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540" yWindow="0" windowWidth="24150" windowHeight="13410" activeTab="1"/>
  </bookViews>
  <sheets>
    <sheet name="FT2データ集計" sheetId="1" r:id="rId1"/>
    <sheet name="画像" sheetId="5" r:id="rId2"/>
    <sheet name="気付き" sheetId="2" r:id="rId3"/>
    <sheet name="質問" sheetId="6" r:id="rId4"/>
    <sheet name="Sheet1" sheetId="7" r:id="rId5"/>
  </sheets>
  <calcPr calcId="145621"/>
</workbook>
</file>

<file path=xl/calcChain.xml><?xml version="1.0" encoding="utf-8"?>
<calcChain xmlns="http://schemas.openxmlformats.org/spreadsheetml/2006/main">
  <c r="E54" i="7" l="1"/>
  <c r="R24" i="1" l="1"/>
  <c r="R23" i="1"/>
  <c r="R17" i="1"/>
  <c r="R16" i="1"/>
  <c r="R14" i="1"/>
  <c r="R13" i="1"/>
  <c r="R12" i="1"/>
  <c r="R26" i="1" l="1"/>
  <c r="R28" i="1"/>
  <c r="R25" i="1"/>
  <c r="R27" i="1"/>
  <c r="R21" i="1"/>
  <c r="R15" i="1"/>
  <c r="R18" i="1"/>
  <c r="R20" i="1"/>
  <c r="R19" i="1"/>
  <c r="R29" i="1" l="1"/>
  <c r="R22" i="1"/>
</calcChain>
</file>

<file path=xl/comments1.xml><?xml version="1.0" encoding="utf-8"?>
<comments xmlns="http://schemas.openxmlformats.org/spreadsheetml/2006/main">
  <authors>
    <author>owner</author>
  </authors>
  <commentList>
    <comment ref="B8" authorId="0">
      <text>
        <r>
          <rPr>
            <sz val="9"/>
            <rFont val="ＭＳ Ｐゴシック"/>
            <family val="3"/>
            <charset val="134"/>
          </rPr>
          <t xml:space="preserve">対応レートを右の表から選択。
クロス円=JPY
他通貨ペアは英文字6文字で入力する。
</t>
        </r>
      </text>
    </comment>
    <comment ref="E8" authorId="0">
      <text>
        <r>
          <rPr>
            <sz val="9"/>
            <rFont val="ＭＳ Ｐゴシック"/>
            <family val="3"/>
            <charset val="134"/>
          </rPr>
          <t xml:space="preserve">現在のドル円のレートを「. 」を抜かした５桁で入力
</t>
        </r>
      </text>
    </comment>
    <comment ref="G8" authorId="0">
      <text>
        <r>
          <rPr>
            <sz val="9"/>
            <rFont val="ＭＳ Ｐゴシック"/>
            <family val="3"/>
            <charset val="134"/>
          </rPr>
          <t>現在のカナダ円のレートを「. 」を抜かした５桁で入力</t>
        </r>
      </text>
    </comment>
    <comment ref="I8" authorId="0">
      <text>
        <r>
          <rPr>
            <sz val="9"/>
            <rFont val="ＭＳ Ｐゴシック"/>
            <family val="3"/>
            <charset val="134"/>
          </rPr>
          <t>現在のフラン円のレートを「. 」を抜かした５桁で入力</t>
        </r>
      </text>
    </comment>
    <comment ref="B21" authorId="0">
      <text>
        <r>
          <rPr>
            <sz val="9"/>
            <rFont val="ＭＳ Ｐゴシック"/>
            <family val="3"/>
            <charset val="134"/>
          </rPr>
          <t xml:space="preserve">「.」を抜かした５桁で入力
</t>
        </r>
      </text>
    </comment>
    <comment ref="E21" authorId="0">
      <text>
        <r>
          <rPr>
            <sz val="9"/>
            <rFont val="ＭＳ Ｐゴシック"/>
            <family val="3"/>
            <charset val="134"/>
          </rPr>
          <t>「.」を抜かした５桁で入力</t>
        </r>
      </text>
    </comment>
    <comment ref="B33" authorId="0">
      <text>
        <r>
          <rPr>
            <sz val="9"/>
            <rFont val="ＭＳ Ｐゴシック"/>
            <family val="3"/>
            <charset val="134"/>
          </rPr>
          <t xml:space="preserve">対応レートを右の表から選択。
クロス円=JPY
他通貨ペアは英文字6文字で入力する。
</t>
        </r>
      </text>
    </comment>
    <comment ref="E33" authorId="0">
      <text>
        <r>
          <rPr>
            <sz val="9"/>
            <rFont val="ＭＳ Ｐゴシック"/>
            <family val="3"/>
            <charset val="134"/>
          </rPr>
          <t xml:space="preserve">現在のドル円のレートを「. 」を抜かした５桁で入力
</t>
        </r>
      </text>
    </comment>
    <comment ref="G33" authorId="0">
      <text>
        <r>
          <rPr>
            <sz val="9"/>
            <rFont val="ＭＳ Ｐゴシック"/>
            <family val="3"/>
            <charset val="134"/>
          </rPr>
          <t>現在のカナダ円のレートを「. 」を抜かした５桁で入力</t>
        </r>
      </text>
    </comment>
    <comment ref="I33" authorId="0">
      <text>
        <r>
          <rPr>
            <sz val="9"/>
            <rFont val="ＭＳ Ｐゴシック"/>
            <family val="3"/>
            <charset val="134"/>
          </rPr>
          <t>現在のフラン円のレートを「. 」を抜かした５桁で入力</t>
        </r>
      </text>
    </comment>
    <comment ref="B46" authorId="0">
      <text>
        <r>
          <rPr>
            <sz val="9"/>
            <rFont val="ＭＳ Ｐゴシック"/>
            <family val="3"/>
            <charset val="134"/>
          </rPr>
          <t xml:space="preserve">「.」を抜かした５桁で入力
</t>
        </r>
      </text>
    </comment>
    <comment ref="E46" authorId="0">
      <text>
        <r>
          <rPr>
            <sz val="9"/>
            <rFont val="ＭＳ Ｐゴシック"/>
            <family val="3"/>
            <charset val="134"/>
          </rPr>
          <t>「.」を抜かした５桁で入力</t>
        </r>
      </text>
    </comment>
  </commentList>
</comments>
</file>

<file path=xl/sharedStrings.xml><?xml version="1.0" encoding="utf-8"?>
<sst xmlns="http://schemas.openxmlformats.org/spreadsheetml/2006/main" count="312" uniqueCount="171">
  <si>
    <t>buy</t>
  </si>
  <si>
    <t>USDJPY</t>
  </si>
  <si>
    <t>sell</t>
  </si>
  <si>
    <t>ANALYSIS</t>
    <phoneticPr fontId="19"/>
  </si>
  <si>
    <t>項目</t>
    <rPh sb="0" eb="2">
      <t>コウモク</t>
    </rPh>
    <phoneticPr fontId="19"/>
  </si>
  <si>
    <t>Performance</t>
    <phoneticPr fontId="19"/>
  </si>
  <si>
    <t>総トレード数</t>
    <rPh sb="0" eb="1">
      <t>ソウ</t>
    </rPh>
    <rPh sb="5" eb="6">
      <t>スウ</t>
    </rPh>
    <phoneticPr fontId="19"/>
  </si>
  <si>
    <t>勝ちトレード</t>
    <rPh sb="0" eb="1">
      <t>カ</t>
    </rPh>
    <phoneticPr fontId="19"/>
  </si>
  <si>
    <t>負けトレード</t>
    <rPh sb="0" eb="1">
      <t>マ</t>
    </rPh>
    <phoneticPr fontId="19"/>
  </si>
  <si>
    <t>勝率</t>
    <rPh sb="0" eb="2">
      <t>ショウリツ</t>
    </rPh>
    <phoneticPr fontId="19"/>
  </si>
  <si>
    <t>勝ちトレード獲得PIPS</t>
    <rPh sb="0" eb="1">
      <t>カ</t>
    </rPh>
    <rPh sb="6" eb="8">
      <t>カクトク</t>
    </rPh>
    <phoneticPr fontId="19"/>
  </si>
  <si>
    <t>負けトレード損失PIPS</t>
    <rPh sb="0" eb="1">
      <t>マ</t>
    </rPh>
    <rPh sb="6" eb="8">
      <t>ソンシツ</t>
    </rPh>
    <phoneticPr fontId="19"/>
  </si>
  <si>
    <t>トータル獲得PIPS</t>
    <rPh sb="4" eb="6">
      <t>カクトク</t>
    </rPh>
    <phoneticPr fontId="19"/>
  </si>
  <si>
    <t>勝ちトレード平均PIPS</t>
    <rPh sb="0" eb="1">
      <t>カ</t>
    </rPh>
    <rPh sb="6" eb="8">
      <t>ヘイキン</t>
    </rPh>
    <phoneticPr fontId="19"/>
  </si>
  <si>
    <t>負けトレード平均PIPS</t>
    <rPh sb="0" eb="1">
      <t>マ</t>
    </rPh>
    <rPh sb="6" eb="8">
      <t>ヘイキン</t>
    </rPh>
    <phoneticPr fontId="19"/>
  </si>
  <si>
    <t>サンプルデータ↓</t>
    <phoneticPr fontId="19"/>
  </si>
  <si>
    <t>Order #</t>
  </si>
  <si>
    <t>Symbol</t>
  </si>
  <si>
    <t>Type</t>
  </si>
  <si>
    <t>Lot</t>
  </si>
  <si>
    <t>Open time</t>
  </si>
  <si>
    <t>Open price</t>
  </si>
  <si>
    <t>Stop loss</t>
  </si>
  <si>
    <t>Take profit</t>
  </si>
  <si>
    <t>Close time</t>
  </si>
  <si>
    <t>Close price</t>
  </si>
  <si>
    <t>Swap</t>
  </si>
  <si>
    <t>Pips</t>
  </si>
  <si>
    <t>Profit</t>
  </si>
  <si>
    <t>2013.11.21 02:43</t>
  </si>
  <si>
    <t>2014.01.12 23:59</t>
  </si>
  <si>
    <t>勝ちトレード獲得金額</t>
    <rPh sb="0" eb="1">
      <t>カ</t>
    </rPh>
    <rPh sb="6" eb="8">
      <t>カクトク</t>
    </rPh>
    <rPh sb="8" eb="10">
      <t>キンガク</t>
    </rPh>
    <phoneticPr fontId="19"/>
  </si>
  <si>
    <t>負けトレード損失金額</t>
    <rPh sb="0" eb="1">
      <t>マ</t>
    </rPh>
    <rPh sb="6" eb="8">
      <t>ソンシツ</t>
    </rPh>
    <rPh sb="8" eb="10">
      <t>キンガク</t>
    </rPh>
    <phoneticPr fontId="19"/>
  </si>
  <si>
    <t>トータル損益</t>
    <rPh sb="4" eb="6">
      <t>ソンエキ</t>
    </rPh>
    <phoneticPr fontId="19"/>
  </si>
  <si>
    <t>PF：プロフィットファクター（金額）</t>
    <rPh sb="15" eb="17">
      <t>キンガク</t>
    </rPh>
    <phoneticPr fontId="19"/>
  </si>
  <si>
    <t>PF：プロフィットファクター（PIPS）</t>
    <phoneticPr fontId="19"/>
  </si>
  <si>
    <t>勝ちトレード平均金額</t>
    <rPh sb="0" eb="1">
      <t>カ</t>
    </rPh>
    <rPh sb="6" eb="8">
      <t>ヘイキン</t>
    </rPh>
    <rPh sb="8" eb="10">
      <t>キンガク</t>
    </rPh>
    <phoneticPr fontId="19"/>
  </si>
  <si>
    <t>負けトレード平均金額</t>
    <rPh sb="0" eb="1">
      <t>マ</t>
    </rPh>
    <rPh sb="6" eb="8">
      <t>ヘイキン</t>
    </rPh>
    <rPh sb="8" eb="10">
      <t>キンガク</t>
    </rPh>
    <phoneticPr fontId="19"/>
  </si>
  <si>
    <t>POR：損益比率（金額）</t>
    <rPh sb="4" eb="6">
      <t>ソンエキ</t>
    </rPh>
    <rPh sb="6" eb="8">
      <t>ヒリツ</t>
    </rPh>
    <rPh sb="9" eb="11">
      <t>キンガク</t>
    </rPh>
    <phoneticPr fontId="19"/>
  </si>
  <si>
    <t>POR：損益比率（PIPS）</t>
    <rPh sb="4" eb="6">
      <t>ソンエキ</t>
    </rPh>
    <rPh sb="6" eb="8">
      <t>ヒリツ</t>
    </rPh>
    <phoneticPr fontId="19"/>
  </si>
  <si>
    <t>FT2から書き出したエクセルのデータを、太枠で囲った青いエリアにコピーペーストしてください。1000件までいけます。
書き出したデータのタイトルはコピーせず、データだけコピーしてください。
また、1行目のデータ（Order#がゼロです）は、初期設定金額（deposit）が入っているので不要です。その次の2行目のデータからコピーしてください。</t>
    <rPh sb="5" eb="6">
      <t>カ</t>
    </rPh>
    <rPh sb="7" eb="8">
      <t>ダ</t>
    </rPh>
    <rPh sb="20" eb="22">
      <t>フトワク</t>
    </rPh>
    <rPh sb="23" eb="24">
      <t>カコ</t>
    </rPh>
    <rPh sb="26" eb="27">
      <t>アオ</t>
    </rPh>
    <rPh sb="50" eb="51">
      <t>ケン</t>
    </rPh>
    <phoneticPr fontId="19"/>
  </si>
  <si>
    <t>deposit</t>
  </si>
  <si>
    <t>2011.01.03 01:00</t>
  </si>
  <si>
    <t>←ここからコピー</t>
    <phoneticPr fontId="19"/>
  </si>
  <si>
    <t>GBPUSD</t>
  </si>
  <si>
    <t>2001.07.12 06:46</t>
  </si>
  <si>
    <t>2001.07.18 10:44</t>
  </si>
  <si>
    <t>2001.09.07 01:24</t>
  </si>
  <si>
    <t>2001.09.10 14:55</t>
  </si>
  <si>
    <t>2001.10.01 09:40</t>
  </si>
  <si>
    <t>2001.10.02 13:41</t>
  </si>
  <si>
    <t>2001.10.05 07:02</t>
  </si>
  <si>
    <t>2001.10.08 07:17</t>
  </si>
  <si>
    <t>2001.11.27 08:12</t>
  </si>
  <si>
    <t>2001.11.28 14:28</t>
  </si>
  <si>
    <t>2001.12.10 15:56</t>
  </si>
  <si>
    <t>2001.12.21 14:13</t>
  </si>
  <si>
    <t>2002.01.02 03:22</t>
  </si>
  <si>
    <t>2002.01.02 13:06</t>
  </si>
  <si>
    <t>2002.02.20 00:59</t>
  </si>
  <si>
    <t>2002.02.26 16:55</t>
  </si>
  <si>
    <t>2002.04.09 16:23</t>
  </si>
  <si>
    <t>2002.04.22 11:05</t>
  </si>
  <si>
    <t>2002.05.21 13:00</t>
  </si>
  <si>
    <t>2002.05.22 04:20</t>
  </si>
  <si>
    <t>2002.06.07 05:16</t>
  </si>
  <si>
    <t>2002.07.05 07:48</t>
  </si>
  <si>
    <t>2002.08.16 00:29</t>
  </si>
  <si>
    <t>2002.08.21 02:28</t>
  </si>
  <si>
    <t>2002.09.23 09:09</t>
  </si>
  <si>
    <t>2002.09.25 10:58</t>
  </si>
  <si>
    <t>2002.09.30 00:15</t>
  </si>
  <si>
    <t>2002.10.01 22:33</t>
  </si>
  <si>
    <t>2003.01.23 08:41</t>
  </si>
  <si>
    <t>2003.02.06 14:42</t>
  </si>
  <si>
    <t>2003.06.20 00:57</t>
  </si>
  <si>
    <t>2003.06.20 12:47</t>
  </si>
  <si>
    <t>2003.08.05 20:26</t>
  </si>
  <si>
    <t>2003.08.10 23:58</t>
  </si>
  <si>
    <t>2004.04.06 09:27</t>
  </si>
  <si>
    <t>2004.04.08 12:37</t>
  </si>
  <si>
    <t>2004.06.21 00:34</t>
  </si>
  <si>
    <t>2004.06.22 06:53</t>
  </si>
  <si>
    <t>2004.10.29 12:36</t>
  </si>
  <si>
    <t>2004.11.01 04:52</t>
  </si>
  <si>
    <t>2004.11.23 10:22</t>
  </si>
  <si>
    <t>2004.12.09 09:34</t>
  </si>
  <si>
    <t>2005.01.21 09:38</t>
  </si>
  <si>
    <t>2005.01.24 07:58</t>
  </si>
  <si>
    <t>2005.02.02 11:41</t>
  </si>
  <si>
    <t>2005.02.03 15:01</t>
  </si>
  <si>
    <t>2005.05.06 07:06</t>
  </si>
  <si>
    <t>2005.06.07 00:49</t>
  </si>
  <si>
    <t>ポジションサイジング</t>
  </si>
  <si>
    <t>クロス円</t>
  </si>
  <si>
    <t>JPY</t>
  </si>
  <si>
    <t>対応レートは？</t>
  </si>
  <si>
    <t>ドル円のレート</t>
  </si>
  <si>
    <t>カナダ円のレート</t>
  </si>
  <si>
    <t>フラン円のレート</t>
  </si>
  <si>
    <t>NZDUSD</t>
  </si>
  <si>
    <t>USDCAD</t>
  </si>
  <si>
    <t>総資金は？</t>
  </si>
  <si>
    <t>使用証拠金比率は？</t>
  </si>
  <si>
    <t>限界損失量は？</t>
  </si>
  <si>
    <t>AUDUSD</t>
  </si>
  <si>
    <t>EURUSD</t>
  </si>
  <si>
    <t>EURCAD</t>
  </si>
  <si>
    <t>エントリーの位置は？</t>
  </si>
  <si>
    <t>ストップの位置は？</t>
  </si>
  <si>
    <t>取引量</t>
  </si>
  <si>
    <t>GBPCHF</t>
  </si>
  <si>
    <t>EURCHF</t>
  </si>
  <si>
    <t>USDCHF</t>
  </si>
  <si>
    <t>GBPUSD</t>
    <phoneticPr fontId="25"/>
  </si>
  <si>
    <t xml:space="preserve"> </t>
    <phoneticPr fontId="19"/>
  </si>
  <si>
    <t>2005.08.29 16:04</t>
  </si>
  <si>
    <t>2005.08.31 14:25</t>
  </si>
  <si>
    <t>2005.12.05 11:51</t>
  </si>
  <si>
    <t>2005.12.06 09:40</t>
  </si>
  <si>
    <t>2006.01.12 01:45</t>
  </si>
  <si>
    <t>2006.01.16 12:38</t>
  </si>
  <si>
    <t>2006.02.13 08:02</t>
  </si>
  <si>
    <t>2006.02.15 13:01</t>
  </si>
  <si>
    <t>2006.03.03 11:13</t>
  </si>
  <si>
    <t>2006.03.06 10:33</t>
  </si>
  <si>
    <t>2006.03.16 09:28</t>
  </si>
  <si>
    <t>2006.03.21 07:56</t>
  </si>
  <si>
    <t>2006.11.10 01:53</t>
  </si>
  <si>
    <t>2006.11.13 09:39</t>
  </si>
  <si>
    <t>2007.03.01 02:30</t>
  </si>
  <si>
    <t>2007.03.02 09:45</t>
  </si>
  <si>
    <t>2007.04.25 06:06</t>
  </si>
  <si>
    <t>2007.04.26 11:31</t>
  </si>
  <si>
    <t>2007.05.08 08:12</t>
  </si>
  <si>
    <t>2007.05.09 06:16</t>
  </si>
  <si>
    <t>2007.06.28 00:26</t>
  </si>
  <si>
    <t>2007.07.26 06:06</t>
  </si>
  <si>
    <t>2007.08.31 09:29</t>
  </si>
  <si>
    <t>2007.09.05 07:47</t>
  </si>
  <si>
    <t>2007.09.27 06:25</t>
  </si>
  <si>
    <t>2007.09.28 04:36</t>
  </si>
  <si>
    <t>2007.10.25 10:01</t>
  </si>
  <si>
    <t>2007.11.11 23:00</t>
  </si>
  <si>
    <t>2008.03.06 08:42</t>
  </si>
  <si>
    <t>2008.03.16 23:59</t>
  </si>
  <si>
    <t>2008.04.07 02:02</t>
  </si>
  <si>
    <t>2008.04.14 08:23</t>
  </si>
  <si>
    <t>2008.04.15 12:31</t>
  </si>
  <si>
    <t>2008.04.16 06:07</t>
  </si>
  <si>
    <t>2008.05.05 10:01</t>
  </si>
  <si>
    <t>2008.05.12 13:45</t>
  </si>
  <si>
    <t>2008.06.04 06:06</t>
  </si>
  <si>
    <t>2008.06.06 05:48</t>
  </si>
  <si>
    <t>2008.07.21 19:27</t>
  </si>
  <si>
    <t>2008.07.22 12:55</t>
  </si>
  <si>
    <t>2008.08.01 07:23</t>
  </si>
  <si>
    <t>2008.08.11 00:04</t>
  </si>
  <si>
    <t>2008.10.09 00:55</t>
  </si>
  <si>
    <t>2008.10.12 23:59</t>
  </si>
  <si>
    <t>2008.11.04 01:26</t>
  </si>
  <si>
    <t>2008.11.07 04:42</t>
  </si>
  <si>
    <t>2008.11.20 08:00</t>
  </si>
  <si>
    <t>2008.11.21 09:16</t>
  </si>
  <si>
    <t>2008.12.03 09:15</t>
  </si>
  <si>
    <t>2008.12.05 09:25</t>
  </si>
  <si>
    <t>2009.02.20 07:42</t>
  </si>
  <si>
    <t>2009.02.20 17:08</t>
  </si>
  <si>
    <t>←ここからロット計算いれました</t>
    <rPh sb="8" eb="10">
      <t>ケイサン</t>
    </rPh>
    <phoneticPr fontId="19"/>
  </si>
  <si>
    <t>・やはりロットを計算してトレードすると飛躍的に利益が伸びた</t>
    <rPh sb="8" eb="10">
      <t>ケイサン</t>
    </rPh>
    <rPh sb="19" eb="22">
      <t>ヒヤクテキ</t>
    </rPh>
    <rPh sb="23" eb="25">
      <t>リエキ</t>
    </rPh>
    <rPh sb="26" eb="27">
      <t>ノ</t>
    </rPh>
    <phoneticPr fontId="19"/>
  </si>
  <si>
    <t>・後半の勝率が良くなったと思う。具体的な数字はまだ出せていないけど</t>
    <rPh sb="1" eb="3">
      <t>コウハン</t>
    </rPh>
    <rPh sb="4" eb="6">
      <t>ショウリツ</t>
    </rPh>
    <rPh sb="7" eb="8">
      <t>ヨ</t>
    </rPh>
    <rPh sb="13" eb="14">
      <t>オモ</t>
    </rPh>
    <rPh sb="16" eb="19">
      <t>グタイテキ</t>
    </rPh>
    <rPh sb="20" eb="22">
      <t>スウジ</t>
    </rPh>
    <rPh sb="25" eb="26">
      <t>ダ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</si>
</sst>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;[Red]\-0\ "/>
    <numFmt numFmtId="177" formatCode="0.0_ "/>
    <numFmt numFmtId="178" formatCode="0_ "/>
    <numFmt numFmtId="179" formatCode="#,##0_ "/>
    <numFmt numFmtId="180" formatCode="0.000"/>
    <numFmt numFmtId="181" formatCode="#,##0.0_ "/>
  </numFmts>
  <fonts count="2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2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9"/>
      <name val="ＭＳ Ｐゴシック"/>
      <family val="3"/>
      <charset val="134"/>
    </font>
    <font>
      <b/>
      <sz val="11"/>
      <color rgb="FFFF0000"/>
      <name val="ＭＳ Ｐゴシック"/>
      <family val="3"/>
      <charset val="128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23">
    <xf numFmtId="0" fontId="0" fillId="0" borderId="0" xfId="0">
      <alignment vertical="center"/>
    </xf>
    <xf numFmtId="0" fontId="20" fillId="33" borderId="11" xfId="0" applyFont="1" applyFill="1" applyBorder="1" applyAlignment="1">
      <alignment vertical="center"/>
    </xf>
    <xf numFmtId="176" fontId="0" fillId="0" borderId="0" xfId="0" applyNumberFormat="1">
      <alignment vertical="center"/>
    </xf>
    <xf numFmtId="178" fontId="0" fillId="0" borderId="0" xfId="0" applyNumberFormat="1">
      <alignment vertical="center"/>
    </xf>
    <xf numFmtId="179" fontId="0" fillId="0" borderId="0" xfId="0" applyNumberFormat="1">
      <alignment vertical="center"/>
    </xf>
    <xf numFmtId="0" fontId="0" fillId="0" borderId="0" xfId="0" applyBorder="1">
      <alignment vertical="center"/>
    </xf>
    <xf numFmtId="0" fontId="0" fillId="34" borderId="0" xfId="0" applyFill="1">
      <alignment vertical="center"/>
    </xf>
    <xf numFmtId="0" fontId="0" fillId="0" borderId="0" xfId="0" applyFill="1">
      <alignment vertical="center"/>
    </xf>
    <xf numFmtId="178" fontId="0" fillId="0" borderId="0" xfId="0" applyNumberFormat="1" applyFill="1">
      <alignment vertical="center"/>
    </xf>
    <xf numFmtId="0" fontId="18" fillId="0" borderId="10" xfId="0" applyFont="1" applyFill="1" applyBorder="1" applyAlignment="1">
      <alignment horizontal="left" vertical="center"/>
    </xf>
    <xf numFmtId="0" fontId="0" fillId="0" borderId="0" xfId="0" applyFill="1" applyBorder="1">
      <alignment vertical="center"/>
    </xf>
    <xf numFmtId="20" fontId="0" fillId="0" borderId="0" xfId="0" applyNumberFormat="1" applyFill="1" applyBorder="1">
      <alignment vertical="center"/>
    </xf>
    <xf numFmtId="9" fontId="0" fillId="34" borderId="0" xfId="0" applyNumberFormat="1" applyFill="1">
      <alignment vertical="center"/>
    </xf>
    <xf numFmtId="177" fontId="0" fillId="34" borderId="0" xfId="0" applyNumberFormat="1" applyFill="1">
      <alignment vertical="center"/>
    </xf>
    <xf numFmtId="0" fontId="0" fillId="0" borderId="0" xfId="0" applyBorder="1" applyAlignment="1">
      <alignment horizontal="center" vertical="center"/>
    </xf>
    <xf numFmtId="0" fontId="0" fillId="0" borderId="20" xfId="0" applyBorder="1" applyAlignment="1">
      <alignment horizontal="left" vertical="center"/>
    </xf>
    <xf numFmtId="0" fontId="0" fillId="0" borderId="20" xfId="0" applyBorder="1" applyAlignment="1">
      <alignment horizontal="center" vertical="center"/>
    </xf>
    <xf numFmtId="0" fontId="0" fillId="0" borderId="20" xfId="0" applyBorder="1">
      <alignment vertical="center"/>
    </xf>
    <xf numFmtId="0" fontId="0" fillId="34" borderId="15" xfId="0" applyFill="1" applyBorder="1" applyAlignment="1">
      <alignment horizontal="left" vertical="center"/>
    </xf>
    <xf numFmtId="0" fontId="0" fillId="34" borderId="0" xfId="0" applyFill="1" applyBorder="1" applyAlignment="1">
      <alignment horizontal="center" vertical="center"/>
    </xf>
    <xf numFmtId="2" fontId="0" fillId="34" borderId="0" xfId="0" applyNumberFormat="1" applyFill="1" applyBorder="1">
      <alignment vertical="center"/>
    </xf>
    <xf numFmtId="0" fontId="0" fillId="34" borderId="0" xfId="0" applyFill="1" applyBorder="1">
      <alignment vertical="center"/>
    </xf>
    <xf numFmtId="180" fontId="0" fillId="34" borderId="0" xfId="0" applyNumberFormat="1" applyFill="1" applyBorder="1">
      <alignment vertical="center"/>
    </xf>
    <xf numFmtId="2" fontId="0" fillId="34" borderId="16" xfId="0" applyNumberFormat="1" applyFill="1" applyBorder="1">
      <alignment vertical="center"/>
    </xf>
    <xf numFmtId="0" fontId="0" fillId="34" borderId="15" xfId="0" applyFill="1" applyBorder="1">
      <alignment vertical="center"/>
    </xf>
    <xf numFmtId="20" fontId="0" fillId="34" borderId="0" xfId="0" applyNumberFormat="1" applyFill="1" applyBorder="1">
      <alignment vertical="center"/>
    </xf>
    <xf numFmtId="0" fontId="0" fillId="34" borderId="16" xfId="0" applyFill="1" applyBorder="1">
      <alignment vertical="center"/>
    </xf>
    <xf numFmtId="0" fontId="0" fillId="34" borderId="17" xfId="0" applyFill="1" applyBorder="1">
      <alignment vertical="center"/>
    </xf>
    <xf numFmtId="0" fontId="0" fillId="34" borderId="18" xfId="0" applyFill="1" applyBorder="1">
      <alignment vertical="center"/>
    </xf>
    <xf numFmtId="0" fontId="0" fillId="34" borderId="19" xfId="0" applyFill="1" applyBorder="1">
      <alignment vertical="center"/>
    </xf>
    <xf numFmtId="0" fontId="0" fillId="34" borderId="12" xfId="0" applyFill="1" applyBorder="1" applyAlignment="1">
      <alignment horizontal="left" vertical="center"/>
    </xf>
    <xf numFmtId="0" fontId="0" fillId="34" borderId="13" xfId="0" applyFill="1" applyBorder="1" applyAlignment="1">
      <alignment horizontal="center" vertical="center"/>
    </xf>
    <xf numFmtId="2" fontId="0" fillId="34" borderId="13" xfId="0" applyNumberFormat="1" applyFill="1" applyBorder="1">
      <alignment vertical="center"/>
    </xf>
    <xf numFmtId="0" fontId="0" fillId="34" borderId="13" xfId="0" applyFill="1" applyBorder="1">
      <alignment vertical="center"/>
    </xf>
    <xf numFmtId="180" fontId="0" fillId="34" borderId="13" xfId="0" applyNumberFormat="1" applyFill="1" applyBorder="1">
      <alignment vertical="center"/>
    </xf>
    <xf numFmtId="2" fontId="0" fillId="34" borderId="14" xfId="0" applyNumberFormat="1" applyFill="1" applyBorder="1">
      <alignment vertical="center"/>
    </xf>
    <xf numFmtId="2" fontId="0" fillId="0" borderId="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top" wrapText="1"/>
    </xf>
    <xf numFmtId="0" fontId="0" fillId="34" borderId="0" xfId="0" applyFill="1" applyBorder="1" applyAlignment="1">
      <alignment horizontal="left"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1" fillId="0" borderId="0" xfId="0" applyFont="1">
      <alignment vertical="center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horizontal="left" vertical="top" wrapText="1"/>
    </xf>
    <xf numFmtId="0" fontId="24" fillId="38" borderId="30" xfId="0" applyFont="1" applyFill="1" applyBorder="1" applyAlignment="1">
      <alignment horizontal="center" vertical="center"/>
    </xf>
    <xf numFmtId="0" fontId="24" fillId="38" borderId="36" xfId="0" applyFont="1" applyFill="1" applyBorder="1" applyAlignment="1">
      <alignment horizontal="center" vertical="center"/>
    </xf>
    <xf numFmtId="0" fontId="24" fillId="38" borderId="30" xfId="0" applyFont="1" applyFill="1" applyBorder="1" applyAlignment="1" applyProtection="1">
      <alignment horizontal="center" vertical="center"/>
    </xf>
    <xf numFmtId="0" fontId="24" fillId="38" borderId="36" xfId="0" applyFont="1" applyFill="1" applyBorder="1" applyAlignment="1" applyProtection="1">
      <alignment horizontal="center" vertical="center"/>
    </xf>
    <xf numFmtId="0" fontId="23" fillId="41" borderId="49" xfId="0" applyFont="1" applyFill="1" applyBorder="1" applyAlignment="1">
      <alignment horizontal="center" vertical="center"/>
    </xf>
    <xf numFmtId="0" fontId="23" fillId="41" borderId="50" xfId="0" applyFont="1" applyFill="1" applyBorder="1" applyAlignment="1">
      <alignment horizontal="center" vertical="center"/>
    </xf>
    <xf numFmtId="0" fontId="23" fillId="41" borderId="51" xfId="0" applyFont="1" applyFill="1" applyBorder="1" applyAlignment="1">
      <alignment horizontal="center" vertical="center"/>
    </xf>
    <xf numFmtId="0" fontId="23" fillId="41" borderId="52" xfId="0" applyFont="1" applyFill="1" applyBorder="1" applyAlignment="1">
      <alignment horizontal="center" vertical="center"/>
    </xf>
    <xf numFmtId="0" fontId="23" fillId="41" borderId="53" xfId="0" applyFont="1" applyFill="1" applyBorder="1" applyAlignment="1">
      <alignment horizontal="center" vertical="center"/>
    </xf>
    <xf numFmtId="0" fontId="23" fillId="41" borderId="54" xfId="0" applyFont="1" applyFill="1" applyBorder="1" applyAlignment="1">
      <alignment horizontal="center" vertical="center"/>
    </xf>
    <xf numFmtId="0" fontId="24" fillId="37" borderId="31" xfId="0" applyFont="1" applyFill="1" applyBorder="1" applyAlignment="1">
      <alignment horizontal="center" vertical="center"/>
    </xf>
    <xf numFmtId="0" fontId="24" fillId="37" borderId="32" xfId="0" applyFont="1" applyFill="1" applyBorder="1" applyAlignment="1">
      <alignment horizontal="center" vertical="center"/>
    </xf>
    <xf numFmtId="0" fontId="24" fillId="42" borderId="36" xfId="0" applyFont="1" applyFill="1" applyBorder="1" applyAlignment="1" applyProtection="1">
      <alignment horizontal="center" vertical="center"/>
      <protection locked="0"/>
    </xf>
    <xf numFmtId="0" fontId="24" fillId="42" borderId="40" xfId="0" applyFont="1" applyFill="1" applyBorder="1" applyAlignment="1" applyProtection="1">
      <alignment horizontal="center" vertical="center"/>
      <protection locked="0"/>
    </xf>
    <xf numFmtId="181" fontId="24" fillId="43" borderId="36" xfId="0" applyNumberFormat="1" applyFont="1" applyFill="1" applyBorder="1" applyAlignment="1" applyProtection="1">
      <alignment horizontal="center" vertical="center"/>
      <protection hidden="1"/>
    </xf>
    <xf numFmtId="181" fontId="24" fillId="43" borderId="40" xfId="0" applyNumberFormat="1" applyFont="1" applyFill="1" applyBorder="1" applyAlignment="1" applyProtection="1">
      <alignment horizontal="center" vertical="center"/>
      <protection hidden="1"/>
    </xf>
    <xf numFmtId="0" fontId="23" fillId="40" borderId="41" xfId="0" applyFont="1" applyFill="1" applyBorder="1" applyAlignment="1">
      <alignment horizontal="center" vertical="center"/>
    </xf>
    <xf numFmtId="0" fontId="23" fillId="40" borderId="42" xfId="0" applyFont="1" applyFill="1" applyBorder="1" applyAlignment="1">
      <alignment horizontal="center" vertical="center"/>
    </xf>
    <xf numFmtId="0" fontId="23" fillId="40" borderId="45" xfId="0" applyFont="1" applyFill="1" applyBorder="1" applyAlignment="1">
      <alignment horizontal="center" vertical="center"/>
    </xf>
    <xf numFmtId="0" fontId="23" fillId="40" borderId="46" xfId="0" applyFont="1" applyFill="1" applyBorder="1" applyAlignment="1">
      <alignment horizontal="center" vertical="center"/>
    </xf>
    <xf numFmtId="0" fontId="23" fillId="37" borderId="43" xfId="0" applyFont="1" applyFill="1" applyBorder="1" applyAlignment="1">
      <alignment horizontal="center" vertical="center"/>
    </xf>
    <xf numFmtId="0" fontId="23" fillId="37" borderId="44" xfId="0" applyFont="1" applyFill="1" applyBorder="1" applyAlignment="1">
      <alignment horizontal="center" vertical="center"/>
    </xf>
    <xf numFmtId="0" fontId="23" fillId="37" borderId="47" xfId="0" applyFont="1" applyFill="1" applyBorder="1" applyAlignment="1">
      <alignment horizontal="center" vertical="center"/>
    </xf>
    <xf numFmtId="0" fontId="23" fillId="37" borderId="48" xfId="0" applyFont="1" applyFill="1" applyBorder="1" applyAlignment="1">
      <alignment horizontal="center" vertical="center"/>
    </xf>
    <xf numFmtId="0" fontId="23" fillId="42" borderId="36" xfId="0" applyFont="1" applyFill="1" applyBorder="1" applyAlignment="1" applyProtection="1">
      <alignment horizontal="center" vertical="center"/>
      <protection locked="0"/>
    </xf>
    <xf numFmtId="0" fontId="23" fillId="42" borderId="40" xfId="0" applyFont="1" applyFill="1" applyBorder="1" applyAlignment="1" applyProtection="1">
      <alignment horizontal="center" vertical="center"/>
      <protection locked="0"/>
    </xf>
    <xf numFmtId="9" fontId="24" fillId="42" borderId="36" xfId="0" applyNumberFormat="1" applyFont="1" applyFill="1" applyBorder="1" applyAlignment="1" applyProtection="1">
      <alignment horizontal="center" vertical="center"/>
      <protection locked="0"/>
    </xf>
    <xf numFmtId="0" fontId="24" fillId="37" borderId="12" xfId="0" applyFont="1" applyFill="1" applyBorder="1" applyAlignment="1">
      <alignment horizontal="center" vertical="center"/>
    </xf>
    <xf numFmtId="0" fontId="24" fillId="37" borderId="14" xfId="0" applyFont="1" applyFill="1" applyBorder="1" applyAlignment="1">
      <alignment horizontal="center" vertical="center"/>
    </xf>
    <xf numFmtId="0" fontId="24" fillId="37" borderId="17" xfId="0" applyFont="1" applyFill="1" applyBorder="1" applyAlignment="1">
      <alignment horizontal="center" vertical="center"/>
    </xf>
    <xf numFmtId="0" fontId="24" fillId="37" borderId="19" xfId="0" applyFont="1" applyFill="1" applyBorder="1" applyAlignment="1">
      <alignment horizontal="center" vertical="center"/>
    </xf>
    <xf numFmtId="0" fontId="24" fillId="43" borderId="36" xfId="42" applyNumberFormat="1" applyFont="1" applyFill="1" applyBorder="1" applyAlignment="1" applyProtection="1">
      <alignment horizontal="center" vertical="center"/>
      <protection hidden="1"/>
    </xf>
    <xf numFmtId="0" fontId="24" fillId="43" borderId="40" xfId="42" applyNumberFormat="1" applyFont="1" applyFill="1" applyBorder="1" applyAlignment="1" applyProtection="1">
      <alignment horizontal="center" vertical="center"/>
      <protection hidden="1"/>
    </xf>
    <xf numFmtId="38" fontId="24" fillId="43" borderId="36" xfId="42" applyFont="1" applyFill="1" applyBorder="1" applyAlignment="1" applyProtection="1">
      <alignment horizontal="center" vertical="center"/>
      <protection hidden="1"/>
    </xf>
    <xf numFmtId="38" fontId="24" fillId="43" borderId="40" xfId="42" applyFont="1" applyFill="1" applyBorder="1" applyAlignment="1" applyProtection="1">
      <alignment horizontal="center" vertical="center"/>
      <protection hidden="1"/>
    </xf>
    <xf numFmtId="0" fontId="22" fillId="35" borderId="12" xfId="0" applyFont="1" applyFill="1" applyBorder="1" applyAlignment="1">
      <alignment horizontal="center" vertical="center"/>
    </xf>
    <xf numFmtId="0" fontId="0" fillId="35" borderId="13" xfId="0" applyFill="1" applyBorder="1" applyAlignment="1">
      <alignment horizontal="center" vertical="center"/>
    </xf>
    <xf numFmtId="0" fontId="0" fillId="35" borderId="14" xfId="0" applyFill="1" applyBorder="1" applyAlignment="1">
      <alignment horizontal="center" vertical="center"/>
    </xf>
    <xf numFmtId="0" fontId="0" fillId="35" borderId="17" xfId="0" applyFill="1" applyBorder="1" applyAlignment="1">
      <alignment horizontal="center" vertical="center"/>
    </xf>
    <xf numFmtId="0" fontId="0" fillId="35" borderId="18" xfId="0" applyFill="1" applyBorder="1" applyAlignment="1">
      <alignment horizontal="center" vertical="center"/>
    </xf>
    <xf numFmtId="0" fontId="0" fillId="35" borderId="19" xfId="0" applyFill="1" applyBorder="1" applyAlignment="1">
      <alignment horizontal="center" vertical="center"/>
    </xf>
    <xf numFmtId="0" fontId="24" fillId="36" borderId="21" xfId="0" applyFont="1" applyFill="1" applyBorder="1" applyAlignment="1">
      <alignment horizontal="center" vertical="center"/>
    </xf>
    <xf numFmtId="0" fontId="24" fillId="36" borderId="22" xfId="0" applyFont="1" applyFill="1" applyBorder="1" applyAlignment="1">
      <alignment horizontal="center" vertical="center"/>
    </xf>
    <xf numFmtId="0" fontId="24" fillId="36" borderId="24" xfId="0" applyFont="1" applyFill="1" applyBorder="1" applyAlignment="1">
      <alignment horizontal="center" vertical="center"/>
    </xf>
    <xf numFmtId="0" fontId="24" fillId="36" borderId="25" xfId="0" applyFont="1" applyFill="1" applyBorder="1" applyAlignment="1">
      <alignment horizontal="center" vertical="center"/>
    </xf>
    <xf numFmtId="0" fontId="24" fillId="37" borderId="22" xfId="0" applyFont="1" applyFill="1" applyBorder="1" applyAlignment="1">
      <alignment horizontal="center" vertical="center"/>
    </xf>
    <xf numFmtId="0" fontId="24" fillId="37" borderId="23" xfId="0" applyFont="1" applyFill="1" applyBorder="1" applyAlignment="1">
      <alignment horizontal="center" vertical="center"/>
    </xf>
    <xf numFmtId="0" fontId="24" fillId="37" borderId="25" xfId="0" applyFont="1" applyFill="1" applyBorder="1" applyAlignment="1">
      <alignment horizontal="center" vertical="center"/>
    </xf>
    <xf numFmtId="0" fontId="24" fillId="37" borderId="26" xfId="0" applyFont="1" applyFill="1" applyBorder="1" applyAlignment="1">
      <alignment horizontal="center" vertical="center"/>
    </xf>
    <xf numFmtId="0" fontId="23" fillId="38" borderId="27" xfId="0" applyFont="1" applyFill="1" applyBorder="1" applyAlignment="1">
      <alignment horizontal="center" vertical="center"/>
    </xf>
    <xf numFmtId="0" fontId="23" fillId="38" borderId="28" xfId="0" applyFont="1" applyFill="1" applyBorder="1" applyAlignment="1">
      <alignment horizontal="center" vertical="center"/>
    </xf>
    <xf numFmtId="0" fontId="23" fillId="38" borderId="29" xfId="0" applyFont="1" applyFill="1" applyBorder="1" applyAlignment="1">
      <alignment horizontal="center" vertical="center"/>
    </xf>
    <xf numFmtId="0" fontId="23" fillId="38" borderId="33" xfId="0" applyFont="1" applyFill="1" applyBorder="1" applyAlignment="1">
      <alignment horizontal="center" vertical="center"/>
    </xf>
    <xf numFmtId="0" fontId="23" fillId="38" borderId="34" xfId="0" applyFont="1" applyFill="1" applyBorder="1" applyAlignment="1">
      <alignment horizontal="center" vertical="center"/>
    </xf>
    <xf numFmtId="0" fontId="23" fillId="38" borderId="35" xfId="0" applyFont="1" applyFill="1" applyBorder="1" applyAlignment="1">
      <alignment horizontal="center" vertical="center"/>
    </xf>
    <xf numFmtId="0" fontId="23" fillId="39" borderId="30" xfId="0" applyFont="1" applyFill="1" applyBorder="1" applyAlignment="1">
      <alignment horizontal="center" vertical="center"/>
    </xf>
    <xf numFmtId="0" fontId="23" fillId="39" borderId="36" xfId="0" applyFont="1" applyFill="1" applyBorder="1" applyAlignment="1">
      <alignment horizontal="center" vertical="center"/>
    </xf>
    <xf numFmtId="0" fontId="23" fillId="40" borderId="30" xfId="0" applyFont="1" applyFill="1" applyBorder="1" applyAlignment="1">
      <alignment horizontal="center" vertical="center"/>
    </xf>
    <xf numFmtId="0" fontId="23" fillId="40" borderId="36" xfId="0" applyFont="1" applyFill="1" applyBorder="1" applyAlignment="1">
      <alignment horizontal="center" vertical="center"/>
    </xf>
    <xf numFmtId="0" fontId="23" fillId="41" borderId="30" xfId="0" applyFont="1" applyFill="1" applyBorder="1" applyAlignment="1">
      <alignment horizontal="center" vertical="center"/>
    </xf>
    <xf numFmtId="0" fontId="23" fillId="41" borderId="36" xfId="0" applyFont="1" applyFill="1" applyBorder="1" applyAlignment="1">
      <alignment horizontal="center" vertical="center"/>
    </xf>
    <xf numFmtId="0" fontId="24" fillId="39" borderId="13" xfId="0" applyFont="1" applyFill="1" applyBorder="1" applyAlignment="1">
      <alignment horizontal="center" vertical="center"/>
    </xf>
    <xf numFmtId="0" fontId="24" fillId="39" borderId="0" xfId="0" applyFont="1" applyFill="1" applyBorder="1" applyAlignment="1">
      <alignment horizontal="center" vertical="center"/>
    </xf>
    <xf numFmtId="0" fontId="23" fillId="37" borderId="33" xfId="0" applyFont="1" applyFill="1" applyBorder="1" applyAlignment="1" applyProtection="1">
      <alignment horizontal="center" vertical="center"/>
      <protection locked="0"/>
    </xf>
    <xf numFmtId="0" fontId="23" fillId="37" borderId="34" xfId="0" applyFont="1" applyFill="1" applyBorder="1" applyAlignment="1" applyProtection="1">
      <alignment horizontal="center" vertical="center"/>
      <protection locked="0"/>
    </xf>
    <xf numFmtId="0" fontId="23" fillId="37" borderId="35" xfId="0" applyFont="1" applyFill="1" applyBorder="1" applyAlignment="1" applyProtection="1">
      <alignment horizontal="center" vertical="center"/>
      <protection locked="0"/>
    </xf>
    <xf numFmtId="0" fontId="23" fillId="37" borderId="37" xfId="0" applyFont="1" applyFill="1" applyBorder="1" applyAlignment="1" applyProtection="1">
      <alignment horizontal="center" vertical="center"/>
      <protection locked="0"/>
    </xf>
    <xf numFmtId="0" fontId="23" fillId="37" borderId="38" xfId="0" applyFont="1" applyFill="1" applyBorder="1" applyAlignment="1" applyProtection="1">
      <alignment horizontal="center" vertical="center"/>
      <protection locked="0"/>
    </xf>
    <xf numFmtId="0" fontId="23" fillId="37" borderId="39" xfId="0" applyFont="1" applyFill="1" applyBorder="1" applyAlignment="1" applyProtection="1">
      <alignment horizontal="center" vertical="center"/>
      <protection locked="0"/>
    </xf>
    <xf numFmtId="38" fontId="24" fillId="42" borderId="36" xfId="42" applyFont="1" applyFill="1" applyBorder="1" applyAlignment="1" applyProtection="1">
      <alignment horizontal="center" vertical="center"/>
      <protection locked="0"/>
    </xf>
    <xf numFmtId="38" fontId="24" fillId="42" borderId="40" xfId="42" applyFont="1" applyFill="1" applyBorder="1" applyAlignment="1" applyProtection="1">
      <alignment horizontal="center" vertical="center"/>
      <protection locked="0"/>
    </xf>
    <xf numFmtId="0" fontId="28" fillId="0" borderId="0" xfId="0" applyFont="1">
      <alignment vertical="center"/>
    </xf>
    <xf numFmtId="56" fontId="0" fillId="0" borderId="0" xfId="0" applyNumberFormat="1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9" defaultPivotStyle="PivotStyleLight16"/>
  <colors>
    <mruColors>
      <color rgb="FFFFFF0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gif"/><Relationship Id="rId6" Type="http://schemas.openxmlformats.org/officeDocument/2006/relationships/image" Target="../media/image6.png"/><Relationship Id="rId11" Type="http://schemas.openxmlformats.org/officeDocument/2006/relationships/image" Target="../media/image11.gif"/><Relationship Id="rId5" Type="http://schemas.openxmlformats.org/officeDocument/2006/relationships/image" Target="../media/image5.png"/><Relationship Id="rId10" Type="http://schemas.openxmlformats.org/officeDocument/2006/relationships/image" Target="../media/image10.gif"/><Relationship Id="rId4" Type="http://schemas.openxmlformats.org/officeDocument/2006/relationships/image" Target="../media/image4.png"/><Relationship Id="rId9" Type="http://schemas.openxmlformats.org/officeDocument/2006/relationships/image" Target="../media/image9.gif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332</xdr:row>
      <xdr:rowOff>0</xdr:rowOff>
    </xdr:from>
    <xdr:to>
      <xdr:col>23</xdr:col>
      <xdr:colOff>377064</xdr:colOff>
      <xdr:row>370</xdr:row>
      <xdr:rowOff>119063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340250"/>
          <a:ext cx="16260002" cy="64531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22</xdr:col>
      <xdr:colOff>152400</xdr:colOff>
      <xdr:row>39</xdr:row>
      <xdr:rowOff>104775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240000" cy="6791325"/>
        </a:xfrm>
        <a:prstGeom prst="rect">
          <a:avLst/>
        </a:prstGeom>
        <a:ln w="25400"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40</xdr:row>
      <xdr:rowOff>133350</xdr:rowOff>
    </xdr:from>
    <xdr:to>
      <xdr:col>22</xdr:col>
      <xdr:colOff>152400</xdr:colOff>
      <xdr:row>80</xdr:row>
      <xdr:rowOff>66675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91350"/>
          <a:ext cx="15240000" cy="6791325"/>
        </a:xfrm>
        <a:prstGeom prst="rect">
          <a:avLst/>
        </a:prstGeom>
        <a:ln w="25400"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81</xdr:row>
      <xdr:rowOff>38100</xdr:rowOff>
    </xdr:from>
    <xdr:to>
      <xdr:col>22</xdr:col>
      <xdr:colOff>152400</xdr:colOff>
      <xdr:row>120</xdr:row>
      <xdr:rowOff>142875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25550"/>
          <a:ext cx="15240000" cy="6791325"/>
        </a:xfrm>
        <a:prstGeom prst="rect">
          <a:avLst/>
        </a:prstGeom>
        <a:ln w="25400"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126</xdr:row>
      <xdr:rowOff>152400</xdr:rowOff>
    </xdr:from>
    <xdr:to>
      <xdr:col>22</xdr:col>
      <xdr:colOff>152400</xdr:colOff>
      <xdr:row>166</xdr:row>
      <xdr:rowOff>85725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55100"/>
          <a:ext cx="15240000" cy="6791325"/>
        </a:xfrm>
        <a:prstGeom prst="rect">
          <a:avLst/>
        </a:prstGeom>
        <a:ln w="25400"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168</xdr:row>
      <xdr:rowOff>10584</xdr:rowOff>
    </xdr:from>
    <xdr:to>
      <xdr:col>22</xdr:col>
      <xdr:colOff>152400</xdr:colOff>
      <xdr:row>207</xdr:row>
      <xdr:rowOff>113242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58584"/>
          <a:ext cx="15286567" cy="6706658"/>
        </a:xfrm>
        <a:prstGeom prst="rect">
          <a:avLst/>
        </a:prstGeom>
        <a:ln w="25400">
          <a:solidFill>
            <a:srgbClr val="00B0F0"/>
          </a:solidFill>
        </a:ln>
      </xdr:spPr>
    </xdr:pic>
    <xdr:clientData/>
  </xdr:twoCellAnchor>
  <xdr:twoCellAnchor editAs="oneCell">
    <xdr:from>
      <xdr:col>0</xdr:col>
      <xdr:colOff>0</xdr:colOff>
      <xdr:row>209</xdr:row>
      <xdr:rowOff>131233</xdr:rowOff>
    </xdr:from>
    <xdr:to>
      <xdr:col>22</xdr:col>
      <xdr:colOff>152400</xdr:colOff>
      <xdr:row>249</xdr:row>
      <xdr:rowOff>64559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21900"/>
          <a:ext cx="15286567" cy="6706659"/>
        </a:xfrm>
        <a:prstGeom prst="rect">
          <a:avLst/>
        </a:prstGeom>
        <a:ln w="25400">
          <a:solidFill>
            <a:srgbClr val="00B0F0"/>
          </a:solidFill>
        </a:ln>
      </xdr:spPr>
    </xdr:pic>
    <xdr:clientData/>
  </xdr:twoCellAnchor>
  <xdr:twoCellAnchor editAs="oneCell">
    <xdr:from>
      <xdr:col>0</xdr:col>
      <xdr:colOff>201083</xdr:colOff>
      <xdr:row>251</xdr:row>
      <xdr:rowOff>130174</xdr:rowOff>
    </xdr:from>
    <xdr:to>
      <xdr:col>22</xdr:col>
      <xdr:colOff>353483</xdr:colOff>
      <xdr:row>291</xdr:row>
      <xdr:rowOff>63499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3" y="42632841"/>
          <a:ext cx="15286567" cy="6706658"/>
        </a:xfrm>
        <a:prstGeom prst="rect">
          <a:avLst/>
        </a:prstGeom>
        <a:ln w="25400">
          <a:solidFill>
            <a:srgbClr val="00B0F0"/>
          </a:solidFill>
        </a:ln>
      </xdr:spPr>
    </xdr:pic>
    <xdr:clientData/>
  </xdr:twoCellAnchor>
  <xdr:oneCellAnchor>
    <xdr:from>
      <xdr:col>0</xdr:col>
      <xdr:colOff>314324</xdr:colOff>
      <xdr:row>15</xdr:row>
      <xdr:rowOff>104774</xdr:rowOff>
    </xdr:from>
    <xdr:ext cx="2752725" cy="275717"/>
    <xdr:sp macro="" textlink="">
      <xdr:nvSpPr>
        <xdr:cNvPr id="13" name="テキスト ボックス 12"/>
        <xdr:cNvSpPr txBox="1"/>
      </xdr:nvSpPr>
      <xdr:spPr>
        <a:xfrm>
          <a:off x="314324" y="2676524"/>
          <a:ext cx="2752725" cy="27571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1.</a:t>
          </a:r>
          <a:r>
            <a:rPr kumimoji="1" lang="ja-JP" altLang="en-US" sz="1100"/>
            <a:t>　サポートを抜けて戻りを売る　</a:t>
          </a:r>
          <a:r>
            <a:rPr kumimoji="1" lang="en-US" altLang="ja-JP" sz="1100"/>
            <a:t>66p</a:t>
          </a:r>
          <a:r>
            <a:rPr kumimoji="1" lang="ja-JP" altLang="en-US" sz="1100"/>
            <a:t>→同値</a:t>
          </a:r>
        </a:p>
      </xdr:txBody>
    </xdr:sp>
    <xdr:clientData/>
  </xdr:oneCellAnchor>
  <xdr:oneCellAnchor>
    <xdr:from>
      <xdr:col>3</xdr:col>
      <xdr:colOff>152400</xdr:colOff>
      <xdr:row>7</xdr:row>
      <xdr:rowOff>19050</xdr:rowOff>
    </xdr:from>
    <xdr:ext cx="2689839" cy="275717"/>
    <xdr:sp macro="" textlink="">
      <xdr:nvSpPr>
        <xdr:cNvPr id="14" name="テキスト ボックス 13"/>
        <xdr:cNvSpPr txBox="1"/>
      </xdr:nvSpPr>
      <xdr:spPr>
        <a:xfrm>
          <a:off x="2216150" y="1204383"/>
          <a:ext cx="2689839" cy="275717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2.</a:t>
          </a:r>
          <a:r>
            <a:rPr kumimoji="1" lang="ja-JP" altLang="en-US" sz="1100"/>
            <a:t>　上昇ラインで下ひげの長い</a:t>
          </a:r>
          <a:r>
            <a:rPr kumimoji="1" lang="en-US" altLang="ja-JP" sz="1100"/>
            <a:t>pb</a:t>
          </a:r>
          <a:r>
            <a:rPr kumimoji="1" lang="ja-JP" altLang="en-US" sz="1100"/>
            <a:t>同値決済</a:t>
          </a:r>
        </a:p>
      </xdr:txBody>
    </xdr:sp>
    <xdr:clientData/>
  </xdr:oneCellAnchor>
  <xdr:oneCellAnchor>
    <xdr:from>
      <xdr:col>3</xdr:col>
      <xdr:colOff>676275</xdr:colOff>
      <xdr:row>2</xdr:row>
      <xdr:rowOff>28575</xdr:rowOff>
    </xdr:from>
    <xdr:ext cx="3326808" cy="275717"/>
    <xdr:sp macro="" textlink="">
      <xdr:nvSpPr>
        <xdr:cNvPr id="15" name="テキスト ボックス 14"/>
        <xdr:cNvSpPr txBox="1"/>
      </xdr:nvSpPr>
      <xdr:spPr>
        <a:xfrm>
          <a:off x="2740025" y="367242"/>
          <a:ext cx="3326808" cy="275717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3.</a:t>
          </a:r>
          <a:r>
            <a:rPr kumimoji="1" lang="ja-JP" altLang="en-US" sz="1100"/>
            <a:t>　レジスタンス付近で長い</a:t>
          </a:r>
          <a:r>
            <a:rPr kumimoji="1" lang="en-US" altLang="ja-JP" sz="1100"/>
            <a:t>pb</a:t>
          </a:r>
          <a:r>
            <a:rPr kumimoji="1" lang="ja-JP" altLang="en-US" sz="1100"/>
            <a:t>買ってみる</a:t>
          </a:r>
          <a:r>
            <a:rPr kumimoji="1" lang="en-US" altLang="ja-JP" sz="1100"/>
            <a:t>43pip</a:t>
          </a:r>
          <a:r>
            <a:rPr kumimoji="1" lang="ja-JP" altLang="en-US" sz="1100"/>
            <a:t>→同値</a:t>
          </a:r>
        </a:p>
      </xdr:txBody>
    </xdr:sp>
    <xdr:clientData/>
  </xdr:oneCellAnchor>
  <xdr:oneCellAnchor>
    <xdr:from>
      <xdr:col>12</xdr:col>
      <xdr:colOff>533400</xdr:colOff>
      <xdr:row>5</xdr:row>
      <xdr:rowOff>66675</xdr:rowOff>
    </xdr:from>
    <xdr:ext cx="2754728" cy="275717"/>
    <xdr:sp macro="" textlink="">
      <xdr:nvSpPr>
        <xdr:cNvPr id="16" name="テキスト ボックス 15"/>
        <xdr:cNvSpPr txBox="1"/>
      </xdr:nvSpPr>
      <xdr:spPr>
        <a:xfrm>
          <a:off x="8763000" y="923925"/>
          <a:ext cx="2754728" cy="275717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4</a:t>
          </a:r>
          <a:r>
            <a:rPr kumimoji="1" lang="ja-JP" altLang="en-US" sz="1100"/>
            <a:t>，</a:t>
          </a:r>
          <a:r>
            <a:rPr kumimoji="1" lang="en-US" altLang="ja-JP" sz="1100"/>
            <a:t>3</a:t>
          </a:r>
          <a:r>
            <a:rPr kumimoji="1" lang="ja-JP" altLang="en-US" sz="1100"/>
            <a:t>で同値だったのでまた買う→同値撤退</a:t>
          </a:r>
        </a:p>
      </xdr:txBody>
    </xdr:sp>
    <xdr:clientData/>
  </xdr:oneCellAnchor>
  <xdr:oneCellAnchor>
    <xdr:from>
      <xdr:col>11</xdr:col>
      <xdr:colOff>447675</xdr:colOff>
      <xdr:row>21</xdr:row>
      <xdr:rowOff>152400</xdr:rowOff>
    </xdr:from>
    <xdr:ext cx="2419830" cy="642484"/>
    <xdr:sp macro="" textlink="">
      <xdr:nvSpPr>
        <xdr:cNvPr id="17" name="テキスト ボックス 16"/>
        <xdr:cNvSpPr txBox="1"/>
      </xdr:nvSpPr>
      <xdr:spPr>
        <a:xfrm>
          <a:off x="7991475" y="3752850"/>
          <a:ext cx="2419830" cy="642484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5.</a:t>
          </a:r>
          <a:r>
            <a:rPr kumimoji="1" lang="ja-JP" altLang="en-US" sz="1100"/>
            <a:t>　サポートラインを突き抜けた</a:t>
          </a:r>
          <a:r>
            <a:rPr kumimoji="1" lang="en-US" altLang="ja-JP" sz="1100"/>
            <a:t>pb</a:t>
          </a:r>
          <a:r>
            <a:rPr kumimoji="1" lang="ja-JP" altLang="en-US" sz="1100"/>
            <a:t>売り</a:t>
          </a:r>
        </a:p>
        <a:p>
          <a:r>
            <a:rPr kumimoji="1" lang="ja-JP" altLang="en-US" sz="1100"/>
            <a:t>　　損切</a:t>
          </a:r>
          <a:r>
            <a:rPr kumimoji="1" lang="en-US" altLang="ja-JP" sz="1100"/>
            <a:t>103pip</a:t>
          </a:r>
          <a:endParaRPr kumimoji="1" lang="ja-JP" altLang="en-US" sz="1100"/>
        </a:p>
        <a:p>
          <a:r>
            <a:rPr kumimoji="1" lang="ja-JP" altLang="en-US" sz="1100"/>
            <a:t>　　戻りが十分でなかったかも</a:t>
          </a:r>
        </a:p>
      </xdr:txBody>
    </xdr:sp>
    <xdr:clientData/>
  </xdr:oneCellAnchor>
  <xdr:oneCellAnchor>
    <xdr:from>
      <xdr:col>16</xdr:col>
      <xdr:colOff>590550</xdr:colOff>
      <xdr:row>25</xdr:row>
      <xdr:rowOff>57150</xdr:rowOff>
    </xdr:from>
    <xdr:ext cx="3093154" cy="459100"/>
    <xdr:sp macro="" textlink="">
      <xdr:nvSpPr>
        <xdr:cNvPr id="18" name="テキスト ボックス 17"/>
        <xdr:cNvSpPr txBox="1"/>
      </xdr:nvSpPr>
      <xdr:spPr>
        <a:xfrm>
          <a:off x="11563350" y="4343400"/>
          <a:ext cx="3093154" cy="459100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6.</a:t>
          </a:r>
          <a:r>
            <a:rPr kumimoji="1" lang="ja-JP" altLang="en-US" sz="1100"/>
            <a:t>　下値切り上げ、</a:t>
          </a:r>
          <a:r>
            <a:rPr kumimoji="1" lang="en-US" altLang="ja-JP" sz="1100"/>
            <a:t>ma</a:t>
          </a:r>
          <a:r>
            <a:rPr kumimoji="1" lang="ja-JP" altLang="en-US" sz="1100"/>
            <a:t>クロス、でひげは短いが</a:t>
          </a:r>
          <a:r>
            <a:rPr kumimoji="1" lang="en-US" altLang="ja-JP" sz="1100"/>
            <a:t>buy</a:t>
          </a:r>
        </a:p>
        <a:p>
          <a:r>
            <a:rPr kumimoji="1" lang="en-US" altLang="ja-JP" sz="1100"/>
            <a:t>        pb</a:t>
          </a:r>
          <a:r>
            <a:rPr kumimoji="1" lang="ja-JP" altLang="en-US" sz="1100"/>
            <a:t>出現でストップを上げる→決済</a:t>
          </a:r>
          <a:r>
            <a:rPr kumimoji="1" lang="en-US" altLang="ja-JP" sz="1100"/>
            <a:t>76pip</a:t>
          </a:r>
          <a:endParaRPr kumimoji="1" lang="ja-JP" altLang="en-US" sz="1100"/>
        </a:p>
      </xdr:txBody>
    </xdr:sp>
    <xdr:clientData/>
  </xdr:oneCellAnchor>
  <xdr:oneCellAnchor>
    <xdr:from>
      <xdr:col>18</xdr:col>
      <xdr:colOff>257175</xdr:colOff>
      <xdr:row>4</xdr:row>
      <xdr:rowOff>57150</xdr:rowOff>
    </xdr:from>
    <xdr:ext cx="1856086" cy="459100"/>
    <xdr:sp macro="" textlink="">
      <xdr:nvSpPr>
        <xdr:cNvPr id="19" name="テキスト ボックス 18"/>
        <xdr:cNvSpPr txBox="1"/>
      </xdr:nvSpPr>
      <xdr:spPr>
        <a:xfrm>
          <a:off x="12601575" y="742950"/>
          <a:ext cx="1856086" cy="459100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7.</a:t>
          </a:r>
          <a:r>
            <a:rPr kumimoji="1" lang="ja-JP" altLang="en-US" sz="1100"/>
            <a:t>　まだ上昇継続とみて買い</a:t>
          </a:r>
        </a:p>
        <a:p>
          <a:r>
            <a:rPr kumimoji="1" lang="ja-JP" altLang="en-US" sz="1100"/>
            <a:t>　　　損切</a:t>
          </a:r>
          <a:r>
            <a:rPr kumimoji="1" lang="en-US" altLang="ja-JP" sz="1100"/>
            <a:t>107pip</a:t>
          </a:r>
          <a:endParaRPr kumimoji="1" lang="ja-JP" altLang="en-US" sz="1100"/>
        </a:p>
      </xdr:txBody>
    </xdr:sp>
    <xdr:clientData/>
  </xdr:oneCellAnchor>
  <xdr:oneCellAnchor>
    <xdr:from>
      <xdr:col>4</xdr:col>
      <xdr:colOff>390525</xdr:colOff>
      <xdr:row>61</xdr:row>
      <xdr:rowOff>114300</xdr:rowOff>
    </xdr:from>
    <xdr:ext cx="2528706" cy="825867"/>
    <xdr:sp macro="" textlink="">
      <xdr:nvSpPr>
        <xdr:cNvPr id="20" name="テキスト ボックス 19"/>
        <xdr:cNvSpPr txBox="1"/>
      </xdr:nvSpPr>
      <xdr:spPr>
        <a:xfrm>
          <a:off x="3133725" y="10572750"/>
          <a:ext cx="2528706" cy="825867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8.</a:t>
          </a:r>
          <a:r>
            <a:rPr kumimoji="1" lang="ja-JP" altLang="en-US" sz="1100"/>
            <a:t>　サポートからの戻りの</a:t>
          </a:r>
          <a:r>
            <a:rPr kumimoji="1" lang="en-US" altLang="ja-JP" sz="1100"/>
            <a:t>pb</a:t>
          </a:r>
          <a:r>
            <a:rPr kumimoji="1" lang="ja-JP" altLang="en-US" sz="1100"/>
            <a:t>と思い買い</a:t>
          </a:r>
        </a:p>
        <a:p>
          <a:r>
            <a:rPr kumimoji="1" lang="ja-JP" altLang="en-US" sz="1100"/>
            <a:t>　　　ここは買ってはいけなかったのかも</a:t>
          </a:r>
        </a:p>
        <a:p>
          <a:r>
            <a:rPr kumimoji="1" lang="ja-JP" altLang="en-US" sz="1100"/>
            <a:t>　　　キャンドルがごちゃごちゃしている</a:t>
          </a:r>
        </a:p>
        <a:p>
          <a:r>
            <a:rPr kumimoji="1" lang="ja-JP" altLang="en-US" sz="1100"/>
            <a:t>　　　ところ</a:t>
          </a:r>
        </a:p>
      </xdr:txBody>
    </xdr:sp>
    <xdr:clientData/>
  </xdr:oneCellAnchor>
  <xdr:oneCellAnchor>
    <xdr:from>
      <xdr:col>9</xdr:col>
      <xdr:colOff>95250</xdr:colOff>
      <xdr:row>57</xdr:row>
      <xdr:rowOff>104775</xdr:rowOff>
    </xdr:from>
    <xdr:ext cx="2465740" cy="642484"/>
    <xdr:sp macro="" textlink="">
      <xdr:nvSpPr>
        <xdr:cNvPr id="21" name="テキスト ボックス 20"/>
        <xdr:cNvSpPr txBox="1"/>
      </xdr:nvSpPr>
      <xdr:spPr>
        <a:xfrm>
          <a:off x="6267450" y="9877425"/>
          <a:ext cx="2465740" cy="642484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9.</a:t>
          </a:r>
          <a:r>
            <a:rPr kumimoji="1" lang="ja-JP" altLang="en-US" sz="1100"/>
            <a:t>　戻りの	</a:t>
          </a:r>
          <a:r>
            <a:rPr kumimoji="1" lang="en-US" altLang="ja-JP" sz="1100"/>
            <a:t>pb</a:t>
          </a:r>
          <a:r>
            <a:rPr kumimoji="1" lang="ja-JP" altLang="en-US" sz="1100"/>
            <a:t>下値切り上げで買い</a:t>
          </a:r>
        </a:p>
        <a:p>
          <a:r>
            <a:rPr kumimoji="1" lang="ja-JP" altLang="en-US" sz="1100"/>
            <a:t>　　</a:t>
          </a:r>
          <a:r>
            <a:rPr kumimoji="1" lang="en-US" altLang="ja-JP" sz="1100"/>
            <a:t>pb</a:t>
          </a:r>
          <a:r>
            <a:rPr kumimoji="1" lang="ja-JP" altLang="en-US" sz="1100"/>
            <a:t>出現でストップを上げる</a:t>
          </a:r>
        </a:p>
        <a:p>
          <a:r>
            <a:rPr kumimoji="1" lang="ja-JP" altLang="en-US" sz="1100"/>
            <a:t>　　もう一度</a:t>
          </a:r>
          <a:r>
            <a:rPr kumimoji="1" lang="en-US" altLang="ja-JP" sz="1100"/>
            <a:t>pb</a:t>
          </a:r>
          <a:r>
            <a:rPr kumimoji="1" lang="ja-JP" altLang="en-US" sz="1100"/>
            <a:t>出現でストップを上げる</a:t>
          </a:r>
        </a:p>
      </xdr:txBody>
    </xdr:sp>
    <xdr:clientData/>
  </xdr:oneCellAnchor>
  <xdr:oneCellAnchor>
    <xdr:from>
      <xdr:col>13</xdr:col>
      <xdr:colOff>476250</xdr:colOff>
      <xdr:row>56</xdr:row>
      <xdr:rowOff>161925</xdr:rowOff>
    </xdr:from>
    <xdr:ext cx="1698350" cy="459100"/>
    <xdr:sp macro="" textlink="">
      <xdr:nvSpPr>
        <xdr:cNvPr id="22" name="テキスト ボックス 21"/>
        <xdr:cNvSpPr txBox="1"/>
      </xdr:nvSpPr>
      <xdr:spPr>
        <a:xfrm>
          <a:off x="9391650" y="9763125"/>
          <a:ext cx="1698350" cy="459100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10.</a:t>
          </a:r>
          <a:r>
            <a:rPr kumimoji="1" lang="ja-JP" altLang="en-US" sz="1100"/>
            <a:t>　</a:t>
          </a:r>
          <a:r>
            <a:rPr kumimoji="1" lang="en-US" altLang="ja-JP" sz="1100"/>
            <a:t>MA</a:t>
          </a:r>
          <a:r>
            <a:rPr kumimoji="1" lang="ja-JP" altLang="en-US" sz="1100"/>
            <a:t>クロス後の</a:t>
          </a:r>
          <a:r>
            <a:rPr kumimoji="1" lang="en-US" altLang="ja-JP" sz="1100"/>
            <a:t>pb</a:t>
          </a:r>
          <a:r>
            <a:rPr kumimoji="1" lang="ja-JP" altLang="en-US" sz="1100"/>
            <a:t>売り</a:t>
          </a:r>
        </a:p>
        <a:p>
          <a:r>
            <a:rPr kumimoji="1" lang="ja-JP" altLang="en-US" sz="1100"/>
            <a:t>　　　損切</a:t>
          </a:r>
        </a:p>
      </xdr:txBody>
    </xdr:sp>
    <xdr:clientData/>
  </xdr:oneCellAnchor>
  <xdr:oneCellAnchor>
    <xdr:from>
      <xdr:col>15</xdr:col>
      <xdr:colOff>676275</xdr:colOff>
      <xdr:row>71</xdr:row>
      <xdr:rowOff>19050</xdr:rowOff>
    </xdr:from>
    <xdr:ext cx="2964466" cy="459100"/>
    <xdr:sp macro="" textlink="">
      <xdr:nvSpPr>
        <xdr:cNvPr id="23" name="テキスト ボックス 22"/>
        <xdr:cNvSpPr txBox="1"/>
      </xdr:nvSpPr>
      <xdr:spPr>
        <a:xfrm>
          <a:off x="10963275" y="12192000"/>
          <a:ext cx="2964466" cy="459100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11.</a:t>
          </a:r>
          <a:r>
            <a:rPr kumimoji="1" lang="ja-JP" altLang="en-US" sz="1100"/>
            <a:t>　</a:t>
          </a:r>
          <a:r>
            <a:rPr kumimoji="1" lang="en-US" altLang="ja-JP" sz="1100"/>
            <a:t>2</a:t>
          </a:r>
          <a:r>
            <a:rPr kumimoji="1" lang="ja-JP" altLang="en-US" sz="1100"/>
            <a:t>本の</a:t>
          </a:r>
          <a:r>
            <a:rPr kumimoji="1" lang="en-US" altLang="ja-JP" sz="1100"/>
            <a:t>MA</a:t>
          </a:r>
          <a:r>
            <a:rPr kumimoji="1" lang="ja-JP" altLang="en-US" sz="1100"/>
            <a:t>が重なったところで</a:t>
          </a:r>
          <a:r>
            <a:rPr kumimoji="1" lang="en-US" altLang="ja-JP" sz="1100"/>
            <a:t>pb</a:t>
          </a:r>
          <a:r>
            <a:rPr kumimoji="1" lang="ja-JP" altLang="en-US" sz="1100"/>
            <a:t>出現で買い</a:t>
          </a:r>
        </a:p>
        <a:p>
          <a:r>
            <a:rPr kumimoji="1" lang="ja-JP" altLang="en-US" sz="1100"/>
            <a:t>　　　次の</a:t>
          </a:r>
          <a:r>
            <a:rPr kumimoji="1" lang="en-US" altLang="ja-JP" sz="1100"/>
            <a:t>pb</a:t>
          </a:r>
          <a:r>
            <a:rPr kumimoji="1" lang="ja-JP" altLang="en-US" sz="1100"/>
            <a:t>出現でストップを上げる決済</a:t>
          </a:r>
          <a:r>
            <a:rPr kumimoji="1" lang="en-US" altLang="ja-JP" sz="1100"/>
            <a:t>514pip</a:t>
          </a:r>
          <a:endParaRPr kumimoji="1" lang="ja-JP" altLang="en-US" sz="1100"/>
        </a:p>
      </xdr:txBody>
    </xdr:sp>
    <xdr:clientData/>
  </xdr:oneCellAnchor>
  <xdr:oneCellAnchor>
    <xdr:from>
      <xdr:col>0</xdr:col>
      <xdr:colOff>495300</xdr:colOff>
      <xdr:row>95</xdr:row>
      <xdr:rowOff>9525</xdr:rowOff>
    </xdr:from>
    <xdr:ext cx="3130409" cy="459100"/>
    <xdr:sp macro="" textlink="">
      <xdr:nvSpPr>
        <xdr:cNvPr id="24" name="テキスト ボックス 23"/>
        <xdr:cNvSpPr txBox="1"/>
      </xdr:nvSpPr>
      <xdr:spPr>
        <a:xfrm>
          <a:off x="495300" y="16297275"/>
          <a:ext cx="3130409" cy="459100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12.</a:t>
          </a:r>
          <a:r>
            <a:rPr kumimoji="1" lang="ja-JP" altLang="en-US" sz="1100"/>
            <a:t>サポートで</a:t>
          </a:r>
          <a:r>
            <a:rPr kumimoji="1" lang="en-US" altLang="ja-JP" sz="1100"/>
            <a:t>pb</a:t>
          </a:r>
          <a:r>
            <a:rPr kumimoji="1" lang="ja-JP" altLang="en-US" sz="1100"/>
            <a:t>出現一度もぐってきたところを売り</a:t>
          </a:r>
        </a:p>
        <a:p>
          <a:r>
            <a:rPr kumimoji="1" lang="ja-JP" altLang="en-US" sz="1100"/>
            <a:t>　　同値</a:t>
          </a:r>
        </a:p>
      </xdr:txBody>
    </xdr:sp>
    <xdr:clientData/>
  </xdr:oneCellAnchor>
  <xdr:oneCellAnchor>
    <xdr:from>
      <xdr:col>6</xdr:col>
      <xdr:colOff>28575</xdr:colOff>
      <xdr:row>95</xdr:row>
      <xdr:rowOff>161925</xdr:rowOff>
    </xdr:from>
    <xdr:ext cx="1579343" cy="642484"/>
    <xdr:sp macro="" textlink="">
      <xdr:nvSpPr>
        <xdr:cNvPr id="25" name="テキスト ボックス 24"/>
        <xdr:cNvSpPr txBox="1"/>
      </xdr:nvSpPr>
      <xdr:spPr>
        <a:xfrm>
          <a:off x="4143375" y="16449675"/>
          <a:ext cx="1579343" cy="642484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13.</a:t>
          </a:r>
          <a:r>
            <a:rPr kumimoji="1" lang="ja-JP" altLang="en-US" sz="1100"/>
            <a:t>　</a:t>
          </a:r>
          <a:r>
            <a:rPr kumimoji="1" lang="en-US" altLang="ja-JP" sz="1100"/>
            <a:t>MA</a:t>
          </a:r>
          <a:r>
            <a:rPr kumimoji="1" lang="ja-JP" altLang="en-US" sz="1100"/>
            <a:t>クロスで</a:t>
          </a:r>
          <a:r>
            <a:rPr kumimoji="1" lang="en-US" altLang="ja-JP" sz="1100"/>
            <a:t>pb</a:t>
          </a:r>
          <a:r>
            <a:rPr kumimoji="1" lang="ja-JP" altLang="en-US" sz="1100"/>
            <a:t>出現</a:t>
          </a:r>
        </a:p>
        <a:p>
          <a:r>
            <a:rPr kumimoji="1" lang="ja-JP" altLang="en-US" sz="1100"/>
            <a:t>　　　買ってみる</a:t>
          </a:r>
        </a:p>
        <a:p>
          <a:r>
            <a:rPr kumimoji="1" lang="ja-JP" altLang="en-US" sz="1100"/>
            <a:t>　　　同値</a:t>
          </a:r>
        </a:p>
      </xdr:txBody>
    </xdr:sp>
    <xdr:clientData/>
  </xdr:oneCellAnchor>
  <xdr:oneCellAnchor>
    <xdr:from>
      <xdr:col>9</xdr:col>
      <xdr:colOff>371475</xdr:colOff>
      <xdr:row>96</xdr:row>
      <xdr:rowOff>133350</xdr:rowOff>
    </xdr:from>
    <xdr:ext cx="3375796" cy="275717"/>
    <xdr:sp macro="" textlink="">
      <xdr:nvSpPr>
        <xdr:cNvPr id="26" name="テキスト ボックス 25"/>
        <xdr:cNvSpPr txBox="1"/>
      </xdr:nvSpPr>
      <xdr:spPr>
        <a:xfrm>
          <a:off x="6543675" y="16592550"/>
          <a:ext cx="3375796" cy="275717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14.</a:t>
          </a:r>
          <a:r>
            <a:rPr kumimoji="1" lang="ja-JP" altLang="en-US" sz="1100"/>
            <a:t>　下値切り上げ</a:t>
          </a:r>
          <a:r>
            <a:rPr kumimoji="1" lang="en-US" altLang="ja-JP" sz="1100"/>
            <a:t>MA</a:t>
          </a:r>
          <a:r>
            <a:rPr kumimoji="1" lang="ja-JP" altLang="en-US" sz="1100"/>
            <a:t>クロス</a:t>
          </a:r>
          <a:r>
            <a:rPr kumimoji="1" lang="en-US" altLang="ja-JP" sz="1100"/>
            <a:t>78pip</a:t>
          </a:r>
          <a:r>
            <a:rPr kumimoji="1" lang="ja-JP" altLang="en-US" sz="1100"/>
            <a:t>利益があったが同値</a:t>
          </a:r>
        </a:p>
      </xdr:txBody>
    </xdr:sp>
    <xdr:clientData/>
  </xdr:oneCellAnchor>
  <xdr:oneCellAnchor>
    <xdr:from>
      <xdr:col>15</xdr:col>
      <xdr:colOff>76200</xdr:colOff>
      <xdr:row>84</xdr:row>
      <xdr:rowOff>66675</xdr:rowOff>
    </xdr:from>
    <xdr:ext cx="3118931" cy="459100"/>
    <xdr:sp macro="" textlink="">
      <xdr:nvSpPr>
        <xdr:cNvPr id="27" name="テキスト ボックス 26"/>
        <xdr:cNvSpPr txBox="1"/>
      </xdr:nvSpPr>
      <xdr:spPr>
        <a:xfrm>
          <a:off x="10363200" y="14468475"/>
          <a:ext cx="3118931" cy="459100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15.</a:t>
          </a:r>
          <a:r>
            <a:rPr kumimoji="1" lang="ja-JP" altLang="en-US" sz="1100"/>
            <a:t>　レジスタンス抜け、</a:t>
          </a:r>
          <a:r>
            <a:rPr kumimoji="1" lang="en-US" altLang="ja-JP" sz="1100"/>
            <a:t>MA</a:t>
          </a:r>
          <a:r>
            <a:rPr kumimoji="1" lang="ja-JP" altLang="en-US" sz="1100"/>
            <a:t>上向きで</a:t>
          </a:r>
          <a:r>
            <a:rPr kumimoji="1" lang="en-US" altLang="ja-JP" sz="1100"/>
            <a:t>pb</a:t>
          </a:r>
          <a:r>
            <a:rPr kumimoji="1" lang="ja-JP" altLang="en-US" sz="1100"/>
            <a:t>出現で買い</a:t>
          </a:r>
        </a:p>
        <a:p>
          <a:r>
            <a:rPr kumimoji="1" lang="ja-JP" altLang="en-US" sz="1100"/>
            <a:t>　　　次の</a:t>
          </a:r>
          <a:r>
            <a:rPr kumimoji="1" lang="en-US" altLang="ja-JP" sz="1100"/>
            <a:t>pb</a:t>
          </a:r>
          <a:r>
            <a:rPr kumimoji="1" lang="ja-JP" altLang="en-US" sz="1100"/>
            <a:t>でストップを上げる→決済</a:t>
          </a:r>
        </a:p>
      </xdr:txBody>
    </xdr:sp>
    <xdr:clientData/>
  </xdr:oneCellAnchor>
  <xdr:oneCellAnchor>
    <xdr:from>
      <xdr:col>0</xdr:col>
      <xdr:colOff>423333</xdr:colOff>
      <xdr:row>140</xdr:row>
      <xdr:rowOff>31750</xdr:rowOff>
    </xdr:from>
    <xdr:ext cx="2451440" cy="459100"/>
    <xdr:sp macro="" textlink="">
      <xdr:nvSpPr>
        <xdr:cNvPr id="28" name="テキスト ボックス 27"/>
        <xdr:cNvSpPr txBox="1"/>
      </xdr:nvSpPr>
      <xdr:spPr>
        <a:xfrm>
          <a:off x="423333" y="23738417"/>
          <a:ext cx="2451440" cy="459100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</a:rPr>
            <a:t>2.</a:t>
          </a:r>
          <a:r>
            <a:rPr kumimoji="1" lang="ja-JP" altLang="en-US" sz="1100">
              <a:solidFill>
                <a:srgbClr val="FF0000"/>
              </a:solidFill>
            </a:rPr>
            <a:t>　下値切り上げで買いの</a:t>
          </a:r>
          <a:r>
            <a:rPr kumimoji="1" lang="en-US" altLang="ja-JP" sz="1100">
              <a:solidFill>
                <a:srgbClr val="FF0000"/>
              </a:solidFill>
            </a:rPr>
            <a:t>pb</a:t>
          </a:r>
          <a:r>
            <a:rPr kumimoji="1" lang="ja-JP" altLang="en-US" sz="1100">
              <a:solidFill>
                <a:srgbClr val="FF0000"/>
              </a:solidFill>
            </a:rPr>
            <a:t>出現</a:t>
          </a:r>
        </a:p>
        <a:p>
          <a:r>
            <a:rPr kumimoji="1" lang="ja-JP" altLang="en-US" sz="1100">
              <a:solidFill>
                <a:srgbClr val="FF0000"/>
              </a:solidFill>
            </a:rPr>
            <a:t>　　しかしダウントレンド中とみて見送り</a:t>
          </a:r>
        </a:p>
      </xdr:txBody>
    </xdr:sp>
    <xdr:clientData/>
  </xdr:oneCellAnchor>
  <xdr:oneCellAnchor>
    <xdr:from>
      <xdr:col>4</xdr:col>
      <xdr:colOff>158749</xdr:colOff>
      <xdr:row>136</xdr:row>
      <xdr:rowOff>31750</xdr:rowOff>
    </xdr:from>
    <xdr:ext cx="1610697" cy="275717"/>
    <xdr:sp macro="" textlink="">
      <xdr:nvSpPr>
        <xdr:cNvPr id="29" name="テキスト ボックス 28"/>
        <xdr:cNvSpPr txBox="1"/>
      </xdr:nvSpPr>
      <xdr:spPr>
        <a:xfrm>
          <a:off x="2910416" y="23061083"/>
          <a:ext cx="1610697" cy="275717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</a:rPr>
            <a:t>3.</a:t>
          </a:r>
          <a:r>
            <a:rPr kumimoji="1" lang="ja-JP" altLang="en-US" sz="1100">
              <a:solidFill>
                <a:srgbClr val="FF0000"/>
              </a:solidFill>
            </a:rPr>
            <a:t>　</a:t>
          </a:r>
          <a:r>
            <a:rPr kumimoji="1" lang="en-US" altLang="ja-JP" sz="1100">
              <a:solidFill>
                <a:srgbClr val="FF0000"/>
              </a:solidFill>
            </a:rPr>
            <a:t>2</a:t>
          </a:r>
          <a:r>
            <a:rPr kumimoji="1" lang="ja-JP" altLang="en-US" sz="1100">
              <a:solidFill>
                <a:srgbClr val="FF0000"/>
              </a:solidFill>
            </a:rPr>
            <a:t>と同じ理由で見送り</a:t>
          </a:r>
        </a:p>
      </xdr:txBody>
    </xdr:sp>
    <xdr:clientData/>
  </xdr:oneCellAnchor>
  <xdr:oneCellAnchor>
    <xdr:from>
      <xdr:col>12</xdr:col>
      <xdr:colOff>0</xdr:colOff>
      <xdr:row>128</xdr:row>
      <xdr:rowOff>158750</xdr:rowOff>
    </xdr:from>
    <xdr:ext cx="2105000" cy="459100"/>
    <xdr:sp macro="" textlink="">
      <xdr:nvSpPr>
        <xdr:cNvPr id="30" name="テキスト ボックス 29"/>
        <xdr:cNvSpPr txBox="1"/>
      </xdr:nvSpPr>
      <xdr:spPr>
        <a:xfrm>
          <a:off x="8255000" y="21833417"/>
          <a:ext cx="2105000" cy="459100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16.</a:t>
          </a:r>
          <a:r>
            <a:rPr kumimoji="1" lang="ja-JP" altLang="en-US" sz="1100"/>
            <a:t>　上昇トレンド継続とみて買い</a:t>
          </a:r>
        </a:p>
        <a:p>
          <a:r>
            <a:rPr kumimoji="1" lang="ja-JP" altLang="en-US" sz="1100"/>
            <a:t>　　　損切　</a:t>
          </a:r>
          <a:r>
            <a:rPr kumimoji="1" lang="en-US" altLang="ja-JP" sz="1100"/>
            <a:t>120pip</a:t>
          </a:r>
          <a:endParaRPr kumimoji="1" lang="ja-JP" altLang="en-US" sz="1100"/>
        </a:p>
      </xdr:txBody>
    </xdr:sp>
    <xdr:clientData/>
  </xdr:oneCellAnchor>
  <xdr:oneCellAnchor>
    <xdr:from>
      <xdr:col>14</xdr:col>
      <xdr:colOff>52917</xdr:colOff>
      <xdr:row>136</xdr:row>
      <xdr:rowOff>105834</xdr:rowOff>
    </xdr:from>
    <xdr:ext cx="2105000" cy="275717"/>
    <xdr:sp macro="" textlink="">
      <xdr:nvSpPr>
        <xdr:cNvPr id="31" name="テキスト ボックス 30"/>
        <xdr:cNvSpPr txBox="1"/>
      </xdr:nvSpPr>
      <xdr:spPr>
        <a:xfrm>
          <a:off x="9683750" y="23135167"/>
          <a:ext cx="2105000" cy="275717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17.</a:t>
          </a:r>
          <a:r>
            <a:rPr kumimoji="1" lang="ja-JP" altLang="en-US" sz="1100"/>
            <a:t>　</a:t>
          </a:r>
          <a:r>
            <a:rPr kumimoji="1" lang="en-US" altLang="ja-JP" sz="1100"/>
            <a:t>MA</a:t>
          </a:r>
          <a:r>
            <a:rPr kumimoji="1" lang="ja-JP" altLang="en-US" sz="1100"/>
            <a:t>クロスでエントリー　損切</a:t>
          </a:r>
        </a:p>
      </xdr:txBody>
    </xdr:sp>
    <xdr:clientData/>
  </xdr:oneCellAnchor>
  <xdr:oneCellAnchor>
    <xdr:from>
      <xdr:col>12</xdr:col>
      <xdr:colOff>677333</xdr:colOff>
      <xdr:row>157</xdr:row>
      <xdr:rowOff>127000</xdr:rowOff>
    </xdr:from>
    <xdr:ext cx="2195794" cy="459100"/>
    <xdr:sp macro="" textlink="">
      <xdr:nvSpPr>
        <xdr:cNvPr id="32" name="テキスト ボックス 31"/>
        <xdr:cNvSpPr txBox="1"/>
      </xdr:nvSpPr>
      <xdr:spPr>
        <a:xfrm>
          <a:off x="8932333" y="26712333"/>
          <a:ext cx="2195794" cy="459100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</a:rPr>
            <a:t>4.</a:t>
          </a:r>
          <a:r>
            <a:rPr kumimoji="1" lang="ja-JP" altLang="en-US" sz="1100">
              <a:solidFill>
                <a:srgbClr val="FF0000"/>
              </a:solidFill>
            </a:rPr>
            <a:t>　レジスタンスの所で戻された</a:t>
          </a:r>
          <a:r>
            <a:rPr kumimoji="1" lang="en-US" altLang="ja-JP" sz="1100">
              <a:solidFill>
                <a:srgbClr val="FF0000"/>
              </a:solidFill>
            </a:rPr>
            <a:t>PB</a:t>
          </a:r>
          <a:endParaRPr kumimoji="1" lang="ja-JP" altLang="en-US" sz="1100">
            <a:solidFill>
              <a:srgbClr val="FF0000"/>
            </a:solidFill>
          </a:endParaRPr>
        </a:p>
        <a:p>
          <a:r>
            <a:rPr kumimoji="1" lang="ja-JP" altLang="en-US" sz="1100">
              <a:solidFill>
                <a:srgbClr val="FF0000"/>
              </a:solidFill>
            </a:rPr>
            <a:t>　　売るべきだった</a:t>
          </a:r>
        </a:p>
      </xdr:txBody>
    </xdr:sp>
    <xdr:clientData/>
  </xdr:oneCellAnchor>
  <xdr:oneCellAnchor>
    <xdr:from>
      <xdr:col>18</xdr:col>
      <xdr:colOff>52917</xdr:colOff>
      <xdr:row>129</xdr:row>
      <xdr:rowOff>158750</xdr:rowOff>
    </xdr:from>
    <xdr:ext cx="2057166" cy="275717"/>
    <xdr:sp macro="" textlink="">
      <xdr:nvSpPr>
        <xdr:cNvPr id="33" name="テキスト ボックス 32"/>
        <xdr:cNvSpPr txBox="1"/>
      </xdr:nvSpPr>
      <xdr:spPr>
        <a:xfrm>
          <a:off x="12435417" y="22002750"/>
          <a:ext cx="2057166" cy="275717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</a:rPr>
            <a:t>5.</a:t>
          </a:r>
          <a:r>
            <a:rPr kumimoji="1" lang="ja-JP" altLang="en-US" sz="1100">
              <a:solidFill>
                <a:srgbClr val="FF0000"/>
              </a:solidFill>
            </a:rPr>
            <a:t>　見送り戻りが足りないと判断</a:t>
          </a:r>
        </a:p>
      </xdr:txBody>
    </xdr:sp>
    <xdr:clientData/>
  </xdr:oneCellAnchor>
  <xdr:oneCellAnchor>
    <xdr:from>
      <xdr:col>15</xdr:col>
      <xdr:colOff>370417</xdr:colOff>
      <xdr:row>186</xdr:row>
      <xdr:rowOff>74083</xdr:rowOff>
    </xdr:from>
    <xdr:ext cx="2083519" cy="459100"/>
    <xdr:sp macro="" textlink="">
      <xdr:nvSpPr>
        <xdr:cNvPr id="34" name="テキスト ボックス 33"/>
        <xdr:cNvSpPr txBox="1"/>
      </xdr:nvSpPr>
      <xdr:spPr>
        <a:xfrm>
          <a:off x="10689167" y="31570083"/>
          <a:ext cx="2083519" cy="459100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18.</a:t>
          </a:r>
          <a:r>
            <a:rPr kumimoji="1" lang="ja-JP" altLang="en-US" sz="1100"/>
            <a:t>　レジスタンス超え→買い</a:t>
          </a:r>
        </a:p>
        <a:p>
          <a:r>
            <a:rPr kumimoji="1" lang="ja-JP" altLang="en-US" sz="1100"/>
            <a:t>　　　</a:t>
          </a:r>
          <a:r>
            <a:rPr kumimoji="1" lang="en-US" altLang="ja-JP" sz="1100"/>
            <a:t>123pip</a:t>
          </a:r>
          <a:r>
            <a:rPr kumimoji="1" lang="ja-JP" altLang="en-US" sz="1100"/>
            <a:t>利益があったが同値</a:t>
          </a:r>
        </a:p>
      </xdr:txBody>
    </xdr:sp>
    <xdr:clientData/>
  </xdr:oneCellAnchor>
  <xdr:oneCellAnchor>
    <xdr:from>
      <xdr:col>2</xdr:col>
      <xdr:colOff>603250</xdr:colOff>
      <xdr:row>212</xdr:row>
      <xdr:rowOff>137583</xdr:rowOff>
    </xdr:from>
    <xdr:ext cx="3307637" cy="459100"/>
    <xdr:sp macro="" textlink="">
      <xdr:nvSpPr>
        <xdr:cNvPr id="35" name="テキスト ボックス 34"/>
        <xdr:cNvSpPr txBox="1"/>
      </xdr:nvSpPr>
      <xdr:spPr>
        <a:xfrm>
          <a:off x="1979083" y="36036250"/>
          <a:ext cx="3307637" cy="459100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19.</a:t>
          </a:r>
          <a:r>
            <a:rPr kumimoji="1" lang="ja-JP" altLang="en-US" sz="1100"/>
            <a:t>　レジスタンスを超えてもどり→　</a:t>
          </a:r>
          <a:r>
            <a:rPr kumimoji="1" lang="en-US" altLang="ja-JP" sz="1100"/>
            <a:t>ma</a:t>
          </a:r>
          <a:r>
            <a:rPr kumimoji="1" lang="ja-JP" altLang="en-US" sz="1100"/>
            <a:t>クロス→　買い</a:t>
          </a:r>
        </a:p>
        <a:p>
          <a:r>
            <a:rPr kumimoji="1" lang="ja-JP" altLang="en-US" sz="1100"/>
            <a:t>　　→損切</a:t>
          </a:r>
          <a:r>
            <a:rPr kumimoji="1" lang="en-US" altLang="ja-JP" sz="1100"/>
            <a:t>150</a:t>
          </a:r>
          <a:r>
            <a:rPr kumimoji="1" lang="ja-JP" altLang="en-US" sz="1100"/>
            <a:t>	</a:t>
          </a:r>
          <a:r>
            <a:rPr kumimoji="1" lang="en-US" altLang="ja-JP" sz="1100"/>
            <a:t>pip</a:t>
          </a:r>
          <a:endParaRPr kumimoji="1" lang="ja-JP" altLang="en-US" sz="1100"/>
        </a:p>
      </xdr:txBody>
    </xdr:sp>
    <xdr:clientData/>
  </xdr:oneCellAnchor>
  <xdr:oneCellAnchor>
    <xdr:from>
      <xdr:col>10</xdr:col>
      <xdr:colOff>52916</xdr:colOff>
      <xdr:row>234</xdr:row>
      <xdr:rowOff>63500</xdr:rowOff>
    </xdr:from>
    <xdr:ext cx="2186111" cy="275717"/>
    <xdr:sp macro="" textlink="">
      <xdr:nvSpPr>
        <xdr:cNvPr id="36" name="テキスト ボックス 35"/>
        <xdr:cNvSpPr txBox="1"/>
      </xdr:nvSpPr>
      <xdr:spPr>
        <a:xfrm>
          <a:off x="6932083" y="39687500"/>
          <a:ext cx="2186111" cy="275717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</a:rPr>
            <a:t>6.</a:t>
          </a:r>
          <a:r>
            <a:rPr kumimoji="1" lang="ja-JP" altLang="en-US" sz="1100">
              <a:solidFill>
                <a:srgbClr val="FF0000"/>
              </a:solidFill>
            </a:rPr>
            <a:t>　アップトレンド中とみなし見送り</a:t>
          </a:r>
        </a:p>
      </xdr:txBody>
    </xdr:sp>
    <xdr:clientData/>
  </xdr:oneCellAnchor>
  <xdr:oneCellAnchor>
    <xdr:from>
      <xdr:col>15</xdr:col>
      <xdr:colOff>582083</xdr:colOff>
      <xdr:row>217</xdr:row>
      <xdr:rowOff>10584</xdr:rowOff>
    </xdr:from>
    <xdr:ext cx="2550570" cy="275717"/>
    <xdr:sp macro="" textlink="">
      <xdr:nvSpPr>
        <xdr:cNvPr id="37" name="テキスト ボックス 36"/>
        <xdr:cNvSpPr txBox="1"/>
      </xdr:nvSpPr>
      <xdr:spPr>
        <a:xfrm>
          <a:off x="10900833" y="36755917"/>
          <a:ext cx="2550570" cy="275717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20.</a:t>
          </a:r>
          <a:r>
            <a:rPr kumimoji="1" lang="ja-JP" altLang="en-US" sz="1100"/>
            <a:t>　レジスタンス超え→買い→同値撤退</a:t>
          </a:r>
        </a:p>
      </xdr:txBody>
    </xdr:sp>
    <xdr:clientData/>
  </xdr:oneCellAnchor>
  <xdr:oneCellAnchor>
    <xdr:from>
      <xdr:col>3</xdr:col>
      <xdr:colOff>201083</xdr:colOff>
      <xdr:row>279</xdr:row>
      <xdr:rowOff>31750</xdr:rowOff>
    </xdr:from>
    <xdr:ext cx="3677995" cy="642484"/>
    <xdr:sp macro="" textlink="">
      <xdr:nvSpPr>
        <xdr:cNvPr id="38" name="テキスト ボックス 37"/>
        <xdr:cNvSpPr txBox="1"/>
      </xdr:nvSpPr>
      <xdr:spPr>
        <a:xfrm>
          <a:off x="2264833" y="47275750"/>
          <a:ext cx="3677995" cy="642484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21.</a:t>
          </a:r>
          <a:r>
            <a:rPr kumimoji="1" lang="ja-JP" altLang="en-US" sz="1100"/>
            <a:t>　アップトレンド→レンジを超えた→買い</a:t>
          </a:r>
        </a:p>
        <a:p>
          <a:r>
            <a:rPr kumimoji="1" lang="ja-JP" altLang="en-US" sz="1100"/>
            <a:t>　　　中指出現</a:t>
          </a:r>
          <a:r>
            <a:rPr kumimoji="1" lang="en-US" altLang="ja-JP" sz="1100"/>
            <a:t>(</a:t>
          </a:r>
          <a:r>
            <a:rPr kumimoji="1" lang="ja-JP" altLang="en-US" sz="1100"/>
            <a:t>ピンクの三角</a:t>
          </a:r>
          <a:r>
            <a:rPr kumimoji="1" lang="en-US" altLang="ja-JP" sz="1100"/>
            <a:t>)</a:t>
          </a:r>
          <a:r>
            <a:rPr kumimoji="1" lang="ja-JP" altLang="en-US" sz="1100"/>
            <a:t>→ストップを上げる→</a:t>
          </a:r>
          <a:r>
            <a:rPr kumimoji="1" lang="en-US" altLang="ja-JP" sz="1100"/>
            <a:t>pb</a:t>
          </a:r>
          <a:r>
            <a:rPr kumimoji="1" lang="ja-JP" altLang="en-US" sz="1100"/>
            <a:t>出現→</a:t>
          </a:r>
        </a:p>
        <a:p>
          <a:r>
            <a:rPr kumimoji="1" lang="ja-JP" altLang="en-US" sz="1100"/>
            <a:t>　　　ストップを上げる→決済</a:t>
          </a:r>
          <a:r>
            <a:rPr kumimoji="1" lang="en-US" altLang="ja-JP" sz="1100"/>
            <a:t>572pip</a:t>
          </a:r>
          <a:endParaRPr kumimoji="1" lang="ja-JP" altLang="en-US" sz="1100"/>
        </a:p>
      </xdr:txBody>
    </xdr:sp>
    <xdr:clientData/>
  </xdr:oneCellAnchor>
  <xdr:oneCellAnchor>
    <xdr:from>
      <xdr:col>6</xdr:col>
      <xdr:colOff>518583</xdr:colOff>
      <xdr:row>254</xdr:row>
      <xdr:rowOff>10583</xdr:rowOff>
    </xdr:from>
    <xdr:ext cx="3853747" cy="455083"/>
    <xdr:sp macro="" textlink="">
      <xdr:nvSpPr>
        <xdr:cNvPr id="39" name="テキスト ボックス 38"/>
        <xdr:cNvSpPr txBox="1"/>
      </xdr:nvSpPr>
      <xdr:spPr>
        <a:xfrm>
          <a:off x="4646083" y="43021250"/>
          <a:ext cx="3853747" cy="455083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22. </a:t>
          </a:r>
          <a:r>
            <a:rPr kumimoji="1" lang="ja-JP" altLang="en-US" sz="1100"/>
            <a:t>このまま戻りはせず下がりはしないだろうなと思いつつ売る</a:t>
          </a:r>
        </a:p>
        <a:p>
          <a:r>
            <a:rPr kumimoji="1" lang="ja-JP" altLang="en-US" sz="1100"/>
            <a:t>　　→やはり損切</a:t>
          </a:r>
          <a:endParaRPr kumimoji="1" lang="en-US" altLang="ja-JP" sz="1100"/>
        </a:p>
        <a:p>
          <a:r>
            <a:rPr kumimoji="1" lang="en-US" altLang="ja-JP" sz="1100"/>
            <a:t> </a:t>
          </a:r>
          <a:endParaRPr kumimoji="1" lang="ja-JP" altLang="en-US" sz="1100"/>
        </a:p>
      </xdr:txBody>
    </xdr:sp>
    <xdr:clientData/>
  </xdr:oneCellAnchor>
  <xdr:oneCellAnchor>
    <xdr:from>
      <xdr:col>10</xdr:col>
      <xdr:colOff>179916</xdr:colOff>
      <xdr:row>280</xdr:row>
      <xdr:rowOff>127000</xdr:rowOff>
    </xdr:from>
    <xdr:ext cx="3144772" cy="275717"/>
    <xdr:sp macro="" textlink="">
      <xdr:nvSpPr>
        <xdr:cNvPr id="40" name="テキスト ボックス 39"/>
        <xdr:cNvSpPr txBox="1"/>
      </xdr:nvSpPr>
      <xdr:spPr>
        <a:xfrm>
          <a:off x="7059083" y="47540333"/>
          <a:ext cx="3144772" cy="275717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23.</a:t>
          </a:r>
          <a:r>
            <a:rPr kumimoji="1" lang="ja-JP" altLang="en-US" sz="1100"/>
            <a:t>　アップトレンドの転換かと思いつつ買い→損切</a:t>
          </a:r>
        </a:p>
      </xdr:txBody>
    </xdr:sp>
    <xdr:clientData/>
  </xdr:oneCellAnchor>
  <xdr:oneCellAnchor>
    <xdr:from>
      <xdr:col>14</xdr:col>
      <xdr:colOff>52917</xdr:colOff>
      <xdr:row>255</xdr:row>
      <xdr:rowOff>52917</xdr:rowOff>
    </xdr:from>
    <xdr:ext cx="2197140" cy="275717"/>
    <xdr:sp macro="" textlink="">
      <xdr:nvSpPr>
        <xdr:cNvPr id="41" name="テキスト ボックス 40"/>
        <xdr:cNvSpPr txBox="1"/>
      </xdr:nvSpPr>
      <xdr:spPr>
        <a:xfrm>
          <a:off x="9683750" y="43232917"/>
          <a:ext cx="2197140" cy="275717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</a:rPr>
            <a:t>7.</a:t>
          </a:r>
          <a:r>
            <a:rPr kumimoji="1" lang="ja-JP" altLang="en-US" sz="1100">
              <a:solidFill>
                <a:srgbClr val="FF0000"/>
              </a:solidFill>
            </a:rPr>
            <a:t>　レンジの中の</a:t>
          </a:r>
          <a:r>
            <a:rPr kumimoji="1" lang="en-US" altLang="ja-JP" sz="1100">
              <a:solidFill>
                <a:srgbClr val="FF0000"/>
              </a:solidFill>
            </a:rPr>
            <a:t>pb</a:t>
          </a:r>
          <a:r>
            <a:rPr kumimoji="1" lang="ja-JP" altLang="en-US" sz="1100">
              <a:solidFill>
                <a:srgbClr val="FF0000"/>
              </a:solidFill>
            </a:rPr>
            <a:t>とみなし見送り</a:t>
          </a:r>
        </a:p>
      </xdr:txBody>
    </xdr:sp>
    <xdr:clientData/>
  </xdr:oneCellAnchor>
  <xdr:oneCellAnchor>
    <xdr:from>
      <xdr:col>18</xdr:col>
      <xdr:colOff>42333</xdr:colOff>
      <xdr:row>259</xdr:row>
      <xdr:rowOff>0</xdr:rowOff>
    </xdr:from>
    <xdr:ext cx="2934778" cy="275717"/>
    <xdr:sp macro="" textlink="">
      <xdr:nvSpPr>
        <xdr:cNvPr id="42" name="テキスト ボックス 41"/>
        <xdr:cNvSpPr txBox="1"/>
      </xdr:nvSpPr>
      <xdr:spPr>
        <a:xfrm>
          <a:off x="12424833" y="43857333"/>
          <a:ext cx="2934778" cy="275717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24.</a:t>
          </a:r>
          <a:r>
            <a:rPr kumimoji="1" lang="ja-JP" altLang="en-US" sz="1100"/>
            <a:t>　</a:t>
          </a:r>
          <a:r>
            <a:rPr kumimoji="1" lang="en-US" altLang="ja-JP" sz="1100"/>
            <a:t>ma</a:t>
          </a:r>
          <a:r>
            <a:rPr kumimoji="1" lang="ja-JP" altLang="en-US" sz="1100"/>
            <a:t>クロス、上値を超えられない→売り　　　</a:t>
          </a:r>
        </a:p>
      </xdr:txBody>
    </xdr:sp>
    <xdr:clientData/>
  </xdr:oneCellAnchor>
  <xdr:twoCellAnchor editAs="oneCell">
    <xdr:from>
      <xdr:col>0</xdr:col>
      <xdr:colOff>107156</xdr:colOff>
      <xdr:row>292</xdr:row>
      <xdr:rowOff>1</xdr:rowOff>
    </xdr:from>
    <xdr:to>
      <xdr:col>23</xdr:col>
      <xdr:colOff>342620</xdr:colOff>
      <xdr:row>330</xdr:row>
      <xdr:rowOff>62866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" y="48672751"/>
          <a:ext cx="16118402" cy="63969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47626</xdr:rowOff>
    </xdr:from>
    <xdr:to>
      <xdr:col>23</xdr:col>
      <xdr:colOff>235464</xdr:colOff>
      <xdr:row>417</xdr:row>
      <xdr:rowOff>110491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222189"/>
          <a:ext cx="16118402" cy="6396990"/>
        </a:xfrm>
        <a:prstGeom prst="rect">
          <a:avLst/>
        </a:prstGeom>
      </xdr:spPr>
    </xdr:pic>
    <xdr:clientData/>
  </xdr:twoCellAnchor>
  <xdr:oneCellAnchor>
    <xdr:from>
      <xdr:col>0</xdr:col>
      <xdr:colOff>440530</xdr:colOff>
      <xdr:row>297</xdr:row>
      <xdr:rowOff>95251</xdr:rowOff>
    </xdr:from>
    <xdr:ext cx="2809875" cy="500064"/>
    <xdr:sp macro="" textlink="">
      <xdr:nvSpPr>
        <xdr:cNvPr id="43" name="テキスト ボックス 42"/>
        <xdr:cNvSpPr txBox="1"/>
      </xdr:nvSpPr>
      <xdr:spPr>
        <a:xfrm>
          <a:off x="440530" y="49601439"/>
          <a:ext cx="2809875" cy="500064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100"/>
            <a:t>25.</a:t>
          </a:r>
          <a:r>
            <a:rPr kumimoji="1" lang="ja-JP" altLang="en-US" sz="1100"/>
            <a:t>　怪しい</a:t>
          </a:r>
          <a:r>
            <a:rPr kumimoji="1" lang="en-US" altLang="ja-JP" sz="1100"/>
            <a:t>PB</a:t>
          </a:r>
          <a:r>
            <a:rPr kumimoji="1" lang="ja-JP" altLang="en-US" sz="1100"/>
            <a:t>だがサポートを抜けたの　　　　　　　　　で売る→ストップを同値→同値決済</a:t>
          </a:r>
        </a:p>
      </xdr:txBody>
    </xdr:sp>
    <xdr:clientData/>
  </xdr:oneCellAnchor>
  <xdr:oneCellAnchor>
    <xdr:from>
      <xdr:col>12</xdr:col>
      <xdr:colOff>461962</xdr:colOff>
      <xdr:row>305</xdr:row>
      <xdr:rowOff>45244</xdr:rowOff>
    </xdr:from>
    <xdr:ext cx="2809875" cy="500064"/>
    <xdr:sp macro="" textlink="">
      <xdr:nvSpPr>
        <xdr:cNvPr id="45" name="テキスト ボックス 44"/>
        <xdr:cNvSpPr txBox="1"/>
      </xdr:nvSpPr>
      <xdr:spPr>
        <a:xfrm>
          <a:off x="8748712" y="50884932"/>
          <a:ext cx="2809875" cy="500064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100"/>
            <a:t>26.</a:t>
          </a:r>
          <a:r>
            <a:rPr kumimoji="1" lang="ja-JP" altLang="en-US" sz="1100"/>
            <a:t>　</a:t>
          </a:r>
          <a:r>
            <a:rPr kumimoji="1" lang="en-US" altLang="ja-JP" sz="1100"/>
            <a:t>S/L</a:t>
          </a:r>
          <a:r>
            <a:rPr kumimoji="1" lang="ja-JP" altLang="en-US" sz="1100"/>
            <a:t>を超えたので買いの</a:t>
          </a:r>
          <a:r>
            <a:rPr kumimoji="1" lang="en-US" altLang="ja-JP" sz="1100"/>
            <a:t>PB</a:t>
          </a:r>
          <a:r>
            <a:rPr kumimoji="1" lang="ja-JP" altLang="en-US" sz="1100"/>
            <a:t>でエントリー　</a:t>
          </a:r>
          <a:r>
            <a:rPr kumimoji="1" lang="en-US" altLang="ja-JP" sz="1100"/>
            <a:t>112pip</a:t>
          </a:r>
          <a:r>
            <a:rPr kumimoji="1" lang="ja-JP" altLang="en-US" sz="1100"/>
            <a:t>利益があるも同値決済</a:t>
          </a:r>
        </a:p>
      </xdr:txBody>
    </xdr:sp>
    <xdr:clientData/>
  </xdr:oneCellAnchor>
  <xdr:oneCellAnchor>
    <xdr:from>
      <xdr:col>6</xdr:col>
      <xdr:colOff>209551</xdr:colOff>
      <xdr:row>344</xdr:row>
      <xdr:rowOff>114299</xdr:rowOff>
    </xdr:from>
    <xdr:ext cx="2809875" cy="957263"/>
    <xdr:sp macro="" textlink="">
      <xdr:nvSpPr>
        <xdr:cNvPr id="46" name="テキスト ボックス 45"/>
        <xdr:cNvSpPr txBox="1"/>
      </xdr:nvSpPr>
      <xdr:spPr>
        <a:xfrm>
          <a:off x="4352926" y="57454799"/>
          <a:ext cx="2809875" cy="957263"/>
        </a:xfrm>
        <a:prstGeom prst="rect">
          <a:avLst/>
        </a:prstGeom>
        <a:solidFill>
          <a:schemeClr val="bg1"/>
        </a:solidFill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100"/>
            <a:t>27.</a:t>
          </a:r>
          <a:r>
            <a:rPr kumimoji="1" lang="ja-JP" altLang="en-US" sz="1100"/>
            <a:t>　下値切りあがり、上</a:t>
          </a:r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値切り</a:t>
          </a:r>
          <a:r>
            <a:rPr kumimoji="1" lang="ja-JP" altLang="en-US" sz="1100"/>
            <a:t>下がっている</a:t>
          </a:r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ところ</a:t>
          </a:r>
          <a:r>
            <a:rPr kumimoji="1" lang="ja-JP" altLang="en-US" sz="1100"/>
            <a:t>に</a:t>
          </a:r>
          <a:r>
            <a:rPr kumimoji="1" lang="en-US" altLang="ja-JP" sz="1100"/>
            <a:t>PB</a:t>
          </a:r>
          <a:r>
            <a:rPr kumimoji="1" lang="ja-JP" altLang="en-US" sz="1100"/>
            <a:t>出現で買いのエントリーをどうしようかと思いながらエントリーしてみる→</a:t>
          </a:r>
          <a:r>
            <a:rPr kumimoji="1" lang="en-US" altLang="ja-JP" sz="1100"/>
            <a:t>100pip</a:t>
          </a:r>
          <a:r>
            <a:rPr kumimoji="1" lang="ja-JP" altLang="en-US" sz="1100"/>
            <a:t>利益が出るも同値</a:t>
          </a:r>
        </a:p>
      </xdr:txBody>
    </xdr:sp>
    <xdr:clientData/>
  </xdr:oneCellAnchor>
  <xdr:oneCellAnchor>
    <xdr:from>
      <xdr:col>10</xdr:col>
      <xdr:colOff>4762</xdr:colOff>
      <xdr:row>339</xdr:row>
      <xdr:rowOff>100013</xdr:rowOff>
    </xdr:from>
    <xdr:ext cx="2809875" cy="500064"/>
    <xdr:sp macro="" textlink="">
      <xdr:nvSpPr>
        <xdr:cNvPr id="47" name="テキスト ボックス 46"/>
        <xdr:cNvSpPr txBox="1"/>
      </xdr:nvSpPr>
      <xdr:spPr>
        <a:xfrm>
          <a:off x="6910387" y="56607076"/>
          <a:ext cx="2809875" cy="500064"/>
        </a:xfrm>
        <a:prstGeom prst="rect">
          <a:avLst/>
        </a:prstGeom>
        <a:solidFill>
          <a:schemeClr val="bg1"/>
        </a:solidFill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100"/>
            <a:t>28.</a:t>
          </a:r>
          <a:r>
            <a:rPr kumimoji="1" lang="ja-JP" altLang="en-US" sz="1100"/>
            <a:t>　サポートあたりで上髭の長い</a:t>
          </a:r>
          <a:r>
            <a:rPr kumimoji="1" lang="en-US" altLang="ja-JP" sz="1100"/>
            <a:t>pb</a:t>
          </a:r>
          <a:r>
            <a:rPr kumimoji="1" lang="ja-JP" altLang="en-US" sz="1100"/>
            <a:t>出現売ってみる→同値撤退</a:t>
          </a:r>
        </a:p>
      </xdr:txBody>
    </xdr:sp>
    <xdr:clientData/>
  </xdr:oneCellAnchor>
  <xdr:oneCellAnchor>
    <xdr:from>
      <xdr:col>8</xdr:col>
      <xdr:colOff>419100</xdr:colOff>
      <xdr:row>324</xdr:row>
      <xdr:rowOff>73819</xdr:rowOff>
    </xdr:from>
    <xdr:ext cx="2809875" cy="500064"/>
    <xdr:sp macro="" textlink="">
      <xdr:nvSpPr>
        <xdr:cNvPr id="48" name="テキスト ボックス 47"/>
        <xdr:cNvSpPr txBox="1"/>
      </xdr:nvSpPr>
      <xdr:spPr>
        <a:xfrm>
          <a:off x="5943600" y="54080569"/>
          <a:ext cx="2809875" cy="500064"/>
        </a:xfrm>
        <a:prstGeom prst="rect">
          <a:avLst/>
        </a:prstGeom>
        <a:noFill/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100">
              <a:solidFill>
                <a:srgbClr val="FF0000"/>
              </a:solidFill>
            </a:rPr>
            <a:t>8</a:t>
          </a:r>
          <a:r>
            <a:rPr kumimoji="1" lang="ja-JP" altLang="en-US" sz="1100">
              <a:solidFill>
                <a:srgbClr val="FF0000"/>
              </a:solidFill>
            </a:rPr>
            <a:t>　サポートを抜けたがもう少し引き付けてからと思い見送り</a:t>
          </a:r>
        </a:p>
      </xdr:txBody>
    </xdr:sp>
    <xdr:clientData/>
  </xdr:oneCellAnchor>
  <xdr:oneCellAnchor>
    <xdr:from>
      <xdr:col>10</xdr:col>
      <xdr:colOff>100012</xdr:colOff>
      <xdr:row>364</xdr:row>
      <xdr:rowOff>76198</xdr:rowOff>
    </xdr:from>
    <xdr:ext cx="2900363" cy="745333"/>
    <xdr:sp macro="" textlink="">
      <xdr:nvSpPr>
        <xdr:cNvPr id="49" name="テキスト ボックス 48"/>
        <xdr:cNvSpPr txBox="1"/>
      </xdr:nvSpPr>
      <xdr:spPr>
        <a:xfrm>
          <a:off x="7005637" y="60750448"/>
          <a:ext cx="2900363" cy="745333"/>
        </a:xfrm>
        <a:prstGeom prst="rect">
          <a:avLst/>
        </a:prstGeom>
        <a:solidFill>
          <a:schemeClr val="bg1"/>
        </a:solidFill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r>
            <a:rPr kumimoji="1" lang="en-US" altLang="ja-JP" sz="1100">
              <a:solidFill>
                <a:srgbClr val="FF0000"/>
              </a:solidFill>
              <a:latin typeface="+mn-lt"/>
              <a:ea typeface="+mn-ea"/>
              <a:cs typeface="+mn-cs"/>
            </a:rPr>
            <a:t>9.</a:t>
          </a:r>
          <a:r>
            <a:rPr kumimoji="1" lang="ja-JP" altLang="en-US" sz="1100">
              <a:solidFill>
                <a:srgbClr val="FF0000"/>
              </a:solidFill>
              <a:latin typeface="+mn-lt"/>
              <a:ea typeface="+mn-ea"/>
              <a:cs typeface="+mn-cs"/>
            </a:rPr>
            <a:t>　またサポートを下へ超えたところ、</a:t>
          </a:r>
          <a:r>
            <a:rPr kumimoji="1" lang="en-US" altLang="ja-JP" sz="1100">
              <a:solidFill>
                <a:srgbClr val="FF0000"/>
              </a:solidFill>
              <a:latin typeface="+mn-lt"/>
              <a:ea typeface="+mn-ea"/>
              <a:cs typeface="+mn-cs"/>
            </a:rPr>
            <a:t>MA</a:t>
          </a:r>
          <a:r>
            <a:rPr kumimoji="1" lang="ja-JP" altLang="en-US" sz="1100">
              <a:solidFill>
                <a:srgbClr val="FF0000"/>
              </a:solidFill>
              <a:latin typeface="+mn-lt"/>
              <a:ea typeface="+mn-ea"/>
              <a:cs typeface="+mn-cs"/>
            </a:rPr>
            <a:t>クロスで売り→売り注文達成せず</a:t>
          </a:r>
        </a:p>
      </xdr:txBody>
    </xdr:sp>
    <xdr:clientData/>
  </xdr:oneCellAnchor>
  <xdr:oneCellAnchor>
    <xdr:from>
      <xdr:col>12</xdr:col>
      <xdr:colOff>371475</xdr:colOff>
      <xdr:row>350</xdr:row>
      <xdr:rowOff>26194</xdr:rowOff>
    </xdr:from>
    <xdr:ext cx="2809875" cy="461964"/>
    <xdr:sp macro="" textlink="">
      <xdr:nvSpPr>
        <xdr:cNvPr id="50" name="テキスト ボックス 49"/>
        <xdr:cNvSpPr txBox="1"/>
      </xdr:nvSpPr>
      <xdr:spPr>
        <a:xfrm>
          <a:off x="8658225" y="58366819"/>
          <a:ext cx="2809875" cy="461964"/>
        </a:xfrm>
        <a:prstGeom prst="rect">
          <a:avLst/>
        </a:prstGeom>
        <a:solidFill>
          <a:schemeClr val="bg1"/>
        </a:solidFill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100"/>
            <a:t>29.</a:t>
          </a:r>
          <a:r>
            <a:rPr kumimoji="1" lang="ja-JP" altLang="en-US" sz="1100"/>
            <a:t>　また</a:t>
          </a:r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サポート</a:t>
          </a:r>
          <a:r>
            <a:rPr kumimoji="1" lang="ja-JP" altLang="en-US" sz="1100"/>
            <a:t>へ戻ってきての買い</a:t>
          </a:r>
          <a:r>
            <a:rPr kumimoji="1" lang="en-US" altLang="ja-JP" sz="1100"/>
            <a:t>pb</a:t>
          </a:r>
          <a:r>
            <a:rPr kumimoji="1" lang="ja-JP" altLang="en-US" sz="1100"/>
            <a:t>で買う→</a:t>
          </a:r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同値</a:t>
          </a:r>
          <a:r>
            <a:rPr kumimoji="1" lang="ja-JP" altLang="en-US" sz="1100"/>
            <a:t>撤退</a:t>
          </a:r>
        </a:p>
      </xdr:txBody>
    </xdr:sp>
    <xdr:clientData/>
  </xdr:oneCellAnchor>
  <xdr:oneCellAnchor>
    <xdr:from>
      <xdr:col>6</xdr:col>
      <xdr:colOff>607218</xdr:colOff>
      <xdr:row>391</xdr:row>
      <xdr:rowOff>95249</xdr:rowOff>
    </xdr:from>
    <xdr:ext cx="2809875" cy="583408"/>
    <xdr:sp macro="" textlink="">
      <xdr:nvSpPr>
        <xdr:cNvPr id="51" name="テキスト ボックス 50"/>
        <xdr:cNvSpPr txBox="1"/>
      </xdr:nvSpPr>
      <xdr:spPr>
        <a:xfrm>
          <a:off x="4750593" y="65270062"/>
          <a:ext cx="2809875" cy="583408"/>
        </a:xfrm>
        <a:prstGeom prst="rect">
          <a:avLst/>
        </a:prstGeom>
        <a:solidFill>
          <a:schemeClr val="bg1"/>
        </a:solidFill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r>
            <a:rPr kumimoji="1" lang="en-US" altLang="ja-JP" sz="1100">
              <a:solidFill>
                <a:schemeClr val="tx1"/>
              </a:solidFill>
              <a:latin typeface="+mn-lt"/>
              <a:ea typeface="+mn-ea"/>
              <a:cs typeface="+mn-cs"/>
            </a:rPr>
            <a:t>31.</a:t>
          </a:r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　レンジをブレイクするかな？と、思い買いの</a:t>
          </a:r>
          <a:r>
            <a:rPr kumimoji="1" lang="en-US" altLang="ja-JP" sz="1100">
              <a:solidFill>
                <a:schemeClr val="tx1"/>
              </a:solidFill>
              <a:latin typeface="+mn-lt"/>
              <a:ea typeface="+mn-ea"/>
              <a:cs typeface="+mn-cs"/>
            </a:rPr>
            <a:t>pb</a:t>
          </a:r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でエントリー→同値撤退</a:t>
          </a:r>
        </a:p>
      </xdr:txBody>
    </xdr:sp>
    <xdr:clientData/>
  </xdr:oneCellAnchor>
  <xdr:oneCellAnchor>
    <xdr:from>
      <xdr:col>17</xdr:col>
      <xdr:colOff>33338</xdr:colOff>
      <xdr:row>362</xdr:row>
      <xdr:rowOff>33337</xdr:rowOff>
    </xdr:from>
    <xdr:ext cx="2809875" cy="776288"/>
    <xdr:sp macro="" textlink="">
      <xdr:nvSpPr>
        <xdr:cNvPr id="52" name="テキスト ボックス 51"/>
        <xdr:cNvSpPr txBox="1"/>
      </xdr:nvSpPr>
      <xdr:spPr>
        <a:xfrm>
          <a:off x="11772901" y="60374212"/>
          <a:ext cx="2809875" cy="776288"/>
        </a:xfrm>
        <a:prstGeom prst="rect">
          <a:avLst/>
        </a:prstGeom>
        <a:solidFill>
          <a:schemeClr val="bg1"/>
        </a:solidFill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100"/>
            <a:t>30.</a:t>
          </a:r>
          <a:r>
            <a:rPr kumimoji="1" lang="ja-JP" altLang="en-US" sz="1100"/>
            <a:t>　もぐって戻ってきたところに</a:t>
          </a:r>
          <a:r>
            <a:rPr kumimoji="1" lang="en-US" altLang="ja-JP" sz="1100"/>
            <a:t>pb</a:t>
          </a:r>
          <a:r>
            <a:rPr kumimoji="1" lang="ja-JP" altLang="en-US" sz="1100"/>
            <a:t>で買い→同値撤退</a:t>
          </a:r>
        </a:p>
      </xdr:txBody>
    </xdr:sp>
    <xdr:clientData/>
  </xdr:oneCellAnchor>
  <xdr:oneCellAnchor>
    <xdr:from>
      <xdr:col>16</xdr:col>
      <xdr:colOff>61913</xdr:colOff>
      <xdr:row>333</xdr:row>
      <xdr:rowOff>121441</xdr:rowOff>
    </xdr:from>
    <xdr:ext cx="2809875" cy="842964"/>
    <xdr:sp macro="" textlink="">
      <xdr:nvSpPr>
        <xdr:cNvPr id="53" name="テキスト ボックス 52"/>
        <xdr:cNvSpPr txBox="1"/>
      </xdr:nvSpPr>
      <xdr:spPr>
        <a:xfrm>
          <a:off x="11110913" y="55628379"/>
          <a:ext cx="2809875" cy="842964"/>
        </a:xfrm>
        <a:prstGeom prst="rect">
          <a:avLst/>
        </a:prstGeom>
        <a:solidFill>
          <a:schemeClr val="bg1"/>
        </a:solidFill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100">
              <a:solidFill>
                <a:srgbClr val="FF0000"/>
              </a:solidFill>
            </a:rPr>
            <a:t>10.</a:t>
          </a:r>
          <a:r>
            <a:rPr kumimoji="1" lang="ja-JP" altLang="en-US" sz="1100">
              <a:solidFill>
                <a:srgbClr val="FF0000"/>
              </a:solidFill>
            </a:rPr>
            <a:t>　緑のラインを超えたら伸びるだろうなとは思いつつ、</a:t>
          </a:r>
          <a:r>
            <a:rPr kumimoji="1" lang="en-US" altLang="ja-JP" sz="1100">
              <a:solidFill>
                <a:srgbClr val="FF0000"/>
              </a:solidFill>
            </a:rPr>
            <a:t>pb</a:t>
          </a:r>
          <a:r>
            <a:rPr kumimoji="1" lang="ja-JP" altLang="en-US" sz="1100">
              <a:solidFill>
                <a:srgbClr val="FF0000"/>
              </a:solidFill>
            </a:rPr>
            <a:t>のひげが短いのともう少し戻ってから買いたいと思い見送り→大きく伸びる</a:t>
          </a:r>
        </a:p>
      </xdr:txBody>
    </xdr:sp>
    <xdr:clientData/>
  </xdr:oneCellAnchor>
  <xdr:oneCellAnchor>
    <xdr:from>
      <xdr:col>18</xdr:col>
      <xdr:colOff>104774</xdr:colOff>
      <xdr:row>401</xdr:row>
      <xdr:rowOff>80962</xdr:rowOff>
    </xdr:from>
    <xdr:ext cx="2809875" cy="583408"/>
    <xdr:sp macro="" textlink="">
      <xdr:nvSpPr>
        <xdr:cNvPr id="54" name="テキスト ボックス 53"/>
        <xdr:cNvSpPr txBox="1"/>
      </xdr:nvSpPr>
      <xdr:spPr>
        <a:xfrm>
          <a:off x="12534899" y="66922650"/>
          <a:ext cx="2809875" cy="583408"/>
        </a:xfrm>
        <a:prstGeom prst="rect">
          <a:avLst/>
        </a:prstGeom>
        <a:solidFill>
          <a:schemeClr val="bg1"/>
        </a:solidFill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r>
            <a:rPr kumimoji="1" lang="en-US" altLang="ja-JP" sz="1100">
              <a:solidFill>
                <a:schemeClr val="tx1"/>
              </a:solidFill>
              <a:latin typeface="+mn-lt"/>
              <a:ea typeface="+mn-ea"/>
              <a:cs typeface="+mn-cs"/>
            </a:rPr>
            <a:t>32</a:t>
          </a:r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　レンジをブレイクするかな？と、思い買いの</a:t>
          </a:r>
          <a:r>
            <a:rPr kumimoji="1" lang="en-US" altLang="ja-JP" sz="1100">
              <a:solidFill>
                <a:schemeClr val="tx1"/>
              </a:solidFill>
              <a:latin typeface="+mn-lt"/>
              <a:ea typeface="+mn-ea"/>
              <a:cs typeface="+mn-cs"/>
            </a:rPr>
            <a:t>pb</a:t>
          </a:r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でエントリー→損切</a:t>
          </a:r>
          <a:r>
            <a:rPr kumimoji="1" lang="en-US" altLang="ja-JP" sz="1100">
              <a:solidFill>
                <a:schemeClr val="tx1"/>
              </a:solidFill>
              <a:latin typeface="+mn-lt"/>
              <a:ea typeface="+mn-ea"/>
              <a:cs typeface="+mn-cs"/>
            </a:rPr>
            <a:t>133pip</a:t>
          </a:r>
          <a:endParaRPr kumimoji="1" lang="ja-JP" altLang="en-US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7</xdr:col>
      <xdr:colOff>502443</xdr:colOff>
      <xdr:row>381</xdr:row>
      <xdr:rowOff>109535</xdr:rowOff>
    </xdr:from>
    <xdr:ext cx="2809875" cy="447677"/>
    <xdr:sp macro="" textlink="">
      <xdr:nvSpPr>
        <xdr:cNvPr id="55" name="テキスト ボックス 54"/>
        <xdr:cNvSpPr txBox="1"/>
      </xdr:nvSpPr>
      <xdr:spPr>
        <a:xfrm>
          <a:off x="5336381" y="63617473"/>
          <a:ext cx="2809875" cy="447677"/>
        </a:xfrm>
        <a:prstGeom prst="rect">
          <a:avLst/>
        </a:prstGeom>
        <a:solidFill>
          <a:schemeClr val="bg1"/>
        </a:solidFill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r>
            <a:rPr kumimoji="1" lang="en-US" altLang="ja-JP" sz="1100">
              <a:solidFill>
                <a:srgbClr val="FF0000"/>
              </a:solidFill>
              <a:latin typeface="+mn-lt"/>
              <a:ea typeface="+mn-ea"/>
              <a:cs typeface="+mn-cs"/>
            </a:rPr>
            <a:t>12.</a:t>
          </a:r>
          <a:r>
            <a:rPr kumimoji="1" lang="ja-JP" altLang="en-US" sz="1100">
              <a:solidFill>
                <a:srgbClr val="FF0000"/>
              </a:solidFill>
              <a:latin typeface="+mn-lt"/>
              <a:ea typeface="+mn-ea"/>
              <a:cs typeface="+mn-cs"/>
            </a:rPr>
            <a:t>　買い目線だったので見送り</a:t>
          </a:r>
        </a:p>
      </xdr:txBody>
    </xdr:sp>
    <xdr:clientData/>
  </xdr:oneCellAnchor>
  <xdr:oneCellAnchor>
    <xdr:from>
      <xdr:col>1</xdr:col>
      <xdr:colOff>535781</xdr:colOff>
      <xdr:row>391</xdr:row>
      <xdr:rowOff>47623</xdr:rowOff>
    </xdr:from>
    <xdr:ext cx="2809875" cy="750095"/>
    <xdr:sp macro="" textlink="">
      <xdr:nvSpPr>
        <xdr:cNvPr id="56" name="テキスト ボックス 55"/>
        <xdr:cNvSpPr txBox="1"/>
      </xdr:nvSpPr>
      <xdr:spPr>
        <a:xfrm>
          <a:off x="1226344" y="65222436"/>
          <a:ext cx="2809875" cy="750095"/>
        </a:xfrm>
        <a:prstGeom prst="rect">
          <a:avLst/>
        </a:prstGeom>
        <a:solidFill>
          <a:schemeClr val="bg1"/>
        </a:solidFill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r>
            <a:rPr kumimoji="1" lang="en-US" altLang="ja-JP" sz="1100">
              <a:solidFill>
                <a:srgbClr val="FF0000"/>
              </a:solidFill>
              <a:latin typeface="+mn-lt"/>
              <a:ea typeface="+mn-ea"/>
              <a:cs typeface="+mn-cs"/>
            </a:rPr>
            <a:t>11.</a:t>
          </a:r>
          <a:r>
            <a:rPr kumimoji="1" lang="ja-JP" altLang="en-US" sz="1100">
              <a:solidFill>
                <a:srgbClr val="FF0000"/>
              </a:solidFill>
              <a:latin typeface="+mn-lt"/>
              <a:ea typeface="+mn-ea"/>
              <a:cs typeface="+mn-cs"/>
            </a:rPr>
            <a:t>　買いの</a:t>
          </a:r>
          <a:r>
            <a:rPr kumimoji="1" lang="en-US" altLang="ja-JP" sz="1100">
              <a:solidFill>
                <a:srgbClr val="FF0000"/>
              </a:solidFill>
              <a:latin typeface="+mn-lt"/>
              <a:ea typeface="+mn-ea"/>
              <a:cs typeface="+mn-cs"/>
            </a:rPr>
            <a:t>pb</a:t>
          </a:r>
          <a:r>
            <a:rPr kumimoji="1" lang="ja-JP" altLang="en-US" sz="1100">
              <a:solidFill>
                <a:srgbClr val="FF0000"/>
              </a:solidFill>
              <a:latin typeface="+mn-lt"/>
              <a:ea typeface="+mn-ea"/>
              <a:cs typeface="+mn-cs"/>
            </a:rPr>
            <a:t>を待っていたやっと出現→注文成立せず</a:t>
          </a:r>
        </a:p>
      </xdr:txBody>
    </xdr:sp>
    <xdr:clientData/>
  </xdr:oneCellAnchor>
  <xdr:oneCellAnchor>
    <xdr:from>
      <xdr:col>16</xdr:col>
      <xdr:colOff>92870</xdr:colOff>
      <xdr:row>378</xdr:row>
      <xdr:rowOff>92867</xdr:rowOff>
    </xdr:from>
    <xdr:ext cx="2809875" cy="538164"/>
    <xdr:sp macro="" textlink="">
      <xdr:nvSpPr>
        <xdr:cNvPr id="57" name="テキスト ボックス 56"/>
        <xdr:cNvSpPr txBox="1"/>
      </xdr:nvSpPr>
      <xdr:spPr>
        <a:xfrm>
          <a:off x="11141870" y="63100742"/>
          <a:ext cx="2809875" cy="538164"/>
        </a:xfrm>
        <a:prstGeom prst="rect">
          <a:avLst/>
        </a:prstGeom>
        <a:solidFill>
          <a:schemeClr val="bg1"/>
        </a:solidFill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r>
            <a:rPr kumimoji="1" lang="en-US" altLang="ja-JP" sz="1100">
              <a:solidFill>
                <a:srgbClr val="FF0000"/>
              </a:solidFill>
              <a:latin typeface="+mn-lt"/>
              <a:ea typeface="+mn-ea"/>
              <a:cs typeface="+mn-cs"/>
            </a:rPr>
            <a:t>13 </a:t>
          </a:r>
          <a:r>
            <a:rPr kumimoji="1" lang="ja-JP" altLang="en-US" sz="1100">
              <a:solidFill>
                <a:srgbClr val="FF0000"/>
              </a:solidFill>
              <a:latin typeface="+mn-lt"/>
              <a:ea typeface="+mn-ea"/>
              <a:cs typeface="+mn-cs"/>
            </a:rPr>
            <a:t>レジスタンスをブレイクするかと思い買いの注文→成立せず</a:t>
          </a:r>
        </a:p>
      </xdr:txBody>
    </xdr:sp>
    <xdr:clientData/>
  </xdr:oneCellAnchor>
  <xdr:twoCellAnchor>
    <xdr:from>
      <xdr:col>15</xdr:col>
      <xdr:colOff>130968</xdr:colOff>
      <xdr:row>319</xdr:row>
      <xdr:rowOff>119062</xdr:rowOff>
    </xdr:from>
    <xdr:to>
      <xdr:col>15</xdr:col>
      <xdr:colOff>285750</xdr:colOff>
      <xdr:row>323</xdr:row>
      <xdr:rowOff>0</xdr:rowOff>
    </xdr:to>
    <xdr:sp macro="" textlink="">
      <xdr:nvSpPr>
        <xdr:cNvPr id="2" name="正方形/長方形 1"/>
        <xdr:cNvSpPr/>
      </xdr:nvSpPr>
      <xdr:spPr>
        <a:xfrm>
          <a:off x="10489406" y="53292375"/>
          <a:ext cx="154782" cy="547688"/>
        </a:xfrm>
        <a:prstGeom prst="rect">
          <a:avLst/>
        </a:prstGeom>
        <a:solidFill>
          <a:srgbClr val="FFFF0D">
            <a:alpha val="17647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202406</xdr:colOff>
      <xdr:row>321</xdr:row>
      <xdr:rowOff>11906</xdr:rowOff>
    </xdr:from>
    <xdr:to>
      <xdr:col>14</xdr:col>
      <xdr:colOff>428625</xdr:colOff>
      <xdr:row>324</xdr:row>
      <xdr:rowOff>23813</xdr:rowOff>
    </xdr:to>
    <xdr:sp macro="" textlink="">
      <xdr:nvSpPr>
        <xdr:cNvPr id="7" name="正方形/長方形 6"/>
        <xdr:cNvSpPr/>
      </xdr:nvSpPr>
      <xdr:spPr>
        <a:xfrm>
          <a:off x="9870281" y="53518594"/>
          <a:ext cx="226219" cy="511969"/>
        </a:xfrm>
        <a:prstGeom prst="rect">
          <a:avLst/>
        </a:prstGeom>
        <a:solidFill>
          <a:schemeClr val="accent2">
            <a:lumMod val="20000"/>
            <a:lumOff val="80000"/>
            <a:alpha val="34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31750</xdr:colOff>
      <xdr:row>418</xdr:row>
      <xdr:rowOff>119592</xdr:rowOff>
    </xdr:from>
    <xdr:to>
      <xdr:col>23</xdr:col>
      <xdr:colOff>303893</xdr:colOff>
      <xdr:row>461</xdr:row>
      <xdr:rowOff>133845</xdr:rowOff>
    </xdr:to>
    <xdr:pic>
      <xdr:nvPicPr>
        <xdr:cNvPr id="60" name="図 5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70900925"/>
          <a:ext cx="16094226" cy="7295587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463</xdr:row>
      <xdr:rowOff>17677</xdr:rowOff>
    </xdr:from>
    <xdr:to>
      <xdr:col>23</xdr:col>
      <xdr:colOff>542363</xdr:colOff>
      <xdr:row>503</xdr:row>
      <xdr:rowOff>148223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81919070"/>
          <a:ext cx="16149756" cy="7206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</xdr:row>
      <xdr:rowOff>58500</xdr:rowOff>
    </xdr:from>
    <xdr:to>
      <xdr:col>23</xdr:col>
      <xdr:colOff>501542</xdr:colOff>
      <xdr:row>547</xdr:row>
      <xdr:rowOff>12153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566286"/>
          <a:ext cx="16149756" cy="7206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</xdr:row>
      <xdr:rowOff>44892</xdr:rowOff>
    </xdr:from>
    <xdr:to>
      <xdr:col>23</xdr:col>
      <xdr:colOff>501542</xdr:colOff>
      <xdr:row>591</xdr:row>
      <xdr:rowOff>175437</xdr:rowOff>
    </xdr:to>
    <xdr:pic>
      <xdr:nvPicPr>
        <xdr:cNvPr id="63" name="図 6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512856"/>
          <a:ext cx="16149756" cy="7206260"/>
        </a:xfrm>
        <a:prstGeom prst="rect">
          <a:avLst/>
        </a:prstGeom>
      </xdr:spPr>
    </xdr:pic>
    <xdr:clientData/>
  </xdr:twoCellAnchor>
  <xdr:oneCellAnchor>
    <xdr:from>
      <xdr:col>3</xdr:col>
      <xdr:colOff>517072</xdr:colOff>
      <xdr:row>428</xdr:row>
      <xdr:rowOff>140152</xdr:rowOff>
    </xdr:from>
    <xdr:ext cx="2809875" cy="789215"/>
    <xdr:sp macro="" textlink="">
      <xdr:nvSpPr>
        <xdr:cNvPr id="67" name="テキスト ボックス 66"/>
        <xdr:cNvSpPr txBox="1"/>
      </xdr:nvSpPr>
      <xdr:spPr>
        <a:xfrm>
          <a:off x="2558143" y="75850295"/>
          <a:ext cx="2809875" cy="789215"/>
        </a:xfrm>
        <a:prstGeom prst="rect">
          <a:avLst/>
        </a:prstGeom>
        <a:solidFill>
          <a:schemeClr val="bg1"/>
        </a:solidFill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r>
            <a:rPr lang="en-US" altLang="ja-JP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33. </a:t>
          </a:r>
          <a:r>
            <a:rPr lang="ja-JP" altLang="en-US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アップトレンドでロングエントリー→ちゃんと戻していないところでのエントリーなので損切</a:t>
          </a:r>
          <a:r>
            <a:rPr lang="ja-JP" altLang="en-US"/>
            <a:t> </a:t>
          </a:r>
          <a:endParaRPr kumimoji="1" lang="ja-JP" altLang="en-US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14</xdr:col>
      <xdr:colOff>111579</xdr:colOff>
      <xdr:row>450</xdr:row>
      <xdr:rowOff>2720</xdr:rowOff>
    </xdr:from>
    <xdr:ext cx="2809875" cy="1221922"/>
    <xdr:sp macro="" textlink="">
      <xdr:nvSpPr>
        <xdr:cNvPr id="68" name="テキスト ボックス 67"/>
        <xdr:cNvSpPr txBox="1"/>
      </xdr:nvSpPr>
      <xdr:spPr>
        <a:xfrm>
          <a:off x="9636579" y="79604506"/>
          <a:ext cx="2809875" cy="1221922"/>
        </a:xfrm>
        <a:prstGeom prst="rect">
          <a:avLst/>
        </a:prstGeom>
        <a:solidFill>
          <a:schemeClr val="bg1"/>
        </a:solidFill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r>
            <a:rPr kumimoji="1" lang="en-US" altLang="ja-JP" sz="1100">
              <a:solidFill>
                <a:schemeClr val="tx1"/>
              </a:solidFill>
              <a:latin typeface="+mn-lt"/>
              <a:ea typeface="+mn-ea"/>
              <a:cs typeface="+mn-cs"/>
            </a:rPr>
            <a:t>35.</a:t>
          </a:r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　</a:t>
          </a:r>
          <a:r>
            <a:rPr kumimoji="1" lang="en-US" altLang="ja-JP" sz="1100">
              <a:solidFill>
                <a:schemeClr val="tx1"/>
              </a:solidFill>
              <a:latin typeface="+mn-lt"/>
              <a:ea typeface="+mn-ea"/>
              <a:cs typeface="+mn-cs"/>
            </a:rPr>
            <a:t>2</a:t>
          </a:r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回？中指出現　戻しが足りないような気がしてエントリーするのに躊躇したけどエントリーした</a:t>
          </a:r>
        </a:p>
        <a:p>
          <a:pPr marL="0" indent="0"/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前の高値を超えているのでエントリーして正解か？</a:t>
          </a:r>
        </a:p>
      </xdr:txBody>
    </xdr:sp>
    <xdr:clientData/>
  </xdr:oneCellAnchor>
  <xdr:oneCellAnchor>
    <xdr:from>
      <xdr:col>14</xdr:col>
      <xdr:colOff>100693</xdr:colOff>
      <xdr:row>446</xdr:row>
      <xdr:rowOff>5443</xdr:rowOff>
    </xdr:from>
    <xdr:ext cx="2809875" cy="583408"/>
    <xdr:sp macro="" textlink="">
      <xdr:nvSpPr>
        <xdr:cNvPr id="69" name="テキスト ボックス 68"/>
        <xdr:cNvSpPr txBox="1"/>
      </xdr:nvSpPr>
      <xdr:spPr>
        <a:xfrm>
          <a:off x="9625693" y="78899657"/>
          <a:ext cx="2809875" cy="583408"/>
        </a:xfrm>
        <a:prstGeom prst="rect">
          <a:avLst/>
        </a:prstGeom>
        <a:solidFill>
          <a:srgbClr val="FFFF00"/>
        </a:solidFill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r>
            <a:rPr kumimoji="1" lang="en-US" altLang="ja-JP" sz="1100">
              <a:solidFill>
                <a:schemeClr val="tx1"/>
              </a:solidFill>
              <a:latin typeface="+mn-lt"/>
              <a:ea typeface="+mn-ea"/>
              <a:cs typeface="+mn-cs"/>
            </a:rPr>
            <a:t>35.</a:t>
          </a:r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　逆ヘッド＆ショルダーと思っていいのでしょうか？</a:t>
          </a:r>
        </a:p>
      </xdr:txBody>
    </xdr:sp>
    <xdr:clientData/>
  </xdr:oneCellAnchor>
  <xdr:oneCellAnchor>
    <xdr:from>
      <xdr:col>18</xdr:col>
      <xdr:colOff>606877</xdr:colOff>
      <xdr:row>422</xdr:row>
      <xdr:rowOff>8163</xdr:rowOff>
    </xdr:from>
    <xdr:ext cx="2809875" cy="583408"/>
    <xdr:sp macro="" textlink="">
      <xdr:nvSpPr>
        <xdr:cNvPr id="70" name="テキスト ボックス 69"/>
        <xdr:cNvSpPr txBox="1"/>
      </xdr:nvSpPr>
      <xdr:spPr>
        <a:xfrm>
          <a:off x="12853306" y="74656949"/>
          <a:ext cx="2809875" cy="583408"/>
        </a:xfrm>
        <a:prstGeom prst="rect">
          <a:avLst/>
        </a:prstGeom>
        <a:solidFill>
          <a:schemeClr val="bg1"/>
        </a:solidFill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r>
            <a:rPr kumimoji="1" lang="en-US" altLang="ja-JP" sz="1100">
              <a:solidFill>
                <a:schemeClr val="tx1"/>
              </a:solidFill>
              <a:latin typeface="+mn-lt"/>
              <a:ea typeface="+mn-ea"/>
              <a:cs typeface="+mn-cs"/>
            </a:rPr>
            <a:t>36.</a:t>
          </a:r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　サポートまでもどした後の</a:t>
          </a:r>
          <a:r>
            <a:rPr kumimoji="1" lang="en-US" altLang="ja-JP" sz="1100">
              <a:solidFill>
                <a:schemeClr val="tx1"/>
              </a:solidFill>
              <a:latin typeface="+mn-lt"/>
              <a:ea typeface="+mn-ea"/>
              <a:cs typeface="+mn-cs"/>
            </a:rPr>
            <a:t>MA</a:t>
          </a:r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クロスなので買い→損切後伸びる→しょうがない</a:t>
          </a:r>
        </a:p>
      </xdr:txBody>
    </xdr:sp>
    <xdr:clientData/>
  </xdr:oneCellAnchor>
  <xdr:twoCellAnchor>
    <xdr:from>
      <xdr:col>0</xdr:col>
      <xdr:colOff>408214</xdr:colOff>
      <xdr:row>468</xdr:row>
      <xdr:rowOff>95249</xdr:rowOff>
    </xdr:from>
    <xdr:to>
      <xdr:col>4</xdr:col>
      <xdr:colOff>299356</xdr:colOff>
      <xdr:row>471</xdr:row>
      <xdr:rowOff>68035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408214" y="82881106"/>
          <a:ext cx="2612571" cy="50346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38.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　サポートを抜けてブレイク＆フック＆ゴーの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PB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ですか？</a:t>
          </a:r>
        </a:p>
      </xdr:txBody>
    </xdr:sp>
    <xdr:clientData/>
  </xdr:twoCellAnchor>
  <xdr:twoCellAnchor>
    <xdr:from>
      <xdr:col>13</xdr:col>
      <xdr:colOff>261256</xdr:colOff>
      <xdr:row>478</xdr:row>
      <xdr:rowOff>70755</xdr:rowOff>
    </xdr:from>
    <xdr:to>
      <xdr:col>17</xdr:col>
      <xdr:colOff>152399</xdr:colOff>
      <xdr:row>481</xdr:row>
      <xdr:rowOff>43542</xdr:rowOff>
    </xdr:to>
    <xdr:sp macro="" textlink="">
      <xdr:nvSpPr>
        <xdr:cNvPr id="72" name="Text Box 1"/>
        <xdr:cNvSpPr txBox="1">
          <a:spLocks noChangeArrowheads="1"/>
        </xdr:cNvSpPr>
      </xdr:nvSpPr>
      <xdr:spPr bwMode="auto">
        <a:xfrm>
          <a:off x="9105899" y="84625541"/>
          <a:ext cx="2612571" cy="50346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2540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39.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　レジスタンスを抜けて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MA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も両方上向きだったので買いエントリー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227pip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182335</xdr:colOff>
      <xdr:row>488</xdr:row>
      <xdr:rowOff>73479</xdr:rowOff>
    </xdr:from>
    <xdr:to>
      <xdr:col>5</xdr:col>
      <xdr:colOff>73477</xdr:colOff>
      <xdr:row>491</xdr:row>
      <xdr:rowOff>46265</xdr:rowOff>
    </xdr:to>
    <xdr:sp macro="" textlink="">
      <xdr:nvSpPr>
        <xdr:cNvPr id="73" name="Text Box 1"/>
        <xdr:cNvSpPr txBox="1">
          <a:spLocks noChangeArrowheads="1"/>
        </xdr:cNvSpPr>
      </xdr:nvSpPr>
      <xdr:spPr bwMode="auto">
        <a:xfrm>
          <a:off x="862692" y="86397193"/>
          <a:ext cx="2612571" cy="5034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37.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　同値後伸びる→しょうがない</a:t>
          </a:r>
        </a:p>
      </xdr:txBody>
    </xdr:sp>
    <xdr:clientData/>
  </xdr:twoCellAnchor>
  <xdr:twoCellAnchor>
    <xdr:from>
      <xdr:col>18</xdr:col>
      <xdr:colOff>470806</xdr:colOff>
      <xdr:row>476</xdr:row>
      <xdr:rowOff>144235</xdr:rowOff>
    </xdr:from>
    <xdr:to>
      <xdr:col>22</xdr:col>
      <xdr:colOff>361949</xdr:colOff>
      <xdr:row>479</xdr:row>
      <xdr:rowOff>117021</xdr:rowOff>
    </xdr:to>
    <xdr:sp macro="" textlink="">
      <xdr:nvSpPr>
        <xdr:cNvPr id="74" name="Text Box 1"/>
        <xdr:cNvSpPr txBox="1">
          <a:spLocks noChangeArrowheads="1"/>
        </xdr:cNvSpPr>
      </xdr:nvSpPr>
      <xdr:spPr bwMode="auto">
        <a:xfrm>
          <a:off x="12717235" y="84345235"/>
          <a:ext cx="2612571" cy="50346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2540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marL="0" indent="0"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  <a:cs typeface="+mn-cs"/>
            </a:rPr>
            <a:t>40.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  <a:cs typeface="+mn-cs"/>
            </a:rPr>
            <a:t>　上値が抑えられているので売りでエントリー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  <a:cs typeface="+mn-cs"/>
            </a:rPr>
            <a:t>402pip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585108</xdr:colOff>
      <xdr:row>516</xdr:row>
      <xdr:rowOff>99321</xdr:rowOff>
    </xdr:from>
    <xdr:to>
      <xdr:col>4</xdr:col>
      <xdr:colOff>476250</xdr:colOff>
      <xdr:row>519</xdr:row>
      <xdr:rowOff>72107</xdr:rowOff>
    </xdr:to>
    <xdr:sp macro="" textlink="">
      <xdr:nvSpPr>
        <xdr:cNvPr id="75" name="Text Box 1"/>
        <xdr:cNvSpPr txBox="1">
          <a:spLocks noChangeArrowheads="1"/>
        </xdr:cNvSpPr>
      </xdr:nvSpPr>
      <xdr:spPr bwMode="auto">
        <a:xfrm>
          <a:off x="585108" y="91376035"/>
          <a:ext cx="2612571" cy="5034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41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またもサポートを抜けてブレイク＆フック＆ゴーの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PB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かと思い、売ったら同値</a:t>
          </a:r>
        </a:p>
      </xdr:txBody>
    </xdr:sp>
    <xdr:clientData/>
  </xdr:twoCellAnchor>
  <xdr:twoCellAnchor>
    <xdr:from>
      <xdr:col>9</xdr:col>
      <xdr:colOff>353787</xdr:colOff>
      <xdr:row>517</xdr:row>
      <xdr:rowOff>6792</xdr:rowOff>
    </xdr:from>
    <xdr:to>
      <xdr:col>13</xdr:col>
      <xdr:colOff>342900</xdr:colOff>
      <xdr:row>519</xdr:row>
      <xdr:rowOff>156471</xdr:rowOff>
    </xdr:to>
    <xdr:sp macro="" textlink="">
      <xdr:nvSpPr>
        <xdr:cNvPr id="76" name="Text Box 1"/>
        <xdr:cNvSpPr txBox="1">
          <a:spLocks noChangeArrowheads="1"/>
        </xdr:cNvSpPr>
      </xdr:nvSpPr>
      <xdr:spPr bwMode="auto">
        <a:xfrm>
          <a:off x="6477001" y="91460399"/>
          <a:ext cx="2710542" cy="5034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18.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　もう少し引き付けてからでないといけないと思い見送り</a:t>
          </a:r>
          <a:endParaRPr lang="ja-JP" altLang="en-US" sz="1100" b="0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672193</xdr:colOff>
      <xdr:row>521</xdr:row>
      <xdr:rowOff>50336</xdr:rowOff>
    </xdr:from>
    <xdr:to>
      <xdr:col>13</xdr:col>
      <xdr:colOff>563335</xdr:colOff>
      <xdr:row>524</xdr:row>
      <xdr:rowOff>23123</xdr:rowOff>
    </xdr:to>
    <xdr:sp macro="" textlink="">
      <xdr:nvSpPr>
        <xdr:cNvPr id="77" name="Text Box 1"/>
        <xdr:cNvSpPr txBox="1">
          <a:spLocks noChangeArrowheads="1"/>
        </xdr:cNvSpPr>
      </xdr:nvSpPr>
      <xdr:spPr bwMode="auto">
        <a:xfrm>
          <a:off x="6795407" y="92211515"/>
          <a:ext cx="2612571" cy="5034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44.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　アップトレンド継続とみて買い→同値</a:t>
          </a:r>
        </a:p>
      </xdr:txBody>
    </xdr:sp>
    <xdr:clientData/>
  </xdr:twoCellAnchor>
  <xdr:twoCellAnchor>
    <xdr:from>
      <xdr:col>15</xdr:col>
      <xdr:colOff>144236</xdr:colOff>
      <xdr:row>507</xdr:row>
      <xdr:rowOff>134700</xdr:rowOff>
    </xdr:from>
    <xdr:to>
      <xdr:col>19</xdr:col>
      <xdr:colOff>35378</xdr:colOff>
      <xdr:row>510</xdr:row>
      <xdr:rowOff>107487</xdr:rowOff>
    </xdr:to>
    <xdr:sp macro="" textlink="">
      <xdr:nvSpPr>
        <xdr:cNvPr id="78" name="Text Box 1"/>
        <xdr:cNvSpPr txBox="1">
          <a:spLocks noChangeArrowheads="1"/>
        </xdr:cNvSpPr>
      </xdr:nvSpPr>
      <xdr:spPr bwMode="auto">
        <a:xfrm>
          <a:off x="10349593" y="89819379"/>
          <a:ext cx="2612571" cy="50346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2540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marL="0" indent="0"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  <a:cs typeface="+mn-cs"/>
            </a:rPr>
            <a:t>45.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  <a:cs typeface="+mn-cs"/>
            </a:rPr>
            <a:t>　ラインを割ったのでトレンド転換とみて売り→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  <a:cs typeface="+mn-cs"/>
            </a:rPr>
            <a:t>615pip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283028</xdr:colOff>
      <xdr:row>517</xdr:row>
      <xdr:rowOff>1349</xdr:rowOff>
    </xdr:from>
    <xdr:to>
      <xdr:col>22</xdr:col>
      <xdr:colOff>530679</xdr:colOff>
      <xdr:row>518</xdr:row>
      <xdr:rowOff>136071</xdr:rowOff>
    </xdr:to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12529457" y="91454956"/>
          <a:ext cx="2969079" cy="3116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46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　そのままダウントレンドが継続とみて売り</a:t>
          </a:r>
        </a:p>
      </xdr:txBody>
    </xdr:sp>
    <xdr:clientData/>
  </xdr:twoCellAnchor>
  <xdr:twoCellAnchor>
    <xdr:from>
      <xdr:col>11</xdr:col>
      <xdr:colOff>27213</xdr:colOff>
      <xdr:row>559</xdr:row>
      <xdr:rowOff>72106</xdr:rowOff>
    </xdr:from>
    <xdr:to>
      <xdr:col>14</xdr:col>
      <xdr:colOff>380999</xdr:colOff>
      <xdr:row>562</xdr:row>
      <xdr:rowOff>108856</xdr:rowOff>
    </xdr:to>
    <xdr:sp macro="" textlink="">
      <xdr:nvSpPr>
        <xdr:cNvPr id="80" name="Text Box 1"/>
        <xdr:cNvSpPr txBox="1">
          <a:spLocks noChangeArrowheads="1"/>
        </xdr:cNvSpPr>
      </xdr:nvSpPr>
      <xdr:spPr bwMode="auto">
        <a:xfrm>
          <a:off x="7511142" y="98955213"/>
          <a:ext cx="2394857" cy="5674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46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～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49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+mn-ea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そのままダウントレンドが継続とみて売り</a:t>
          </a:r>
          <a:endParaRPr lang="ja-JP" altLang="ja-JP" sz="1100">
            <a:effectLst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+mn-ea"/>
          </a:endParaRPr>
        </a:p>
      </xdr:txBody>
    </xdr:sp>
    <xdr:clientData/>
  </xdr:twoCellAnchor>
  <xdr:twoCellAnchor>
    <xdr:from>
      <xdr:col>18</xdr:col>
      <xdr:colOff>579665</xdr:colOff>
      <xdr:row>568</xdr:row>
      <xdr:rowOff>39449</xdr:rowOff>
    </xdr:from>
    <xdr:to>
      <xdr:col>22</xdr:col>
      <xdr:colOff>470808</xdr:colOff>
      <xdr:row>571</xdr:row>
      <xdr:rowOff>12236</xdr:rowOff>
    </xdr:to>
    <xdr:sp macro="" textlink="">
      <xdr:nvSpPr>
        <xdr:cNvPr id="84" name="Text Box 1"/>
        <xdr:cNvSpPr txBox="1">
          <a:spLocks noChangeArrowheads="1"/>
        </xdr:cNvSpPr>
      </xdr:nvSpPr>
      <xdr:spPr bwMode="auto">
        <a:xfrm>
          <a:off x="12826094" y="100514592"/>
          <a:ext cx="2612571" cy="5034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50.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　調子にのって損切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241pip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635909</xdr:colOff>
      <xdr:row>494</xdr:row>
      <xdr:rowOff>13747</xdr:rowOff>
    </xdr:from>
    <xdr:to>
      <xdr:col>9</xdr:col>
      <xdr:colOff>625022</xdr:colOff>
      <xdr:row>496</xdr:row>
      <xdr:rowOff>155867</xdr:rowOff>
    </xdr:to>
    <xdr:sp macro="" textlink="">
      <xdr:nvSpPr>
        <xdr:cNvPr id="86" name="Text Box 1"/>
        <xdr:cNvSpPr txBox="1">
          <a:spLocks noChangeArrowheads="1"/>
        </xdr:cNvSpPr>
      </xdr:nvSpPr>
      <xdr:spPr bwMode="auto">
        <a:xfrm>
          <a:off x="4075492" y="83664414"/>
          <a:ext cx="2740780" cy="4807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16.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　</a:t>
          </a:r>
          <a:r>
            <a:rPr lang="en-US" altLang="ja-JP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.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戻しがありそうで売れない</a:t>
          </a:r>
          <a:endParaRPr lang="ja-JP" altLang="en-US" sz="1100" b="0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21772</xdr:colOff>
      <xdr:row>497</xdr:row>
      <xdr:rowOff>123813</xdr:rowOff>
    </xdr:from>
    <xdr:to>
      <xdr:col>12</xdr:col>
      <xdr:colOff>10885</xdr:colOff>
      <xdr:row>500</xdr:row>
      <xdr:rowOff>96599</xdr:rowOff>
    </xdr:to>
    <xdr:sp macro="" textlink="">
      <xdr:nvSpPr>
        <xdr:cNvPr id="87" name="Text Box 1"/>
        <xdr:cNvSpPr txBox="1">
          <a:spLocks noChangeArrowheads="1"/>
        </xdr:cNvSpPr>
      </xdr:nvSpPr>
      <xdr:spPr bwMode="auto">
        <a:xfrm>
          <a:off x="5464629" y="88039563"/>
          <a:ext cx="2710542" cy="5034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17. S/L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抜け→買い→成立せず</a:t>
          </a:r>
          <a:endParaRPr lang="ja-JP" altLang="en-US" sz="1100" b="0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630767</xdr:colOff>
      <xdr:row>491</xdr:row>
      <xdr:rowOff>44892</xdr:rowOff>
    </xdr:from>
    <xdr:to>
      <xdr:col>9</xdr:col>
      <xdr:colOff>619880</xdr:colOff>
      <xdr:row>494</xdr:row>
      <xdr:rowOff>17678</xdr:rowOff>
    </xdr:to>
    <xdr:sp macro="" textlink="">
      <xdr:nvSpPr>
        <xdr:cNvPr id="88" name="Text Box 1"/>
        <xdr:cNvSpPr txBox="1">
          <a:spLocks noChangeArrowheads="1"/>
        </xdr:cNvSpPr>
      </xdr:nvSpPr>
      <xdr:spPr bwMode="auto">
        <a:xfrm>
          <a:off x="4070350" y="83187559"/>
          <a:ext cx="2740780" cy="4807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15.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　</a:t>
          </a:r>
          <a:r>
            <a:rPr lang="en-US" altLang="ja-JP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.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戻しがありそうで売れない</a:t>
          </a:r>
          <a:endParaRPr lang="ja-JP" altLang="en-US" sz="1100" b="0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</xdr:col>
      <xdr:colOff>136072</xdr:colOff>
      <xdr:row>481</xdr:row>
      <xdr:rowOff>170078</xdr:rowOff>
    </xdr:from>
    <xdr:to>
      <xdr:col>8</xdr:col>
      <xdr:colOff>125186</xdr:colOff>
      <xdr:row>484</xdr:row>
      <xdr:rowOff>142864</xdr:rowOff>
    </xdr:to>
    <xdr:sp macro="" textlink="">
      <xdr:nvSpPr>
        <xdr:cNvPr id="89" name="Text Box 1"/>
        <xdr:cNvSpPr txBox="1">
          <a:spLocks noChangeArrowheads="1"/>
        </xdr:cNvSpPr>
      </xdr:nvSpPr>
      <xdr:spPr bwMode="auto">
        <a:xfrm>
          <a:off x="2857501" y="85255542"/>
          <a:ext cx="2710542" cy="5034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14.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　買いのエントリーのリベンジ→成立せず</a:t>
          </a:r>
          <a:endParaRPr lang="ja-JP" altLang="en-US" sz="1100" b="0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18</xdr:col>
      <xdr:colOff>261257</xdr:colOff>
      <xdr:row>574</xdr:row>
      <xdr:rowOff>36728</xdr:rowOff>
    </xdr:from>
    <xdr:to>
      <xdr:col>19</xdr:col>
      <xdr:colOff>530678</xdr:colOff>
      <xdr:row>575</xdr:row>
      <xdr:rowOff>149678</xdr:rowOff>
    </xdr:to>
    <xdr:sp macro="" textlink="">
      <xdr:nvSpPr>
        <xdr:cNvPr id="90" name="Text Box 1"/>
        <xdr:cNvSpPr txBox="1">
          <a:spLocks noChangeArrowheads="1"/>
        </xdr:cNvSpPr>
      </xdr:nvSpPr>
      <xdr:spPr bwMode="auto">
        <a:xfrm>
          <a:off x="12507686" y="101573228"/>
          <a:ext cx="949778" cy="28984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20.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　見送り</a:t>
          </a:r>
          <a:endParaRPr lang="ja-JP" altLang="en-US" sz="1100" b="0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223158</xdr:colOff>
      <xdr:row>572</xdr:row>
      <xdr:rowOff>80271</xdr:rowOff>
    </xdr:from>
    <xdr:to>
      <xdr:col>14</xdr:col>
      <xdr:colOff>217715</xdr:colOff>
      <xdr:row>574</xdr:row>
      <xdr:rowOff>0</xdr:rowOff>
    </xdr:to>
    <xdr:sp macro="" textlink="">
      <xdr:nvSpPr>
        <xdr:cNvPr id="91" name="Text Box 1"/>
        <xdr:cNvSpPr txBox="1">
          <a:spLocks noChangeArrowheads="1"/>
        </xdr:cNvSpPr>
      </xdr:nvSpPr>
      <xdr:spPr bwMode="auto">
        <a:xfrm>
          <a:off x="8387444" y="101262985"/>
          <a:ext cx="1355271" cy="2735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19.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ＭＳ Ｐゴシック"/>
              <a:ea typeface="+mn-ea"/>
            </a:rPr>
            <a:t>　注文成立せず</a:t>
          </a:r>
          <a:endParaRPr lang="ja-JP" altLang="en-US" sz="1100" b="0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0</xdr:colOff>
      <xdr:row>520</xdr:row>
      <xdr:rowOff>158286</xdr:rowOff>
    </xdr:from>
    <xdr:to>
      <xdr:col>6</xdr:col>
      <xdr:colOff>579059</xdr:colOff>
      <xdr:row>522</xdr:row>
      <xdr:rowOff>127000</xdr:rowOff>
    </xdr:to>
    <xdr:sp macro="" textlink="">
      <xdr:nvSpPr>
        <xdr:cNvPr id="93" name="Text Box 1"/>
        <xdr:cNvSpPr txBox="1">
          <a:spLocks noChangeArrowheads="1"/>
        </xdr:cNvSpPr>
      </xdr:nvSpPr>
      <xdr:spPr bwMode="auto">
        <a:xfrm>
          <a:off x="2063750" y="88211619"/>
          <a:ext cx="2642809" cy="30738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42.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　上値が抑えられているとみて売り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23</xdr:col>
      <xdr:colOff>320826</xdr:colOff>
      <xdr:row>45</xdr:row>
      <xdr:rowOff>94687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4350"/>
          <a:ext cx="16094226" cy="7295587"/>
        </a:xfrm>
        <a:prstGeom prst="rect">
          <a:avLst/>
        </a:prstGeom>
      </xdr:spPr>
    </xdr:pic>
    <xdr:clientData/>
  </xdr:twoCellAnchor>
  <xdr:oneCellAnchor>
    <xdr:from>
      <xdr:col>14</xdr:col>
      <xdr:colOff>98576</xdr:colOff>
      <xdr:row>29</xdr:row>
      <xdr:rowOff>169485</xdr:rowOff>
    </xdr:from>
    <xdr:ext cx="2809875" cy="583408"/>
    <xdr:sp macro="" textlink="">
      <xdr:nvSpPr>
        <xdr:cNvPr id="3" name="テキスト ボックス 2"/>
        <xdr:cNvSpPr txBox="1"/>
      </xdr:nvSpPr>
      <xdr:spPr>
        <a:xfrm>
          <a:off x="9699776" y="5141535"/>
          <a:ext cx="2809875" cy="583408"/>
        </a:xfrm>
        <a:prstGeom prst="rect">
          <a:avLst/>
        </a:prstGeom>
        <a:solidFill>
          <a:srgbClr val="FFFF00"/>
        </a:solidFill>
        <a:ln w="127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r>
            <a:rPr kumimoji="1" lang="en-US" altLang="ja-JP" sz="1100">
              <a:solidFill>
                <a:schemeClr val="tx1"/>
              </a:solidFill>
              <a:latin typeface="+mn-lt"/>
              <a:ea typeface="+mn-ea"/>
              <a:cs typeface="+mn-cs"/>
            </a:rPr>
            <a:t>35.</a:t>
          </a:r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　逆ヘッド＆ショルダーと思っていいのでしょうか？</a:t>
          </a:r>
        </a:p>
      </xdr:txBody>
    </xdr:sp>
    <xdr:clientData/>
  </xdr:oneCellAnchor>
  <xdr:twoCellAnchor editAs="oneCell">
    <xdr:from>
      <xdr:col>0</xdr:col>
      <xdr:colOff>0</xdr:colOff>
      <xdr:row>47</xdr:row>
      <xdr:rowOff>0</xdr:rowOff>
    </xdr:from>
    <xdr:to>
      <xdr:col>23</xdr:col>
      <xdr:colOff>550225</xdr:colOff>
      <xdr:row>87</xdr:row>
      <xdr:rowOff>45880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8150"/>
          <a:ext cx="16323625" cy="6903880"/>
        </a:xfrm>
        <a:prstGeom prst="rect">
          <a:avLst/>
        </a:prstGeom>
      </xdr:spPr>
    </xdr:pic>
    <xdr:clientData/>
  </xdr:twoCellAnchor>
  <xdr:twoCellAnchor>
    <xdr:from>
      <xdr:col>0</xdr:col>
      <xdr:colOff>367393</xdr:colOff>
      <xdr:row>52</xdr:row>
      <xdr:rowOff>66989</xdr:rowOff>
    </xdr:from>
    <xdr:to>
      <xdr:col>4</xdr:col>
      <xdr:colOff>267002</xdr:colOff>
      <xdr:row>55</xdr:row>
      <xdr:rowOff>33425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367393" y="8982389"/>
          <a:ext cx="2642809" cy="480786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38.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　サポートを抜けてブレイク＆フック＆ゴーの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PB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ですか？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bg1"/>
        </a:solidFill>
        <a:ln w="12700">
          <a:solidFill>
            <a:schemeClr val="accent1"/>
          </a:solidFill>
        </a:ln>
      </a:spPr>
      <a:bodyPr vertOverflow="clip" horzOverflow="clip" wrap="square" rtlCol="0" anchor="t">
        <a:noAutofit/>
      </a:bodyPr>
      <a:lstStyle>
        <a:defPPr>
          <a:defRPr kumimoji="1"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1022"/>
  <sheetViews>
    <sheetView workbookViewId="0">
      <selection activeCell="O45" sqref="O45"/>
    </sheetView>
  </sheetViews>
  <sheetFormatPr defaultRowHeight="13.5" x14ac:dyDescent="0.15"/>
  <cols>
    <col min="1" max="1" width="5" customWidth="1"/>
    <col min="15" max="15" width="15.5" customWidth="1"/>
    <col min="16" max="16" width="4.625" customWidth="1"/>
    <col min="17" max="17" width="27" customWidth="1"/>
    <col min="18" max="18" width="13.375" customWidth="1"/>
  </cols>
  <sheetData>
    <row r="2" spans="2:18" ht="52.5" customHeight="1" x14ac:dyDescent="0.15">
      <c r="B2" s="49" t="s">
        <v>40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2:18" ht="14.25" customHeight="1" x14ac:dyDescent="0.15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</row>
    <row r="4" spans="2:18" x14ac:dyDescent="0.15">
      <c r="B4" s="5" t="s">
        <v>15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</row>
    <row r="5" spans="2:18" x14ac:dyDescent="0.15">
      <c r="B5" s="37" t="s">
        <v>16</v>
      </c>
      <c r="C5" s="14" t="s">
        <v>17</v>
      </c>
      <c r="D5" s="14" t="s">
        <v>18</v>
      </c>
      <c r="E5" s="5" t="s">
        <v>19</v>
      </c>
      <c r="F5" s="5" t="s">
        <v>20</v>
      </c>
      <c r="G5" s="5" t="s">
        <v>21</v>
      </c>
      <c r="H5" s="5" t="s">
        <v>22</v>
      </c>
      <c r="I5" s="5" t="s">
        <v>23</v>
      </c>
      <c r="J5" s="5" t="s">
        <v>24</v>
      </c>
      <c r="K5" s="5" t="s">
        <v>25</v>
      </c>
      <c r="L5" s="5" t="s">
        <v>26</v>
      </c>
      <c r="M5" s="5" t="s">
        <v>27</v>
      </c>
      <c r="N5" s="5" t="s">
        <v>28</v>
      </c>
    </row>
    <row r="6" spans="2:18" x14ac:dyDescent="0.15">
      <c r="B6" s="37">
        <v>0</v>
      </c>
      <c r="C6" s="14"/>
      <c r="D6" s="14" t="s">
        <v>41</v>
      </c>
      <c r="E6" s="36">
        <v>0</v>
      </c>
      <c r="F6" s="5" t="s">
        <v>42</v>
      </c>
      <c r="G6" s="36">
        <v>0</v>
      </c>
      <c r="H6" s="36">
        <v>0</v>
      </c>
      <c r="I6" s="36">
        <v>0</v>
      </c>
      <c r="J6" s="5" t="s">
        <v>42</v>
      </c>
      <c r="K6" s="36">
        <v>0</v>
      </c>
      <c r="L6" s="36">
        <v>0</v>
      </c>
      <c r="M6" s="5">
        <v>0</v>
      </c>
      <c r="N6" s="36">
        <v>10000</v>
      </c>
    </row>
    <row r="7" spans="2:18" x14ac:dyDescent="0.15">
      <c r="B7" s="39">
        <v>1</v>
      </c>
      <c r="C7" s="19" t="s">
        <v>1</v>
      </c>
      <c r="D7" s="19" t="s">
        <v>0</v>
      </c>
      <c r="E7" s="20">
        <v>1</v>
      </c>
      <c r="F7" s="21" t="s">
        <v>29</v>
      </c>
      <c r="G7" s="22">
        <v>100.383</v>
      </c>
      <c r="H7" s="22">
        <v>99.272000000000006</v>
      </c>
      <c r="I7" s="22">
        <v>0</v>
      </c>
      <c r="J7" s="21" t="s">
        <v>30</v>
      </c>
      <c r="K7" s="22">
        <v>104.08200000000001</v>
      </c>
      <c r="L7" s="20">
        <v>-11.497584286439727</v>
      </c>
      <c r="M7" s="21">
        <v>3699</v>
      </c>
      <c r="N7" s="20">
        <v>3542.4310489066311</v>
      </c>
      <c r="O7" t="s">
        <v>43</v>
      </c>
    </row>
    <row r="8" spans="2:18" x14ac:dyDescent="0.15">
      <c r="B8" s="10"/>
      <c r="C8" s="10"/>
      <c r="D8" s="11"/>
      <c r="E8" s="10"/>
      <c r="F8" s="10"/>
      <c r="G8" s="10"/>
      <c r="H8" s="10"/>
      <c r="I8" s="10"/>
      <c r="J8" s="10"/>
      <c r="K8" s="10"/>
      <c r="L8" s="11"/>
      <c r="M8" s="10"/>
      <c r="N8" s="10"/>
    </row>
    <row r="9" spans="2:18" x14ac:dyDescent="0.15">
      <c r="B9" s="10"/>
      <c r="C9" s="10"/>
      <c r="D9" s="11"/>
      <c r="E9" s="10"/>
      <c r="F9" s="10"/>
      <c r="G9" s="10"/>
      <c r="H9" s="10"/>
      <c r="I9" s="10"/>
      <c r="J9" s="10"/>
      <c r="K9" s="10"/>
      <c r="L9" s="11"/>
      <c r="M9" s="10"/>
      <c r="N9" s="10"/>
    </row>
    <row r="10" spans="2:18" ht="18" thickBot="1" x14ac:dyDescent="0.2">
      <c r="B10" s="15" t="s">
        <v>16</v>
      </c>
      <c r="C10" s="16" t="s">
        <v>17</v>
      </c>
      <c r="D10" s="16" t="s">
        <v>18</v>
      </c>
      <c r="E10" s="17" t="s">
        <v>19</v>
      </c>
      <c r="F10" s="17" t="s">
        <v>20</v>
      </c>
      <c r="G10" s="17" t="s">
        <v>21</v>
      </c>
      <c r="H10" s="17" t="s">
        <v>22</v>
      </c>
      <c r="I10" s="17" t="s">
        <v>23</v>
      </c>
      <c r="J10" s="17" t="s">
        <v>24</v>
      </c>
      <c r="K10" s="17" t="s">
        <v>25</v>
      </c>
      <c r="L10" s="17" t="s">
        <v>26</v>
      </c>
      <c r="M10" s="17" t="s">
        <v>27</v>
      </c>
      <c r="N10" s="17" t="s">
        <v>28</v>
      </c>
      <c r="Q10" s="9" t="s">
        <v>3</v>
      </c>
      <c r="R10" s="9"/>
    </row>
    <row r="11" spans="2:18" x14ac:dyDescent="0.15">
      <c r="B11" s="30">
        <v>1</v>
      </c>
      <c r="C11" s="31" t="s">
        <v>44</v>
      </c>
      <c r="D11" s="31" t="s">
        <v>2</v>
      </c>
      <c r="E11" s="32">
        <v>0.1</v>
      </c>
      <c r="F11" s="33" t="s">
        <v>45</v>
      </c>
      <c r="G11" s="34">
        <v>1.4072</v>
      </c>
      <c r="H11" s="34">
        <v>1.4072</v>
      </c>
      <c r="I11" s="34">
        <v>0</v>
      </c>
      <c r="J11" s="33" t="s">
        <v>46</v>
      </c>
      <c r="K11" s="34">
        <v>1.4072</v>
      </c>
      <c r="L11" s="32">
        <v>-1.1499999999999999</v>
      </c>
      <c r="M11" s="33">
        <v>0</v>
      </c>
      <c r="N11" s="35">
        <v>-1.1499999999999999</v>
      </c>
      <c r="Q11" s="1" t="s">
        <v>4</v>
      </c>
      <c r="R11" s="1" t="s">
        <v>5</v>
      </c>
    </row>
    <row r="12" spans="2:18" x14ac:dyDescent="0.15">
      <c r="B12" s="18">
        <v>2</v>
      </c>
      <c r="C12" s="19" t="s">
        <v>44</v>
      </c>
      <c r="D12" s="19" t="s">
        <v>0</v>
      </c>
      <c r="E12" s="20">
        <v>0.1</v>
      </c>
      <c r="F12" s="21" t="s">
        <v>47</v>
      </c>
      <c r="G12" s="22">
        <v>1.4582999999999999</v>
      </c>
      <c r="H12" s="22">
        <v>1.4582999999999999</v>
      </c>
      <c r="I12" s="22">
        <v>0</v>
      </c>
      <c r="J12" s="21" t="s">
        <v>48</v>
      </c>
      <c r="K12" s="22">
        <v>1.4582999999999999</v>
      </c>
      <c r="L12" s="20">
        <v>-0.02</v>
      </c>
      <c r="M12" s="21">
        <v>0</v>
      </c>
      <c r="N12" s="23">
        <v>-0.02</v>
      </c>
      <c r="Q12" t="s">
        <v>6</v>
      </c>
      <c r="R12" s="3">
        <f>COUNT($M$11:$M$1010)</f>
        <v>50</v>
      </c>
    </row>
    <row r="13" spans="2:18" x14ac:dyDescent="0.15">
      <c r="B13" s="18">
        <v>3</v>
      </c>
      <c r="C13" s="19" t="s">
        <v>44</v>
      </c>
      <c r="D13" s="19" t="s">
        <v>0</v>
      </c>
      <c r="E13" s="20">
        <v>0.1</v>
      </c>
      <c r="F13" s="21" t="s">
        <v>49</v>
      </c>
      <c r="G13" s="22">
        <v>1.4742</v>
      </c>
      <c r="H13" s="22">
        <v>1.4742</v>
      </c>
      <c r="I13" s="22">
        <v>0</v>
      </c>
      <c r="J13" s="21" t="s">
        <v>50</v>
      </c>
      <c r="K13" s="22">
        <v>1.4742</v>
      </c>
      <c r="L13" s="20">
        <v>-0.01</v>
      </c>
      <c r="M13" s="21">
        <v>0</v>
      </c>
      <c r="N13" s="23">
        <v>-0.01</v>
      </c>
      <c r="Q13" t="s">
        <v>7</v>
      </c>
      <c r="R13" s="2">
        <f>COUNTIF($M$11:$M$1010,"&gt;0")</f>
        <v>14</v>
      </c>
    </row>
    <row r="14" spans="2:18" x14ac:dyDescent="0.15">
      <c r="B14" s="18">
        <v>4</v>
      </c>
      <c r="C14" s="19" t="s">
        <v>44</v>
      </c>
      <c r="D14" s="19" t="s">
        <v>0</v>
      </c>
      <c r="E14" s="20">
        <v>0.1</v>
      </c>
      <c r="F14" s="21" t="s">
        <v>51</v>
      </c>
      <c r="G14" s="22">
        <v>1.4781</v>
      </c>
      <c r="H14" s="22">
        <v>1.4781</v>
      </c>
      <c r="I14" s="22">
        <v>0</v>
      </c>
      <c r="J14" s="21" t="s">
        <v>52</v>
      </c>
      <c r="K14" s="22">
        <v>1.4781</v>
      </c>
      <c r="L14" s="20">
        <v>-0.02</v>
      </c>
      <c r="M14" s="21">
        <v>0</v>
      </c>
      <c r="N14" s="23">
        <v>-0.02</v>
      </c>
      <c r="Q14" t="s">
        <v>8</v>
      </c>
      <c r="R14" s="2">
        <f>COUNTIF($M$11:$M$1010,"&lt;0")</f>
        <v>13</v>
      </c>
    </row>
    <row r="15" spans="2:18" x14ac:dyDescent="0.15">
      <c r="B15" s="18">
        <v>5</v>
      </c>
      <c r="C15" s="19" t="s">
        <v>44</v>
      </c>
      <c r="D15" s="19" t="s">
        <v>2</v>
      </c>
      <c r="E15" s="20">
        <v>0.1</v>
      </c>
      <c r="F15" s="21" t="s">
        <v>53</v>
      </c>
      <c r="G15" s="22">
        <v>1.4096</v>
      </c>
      <c r="H15" s="22">
        <v>1.4198999999999999</v>
      </c>
      <c r="I15" s="22">
        <v>0</v>
      </c>
      <c r="J15" s="21" t="s">
        <v>54</v>
      </c>
      <c r="K15" s="22">
        <v>1.4198999999999999</v>
      </c>
      <c r="L15" s="20">
        <v>-0.23</v>
      </c>
      <c r="M15" s="21">
        <v>-103</v>
      </c>
      <c r="N15" s="23">
        <v>-103.23</v>
      </c>
      <c r="Q15" s="6" t="s">
        <v>9</v>
      </c>
      <c r="R15" s="12">
        <f>+R13/R12</f>
        <v>0.28000000000000003</v>
      </c>
    </row>
    <row r="16" spans="2:18" x14ac:dyDescent="0.15">
      <c r="B16" s="18">
        <v>6</v>
      </c>
      <c r="C16" s="19" t="s">
        <v>44</v>
      </c>
      <c r="D16" s="19" t="s">
        <v>0</v>
      </c>
      <c r="E16" s="20">
        <v>0.1</v>
      </c>
      <c r="F16" s="21" t="s">
        <v>55</v>
      </c>
      <c r="G16" s="22">
        <v>1.4347000000000001</v>
      </c>
      <c r="H16" s="22">
        <v>1.4423999999999999</v>
      </c>
      <c r="I16" s="22">
        <v>0</v>
      </c>
      <c r="J16" s="21" t="s">
        <v>56</v>
      </c>
      <c r="K16" s="22">
        <v>1.4423999999999999</v>
      </c>
      <c r="L16" s="20">
        <v>-0.14000000000000001</v>
      </c>
      <c r="M16" s="21">
        <v>77</v>
      </c>
      <c r="N16" s="23">
        <v>76.86</v>
      </c>
      <c r="Q16" t="s">
        <v>10</v>
      </c>
      <c r="R16">
        <f>SUMIF($M$11:$M$1010,"&gt;0")</f>
        <v>4200</v>
      </c>
    </row>
    <row r="17" spans="2:18" x14ac:dyDescent="0.15">
      <c r="B17" s="18">
        <v>7</v>
      </c>
      <c r="C17" s="19" t="s">
        <v>44</v>
      </c>
      <c r="D17" s="19" t="s">
        <v>0</v>
      </c>
      <c r="E17" s="20">
        <v>0.1</v>
      </c>
      <c r="F17" s="21" t="s">
        <v>57</v>
      </c>
      <c r="G17" s="22">
        <v>1.4554</v>
      </c>
      <c r="H17" s="22">
        <v>1.4447000000000001</v>
      </c>
      <c r="I17" s="22">
        <v>0</v>
      </c>
      <c r="J17" s="21" t="s">
        <v>58</v>
      </c>
      <c r="K17" s="22">
        <v>1.4447000000000001</v>
      </c>
      <c r="L17" s="20">
        <v>0</v>
      </c>
      <c r="M17" s="21">
        <v>-107</v>
      </c>
      <c r="N17" s="23">
        <v>-107</v>
      </c>
      <c r="Q17" t="s">
        <v>11</v>
      </c>
      <c r="R17">
        <f>SUMIF($M$11:$M$1010,"&lt;0")</f>
        <v>-1699</v>
      </c>
    </row>
    <row r="18" spans="2:18" x14ac:dyDescent="0.15">
      <c r="B18" s="18">
        <v>8</v>
      </c>
      <c r="C18" s="19" t="s">
        <v>44</v>
      </c>
      <c r="D18" s="19" t="s">
        <v>0</v>
      </c>
      <c r="E18" s="20">
        <v>0.1</v>
      </c>
      <c r="F18" s="21" t="s">
        <v>59</v>
      </c>
      <c r="G18" s="22">
        <v>1.4325000000000001</v>
      </c>
      <c r="H18" s="22">
        <v>1.4222999999999999</v>
      </c>
      <c r="I18" s="22">
        <v>0</v>
      </c>
      <c r="J18" s="21" t="s">
        <v>60</v>
      </c>
      <c r="K18" s="22">
        <v>1.4222999999999999</v>
      </c>
      <c r="L18" s="20">
        <v>-7.0000000000000007E-2</v>
      </c>
      <c r="M18" s="21">
        <v>-102</v>
      </c>
      <c r="N18" s="23">
        <v>-102.07</v>
      </c>
      <c r="Q18" t="s">
        <v>12</v>
      </c>
      <c r="R18">
        <f>+R16+R17</f>
        <v>2501</v>
      </c>
    </row>
    <row r="19" spans="2:18" x14ac:dyDescent="0.15">
      <c r="B19" s="24">
        <v>9</v>
      </c>
      <c r="C19" s="21" t="s">
        <v>44</v>
      </c>
      <c r="D19" s="25" t="s">
        <v>0</v>
      </c>
      <c r="E19" s="21">
        <v>0.1</v>
      </c>
      <c r="F19" s="21" t="s">
        <v>61</v>
      </c>
      <c r="G19" s="21">
        <v>1.4352</v>
      </c>
      <c r="H19" s="21">
        <v>1.4456</v>
      </c>
      <c r="I19" s="21">
        <v>0</v>
      </c>
      <c r="J19" s="21" t="s">
        <v>62</v>
      </c>
      <c r="K19" s="21">
        <v>1.4456</v>
      </c>
      <c r="L19" s="25">
        <v>-0.15</v>
      </c>
      <c r="M19" s="21">
        <v>104</v>
      </c>
      <c r="N19" s="26">
        <v>103.85</v>
      </c>
      <c r="Q19" s="6" t="s">
        <v>35</v>
      </c>
      <c r="R19" s="13">
        <f>R16/ABS(+R17)</f>
        <v>2.472042377869335</v>
      </c>
    </row>
    <row r="20" spans="2:18" x14ac:dyDescent="0.15">
      <c r="B20" s="24">
        <v>10</v>
      </c>
      <c r="C20" s="21" t="s">
        <v>44</v>
      </c>
      <c r="D20" s="21" t="s">
        <v>2</v>
      </c>
      <c r="E20" s="21">
        <v>0.1</v>
      </c>
      <c r="F20" s="21" t="s">
        <v>63</v>
      </c>
      <c r="G20" s="21">
        <v>1.4549000000000001</v>
      </c>
      <c r="H20" s="21">
        <v>1.4622999999999999</v>
      </c>
      <c r="I20" s="21">
        <v>0</v>
      </c>
      <c r="J20" s="21" t="s">
        <v>64</v>
      </c>
      <c r="K20" s="21">
        <v>1.4622999999999999</v>
      </c>
      <c r="L20" s="21">
        <v>-0.23</v>
      </c>
      <c r="M20" s="21">
        <v>-74</v>
      </c>
      <c r="N20" s="26">
        <v>-74.23</v>
      </c>
      <c r="Q20" t="s">
        <v>13</v>
      </c>
      <c r="R20" s="3">
        <f>+R16/R13</f>
        <v>300</v>
      </c>
    </row>
    <row r="21" spans="2:18" x14ac:dyDescent="0.15">
      <c r="B21" s="24">
        <v>11</v>
      </c>
      <c r="C21" s="21" t="s">
        <v>44</v>
      </c>
      <c r="D21" s="25" t="s">
        <v>0</v>
      </c>
      <c r="E21" s="21">
        <v>0.1</v>
      </c>
      <c r="F21" s="21" t="s">
        <v>65</v>
      </c>
      <c r="G21" s="21">
        <v>1.4609000000000001</v>
      </c>
      <c r="H21" s="21">
        <v>1.5174000000000001</v>
      </c>
      <c r="I21" s="21">
        <v>0</v>
      </c>
      <c r="J21" s="21" t="s">
        <v>66</v>
      </c>
      <c r="K21" s="21">
        <v>1.5174000000000001</v>
      </c>
      <c r="L21" s="25">
        <v>-0.32</v>
      </c>
      <c r="M21" s="21">
        <v>565</v>
      </c>
      <c r="N21" s="26">
        <v>564.67999999999995</v>
      </c>
      <c r="Q21" t="s">
        <v>14</v>
      </c>
      <c r="R21" s="3">
        <f>+R17/R14</f>
        <v>-130.69230769230768</v>
      </c>
    </row>
    <row r="22" spans="2:18" x14ac:dyDescent="0.15">
      <c r="B22" s="24">
        <v>12</v>
      </c>
      <c r="C22" s="21" t="s">
        <v>44</v>
      </c>
      <c r="D22" s="25" t="s">
        <v>2</v>
      </c>
      <c r="E22" s="21">
        <v>0.1</v>
      </c>
      <c r="F22" s="21" t="s">
        <v>67</v>
      </c>
      <c r="G22" s="21">
        <v>1.5335000000000001</v>
      </c>
      <c r="H22" s="21">
        <v>1.5335000000000001</v>
      </c>
      <c r="I22" s="21">
        <v>0</v>
      </c>
      <c r="J22" s="21" t="s">
        <v>68</v>
      </c>
      <c r="K22" s="21">
        <v>1.5335000000000001</v>
      </c>
      <c r="L22" s="25">
        <v>-0.92</v>
      </c>
      <c r="M22" s="21">
        <v>0</v>
      </c>
      <c r="N22" s="26">
        <v>-0.92</v>
      </c>
      <c r="Q22" s="6" t="s">
        <v>39</v>
      </c>
      <c r="R22" s="13">
        <f>+R20/ABS(+R21)</f>
        <v>2.2954679223072398</v>
      </c>
    </row>
    <row r="23" spans="2:18" x14ac:dyDescent="0.15">
      <c r="B23" s="24">
        <v>13</v>
      </c>
      <c r="C23" s="21" t="s">
        <v>44</v>
      </c>
      <c r="D23" s="25" t="s">
        <v>0</v>
      </c>
      <c r="E23" s="21">
        <v>0.1</v>
      </c>
      <c r="F23" s="21" t="s">
        <v>69</v>
      </c>
      <c r="G23" s="21">
        <v>1.5582</v>
      </c>
      <c r="H23" s="21">
        <v>1.5582</v>
      </c>
      <c r="I23" s="21">
        <v>0</v>
      </c>
      <c r="J23" s="21" t="s">
        <v>70</v>
      </c>
      <c r="K23" s="21">
        <v>1.5582</v>
      </c>
      <c r="L23" s="25">
        <v>-0.02</v>
      </c>
      <c r="M23" s="21">
        <v>0</v>
      </c>
      <c r="N23" s="26">
        <v>-0.02</v>
      </c>
      <c r="Q23" t="s">
        <v>31</v>
      </c>
      <c r="R23" s="3">
        <f>SUMIF($N$11:$N$1010,"&gt;0")</f>
        <v>15673.960000000008</v>
      </c>
    </row>
    <row r="24" spans="2:18" x14ac:dyDescent="0.15">
      <c r="B24" s="24">
        <v>14</v>
      </c>
      <c r="C24" s="21" t="s">
        <v>44</v>
      </c>
      <c r="D24" s="25" t="s">
        <v>0</v>
      </c>
      <c r="E24" s="21">
        <v>0.1</v>
      </c>
      <c r="F24" s="21" t="s">
        <v>71</v>
      </c>
      <c r="G24" s="21">
        <v>1.5618000000000001</v>
      </c>
      <c r="H24" s="21">
        <v>1.5618000000000001</v>
      </c>
      <c r="I24" s="21">
        <v>0</v>
      </c>
      <c r="J24" s="21" t="s">
        <v>72</v>
      </c>
      <c r="K24" s="21">
        <v>1.5618000000000001</v>
      </c>
      <c r="L24" s="25">
        <v>-0.01</v>
      </c>
      <c r="M24" s="21">
        <v>0</v>
      </c>
      <c r="N24" s="26">
        <v>-0.01</v>
      </c>
      <c r="Q24" t="s">
        <v>32</v>
      </c>
      <c r="R24" s="3">
        <f>SUMIF($N$11:$N$1010,"&lt;0")</f>
        <v>-4344.3300000000172</v>
      </c>
    </row>
    <row r="25" spans="2:18" x14ac:dyDescent="0.15">
      <c r="B25" s="24">
        <v>15</v>
      </c>
      <c r="C25" s="21" t="s">
        <v>44</v>
      </c>
      <c r="D25" s="25" t="s">
        <v>0</v>
      </c>
      <c r="E25" s="21">
        <v>0.1</v>
      </c>
      <c r="F25" s="21" t="s">
        <v>73</v>
      </c>
      <c r="G25" s="21">
        <v>1.6217999999999999</v>
      </c>
      <c r="H25" s="21">
        <v>1.6364000000000001</v>
      </c>
      <c r="I25" s="21">
        <v>0</v>
      </c>
      <c r="J25" s="21" t="s">
        <v>74</v>
      </c>
      <c r="K25" s="21">
        <v>1.6364000000000001</v>
      </c>
      <c r="L25" s="25">
        <v>-0.16</v>
      </c>
      <c r="M25" s="21">
        <v>146</v>
      </c>
      <c r="N25" s="26">
        <v>145.84</v>
      </c>
      <c r="Q25" t="s">
        <v>33</v>
      </c>
      <c r="R25" s="3">
        <f>+R23+R24</f>
        <v>11329.62999999999</v>
      </c>
    </row>
    <row r="26" spans="2:18" x14ac:dyDescent="0.15">
      <c r="B26" s="24">
        <v>16</v>
      </c>
      <c r="C26" s="21" t="s">
        <v>44</v>
      </c>
      <c r="D26" s="25" t="s">
        <v>0</v>
      </c>
      <c r="E26" s="21">
        <v>0.1</v>
      </c>
      <c r="F26" s="21" t="s">
        <v>75</v>
      </c>
      <c r="G26" s="21">
        <v>1.6808000000000001</v>
      </c>
      <c r="H26" s="21">
        <v>1.6688000000000001</v>
      </c>
      <c r="I26" s="21">
        <v>0</v>
      </c>
      <c r="J26" s="21" t="s">
        <v>76</v>
      </c>
      <c r="K26" s="21">
        <v>1.6688000000000001</v>
      </c>
      <c r="L26" s="25">
        <v>0</v>
      </c>
      <c r="M26" s="21">
        <v>-120</v>
      </c>
      <c r="N26" s="26">
        <v>-120</v>
      </c>
      <c r="Q26" s="6" t="s">
        <v>34</v>
      </c>
      <c r="R26" s="13">
        <f>R23/ABS(+R24)</f>
        <v>3.6079119219764491</v>
      </c>
    </row>
    <row r="27" spans="2:18" x14ac:dyDescent="0.15">
      <c r="B27" s="24">
        <v>17</v>
      </c>
      <c r="C27" s="21" t="s">
        <v>44</v>
      </c>
      <c r="D27" s="25" t="s">
        <v>0</v>
      </c>
      <c r="E27" s="21">
        <v>0.1</v>
      </c>
      <c r="F27" s="21" t="s">
        <v>77</v>
      </c>
      <c r="G27" s="21">
        <v>1.6154999999999999</v>
      </c>
      <c r="H27" s="21">
        <v>1.6</v>
      </c>
      <c r="I27" s="21">
        <v>0</v>
      </c>
      <c r="J27" s="21" t="s">
        <v>78</v>
      </c>
      <c r="K27" s="21">
        <v>1.6</v>
      </c>
      <c r="L27" s="25">
        <v>-0.06</v>
      </c>
      <c r="M27" s="21">
        <v>-155</v>
      </c>
      <c r="N27" s="26">
        <v>-155.06</v>
      </c>
      <c r="Q27" t="s">
        <v>36</v>
      </c>
      <c r="R27" s="3">
        <f>+R23/R13</f>
        <v>1119.5685714285721</v>
      </c>
    </row>
    <row r="28" spans="2:18" x14ac:dyDescent="0.15">
      <c r="B28" s="24">
        <v>18</v>
      </c>
      <c r="C28" s="21" t="s">
        <v>44</v>
      </c>
      <c r="D28" s="25" t="s">
        <v>0</v>
      </c>
      <c r="E28" s="21">
        <v>0.1</v>
      </c>
      <c r="F28" s="21" t="s">
        <v>79</v>
      </c>
      <c r="G28" s="21">
        <v>1.8301000000000001</v>
      </c>
      <c r="H28" s="21">
        <v>1.8301000000000001</v>
      </c>
      <c r="I28" s="21">
        <v>0</v>
      </c>
      <c r="J28" s="21" t="s">
        <v>80</v>
      </c>
      <c r="K28" s="21">
        <v>1.8301000000000001</v>
      </c>
      <c r="L28" s="25">
        <v>-0.04</v>
      </c>
      <c r="M28" s="21">
        <v>0</v>
      </c>
      <c r="N28" s="26">
        <v>-0.04</v>
      </c>
      <c r="Q28" t="s">
        <v>37</v>
      </c>
      <c r="R28" s="3">
        <f>+R24/R14</f>
        <v>-334.17923076923211</v>
      </c>
    </row>
    <row r="29" spans="2:18" x14ac:dyDescent="0.15">
      <c r="B29" s="24">
        <v>19</v>
      </c>
      <c r="C29" s="21" t="s">
        <v>44</v>
      </c>
      <c r="D29" s="25" t="s">
        <v>0</v>
      </c>
      <c r="E29" s="21">
        <v>0.1</v>
      </c>
      <c r="F29" s="21" t="s">
        <v>81</v>
      </c>
      <c r="G29" s="21">
        <v>1.8407</v>
      </c>
      <c r="H29" s="21">
        <v>1.8257000000000001</v>
      </c>
      <c r="I29" s="21">
        <v>0</v>
      </c>
      <c r="J29" s="21" t="s">
        <v>82</v>
      </c>
      <c r="K29" s="21">
        <v>1.8257000000000001</v>
      </c>
      <c r="L29" s="25">
        <v>-0.01</v>
      </c>
      <c r="M29" s="21">
        <v>-150</v>
      </c>
      <c r="N29" s="26">
        <v>-150.01</v>
      </c>
      <c r="Q29" s="6" t="s">
        <v>38</v>
      </c>
      <c r="R29" s="13">
        <f>+R27/ABS(+R28)</f>
        <v>3.3502039275495599</v>
      </c>
    </row>
    <row r="30" spans="2:18" x14ac:dyDescent="0.15">
      <c r="B30" s="24">
        <v>20</v>
      </c>
      <c r="C30" s="21" t="s">
        <v>44</v>
      </c>
      <c r="D30" s="25" t="s">
        <v>0</v>
      </c>
      <c r="E30" s="21">
        <v>0.1</v>
      </c>
      <c r="F30" s="21" t="s">
        <v>83</v>
      </c>
      <c r="G30" s="21">
        <v>1.8346</v>
      </c>
      <c r="H30" s="21">
        <v>1.8346</v>
      </c>
      <c r="I30" s="21">
        <v>0</v>
      </c>
      <c r="J30" s="21" t="s">
        <v>84</v>
      </c>
      <c r="K30" s="21">
        <v>1.8346</v>
      </c>
      <c r="L30" s="25">
        <v>-0.02</v>
      </c>
      <c r="M30" s="21">
        <v>0</v>
      </c>
      <c r="N30" s="26">
        <v>-0.02</v>
      </c>
    </row>
    <row r="31" spans="2:18" x14ac:dyDescent="0.15">
      <c r="B31" s="24">
        <v>21</v>
      </c>
      <c r="C31" s="21" t="s">
        <v>44</v>
      </c>
      <c r="D31" s="25" t="s">
        <v>0</v>
      </c>
      <c r="E31" s="21">
        <v>0.1</v>
      </c>
      <c r="F31" s="21" t="s">
        <v>85</v>
      </c>
      <c r="G31" s="21">
        <v>1.8622000000000001</v>
      </c>
      <c r="H31" s="21">
        <v>1.9194</v>
      </c>
      <c r="I31" s="21">
        <v>0</v>
      </c>
      <c r="J31" s="21" t="s">
        <v>86</v>
      </c>
      <c r="K31" s="21">
        <v>1.9194</v>
      </c>
      <c r="L31" s="25">
        <v>-0.2</v>
      </c>
      <c r="M31" s="21">
        <v>572</v>
      </c>
      <c r="N31" s="26">
        <v>571.79999999999995</v>
      </c>
    </row>
    <row r="32" spans="2:18" x14ac:dyDescent="0.15">
      <c r="B32" s="24">
        <v>22</v>
      </c>
      <c r="C32" s="21" t="s">
        <v>44</v>
      </c>
      <c r="D32" s="25" t="s">
        <v>2</v>
      </c>
      <c r="E32" s="21">
        <v>0.1</v>
      </c>
      <c r="F32" s="21" t="s">
        <v>87</v>
      </c>
      <c r="G32" s="21">
        <v>1.8612</v>
      </c>
      <c r="H32" s="21">
        <v>1.881</v>
      </c>
      <c r="I32" s="21">
        <v>0</v>
      </c>
      <c r="J32" s="21" t="s">
        <v>88</v>
      </c>
      <c r="K32" s="21">
        <v>1.881</v>
      </c>
      <c r="L32" s="25">
        <v>-0.46</v>
      </c>
      <c r="M32" s="21">
        <v>-198</v>
      </c>
      <c r="N32" s="26">
        <v>-198.46</v>
      </c>
    </row>
    <row r="33" spans="2:18" x14ac:dyDescent="0.15">
      <c r="B33" s="24">
        <v>23</v>
      </c>
      <c r="C33" s="21" t="s">
        <v>44</v>
      </c>
      <c r="D33" s="25" t="s">
        <v>0</v>
      </c>
      <c r="E33" s="21">
        <v>0.1</v>
      </c>
      <c r="F33" s="21" t="s">
        <v>89</v>
      </c>
      <c r="G33" s="21">
        <v>1.8884000000000001</v>
      </c>
      <c r="H33" s="21">
        <v>1.879</v>
      </c>
      <c r="I33" s="21">
        <v>0</v>
      </c>
      <c r="J33" s="21" t="s">
        <v>90</v>
      </c>
      <c r="K33" s="21">
        <v>1.879</v>
      </c>
      <c r="L33" s="25">
        <v>-0.03</v>
      </c>
      <c r="M33" s="21">
        <v>-94</v>
      </c>
      <c r="N33" s="26">
        <v>-94.03</v>
      </c>
    </row>
    <row r="34" spans="2:18" x14ac:dyDescent="0.15">
      <c r="B34" s="24">
        <v>24</v>
      </c>
      <c r="C34" s="21" t="s">
        <v>44</v>
      </c>
      <c r="D34" s="25" t="s">
        <v>2</v>
      </c>
      <c r="E34" s="21">
        <v>0.1</v>
      </c>
      <c r="F34" s="21" t="s">
        <v>91</v>
      </c>
      <c r="G34" s="21">
        <v>1.8985000000000001</v>
      </c>
      <c r="H34" s="21">
        <v>1.8241000000000001</v>
      </c>
      <c r="I34" s="21">
        <v>0</v>
      </c>
      <c r="J34" s="21" t="s">
        <v>92</v>
      </c>
      <c r="K34" s="21">
        <v>1.8241000000000001</v>
      </c>
      <c r="L34" s="25">
        <v>-8.0500000000000007</v>
      </c>
      <c r="M34" s="21">
        <v>744</v>
      </c>
      <c r="N34" s="26">
        <v>735.95</v>
      </c>
      <c r="Q34" s="7"/>
      <c r="R34" s="8"/>
    </row>
    <row r="35" spans="2:18" x14ac:dyDescent="0.15">
      <c r="B35" s="24">
        <v>25</v>
      </c>
      <c r="C35" s="21" t="s">
        <v>44</v>
      </c>
      <c r="D35" s="25" t="s">
        <v>2</v>
      </c>
      <c r="E35" s="21">
        <v>0.1</v>
      </c>
      <c r="F35" s="21" t="s">
        <v>116</v>
      </c>
      <c r="G35" s="21">
        <v>1.7968</v>
      </c>
      <c r="H35" s="21">
        <v>1.7968</v>
      </c>
      <c r="I35" s="21">
        <v>0</v>
      </c>
      <c r="J35" s="21" t="s">
        <v>117</v>
      </c>
      <c r="K35" s="21">
        <v>1.7968</v>
      </c>
      <c r="L35" s="25">
        <v>-0.46</v>
      </c>
      <c r="M35" s="21">
        <v>0</v>
      </c>
      <c r="N35" s="26">
        <v>-0.46</v>
      </c>
      <c r="R35" s="4"/>
    </row>
    <row r="36" spans="2:18" x14ac:dyDescent="0.15">
      <c r="B36" s="24">
        <v>26</v>
      </c>
      <c r="C36" s="21" t="s">
        <v>44</v>
      </c>
      <c r="D36" s="25" t="s">
        <v>0</v>
      </c>
      <c r="E36" s="21">
        <v>0.1</v>
      </c>
      <c r="F36" s="21" t="s">
        <v>118</v>
      </c>
      <c r="G36" s="21">
        <v>1.7363999999999999</v>
      </c>
      <c r="H36" s="21">
        <v>1.7363999999999999</v>
      </c>
      <c r="I36" s="21">
        <v>0</v>
      </c>
      <c r="J36" s="21" t="s">
        <v>119</v>
      </c>
      <c r="K36" s="21">
        <v>1.7363999999999999</v>
      </c>
      <c r="L36" s="25">
        <v>-0.01</v>
      </c>
      <c r="M36" s="21">
        <v>0</v>
      </c>
      <c r="N36" s="26">
        <v>-0.01</v>
      </c>
      <c r="R36" s="4"/>
    </row>
    <row r="37" spans="2:18" x14ac:dyDescent="0.15">
      <c r="B37" s="24">
        <v>27</v>
      </c>
      <c r="C37" s="21" t="s">
        <v>44</v>
      </c>
      <c r="D37" s="25" t="s">
        <v>0</v>
      </c>
      <c r="E37" s="21">
        <v>0.1</v>
      </c>
      <c r="F37" s="21" t="s">
        <v>120</v>
      </c>
      <c r="G37" s="21">
        <v>1.7673000000000001</v>
      </c>
      <c r="H37" s="21">
        <v>1.7673000000000001</v>
      </c>
      <c r="I37" s="21">
        <v>0</v>
      </c>
      <c r="J37" s="21" t="s">
        <v>121</v>
      </c>
      <c r="K37" s="21">
        <v>1.7673000000000001</v>
      </c>
      <c r="L37" s="25">
        <v>-0.03</v>
      </c>
      <c r="M37" s="21">
        <v>0</v>
      </c>
      <c r="N37" s="26">
        <v>-0.03</v>
      </c>
      <c r="R37" s="4"/>
    </row>
    <row r="38" spans="2:18" x14ac:dyDescent="0.15">
      <c r="B38" s="24">
        <v>28</v>
      </c>
      <c r="C38" s="21" t="s">
        <v>44</v>
      </c>
      <c r="D38" s="25" t="s">
        <v>2</v>
      </c>
      <c r="E38" s="21">
        <v>0.1</v>
      </c>
      <c r="F38" s="21" t="s">
        <v>122</v>
      </c>
      <c r="G38" s="21">
        <v>1.7410000000000001</v>
      </c>
      <c r="H38" s="21">
        <v>1.7410000000000001</v>
      </c>
      <c r="I38" s="21">
        <v>0</v>
      </c>
      <c r="J38" s="21" t="s">
        <v>123</v>
      </c>
      <c r="K38" s="21">
        <v>1.7410000000000001</v>
      </c>
      <c r="L38" s="25">
        <v>-0.46</v>
      </c>
      <c r="M38" s="21">
        <v>0</v>
      </c>
      <c r="N38" s="26">
        <v>-0.46</v>
      </c>
    </row>
    <row r="39" spans="2:18" x14ac:dyDescent="0.15">
      <c r="B39" s="24">
        <v>29</v>
      </c>
      <c r="C39" s="21" t="s">
        <v>44</v>
      </c>
      <c r="D39" s="25" t="s">
        <v>0</v>
      </c>
      <c r="E39" s="21">
        <v>0.1</v>
      </c>
      <c r="F39" s="21" t="s">
        <v>124</v>
      </c>
      <c r="G39" s="21">
        <v>1.7544999999999999</v>
      </c>
      <c r="H39" s="21">
        <v>1.7544999999999999</v>
      </c>
      <c r="I39" s="21">
        <v>0</v>
      </c>
      <c r="J39" s="21" t="s">
        <v>125</v>
      </c>
      <c r="K39" s="21">
        <v>1.7544999999999999</v>
      </c>
      <c r="L39" s="25">
        <v>-0.02</v>
      </c>
      <c r="M39" s="21">
        <v>0</v>
      </c>
      <c r="N39" s="26">
        <v>-0.02</v>
      </c>
    </row>
    <row r="40" spans="2:18" x14ac:dyDescent="0.15">
      <c r="B40" s="24">
        <v>30</v>
      </c>
      <c r="C40" s="21" t="s">
        <v>44</v>
      </c>
      <c r="D40" s="25" t="s">
        <v>0</v>
      </c>
      <c r="E40" s="21">
        <v>0.1</v>
      </c>
      <c r="F40" s="21" t="s">
        <v>126</v>
      </c>
      <c r="G40" s="21">
        <v>1.7492000000000001</v>
      </c>
      <c r="H40" s="21">
        <v>1.7511000000000001</v>
      </c>
      <c r="I40" s="21">
        <v>0</v>
      </c>
      <c r="J40" s="21" t="s">
        <v>127</v>
      </c>
      <c r="K40" s="21">
        <v>1.7511000000000001</v>
      </c>
      <c r="L40" s="25">
        <v>-0.04</v>
      </c>
      <c r="M40" s="21">
        <v>19</v>
      </c>
      <c r="N40" s="26">
        <v>18.96</v>
      </c>
    </row>
    <row r="41" spans="2:18" x14ac:dyDescent="0.15">
      <c r="B41" s="24">
        <v>31</v>
      </c>
      <c r="C41" s="21" t="s">
        <v>44</v>
      </c>
      <c r="D41" s="25" t="s">
        <v>0</v>
      </c>
      <c r="E41" s="21">
        <v>0.1</v>
      </c>
      <c r="F41" s="21" t="s">
        <v>128</v>
      </c>
      <c r="G41" s="21">
        <v>1.9083000000000001</v>
      </c>
      <c r="H41" s="21">
        <v>1.9083000000000001</v>
      </c>
      <c r="I41" s="21">
        <v>0</v>
      </c>
      <c r="J41" s="21" t="s">
        <v>129</v>
      </c>
      <c r="K41" s="21">
        <v>1.9083000000000001</v>
      </c>
      <c r="L41" s="25">
        <v>-0.02</v>
      </c>
      <c r="M41" s="21">
        <v>0</v>
      </c>
      <c r="N41" s="26">
        <v>-0.02</v>
      </c>
    </row>
    <row r="42" spans="2:18" x14ac:dyDescent="0.15">
      <c r="B42" s="24">
        <v>32</v>
      </c>
      <c r="C42" s="21" t="s">
        <v>44</v>
      </c>
      <c r="D42" s="25" t="s">
        <v>0</v>
      </c>
      <c r="E42" s="21">
        <v>0.1</v>
      </c>
      <c r="F42" s="21" t="s">
        <v>130</v>
      </c>
      <c r="G42" s="21">
        <v>1.9651000000000001</v>
      </c>
      <c r="H42" s="21">
        <v>1.9518</v>
      </c>
      <c r="I42" s="21">
        <v>0</v>
      </c>
      <c r="J42" s="21" t="s">
        <v>131</v>
      </c>
      <c r="K42" s="21">
        <v>1.9518</v>
      </c>
      <c r="L42" s="25">
        <v>-0.01</v>
      </c>
      <c r="M42" s="21">
        <v>-133</v>
      </c>
      <c r="N42" s="26">
        <v>-133.01</v>
      </c>
    </row>
    <row r="43" spans="2:18" x14ac:dyDescent="0.15">
      <c r="B43" s="24">
        <v>33</v>
      </c>
      <c r="C43" s="21" t="s">
        <v>44</v>
      </c>
      <c r="D43" s="25" t="s">
        <v>0</v>
      </c>
      <c r="E43" s="21">
        <v>0.8</v>
      </c>
      <c r="F43" s="21" t="s">
        <v>132</v>
      </c>
      <c r="G43" s="21">
        <v>2.0039000000000002</v>
      </c>
      <c r="H43" s="21">
        <v>1.9952000000000001</v>
      </c>
      <c r="I43" s="21">
        <v>0</v>
      </c>
      <c r="J43" s="21" t="s">
        <v>133</v>
      </c>
      <c r="K43" s="21">
        <v>1.9952000000000001</v>
      </c>
      <c r="L43" s="25">
        <v>-0.24000000000000002</v>
      </c>
      <c r="M43" s="21">
        <v>-87</v>
      </c>
      <c r="N43" s="26">
        <v>-696.24000000001217</v>
      </c>
      <c r="O43" s="121" t="s">
        <v>168</v>
      </c>
    </row>
    <row r="44" spans="2:18" x14ac:dyDescent="0.15">
      <c r="B44" s="24">
        <v>34</v>
      </c>
      <c r="C44" s="21" t="s">
        <v>44</v>
      </c>
      <c r="D44" s="25" t="s">
        <v>2</v>
      </c>
      <c r="E44" s="21">
        <v>1</v>
      </c>
      <c r="F44" s="21" t="s">
        <v>134</v>
      </c>
      <c r="G44" s="21">
        <v>1.9921000000000002</v>
      </c>
      <c r="H44" s="21">
        <v>1.9921000000000002</v>
      </c>
      <c r="I44" s="21">
        <v>0</v>
      </c>
      <c r="J44" s="21" t="s">
        <v>135</v>
      </c>
      <c r="K44" s="21">
        <v>1.9921000000000002</v>
      </c>
      <c r="L44" s="25">
        <v>-2.3000000000000003</v>
      </c>
      <c r="M44" s="21">
        <v>0</v>
      </c>
      <c r="N44" s="26">
        <v>-2.3000000000000003</v>
      </c>
    </row>
    <row r="45" spans="2:18" x14ac:dyDescent="0.15">
      <c r="B45" s="24">
        <v>35</v>
      </c>
      <c r="C45" s="21" t="s">
        <v>44</v>
      </c>
      <c r="D45" s="25" t="s">
        <v>0</v>
      </c>
      <c r="E45" s="21">
        <v>0.9</v>
      </c>
      <c r="F45" s="21" t="s">
        <v>136</v>
      </c>
      <c r="G45" s="21">
        <v>2.0003000000000002</v>
      </c>
      <c r="H45" s="21">
        <v>2.0491000000000001</v>
      </c>
      <c r="I45" s="21">
        <v>0</v>
      </c>
      <c r="J45" s="21" t="s">
        <v>137</v>
      </c>
      <c r="K45" s="21">
        <v>2.0491000000000001</v>
      </c>
      <c r="L45" s="25">
        <v>-2.88</v>
      </c>
      <c r="M45" s="21">
        <v>488</v>
      </c>
      <c r="N45" s="26">
        <v>4389.1199999999963</v>
      </c>
    </row>
    <row r="46" spans="2:18" x14ac:dyDescent="0.15">
      <c r="B46" s="24">
        <v>36</v>
      </c>
      <c r="C46" s="21" t="s">
        <v>44</v>
      </c>
      <c r="D46" s="25" t="s">
        <v>0</v>
      </c>
      <c r="E46" s="21">
        <v>0.70000000000000007</v>
      </c>
      <c r="F46" s="21" t="s">
        <v>138</v>
      </c>
      <c r="G46" s="21">
        <v>2.0180000000000002</v>
      </c>
      <c r="H46" s="21">
        <v>2.0045000000000002</v>
      </c>
      <c r="I46" s="21">
        <v>0</v>
      </c>
      <c r="J46" s="21" t="s">
        <v>139</v>
      </c>
      <c r="K46" s="21">
        <v>2.0045000000000002</v>
      </c>
      <c r="L46" s="25">
        <v>-0.28000000000000003</v>
      </c>
      <c r="M46" s="21">
        <v>-135</v>
      </c>
      <c r="N46" s="26">
        <v>-945.28000000000475</v>
      </c>
    </row>
    <row r="47" spans="2:18" x14ac:dyDescent="0.15">
      <c r="B47" s="24">
        <v>37</v>
      </c>
      <c r="C47" s="21" t="s">
        <v>44</v>
      </c>
      <c r="D47" s="25" t="s">
        <v>0</v>
      </c>
      <c r="E47" s="21">
        <v>0.70000000000000007</v>
      </c>
      <c r="F47" s="21" t="s">
        <v>140</v>
      </c>
      <c r="G47" s="21">
        <v>2.0215000000000001</v>
      </c>
      <c r="H47" s="21">
        <v>2.0215000000000001</v>
      </c>
      <c r="I47" s="21">
        <v>0</v>
      </c>
      <c r="J47" s="21" t="s">
        <v>141</v>
      </c>
      <c r="K47" s="21">
        <v>2.0215000000000001</v>
      </c>
      <c r="L47" s="25">
        <v>-7.0000000000000007E-2</v>
      </c>
      <c r="M47" s="21">
        <v>0</v>
      </c>
      <c r="N47" s="26">
        <v>-7.0000000000000007E-2</v>
      </c>
    </row>
    <row r="48" spans="2:18" x14ac:dyDescent="0.15">
      <c r="B48" s="24">
        <v>38</v>
      </c>
      <c r="C48" s="21" t="s">
        <v>44</v>
      </c>
      <c r="D48" s="25" t="s">
        <v>0</v>
      </c>
      <c r="E48" s="21">
        <v>1</v>
      </c>
      <c r="F48" s="21" t="s">
        <v>142</v>
      </c>
      <c r="G48" s="21">
        <v>2.0512000000000001</v>
      </c>
      <c r="H48" s="21">
        <v>2.0864000000000003</v>
      </c>
      <c r="I48" s="21">
        <v>0</v>
      </c>
      <c r="J48" s="21" t="s">
        <v>143</v>
      </c>
      <c r="K48" s="21">
        <v>2.0864000000000003</v>
      </c>
      <c r="L48" s="25">
        <v>-1.8000000000000007</v>
      </c>
      <c r="M48" s="21">
        <v>352</v>
      </c>
      <c r="N48" s="26">
        <v>3518.2000000000116</v>
      </c>
    </row>
    <row r="49" spans="2:14" x14ac:dyDescent="0.15">
      <c r="B49" s="24">
        <v>39</v>
      </c>
      <c r="C49" s="21" t="s">
        <v>44</v>
      </c>
      <c r="D49" s="25" t="s">
        <v>0</v>
      </c>
      <c r="E49" s="21">
        <v>0.1</v>
      </c>
      <c r="F49" s="21" t="s">
        <v>144</v>
      </c>
      <c r="G49" s="21">
        <v>1.9974000000000001</v>
      </c>
      <c r="H49" s="21">
        <v>2.0057</v>
      </c>
      <c r="I49" s="21">
        <v>0</v>
      </c>
      <c r="J49" s="21" t="s">
        <v>145</v>
      </c>
      <c r="K49" s="21">
        <v>2.0201000000000002</v>
      </c>
      <c r="L49" s="25">
        <v>-9.9999999999999992E-2</v>
      </c>
      <c r="M49" s="21">
        <v>227</v>
      </c>
      <c r="N49" s="26">
        <v>226.90000000000165</v>
      </c>
    </row>
    <row r="50" spans="2:14" x14ac:dyDescent="0.15">
      <c r="B50" s="24">
        <v>40</v>
      </c>
      <c r="C50" s="21" t="s">
        <v>44</v>
      </c>
      <c r="D50" s="25" t="s">
        <v>2</v>
      </c>
      <c r="E50" s="21">
        <v>0.3</v>
      </c>
      <c r="F50" s="21" t="s">
        <v>146</v>
      </c>
      <c r="G50" s="21">
        <v>1.9898</v>
      </c>
      <c r="H50" s="21">
        <v>1.9762000000000002</v>
      </c>
      <c r="I50" s="21">
        <v>0</v>
      </c>
      <c r="J50" s="21" t="s">
        <v>147</v>
      </c>
      <c r="K50" s="21">
        <v>1.9762000000000002</v>
      </c>
      <c r="L50" s="25">
        <v>-5.5200000000000014</v>
      </c>
      <c r="M50" s="21">
        <v>136</v>
      </c>
      <c r="N50" s="26">
        <v>402.47999999999507</v>
      </c>
    </row>
    <row r="51" spans="2:14" x14ac:dyDescent="0.15">
      <c r="B51" s="24">
        <v>41</v>
      </c>
      <c r="C51" s="21" t="s">
        <v>44</v>
      </c>
      <c r="D51" s="25" t="s">
        <v>2</v>
      </c>
      <c r="E51" s="21">
        <v>0.4</v>
      </c>
      <c r="F51" s="21" t="s">
        <v>148</v>
      </c>
      <c r="G51" s="21">
        <v>1.9657</v>
      </c>
      <c r="H51" s="21">
        <v>1.9657</v>
      </c>
      <c r="I51" s="21">
        <v>0</v>
      </c>
      <c r="J51" s="21" t="s">
        <v>149</v>
      </c>
      <c r="K51" s="21">
        <v>1.9657</v>
      </c>
      <c r="L51" s="25">
        <v>-0.91999999999999993</v>
      </c>
      <c r="M51" s="21">
        <v>0</v>
      </c>
      <c r="N51" s="26">
        <v>-0.91999999999999993</v>
      </c>
    </row>
    <row r="52" spans="2:14" x14ac:dyDescent="0.15">
      <c r="B52" s="24">
        <v>42</v>
      </c>
      <c r="C52" s="21" t="s">
        <v>44</v>
      </c>
      <c r="D52" s="25" t="s">
        <v>2</v>
      </c>
      <c r="E52" s="21">
        <v>0.5</v>
      </c>
      <c r="F52" s="21" t="s">
        <v>150</v>
      </c>
      <c r="G52" s="21">
        <v>1.9704000000000002</v>
      </c>
      <c r="H52" s="21">
        <v>1.9616</v>
      </c>
      <c r="I52" s="21">
        <v>0</v>
      </c>
      <c r="J52" s="21" t="s">
        <v>151</v>
      </c>
      <c r="K52" s="21">
        <v>1.9616</v>
      </c>
      <c r="L52" s="25">
        <v>-9.2000000000000011</v>
      </c>
      <c r="M52" s="21">
        <v>88</v>
      </c>
      <c r="N52" s="26">
        <v>430.80000000000706</v>
      </c>
    </row>
    <row r="53" spans="2:14" x14ac:dyDescent="0.15">
      <c r="B53" s="24">
        <v>43</v>
      </c>
      <c r="C53" s="21" t="s">
        <v>44</v>
      </c>
      <c r="D53" s="25" t="s">
        <v>2</v>
      </c>
      <c r="E53" s="21">
        <v>0.8</v>
      </c>
      <c r="F53" s="21" t="s">
        <v>152</v>
      </c>
      <c r="G53" s="21">
        <v>1.9603000000000002</v>
      </c>
      <c r="H53" s="21">
        <v>1.9603000000000002</v>
      </c>
      <c r="I53" s="21">
        <v>0</v>
      </c>
      <c r="J53" s="21" t="s">
        <v>153</v>
      </c>
      <c r="K53" s="21">
        <v>1.9603000000000002</v>
      </c>
      <c r="L53" s="25">
        <v>-7.36</v>
      </c>
      <c r="M53" s="21">
        <v>0</v>
      </c>
      <c r="N53" s="26">
        <v>-7.36</v>
      </c>
    </row>
    <row r="54" spans="2:14" x14ac:dyDescent="0.15">
      <c r="B54" s="24">
        <v>44</v>
      </c>
      <c r="C54" s="21" t="s">
        <v>44</v>
      </c>
      <c r="D54" s="25" t="s">
        <v>0</v>
      </c>
      <c r="E54" s="21">
        <v>1</v>
      </c>
      <c r="F54" s="21" t="s">
        <v>154</v>
      </c>
      <c r="G54" s="21">
        <v>1.9990000000000001</v>
      </c>
      <c r="H54" s="21">
        <v>1.9990000000000001</v>
      </c>
      <c r="I54" s="21">
        <v>0</v>
      </c>
      <c r="J54" s="21" t="s">
        <v>155</v>
      </c>
      <c r="K54" s="21">
        <v>1.9990000000000001</v>
      </c>
      <c r="L54" s="25">
        <v>-0.1</v>
      </c>
      <c r="M54" s="21">
        <v>0</v>
      </c>
      <c r="N54" s="26">
        <v>-0.1</v>
      </c>
    </row>
    <row r="55" spans="2:14" x14ac:dyDescent="0.15">
      <c r="B55" s="24">
        <v>45</v>
      </c>
      <c r="C55" s="21" t="s">
        <v>44</v>
      </c>
      <c r="D55" s="25" t="s">
        <v>2</v>
      </c>
      <c r="E55" s="21">
        <v>0.70000000000000007</v>
      </c>
      <c r="F55" s="21" t="s">
        <v>156</v>
      </c>
      <c r="G55" s="21">
        <v>1.9776</v>
      </c>
      <c r="H55" s="21">
        <v>1.9161000000000001</v>
      </c>
      <c r="I55" s="21">
        <v>0</v>
      </c>
      <c r="J55" s="21" t="s">
        <v>157</v>
      </c>
      <c r="K55" s="21">
        <v>1.9161000000000001</v>
      </c>
      <c r="L55" s="25">
        <v>-16.100000000000001</v>
      </c>
      <c r="M55" s="21">
        <v>615</v>
      </c>
      <c r="N55" s="26">
        <v>4288.8999999999915</v>
      </c>
    </row>
    <row r="56" spans="2:14" x14ac:dyDescent="0.15">
      <c r="B56" s="24">
        <v>46</v>
      </c>
      <c r="C56" s="21" t="s">
        <v>44</v>
      </c>
      <c r="D56" s="25" t="s">
        <v>2</v>
      </c>
      <c r="E56" s="21">
        <v>0.3</v>
      </c>
      <c r="F56" s="21" t="s">
        <v>158</v>
      </c>
      <c r="G56" s="21">
        <v>1.7205000000000001</v>
      </c>
      <c r="H56" s="21">
        <v>1.7205000000000001</v>
      </c>
      <c r="I56" s="21">
        <v>0</v>
      </c>
      <c r="J56" s="21" t="s">
        <v>159</v>
      </c>
      <c r="K56" s="21">
        <v>1.7138</v>
      </c>
      <c r="L56" s="25">
        <v>-1.3800000000000001</v>
      </c>
      <c r="M56" s="21">
        <v>67</v>
      </c>
      <c r="N56" s="26">
        <v>199.62000000000452</v>
      </c>
    </row>
    <row r="57" spans="2:14" x14ac:dyDescent="0.15">
      <c r="B57" s="24">
        <v>47</v>
      </c>
      <c r="C57" s="21" t="s">
        <v>44</v>
      </c>
      <c r="D57" s="25" t="s">
        <v>2</v>
      </c>
      <c r="E57" s="21">
        <v>0.1</v>
      </c>
      <c r="F57" s="21" t="s">
        <v>160</v>
      </c>
      <c r="G57" s="21">
        <v>1.5715000000000001</v>
      </c>
      <c r="H57" s="21">
        <v>1.5715000000000001</v>
      </c>
      <c r="I57" s="21">
        <v>0</v>
      </c>
      <c r="J57" s="21" t="s">
        <v>161</v>
      </c>
      <c r="K57" s="21">
        <v>1.5715000000000001</v>
      </c>
      <c r="L57" s="25">
        <v>-1.1500000000000001</v>
      </c>
      <c r="M57" s="21">
        <v>0</v>
      </c>
      <c r="N57" s="26">
        <v>-1.1500000000000001</v>
      </c>
    </row>
    <row r="58" spans="2:14" x14ac:dyDescent="0.15">
      <c r="B58" s="24">
        <v>48</v>
      </c>
      <c r="C58" s="21" t="s">
        <v>44</v>
      </c>
      <c r="D58" s="25" t="s">
        <v>2</v>
      </c>
      <c r="E58" s="21">
        <v>0.4</v>
      </c>
      <c r="F58" s="21" t="s">
        <v>162</v>
      </c>
      <c r="G58" s="21">
        <v>1.4892000000000001</v>
      </c>
      <c r="H58" s="21">
        <v>1.4892000000000001</v>
      </c>
      <c r="I58" s="21">
        <v>0</v>
      </c>
      <c r="J58" s="21" t="s">
        <v>163</v>
      </c>
      <c r="K58" s="21">
        <v>1.4892000000000001</v>
      </c>
      <c r="L58" s="25">
        <v>-0.92</v>
      </c>
      <c r="M58" s="21">
        <v>0</v>
      </c>
      <c r="N58" s="26">
        <v>-0.92</v>
      </c>
    </row>
    <row r="59" spans="2:14" x14ac:dyDescent="0.15">
      <c r="B59" s="24">
        <v>49</v>
      </c>
      <c r="C59" s="21" t="s">
        <v>44</v>
      </c>
      <c r="D59" s="25" t="s">
        <v>2</v>
      </c>
      <c r="E59" s="21">
        <v>0.4</v>
      </c>
      <c r="F59" s="21" t="s">
        <v>164</v>
      </c>
      <c r="G59" s="21">
        <v>1.4746000000000001</v>
      </c>
      <c r="H59" s="21">
        <v>1.4746000000000001</v>
      </c>
      <c r="I59" s="21">
        <v>0</v>
      </c>
      <c r="J59" s="21" t="s">
        <v>165</v>
      </c>
      <c r="K59" s="21">
        <v>1.4746000000000001</v>
      </c>
      <c r="L59" s="25">
        <v>-3.68</v>
      </c>
      <c r="M59" s="21">
        <v>0</v>
      </c>
      <c r="N59" s="26">
        <v>-3.68</v>
      </c>
    </row>
    <row r="60" spans="2:14" x14ac:dyDescent="0.15">
      <c r="B60" s="24">
        <v>50</v>
      </c>
      <c r="C60" s="21" t="s">
        <v>44</v>
      </c>
      <c r="D60" s="25" t="s">
        <v>2</v>
      </c>
      <c r="E60" s="21">
        <v>0.6</v>
      </c>
      <c r="F60" s="21" t="s">
        <v>166</v>
      </c>
      <c r="G60" s="21">
        <v>1.4189000000000001</v>
      </c>
      <c r="H60" s="21">
        <v>1.4430000000000001</v>
      </c>
      <c r="I60" s="21">
        <v>0</v>
      </c>
      <c r="J60" s="21" t="s">
        <v>167</v>
      </c>
      <c r="K60" s="21">
        <v>1.4430000000000001</v>
      </c>
      <c r="L60" s="25">
        <v>0</v>
      </c>
      <c r="M60" s="21">
        <v>-241</v>
      </c>
      <c r="N60" s="26">
        <v>-1446.0000000000007</v>
      </c>
    </row>
    <row r="61" spans="2:14" x14ac:dyDescent="0.15">
      <c r="B61" s="24"/>
      <c r="C61" s="21"/>
      <c r="D61" s="25"/>
      <c r="E61" s="21"/>
      <c r="F61" s="21"/>
      <c r="G61" s="21"/>
      <c r="H61" s="21"/>
      <c r="I61" s="21"/>
      <c r="J61" s="21"/>
      <c r="K61" s="21"/>
      <c r="L61" s="25"/>
      <c r="M61" s="21"/>
      <c r="N61" s="26"/>
    </row>
    <row r="62" spans="2:14" x14ac:dyDescent="0.15">
      <c r="B62" s="24"/>
      <c r="C62" s="21"/>
      <c r="D62" s="25"/>
      <c r="E62" s="21"/>
      <c r="F62" s="21"/>
      <c r="G62" s="21"/>
      <c r="H62" s="21"/>
      <c r="I62" s="21"/>
      <c r="J62" s="21"/>
      <c r="K62" s="21"/>
      <c r="L62" s="25"/>
      <c r="M62" s="21"/>
      <c r="N62" s="26"/>
    </row>
    <row r="63" spans="2:14" x14ac:dyDescent="0.15">
      <c r="B63" s="24"/>
      <c r="C63" s="21"/>
      <c r="D63" s="25"/>
      <c r="E63" s="21"/>
      <c r="F63" s="21"/>
      <c r="G63" s="21"/>
      <c r="H63" s="21"/>
      <c r="I63" s="21"/>
      <c r="J63" s="21"/>
      <c r="K63" s="21"/>
      <c r="L63" s="25"/>
      <c r="M63" s="21"/>
      <c r="N63" s="26"/>
    </row>
    <row r="64" spans="2:14" x14ac:dyDescent="0.15">
      <c r="B64" s="24"/>
      <c r="C64" s="21"/>
      <c r="D64" s="25"/>
      <c r="E64" s="21"/>
      <c r="F64" s="21"/>
      <c r="G64" s="21"/>
      <c r="H64" s="21"/>
      <c r="I64" s="21"/>
      <c r="J64" s="21"/>
      <c r="K64" s="21"/>
      <c r="L64" s="25"/>
      <c r="M64" s="21"/>
      <c r="N64" s="26"/>
    </row>
    <row r="65" spans="2:14" x14ac:dyDescent="0.15">
      <c r="B65" s="24"/>
      <c r="C65" s="21"/>
      <c r="D65" s="25"/>
      <c r="E65" s="21"/>
      <c r="F65" s="21"/>
      <c r="G65" s="21"/>
      <c r="H65" s="21"/>
      <c r="I65" s="21"/>
      <c r="J65" s="21"/>
      <c r="K65" s="21"/>
      <c r="L65" s="25"/>
      <c r="M65" s="21"/>
      <c r="N65" s="26"/>
    </row>
    <row r="66" spans="2:14" x14ac:dyDescent="0.15">
      <c r="B66" s="24"/>
      <c r="C66" s="21"/>
      <c r="D66" s="25"/>
      <c r="E66" s="21"/>
      <c r="F66" s="21"/>
      <c r="G66" s="21"/>
      <c r="H66" s="21"/>
      <c r="I66" s="21"/>
      <c r="J66" s="21"/>
      <c r="K66" s="21"/>
      <c r="L66" s="25"/>
      <c r="M66" s="21"/>
      <c r="N66" s="26"/>
    </row>
    <row r="67" spans="2:14" x14ac:dyDescent="0.15">
      <c r="B67" s="24"/>
      <c r="C67" s="21"/>
      <c r="D67" s="25"/>
      <c r="E67" s="21"/>
      <c r="F67" s="21"/>
      <c r="G67" s="21"/>
      <c r="H67" s="21"/>
      <c r="I67" s="21"/>
      <c r="J67" s="21"/>
      <c r="K67" s="21"/>
      <c r="L67" s="25"/>
      <c r="M67" s="21"/>
      <c r="N67" s="26"/>
    </row>
    <row r="68" spans="2:14" x14ac:dyDescent="0.15">
      <c r="B68" s="24"/>
      <c r="C68" s="21"/>
      <c r="D68" s="25"/>
      <c r="E68" s="21"/>
      <c r="F68" s="21"/>
      <c r="G68" s="21"/>
      <c r="H68" s="21"/>
      <c r="I68" s="21"/>
      <c r="J68" s="21"/>
      <c r="K68" s="21"/>
      <c r="L68" s="25"/>
      <c r="M68" s="21"/>
      <c r="N68" s="26"/>
    </row>
    <row r="69" spans="2:14" x14ac:dyDescent="0.15">
      <c r="B69" s="24"/>
      <c r="C69" s="21"/>
      <c r="D69" s="25"/>
      <c r="E69" s="21"/>
      <c r="F69" s="21"/>
      <c r="G69" s="21"/>
      <c r="H69" s="21"/>
      <c r="I69" s="21"/>
      <c r="J69" s="21"/>
      <c r="K69" s="21"/>
      <c r="L69" s="25"/>
      <c r="M69" s="21"/>
      <c r="N69" s="26"/>
    </row>
    <row r="70" spans="2:14" x14ac:dyDescent="0.15">
      <c r="B70" s="24"/>
      <c r="C70" s="21"/>
      <c r="D70" s="25"/>
      <c r="E70" s="21"/>
      <c r="F70" s="21"/>
      <c r="G70" s="21"/>
      <c r="H70" s="21"/>
      <c r="I70" s="21"/>
      <c r="J70" s="21"/>
      <c r="K70" s="21"/>
      <c r="L70" s="25"/>
      <c r="M70" s="21"/>
      <c r="N70" s="26"/>
    </row>
    <row r="71" spans="2:14" x14ac:dyDescent="0.15">
      <c r="B71" s="24"/>
      <c r="C71" s="21"/>
      <c r="D71" s="25"/>
      <c r="E71" s="21"/>
      <c r="F71" s="21"/>
      <c r="G71" s="21"/>
      <c r="H71" s="21"/>
      <c r="I71" s="21"/>
      <c r="J71" s="21"/>
      <c r="K71" s="21"/>
      <c r="L71" s="25"/>
      <c r="M71" s="21"/>
      <c r="N71" s="26"/>
    </row>
    <row r="72" spans="2:14" x14ac:dyDescent="0.15">
      <c r="B72" s="24"/>
      <c r="C72" s="21"/>
      <c r="D72" s="25"/>
      <c r="E72" s="21"/>
      <c r="F72" s="21"/>
      <c r="G72" s="21"/>
      <c r="H72" s="21"/>
      <c r="I72" s="21"/>
      <c r="J72" s="21"/>
      <c r="K72" s="21"/>
      <c r="L72" s="25"/>
      <c r="M72" s="21"/>
      <c r="N72" s="26"/>
    </row>
    <row r="73" spans="2:14" x14ac:dyDescent="0.15">
      <c r="B73" s="24"/>
      <c r="C73" s="21"/>
      <c r="D73" s="25"/>
      <c r="E73" s="21"/>
      <c r="F73" s="21"/>
      <c r="G73" s="21"/>
      <c r="H73" s="21"/>
      <c r="I73" s="21"/>
      <c r="J73" s="21"/>
      <c r="K73" s="21"/>
      <c r="L73" s="25"/>
      <c r="M73" s="21"/>
      <c r="N73" s="26"/>
    </row>
    <row r="74" spans="2:14" x14ac:dyDescent="0.15">
      <c r="B74" s="24"/>
      <c r="C74" s="21"/>
      <c r="D74" s="25"/>
      <c r="E74" s="21"/>
      <c r="F74" s="21"/>
      <c r="G74" s="21"/>
      <c r="H74" s="21"/>
      <c r="I74" s="21"/>
      <c r="J74" s="21"/>
      <c r="K74" s="21"/>
      <c r="L74" s="25"/>
      <c r="M74" s="21"/>
      <c r="N74" s="26"/>
    </row>
    <row r="75" spans="2:14" x14ac:dyDescent="0.15">
      <c r="B75" s="24"/>
      <c r="C75" s="21"/>
      <c r="D75" s="25"/>
      <c r="E75" s="21"/>
      <c r="F75" s="21"/>
      <c r="G75" s="21"/>
      <c r="H75" s="21"/>
      <c r="I75" s="21"/>
      <c r="J75" s="21"/>
      <c r="K75" s="21"/>
      <c r="L75" s="25"/>
      <c r="M75" s="21"/>
      <c r="N75" s="26"/>
    </row>
    <row r="76" spans="2:14" x14ac:dyDescent="0.15">
      <c r="B76" s="24"/>
      <c r="C76" s="21"/>
      <c r="D76" s="25"/>
      <c r="E76" s="21"/>
      <c r="F76" s="21"/>
      <c r="G76" s="21"/>
      <c r="H76" s="21"/>
      <c r="I76" s="21"/>
      <c r="J76" s="21"/>
      <c r="K76" s="21"/>
      <c r="L76" s="25"/>
      <c r="M76" s="21"/>
      <c r="N76" s="26"/>
    </row>
    <row r="77" spans="2:14" x14ac:dyDescent="0.15">
      <c r="B77" s="24"/>
      <c r="C77" s="21"/>
      <c r="D77" s="25"/>
      <c r="E77" s="21"/>
      <c r="F77" s="21"/>
      <c r="G77" s="21"/>
      <c r="H77" s="21"/>
      <c r="I77" s="21"/>
      <c r="J77" s="21"/>
      <c r="K77" s="21"/>
      <c r="L77" s="25"/>
      <c r="M77" s="21"/>
      <c r="N77" s="26"/>
    </row>
    <row r="78" spans="2:14" x14ac:dyDescent="0.15">
      <c r="B78" s="24"/>
      <c r="C78" s="21"/>
      <c r="D78" s="25"/>
      <c r="E78" s="21"/>
      <c r="F78" s="21"/>
      <c r="G78" s="21"/>
      <c r="H78" s="21"/>
      <c r="I78" s="21"/>
      <c r="J78" s="21"/>
      <c r="K78" s="21"/>
      <c r="L78" s="25"/>
      <c r="M78" s="21"/>
      <c r="N78" s="26"/>
    </row>
    <row r="79" spans="2:14" x14ac:dyDescent="0.15">
      <c r="B79" s="24"/>
      <c r="C79" s="21"/>
      <c r="D79" s="25"/>
      <c r="E79" s="21"/>
      <c r="F79" s="21"/>
      <c r="G79" s="21"/>
      <c r="H79" s="21"/>
      <c r="I79" s="21"/>
      <c r="J79" s="21"/>
      <c r="K79" s="21"/>
      <c r="L79" s="25"/>
      <c r="M79" s="21"/>
      <c r="N79" s="26"/>
    </row>
    <row r="80" spans="2:14" x14ac:dyDescent="0.15">
      <c r="B80" s="24"/>
      <c r="C80" s="21"/>
      <c r="D80" s="25"/>
      <c r="E80" s="21"/>
      <c r="F80" s="21"/>
      <c r="G80" s="21"/>
      <c r="H80" s="21"/>
      <c r="I80" s="21"/>
      <c r="J80" s="21"/>
      <c r="K80" s="21"/>
      <c r="L80" s="25"/>
      <c r="M80" s="21"/>
      <c r="N80" s="26"/>
    </row>
    <row r="81" spans="2:14" x14ac:dyDescent="0.15">
      <c r="B81" s="24"/>
      <c r="C81" s="21"/>
      <c r="D81" s="25"/>
      <c r="E81" s="21"/>
      <c r="F81" s="21"/>
      <c r="G81" s="21"/>
      <c r="H81" s="21"/>
      <c r="I81" s="21"/>
      <c r="J81" s="21"/>
      <c r="K81" s="21"/>
      <c r="L81" s="25"/>
      <c r="M81" s="21"/>
      <c r="N81" s="26"/>
    </row>
    <row r="82" spans="2:14" x14ac:dyDescent="0.15">
      <c r="B82" s="24"/>
      <c r="C82" s="21"/>
      <c r="D82" s="25"/>
      <c r="E82" s="21"/>
      <c r="F82" s="21"/>
      <c r="G82" s="21"/>
      <c r="H82" s="21"/>
      <c r="I82" s="21"/>
      <c r="J82" s="21"/>
      <c r="K82" s="21"/>
      <c r="L82" s="25"/>
      <c r="M82" s="21"/>
      <c r="N82" s="26"/>
    </row>
    <row r="83" spans="2:14" x14ac:dyDescent="0.15">
      <c r="B83" s="24"/>
      <c r="C83" s="21"/>
      <c r="D83" s="25"/>
      <c r="E83" s="21"/>
      <c r="F83" s="21"/>
      <c r="G83" s="21"/>
      <c r="H83" s="21"/>
      <c r="I83" s="21"/>
      <c r="J83" s="21"/>
      <c r="K83" s="21"/>
      <c r="L83" s="25"/>
      <c r="M83" s="21"/>
      <c r="N83" s="26"/>
    </row>
    <row r="84" spans="2:14" x14ac:dyDescent="0.15">
      <c r="B84" s="24"/>
      <c r="C84" s="21"/>
      <c r="D84" s="25"/>
      <c r="E84" s="21"/>
      <c r="F84" s="21"/>
      <c r="G84" s="21"/>
      <c r="H84" s="21"/>
      <c r="I84" s="21"/>
      <c r="J84" s="21"/>
      <c r="K84" s="21"/>
      <c r="L84" s="25"/>
      <c r="M84" s="21"/>
      <c r="N84" s="26"/>
    </row>
    <row r="85" spans="2:14" x14ac:dyDescent="0.15">
      <c r="B85" s="24"/>
      <c r="C85" s="21"/>
      <c r="D85" s="25"/>
      <c r="E85" s="21"/>
      <c r="F85" s="21"/>
      <c r="G85" s="21"/>
      <c r="H85" s="21"/>
      <c r="I85" s="21"/>
      <c r="J85" s="21"/>
      <c r="K85" s="21"/>
      <c r="L85" s="25"/>
      <c r="M85" s="21"/>
      <c r="N85" s="26"/>
    </row>
    <row r="86" spans="2:14" x14ac:dyDescent="0.15">
      <c r="B86" s="24"/>
      <c r="C86" s="21"/>
      <c r="D86" s="25"/>
      <c r="E86" s="21"/>
      <c r="F86" s="21"/>
      <c r="G86" s="21"/>
      <c r="H86" s="21"/>
      <c r="I86" s="21"/>
      <c r="J86" s="21"/>
      <c r="K86" s="21"/>
      <c r="L86" s="25"/>
      <c r="M86" s="21"/>
      <c r="N86" s="26"/>
    </row>
    <row r="87" spans="2:14" x14ac:dyDescent="0.15">
      <c r="B87" s="24"/>
      <c r="C87" s="21"/>
      <c r="D87" s="25"/>
      <c r="E87" s="21"/>
      <c r="F87" s="21"/>
      <c r="G87" s="21"/>
      <c r="H87" s="21"/>
      <c r="I87" s="21"/>
      <c r="J87" s="21"/>
      <c r="K87" s="21"/>
      <c r="L87" s="25"/>
      <c r="M87" s="21"/>
      <c r="N87" s="26"/>
    </row>
    <row r="88" spans="2:14" x14ac:dyDescent="0.15">
      <c r="B88" s="24"/>
      <c r="C88" s="21"/>
      <c r="D88" s="25"/>
      <c r="E88" s="21"/>
      <c r="F88" s="21"/>
      <c r="G88" s="21"/>
      <c r="H88" s="21"/>
      <c r="I88" s="21"/>
      <c r="J88" s="21"/>
      <c r="K88" s="21"/>
      <c r="L88" s="25"/>
      <c r="M88" s="21"/>
      <c r="N88" s="26"/>
    </row>
    <row r="89" spans="2:14" x14ac:dyDescent="0.15">
      <c r="B89" s="24"/>
      <c r="C89" s="21"/>
      <c r="D89" s="25"/>
      <c r="E89" s="21"/>
      <c r="F89" s="21"/>
      <c r="G89" s="21"/>
      <c r="H89" s="21"/>
      <c r="I89" s="21"/>
      <c r="J89" s="21"/>
      <c r="K89" s="21"/>
      <c r="L89" s="25"/>
      <c r="M89" s="21"/>
      <c r="N89" s="26"/>
    </row>
    <row r="90" spans="2:14" x14ac:dyDescent="0.15">
      <c r="B90" s="24"/>
      <c r="C90" s="21"/>
      <c r="D90" s="25"/>
      <c r="E90" s="21"/>
      <c r="F90" s="21"/>
      <c r="G90" s="21"/>
      <c r="H90" s="21"/>
      <c r="I90" s="21"/>
      <c r="J90" s="21"/>
      <c r="K90" s="21"/>
      <c r="L90" s="25"/>
      <c r="M90" s="21"/>
      <c r="N90" s="26"/>
    </row>
    <row r="91" spans="2:14" x14ac:dyDescent="0.15">
      <c r="B91" s="24"/>
      <c r="C91" s="21"/>
      <c r="D91" s="25"/>
      <c r="E91" s="21"/>
      <c r="F91" s="21"/>
      <c r="G91" s="21"/>
      <c r="H91" s="21"/>
      <c r="I91" s="21"/>
      <c r="J91" s="21"/>
      <c r="K91" s="21"/>
      <c r="L91" s="25"/>
      <c r="M91" s="21"/>
      <c r="N91" s="26"/>
    </row>
    <row r="92" spans="2:14" x14ac:dyDescent="0.15">
      <c r="B92" s="24"/>
      <c r="C92" s="21"/>
      <c r="D92" s="25"/>
      <c r="E92" s="21"/>
      <c r="F92" s="21"/>
      <c r="G92" s="21"/>
      <c r="H92" s="21"/>
      <c r="I92" s="21"/>
      <c r="J92" s="21"/>
      <c r="K92" s="21"/>
      <c r="L92" s="25"/>
      <c r="M92" s="21"/>
      <c r="N92" s="26"/>
    </row>
    <row r="93" spans="2:14" x14ac:dyDescent="0.15">
      <c r="B93" s="24"/>
      <c r="C93" s="21"/>
      <c r="D93" s="25"/>
      <c r="E93" s="21"/>
      <c r="F93" s="21"/>
      <c r="G93" s="21"/>
      <c r="H93" s="21"/>
      <c r="I93" s="21"/>
      <c r="J93" s="21"/>
      <c r="K93" s="21"/>
      <c r="L93" s="25"/>
      <c r="M93" s="21"/>
      <c r="N93" s="26"/>
    </row>
    <row r="94" spans="2:14" x14ac:dyDescent="0.15">
      <c r="B94" s="24"/>
      <c r="C94" s="21"/>
      <c r="D94" s="25"/>
      <c r="E94" s="21"/>
      <c r="F94" s="21"/>
      <c r="G94" s="21"/>
      <c r="H94" s="21"/>
      <c r="I94" s="21"/>
      <c r="J94" s="21"/>
      <c r="K94" s="21"/>
      <c r="L94" s="25"/>
      <c r="M94" s="21"/>
      <c r="N94" s="26"/>
    </row>
    <row r="95" spans="2:14" x14ac:dyDescent="0.15">
      <c r="B95" s="24"/>
      <c r="C95" s="21"/>
      <c r="D95" s="25"/>
      <c r="E95" s="21"/>
      <c r="F95" s="21"/>
      <c r="G95" s="21"/>
      <c r="H95" s="21"/>
      <c r="I95" s="21"/>
      <c r="J95" s="21"/>
      <c r="K95" s="21"/>
      <c r="L95" s="25"/>
      <c r="M95" s="21"/>
      <c r="N95" s="26"/>
    </row>
    <row r="96" spans="2:14" x14ac:dyDescent="0.15">
      <c r="B96" s="24"/>
      <c r="C96" s="21"/>
      <c r="D96" s="25"/>
      <c r="E96" s="21"/>
      <c r="F96" s="21"/>
      <c r="G96" s="21"/>
      <c r="H96" s="21"/>
      <c r="I96" s="21"/>
      <c r="J96" s="21"/>
      <c r="K96" s="21"/>
      <c r="L96" s="25"/>
      <c r="M96" s="21"/>
      <c r="N96" s="26"/>
    </row>
    <row r="97" spans="2:14" x14ac:dyDescent="0.15">
      <c r="B97" s="24"/>
      <c r="C97" s="21"/>
      <c r="D97" s="25"/>
      <c r="E97" s="21"/>
      <c r="F97" s="21"/>
      <c r="G97" s="21"/>
      <c r="H97" s="21"/>
      <c r="I97" s="21"/>
      <c r="J97" s="21"/>
      <c r="K97" s="21"/>
      <c r="L97" s="25"/>
      <c r="M97" s="21"/>
      <c r="N97" s="26"/>
    </row>
    <row r="98" spans="2:14" x14ac:dyDescent="0.15">
      <c r="B98" s="24"/>
      <c r="C98" s="21"/>
      <c r="D98" s="25"/>
      <c r="E98" s="21"/>
      <c r="F98" s="21"/>
      <c r="G98" s="21"/>
      <c r="H98" s="21"/>
      <c r="I98" s="21"/>
      <c r="J98" s="21"/>
      <c r="K98" s="21"/>
      <c r="L98" s="25"/>
      <c r="M98" s="21"/>
      <c r="N98" s="26"/>
    </row>
    <row r="99" spans="2:14" x14ac:dyDescent="0.15">
      <c r="B99" s="24"/>
      <c r="C99" s="21"/>
      <c r="D99" s="25"/>
      <c r="E99" s="21"/>
      <c r="F99" s="21"/>
      <c r="G99" s="21"/>
      <c r="H99" s="21"/>
      <c r="I99" s="21"/>
      <c r="J99" s="21"/>
      <c r="K99" s="21"/>
      <c r="L99" s="25"/>
      <c r="M99" s="21"/>
      <c r="N99" s="26"/>
    </row>
    <row r="100" spans="2:14" x14ac:dyDescent="0.15">
      <c r="B100" s="24"/>
      <c r="C100" s="21"/>
      <c r="D100" s="25"/>
      <c r="E100" s="21"/>
      <c r="F100" s="21"/>
      <c r="G100" s="21"/>
      <c r="H100" s="21"/>
      <c r="I100" s="21"/>
      <c r="J100" s="21"/>
      <c r="K100" s="21"/>
      <c r="L100" s="25"/>
      <c r="M100" s="21"/>
      <c r="N100" s="26"/>
    </row>
    <row r="101" spans="2:14" x14ac:dyDescent="0.15">
      <c r="B101" s="24"/>
      <c r="C101" s="21"/>
      <c r="D101" s="25"/>
      <c r="E101" s="21"/>
      <c r="F101" s="21"/>
      <c r="G101" s="21"/>
      <c r="H101" s="21"/>
      <c r="I101" s="21"/>
      <c r="J101" s="21"/>
      <c r="K101" s="21"/>
      <c r="L101" s="25"/>
      <c r="M101" s="21"/>
      <c r="N101" s="26"/>
    </row>
    <row r="102" spans="2:14" x14ac:dyDescent="0.15">
      <c r="B102" s="24"/>
      <c r="C102" s="21"/>
      <c r="D102" s="25"/>
      <c r="E102" s="21"/>
      <c r="F102" s="21"/>
      <c r="G102" s="21"/>
      <c r="H102" s="21"/>
      <c r="I102" s="21"/>
      <c r="J102" s="21"/>
      <c r="K102" s="21"/>
      <c r="L102" s="25"/>
      <c r="M102" s="21"/>
      <c r="N102" s="26"/>
    </row>
    <row r="103" spans="2:14" x14ac:dyDescent="0.15">
      <c r="B103" s="24"/>
      <c r="C103" s="21"/>
      <c r="D103" s="25"/>
      <c r="E103" s="21"/>
      <c r="F103" s="21"/>
      <c r="G103" s="21"/>
      <c r="H103" s="21"/>
      <c r="I103" s="21"/>
      <c r="J103" s="21"/>
      <c r="K103" s="21"/>
      <c r="L103" s="25"/>
      <c r="M103" s="21"/>
      <c r="N103" s="26"/>
    </row>
    <row r="104" spans="2:14" x14ac:dyDescent="0.15">
      <c r="B104" s="24"/>
      <c r="C104" s="21"/>
      <c r="D104" s="25"/>
      <c r="E104" s="21"/>
      <c r="F104" s="21"/>
      <c r="G104" s="21"/>
      <c r="H104" s="21"/>
      <c r="I104" s="21"/>
      <c r="J104" s="21"/>
      <c r="K104" s="21"/>
      <c r="L104" s="25"/>
      <c r="M104" s="21"/>
      <c r="N104" s="26"/>
    </row>
    <row r="105" spans="2:14" x14ac:dyDescent="0.15">
      <c r="B105" s="24"/>
      <c r="C105" s="21"/>
      <c r="D105" s="25"/>
      <c r="E105" s="21"/>
      <c r="F105" s="21"/>
      <c r="G105" s="21"/>
      <c r="H105" s="21"/>
      <c r="I105" s="21"/>
      <c r="J105" s="21"/>
      <c r="K105" s="21"/>
      <c r="L105" s="25"/>
      <c r="M105" s="21"/>
      <c r="N105" s="26"/>
    </row>
    <row r="106" spans="2:14" x14ac:dyDescent="0.15">
      <c r="B106" s="24"/>
      <c r="C106" s="21"/>
      <c r="D106" s="25"/>
      <c r="E106" s="21"/>
      <c r="F106" s="21"/>
      <c r="G106" s="21"/>
      <c r="H106" s="21"/>
      <c r="I106" s="21"/>
      <c r="J106" s="21"/>
      <c r="K106" s="21"/>
      <c r="L106" s="25"/>
      <c r="M106" s="21"/>
      <c r="N106" s="26"/>
    </row>
    <row r="107" spans="2:14" x14ac:dyDescent="0.15">
      <c r="B107" s="24"/>
      <c r="C107" s="21"/>
      <c r="D107" s="25"/>
      <c r="E107" s="21"/>
      <c r="F107" s="21"/>
      <c r="G107" s="21"/>
      <c r="H107" s="21"/>
      <c r="I107" s="21"/>
      <c r="J107" s="21"/>
      <c r="K107" s="21"/>
      <c r="L107" s="25"/>
      <c r="M107" s="21"/>
      <c r="N107" s="26"/>
    </row>
    <row r="108" spans="2:14" x14ac:dyDescent="0.15">
      <c r="B108" s="24"/>
      <c r="C108" s="21"/>
      <c r="D108" s="25"/>
      <c r="E108" s="21"/>
      <c r="F108" s="21"/>
      <c r="G108" s="21"/>
      <c r="H108" s="21"/>
      <c r="I108" s="21"/>
      <c r="J108" s="21"/>
      <c r="K108" s="21"/>
      <c r="L108" s="25"/>
      <c r="M108" s="21"/>
      <c r="N108" s="26"/>
    </row>
    <row r="109" spans="2:14" x14ac:dyDescent="0.15">
      <c r="B109" s="24"/>
      <c r="C109" s="21"/>
      <c r="D109" s="25"/>
      <c r="E109" s="21"/>
      <c r="F109" s="21"/>
      <c r="G109" s="21"/>
      <c r="H109" s="21"/>
      <c r="I109" s="21"/>
      <c r="J109" s="21"/>
      <c r="K109" s="21"/>
      <c r="L109" s="25"/>
      <c r="M109" s="21"/>
      <c r="N109" s="26"/>
    </row>
    <row r="110" spans="2:14" x14ac:dyDescent="0.15">
      <c r="B110" s="24"/>
      <c r="C110" s="21"/>
      <c r="D110" s="25"/>
      <c r="E110" s="21"/>
      <c r="F110" s="21"/>
      <c r="G110" s="21"/>
      <c r="H110" s="21"/>
      <c r="I110" s="21"/>
      <c r="J110" s="21"/>
      <c r="K110" s="21"/>
      <c r="L110" s="25"/>
      <c r="M110" s="21"/>
      <c r="N110" s="26"/>
    </row>
    <row r="111" spans="2:14" x14ac:dyDescent="0.15">
      <c r="B111" s="24"/>
      <c r="C111" s="21"/>
      <c r="D111" s="25"/>
      <c r="E111" s="21"/>
      <c r="F111" s="21"/>
      <c r="G111" s="21"/>
      <c r="H111" s="21"/>
      <c r="I111" s="21"/>
      <c r="J111" s="21"/>
      <c r="K111" s="21"/>
      <c r="L111" s="25"/>
      <c r="M111" s="21"/>
      <c r="N111" s="26"/>
    </row>
    <row r="112" spans="2:14" x14ac:dyDescent="0.15">
      <c r="B112" s="24"/>
      <c r="C112" s="21"/>
      <c r="D112" s="25"/>
      <c r="E112" s="21"/>
      <c r="F112" s="21"/>
      <c r="G112" s="21"/>
      <c r="H112" s="21"/>
      <c r="I112" s="21"/>
      <c r="J112" s="21"/>
      <c r="K112" s="21"/>
      <c r="L112" s="25"/>
      <c r="M112" s="21"/>
      <c r="N112" s="26"/>
    </row>
    <row r="113" spans="2:14" x14ac:dyDescent="0.15">
      <c r="B113" s="24"/>
      <c r="C113" s="21"/>
      <c r="D113" s="25"/>
      <c r="E113" s="21"/>
      <c r="F113" s="21"/>
      <c r="G113" s="21"/>
      <c r="H113" s="21"/>
      <c r="I113" s="21"/>
      <c r="J113" s="21"/>
      <c r="K113" s="21"/>
      <c r="L113" s="25"/>
      <c r="M113" s="21"/>
      <c r="N113" s="26"/>
    </row>
    <row r="114" spans="2:14" x14ac:dyDescent="0.15">
      <c r="B114" s="24"/>
      <c r="C114" s="21"/>
      <c r="D114" s="25"/>
      <c r="E114" s="21"/>
      <c r="F114" s="21"/>
      <c r="G114" s="21"/>
      <c r="H114" s="21"/>
      <c r="I114" s="21"/>
      <c r="J114" s="21"/>
      <c r="K114" s="21"/>
      <c r="L114" s="25"/>
      <c r="M114" s="21"/>
      <c r="N114" s="26"/>
    </row>
    <row r="115" spans="2:14" x14ac:dyDescent="0.15">
      <c r="B115" s="24"/>
      <c r="C115" s="21"/>
      <c r="D115" s="25"/>
      <c r="E115" s="21"/>
      <c r="F115" s="21"/>
      <c r="G115" s="21"/>
      <c r="H115" s="21"/>
      <c r="I115" s="21"/>
      <c r="J115" s="21"/>
      <c r="K115" s="21"/>
      <c r="L115" s="25"/>
      <c r="M115" s="21"/>
      <c r="N115" s="26"/>
    </row>
    <row r="116" spans="2:14" x14ac:dyDescent="0.15">
      <c r="B116" s="24"/>
      <c r="C116" s="21"/>
      <c r="D116" s="25"/>
      <c r="E116" s="21"/>
      <c r="F116" s="21"/>
      <c r="G116" s="21"/>
      <c r="H116" s="21"/>
      <c r="I116" s="21"/>
      <c r="J116" s="21"/>
      <c r="K116" s="21"/>
      <c r="L116" s="25"/>
      <c r="M116" s="21"/>
      <c r="N116" s="26"/>
    </row>
    <row r="117" spans="2:14" x14ac:dyDescent="0.15">
      <c r="B117" s="24"/>
      <c r="C117" s="21"/>
      <c r="D117" s="25"/>
      <c r="E117" s="21"/>
      <c r="F117" s="21"/>
      <c r="G117" s="21"/>
      <c r="H117" s="21"/>
      <c r="I117" s="21"/>
      <c r="J117" s="21"/>
      <c r="K117" s="21"/>
      <c r="L117" s="25"/>
      <c r="M117" s="21"/>
      <c r="N117" s="26"/>
    </row>
    <row r="118" spans="2:14" x14ac:dyDescent="0.15">
      <c r="B118" s="24"/>
      <c r="C118" s="21"/>
      <c r="D118" s="25"/>
      <c r="E118" s="21"/>
      <c r="F118" s="21"/>
      <c r="G118" s="21"/>
      <c r="H118" s="21"/>
      <c r="I118" s="21"/>
      <c r="J118" s="21"/>
      <c r="K118" s="21"/>
      <c r="L118" s="25"/>
      <c r="M118" s="21"/>
      <c r="N118" s="26"/>
    </row>
    <row r="119" spans="2:14" x14ac:dyDescent="0.15">
      <c r="B119" s="24"/>
      <c r="C119" s="21"/>
      <c r="D119" s="25"/>
      <c r="E119" s="21"/>
      <c r="F119" s="21"/>
      <c r="G119" s="21"/>
      <c r="H119" s="21"/>
      <c r="I119" s="21"/>
      <c r="J119" s="21"/>
      <c r="K119" s="21"/>
      <c r="L119" s="25"/>
      <c r="M119" s="21"/>
      <c r="N119" s="26"/>
    </row>
    <row r="120" spans="2:14" x14ac:dyDescent="0.15">
      <c r="B120" s="24"/>
      <c r="C120" s="21"/>
      <c r="D120" s="25"/>
      <c r="E120" s="21"/>
      <c r="F120" s="21"/>
      <c r="G120" s="21"/>
      <c r="H120" s="21"/>
      <c r="I120" s="21"/>
      <c r="J120" s="21"/>
      <c r="K120" s="21"/>
      <c r="L120" s="25"/>
      <c r="M120" s="21"/>
      <c r="N120" s="26"/>
    </row>
    <row r="121" spans="2:14" x14ac:dyDescent="0.15">
      <c r="B121" s="24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6"/>
    </row>
    <row r="122" spans="2:14" x14ac:dyDescent="0.15">
      <c r="B122" s="24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6"/>
    </row>
    <row r="123" spans="2:14" x14ac:dyDescent="0.15">
      <c r="B123" s="24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6"/>
    </row>
    <row r="124" spans="2:14" x14ac:dyDescent="0.15">
      <c r="B124" s="24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6"/>
    </row>
    <row r="125" spans="2:14" x14ac:dyDescent="0.15">
      <c r="B125" s="24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6"/>
    </row>
    <row r="126" spans="2:14" x14ac:dyDescent="0.15">
      <c r="B126" s="24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6"/>
    </row>
    <row r="127" spans="2:14" x14ac:dyDescent="0.15">
      <c r="B127" s="24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6"/>
    </row>
    <row r="128" spans="2:14" x14ac:dyDescent="0.15">
      <c r="B128" s="24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6"/>
    </row>
    <row r="129" spans="2:14" x14ac:dyDescent="0.15">
      <c r="B129" s="24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6"/>
    </row>
    <row r="130" spans="2:14" x14ac:dyDescent="0.15">
      <c r="B130" s="24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6"/>
    </row>
    <row r="131" spans="2:14" x14ac:dyDescent="0.15">
      <c r="B131" s="24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6"/>
    </row>
    <row r="132" spans="2:14" x14ac:dyDescent="0.15">
      <c r="B132" s="24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6"/>
    </row>
    <row r="133" spans="2:14" x14ac:dyDescent="0.15">
      <c r="B133" s="24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6"/>
    </row>
    <row r="134" spans="2:14" x14ac:dyDescent="0.15">
      <c r="B134" s="24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6"/>
    </row>
    <row r="135" spans="2:14" x14ac:dyDescent="0.15">
      <c r="B135" s="24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6"/>
    </row>
    <row r="136" spans="2:14" x14ac:dyDescent="0.15">
      <c r="B136" s="24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6"/>
    </row>
    <row r="137" spans="2:14" x14ac:dyDescent="0.15">
      <c r="B137" s="24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6"/>
    </row>
    <row r="138" spans="2:14" x14ac:dyDescent="0.15">
      <c r="B138" s="24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6"/>
    </row>
    <row r="139" spans="2:14" x14ac:dyDescent="0.15">
      <c r="B139" s="24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6"/>
    </row>
    <row r="140" spans="2:14" x14ac:dyDescent="0.15">
      <c r="B140" s="24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6"/>
    </row>
    <row r="141" spans="2:14" x14ac:dyDescent="0.15">
      <c r="B141" s="24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6"/>
    </row>
    <row r="142" spans="2:14" x14ac:dyDescent="0.15">
      <c r="B142" s="24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6"/>
    </row>
    <row r="143" spans="2:14" x14ac:dyDescent="0.15">
      <c r="B143" s="24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6"/>
    </row>
    <row r="144" spans="2:14" x14ac:dyDescent="0.15">
      <c r="B144" s="24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6"/>
    </row>
    <row r="145" spans="2:14" x14ac:dyDescent="0.15">
      <c r="B145" s="24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6"/>
    </row>
    <row r="146" spans="2:14" x14ac:dyDescent="0.15">
      <c r="B146" s="24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6"/>
    </row>
    <row r="147" spans="2:14" x14ac:dyDescent="0.15">
      <c r="B147" s="24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6"/>
    </row>
    <row r="148" spans="2:14" x14ac:dyDescent="0.15">
      <c r="B148" s="24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6"/>
    </row>
    <row r="149" spans="2:14" x14ac:dyDescent="0.15">
      <c r="B149" s="24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6"/>
    </row>
    <row r="150" spans="2:14" x14ac:dyDescent="0.15">
      <c r="B150" s="24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6"/>
    </row>
    <row r="151" spans="2:14" x14ac:dyDescent="0.15">
      <c r="B151" s="24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6"/>
    </row>
    <row r="152" spans="2:14" x14ac:dyDescent="0.15">
      <c r="B152" s="24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6"/>
    </row>
    <row r="153" spans="2:14" x14ac:dyDescent="0.15">
      <c r="B153" s="24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6"/>
    </row>
    <row r="154" spans="2:14" x14ac:dyDescent="0.15">
      <c r="B154" s="24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6"/>
    </row>
    <row r="155" spans="2:14" x14ac:dyDescent="0.15">
      <c r="B155" s="24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6"/>
    </row>
    <row r="156" spans="2:14" x14ac:dyDescent="0.15">
      <c r="B156" s="24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6"/>
    </row>
    <row r="157" spans="2:14" x14ac:dyDescent="0.15">
      <c r="B157" s="24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6"/>
    </row>
    <row r="158" spans="2:14" x14ac:dyDescent="0.15">
      <c r="B158" s="24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6"/>
    </row>
    <row r="159" spans="2:14" x14ac:dyDescent="0.15">
      <c r="B159" s="24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6"/>
    </row>
    <row r="160" spans="2:14" x14ac:dyDescent="0.15">
      <c r="B160" s="24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6"/>
    </row>
    <row r="161" spans="2:14" x14ac:dyDescent="0.15">
      <c r="B161" s="24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6"/>
    </row>
    <row r="162" spans="2:14" x14ac:dyDescent="0.15">
      <c r="B162" s="24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6"/>
    </row>
    <row r="163" spans="2:14" x14ac:dyDescent="0.15">
      <c r="B163" s="24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6"/>
    </row>
    <row r="164" spans="2:14" x14ac:dyDescent="0.15">
      <c r="B164" s="24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6"/>
    </row>
    <row r="165" spans="2:14" x14ac:dyDescent="0.15">
      <c r="B165" s="24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6"/>
    </row>
    <row r="166" spans="2:14" x14ac:dyDescent="0.15">
      <c r="B166" s="24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6"/>
    </row>
    <row r="167" spans="2:14" x14ac:dyDescent="0.15">
      <c r="B167" s="24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6"/>
    </row>
    <row r="168" spans="2:14" x14ac:dyDescent="0.15">
      <c r="B168" s="24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6"/>
    </row>
    <row r="169" spans="2:14" x14ac:dyDescent="0.15">
      <c r="B169" s="24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6"/>
    </row>
    <row r="170" spans="2:14" x14ac:dyDescent="0.15">
      <c r="B170" s="24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6"/>
    </row>
    <row r="171" spans="2:14" x14ac:dyDescent="0.15">
      <c r="B171" s="24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6"/>
    </row>
    <row r="172" spans="2:14" x14ac:dyDescent="0.15">
      <c r="B172" s="24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6"/>
    </row>
    <row r="173" spans="2:14" x14ac:dyDescent="0.15">
      <c r="B173" s="24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6"/>
    </row>
    <row r="174" spans="2:14" x14ac:dyDescent="0.15">
      <c r="B174" s="24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6"/>
    </row>
    <row r="175" spans="2:14" x14ac:dyDescent="0.15">
      <c r="B175" s="24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6"/>
    </row>
    <row r="176" spans="2:14" x14ac:dyDescent="0.15">
      <c r="B176" s="24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6"/>
    </row>
    <row r="177" spans="2:14" x14ac:dyDescent="0.15">
      <c r="B177" s="24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6"/>
    </row>
    <row r="178" spans="2:14" x14ac:dyDescent="0.15">
      <c r="B178" s="24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6"/>
    </row>
    <row r="179" spans="2:14" x14ac:dyDescent="0.15">
      <c r="B179" s="24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6"/>
    </row>
    <row r="180" spans="2:14" x14ac:dyDescent="0.15">
      <c r="B180" s="24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6"/>
    </row>
    <row r="181" spans="2:14" x14ac:dyDescent="0.15">
      <c r="B181" s="24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6"/>
    </row>
    <row r="182" spans="2:14" x14ac:dyDescent="0.15">
      <c r="B182" s="24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6"/>
    </row>
    <row r="183" spans="2:14" x14ac:dyDescent="0.15">
      <c r="B183" s="24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6"/>
    </row>
    <row r="184" spans="2:14" x14ac:dyDescent="0.15">
      <c r="B184" s="24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6"/>
    </row>
    <row r="185" spans="2:14" x14ac:dyDescent="0.15">
      <c r="B185" s="24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6"/>
    </row>
    <row r="186" spans="2:14" x14ac:dyDescent="0.15">
      <c r="B186" s="24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6"/>
    </row>
    <row r="187" spans="2:14" x14ac:dyDescent="0.15">
      <c r="B187" s="24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6"/>
    </row>
    <row r="188" spans="2:14" x14ac:dyDescent="0.15">
      <c r="B188" s="24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6"/>
    </row>
    <row r="189" spans="2:14" x14ac:dyDescent="0.15">
      <c r="B189" s="24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6"/>
    </row>
    <row r="190" spans="2:14" x14ac:dyDescent="0.15">
      <c r="B190" s="24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6"/>
    </row>
    <row r="191" spans="2:14" x14ac:dyDescent="0.15">
      <c r="B191" s="24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6"/>
    </row>
    <row r="192" spans="2:14" x14ac:dyDescent="0.15">
      <c r="B192" s="24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6"/>
    </row>
    <row r="193" spans="2:14" x14ac:dyDescent="0.15">
      <c r="B193" s="24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6"/>
    </row>
    <row r="194" spans="2:14" x14ac:dyDescent="0.15">
      <c r="B194" s="24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6"/>
    </row>
    <row r="195" spans="2:14" x14ac:dyDescent="0.15">
      <c r="B195" s="24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6"/>
    </row>
    <row r="196" spans="2:14" x14ac:dyDescent="0.15">
      <c r="B196" s="24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6"/>
    </row>
    <row r="197" spans="2:14" x14ac:dyDescent="0.15">
      <c r="B197" s="24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6"/>
    </row>
    <row r="198" spans="2:14" x14ac:dyDescent="0.15">
      <c r="B198" s="24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6"/>
    </row>
    <row r="199" spans="2:14" x14ac:dyDescent="0.15">
      <c r="B199" s="24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6"/>
    </row>
    <row r="200" spans="2:14" x14ac:dyDescent="0.15">
      <c r="B200" s="24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6"/>
    </row>
    <row r="201" spans="2:14" x14ac:dyDescent="0.15">
      <c r="B201" s="24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6"/>
    </row>
    <row r="202" spans="2:14" x14ac:dyDescent="0.15">
      <c r="B202" s="24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6"/>
    </row>
    <row r="203" spans="2:14" x14ac:dyDescent="0.15">
      <c r="B203" s="24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6"/>
    </row>
    <row r="204" spans="2:14" x14ac:dyDescent="0.15">
      <c r="B204" s="24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6"/>
    </row>
    <row r="205" spans="2:14" x14ac:dyDescent="0.15">
      <c r="B205" s="24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6"/>
    </row>
    <row r="206" spans="2:14" x14ac:dyDescent="0.15">
      <c r="B206" s="24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6"/>
    </row>
    <row r="207" spans="2:14" x14ac:dyDescent="0.15">
      <c r="B207" s="24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6"/>
    </row>
    <row r="208" spans="2:14" x14ac:dyDescent="0.15">
      <c r="B208" s="24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6"/>
    </row>
    <row r="209" spans="2:14" x14ac:dyDescent="0.15">
      <c r="B209" s="24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6"/>
    </row>
    <row r="210" spans="2:14" x14ac:dyDescent="0.15">
      <c r="B210" s="24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6"/>
    </row>
    <row r="211" spans="2:14" x14ac:dyDescent="0.15">
      <c r="B211" s="24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6"/>
    </row>
    <row r="212" spans="2:14" x14ac:dyDescent="0.15">
      <c r="B212" s="24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6"/>
    </row>
    <row r="213" spans="2:14" x14ac:dyDescent="0.15">
      <c r="B213" s="24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6"/>
    </row>
    <row r="214" spans="2:14" x14ac:dyDescent="0.15">
      <c r="B214" s="24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6"/>
    </row>
    <row r="215" spans="2:14" x14ac:dyDescent="0.15">
      <c r="B215" s="24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6"/>
    </row>
    <row r="216" spans="2:14" x14ac:dyDescent="0.15">
      <c r="B216" s="24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6"/>
    </row>
    <row r="217" spans="2:14" x14ac:dyDescent="0.15">
      <c r="B217" s="24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6"/>
    </row>
    <row r="218" spans="2:14" x14ac:dyDescent="0.15">
      <c r="B218" s="24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6"/>
    </row>
    <row r="219" spans="2:14" x14ac:dyDescent="0.15">
      <c r="B219" s="24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6"/>
    </row>
    <row r="220" spans="2:14" x14ac:dyDescent="0.15">
      <c r="B220" s="24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6"/>
    </row>
    <row r="221" spans="2:14" x14ac:dyDescent="0.15">
      <c r="B221" s="24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6"/>
    </row>
    <row r="222" spans="2:14" x14ac:dyDescent="0.15">
      <c r="B222" s="24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6"/>
    </row>
    <row r="223" spans="2:14" x14ac:dyDescent="0.15">
      <c r="B223" s="24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6"/>
    </row>
    <row r="224" spans="2:14" x14ac:dyDescent="0.15">
      <c r="B224" s="24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6"/>
    </row>
    <row r="225" spans="2:14" x14ac:dyDescent="0.15">
      <c r="B225" s="24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6"/>
    </row>
    <row r="226" spans="2:14" x14ac:dyDescent="0.15">
      <c r="B226" s="24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6"/>
    </row>
    <row r="227" spans="2:14" x14ac:dyDescent="0.15">
      <c r="B227" s="24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6"/>
    </row>
    <row r="228" spans="2:14" x14ac:dyDescent="0.15">
      <c r="B228" s="24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6"/>
    </row>
    <row r="229" spans="2:14" x14ac:dyDescent="0.15">
      <c r="B229" s="24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6"/>
    </row>
    <row r="230" spans="2:14" x14ac:dyDescent="0.15">
      <c r="B230" s="24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6"/>
    </row>
    <row r="231" spans="2:14" x14ac:dyDescent="0.15">
      <c r="B231" s="24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6"/>
    </row>
    <row r="232" spans="2:14" x14ac:dyDescent="0.15">
      <c r="B232" s="24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6"/>
    </row>
    <row r="233" spans="2:14" x14ac:dyDescent="0.15">
      <c r="B233" s="24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6"/>
    </row>
    <row r="234" spans="2:14" x14ac:dyDescent="0.15">
      <c r="B234" s="24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6"/>
    </row>
    <row r="235" spans="2:14" x14ac:dyDescent="0.15">
      <c r="B235" s="24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6"/>
    </row>
    <row r="236" spans="2:14" x14ac:dyDescent="0.15">
      <c r="B236" s="24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6"/>
    </row>
    <row r="237" spans="2:14" x14ac:dyDescent="0.15">
      <c r="B237" s="24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6"/>
    </row>
    <row r="238" spans="2:14" x14ac:dyDescent="0.15">
      <c r="B238" s="24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6"/>
    </row>
    <row r="239" spans="2:14" x14ac:dyDescent="0.15">
      <c r="B239" s="24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6"/>
    </row>
    <row r="240" spans="2:14" x14ac:dyDescent="0.15">
      <c r="B240" s="24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6"/>
    </row>
    <row r="241" spans="2:14" x14ac:dyDescent="0.15">
      <c r="B241" s="24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6"/>
    </row>
    <row r="242" spans="2:14" x14ac:dyDescent="0.15">
      <c r="B242" s="24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6"/>
    </row>
    <row r="243" spans="2:14" x14ac:dyDescent="0.15">
      <c r="B243" s="24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6"/>
    </row>
    <row r="244" spans="2:14" x14ac:dyDescent="0.15">
      <c r="B244" s="24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6"/>
    </row>
    <row r="245" spans="2:14" x14ac:dyDescent="0.15">
      <c r="B245" s="24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6"/>
    </row>
    <row r="246" spans="2:14" x14ac:dyDescent="0.15">
      <c r="B246" s="24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6"/>
    </row>
    <row r="247" spans="2:14" x14ac:dyDescent="0.15">
      <c r="B247" s="24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6"/>
    </row>
    <row r="248" spans="2:14" x14ac:dyDescent="0.15">
      <c r="B248" s="24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6"/>
    </row>
    <row r="249" spans="2:14" x14ac:dyDescent="0.15">
      <c r="B249" s="24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6"/>
    </row>
    <row r="250" spans="2:14" x14ac:dyDescent="0.15">
      <c r="B250" s="24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6"/>
    </row>
    <row r="251" spans="2:14" x14ac:dyDescent="0.15">
      <c r="B251" s="24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6"/>
    </row>
    <row r="252" spans="2:14" x14ac:dyDescent="0.15">
      <c r="B252" s="24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6"/>
    </row>
    <row r="253" spans="2:14" x14ac:dyDescent="0.15">
      <c r="B253" s="24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6"/>
    </row>
    <row r="254" spans="2:14" x14ac:dyDescent="0.15">
      <c r="B254" s="24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6"/>
    </row>
    <row r="255" spans="2:14" x14ac:dyDescent="0.15">
      <c r="B255" s="24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6"/>
    </row>
    <row r="256" spans="2:14" x14ac:dyDescent="0.15">
      <c r="B256" s="24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6"/>
    </row>
    <row r="257" spans="2:14" x14ac:dyDescent="0.15">
      <c r="B257" s="24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6"/>
    </row>
    <row r="258" spans="2:14" x14ac:dyDescent="0.15">
      <c r="B258" s="24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6"/>
    </row>
    <row r="259" spans="2:14" x14ac:dyDescent="0.15">
      <c r="B259" s="24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6"/>
    </row>
    <row r="260" spans="2:14" x14ac:dyDescent="0.15">
      <c r="B260" s="24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6"/>
    </row>
    <row r="261" spans="2:14" x14ac:dyDescent="0.15">
      <c r="B261" s="24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6"/>
    </row>
    <row r="262" spans="2:14" x14ac:dyDescent="0.15">
      <c r="B262" s="24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6"/>
    </row>
    <row r="263" spans="2:14" x14ac:dyDescent="0.15">
      <c r="B263" s="24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6"/>
    </row>
    <row r="264" spans="2:14" x14ac:dyDescent="0.15">
      <c r="B264" s="24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6"/>
    </row>
    <row r="265" spans="2:14" x14ac:dyDescent="0.15">
      <c r="B265" s="24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6"/>
    </row>
    <row r="266" spans="2:14" x14ac:dyDescent="0.15">
      <c r="B266" s="24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6"/>
    </row>
    <row r="267" spans="2:14" x14ac:dyDescent="0.15">
      <c r="B267" s="24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6"/>
    </row>
    <row r="268" spans="2:14" x14ac:dyDescent="0.15">
      <c r="B268" s="24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6"/>
    </row>
    <row r="269" spans="2:14" x14ac:dyDescent="0.15">
      <c r="B269" s="24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6"/>
    </row>
    <row r="270" spans="2:14" x14ac:dyDescent="0.15">
      <c r="B270" s="24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6"/>
    </row>
    <row r="271" spans="2:14" x14ac:dyDescent="0.15">
      <c r="B271" s="24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6"/>
    </row>
    <row r="272" spans="2:14" x14ac:dyDescent="0.15">
      <c r="B272" s="24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6"/>
    </row>
    <row r="273" spans="2:14" x14ac:dyDescent="0.15">
      <c r="B273" s="24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6"/>
    </row>
    <row r="274" spans="2:14" x14ac:dyDescent="0.15">
      <c r="B274" s="24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6"/>
    </row>
    <row r="275" spans="2:14" x14ac:dyDescent="0.15">
      <c r="B275" s="24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6"/>
    </row>
    <row r="276" spans="2:14" x14ac:dyDescent="0.15">
      <c r="B276" s="24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6"/>
    </row>
    <row r="277" spans="2:14" x14ac:dyDescent="0.15">
      <c r="B277" s="24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6"/>
    </row>
    <row r="278" spans="2:14" x14ac:dyDescent="0.15">
      <c r="B278" s="24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6"/>
    </row>
    <row r="279" spans="2:14" x14ac:dyDescent="0.15">
      <c r="B279" s="24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6"/>
    </row>
    <row r="280" spans="2:14" x14ac:dyDescent="0.15">
      <c r="B280" s="24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6"/>
    </row>
    <row r="281" spans="2:14" x14ac:dyDescent="0.15">
      <c r="B281" s="24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6"/>
    </row>
    <row r="282" spans="2:14" x14ac:dyDescent="0.15">
      <c r="B282" s="24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6"/>
    </row>
    <row r="283" spans="2:14" x14ac:dyDescent="0.15">
      <c r="B283" s="24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6"/>
    </row>
    <row r="284" spans="2:14" x14ac:dyDescent="0.15">
      <c r="B284" s="24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6"/>
    </row>
    <row r="285" spans="2:14" x14ac:dyDescent="0.15">
      <c r="B285" s="24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6"/>
    </row>
    <row r="286" spans="2:14" x14ac:dyDescent="0.15">
      <c r="B286" s="24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6"/>
    </row>
    <row r="287" spans="2:14" x14ac:dyDescent="0.15">
      <c r="B287" s="24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6"/>
    </row>
    <row r="288" spans="2:14" x14ac:dyDescent="0.15">
      <c r="B288" s="24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6"/>
    </row>
    <row r="289" spans="2:14" x14ac:dyDescent="0.15">
      <c r="B289" s="24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6"/>
    </row>
    <row r="290" spans="2:14" x14ac:dyDescent="0.15">
      <c r="B290" s="24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6"/>
    </row>
    <row r="291" spans="2:14" x14ac:dyDescent="0.15">
      <c r="B291" s="24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6"/>
    </row>
    <row r="292" spans="2:14" x14ac:dyDescent="0.15">
      <c r="B292" s="24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6"/>
    </row>
    <row r="293" spans="2:14" x14ac:dyDescent="0.15">
      <c r="B293" s="24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6"/>
    </row>
    <row r="294" spans="2:14" x14ac:dyDescent="0.15">
      <c r="B294" s="24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6"/>
    </row>
    <row r="295" spans="2:14" x14ac:dyDescent="0.15">
      <c r="B295" s="24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6"/>
    </row>
    <row r="296" spans="2:14" x14ac:dyDescent="0.15">
      <c r="B296" s="24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6"/>
    </row>
    <row r="297" spans="2:14" x14ac:dyDescent="0.15">
      <c r="B297" s="24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6"/>
    </row>
    <row r="298" spans="2:14" x14ac:dyDescent="0.15">
      <c r="B298" s="24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6"/>
    </row>
    <row r="299" spans="2:14" x14ac:dyDescent="0.15">
      <c r="B299" s="24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6"/>
    </row>
    <row r="300" spans="2:14" x14ac:dyDescent="0.15">
      <c r="B300" s="24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6"/>
    </row>
    <row r="301" spans="2:14" x14ac:dyDescent="0.15">
      <c r="B301" s="24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6"/>
    </row>
    <row r="302" spans="2:14" x14ac:dyDescent="0.15">
      <c r="B302" s="24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6"/>
    </row>
    <row r="303" spans="2:14" x14ac:dyDescent="0.15">
      <c r="B303" s="24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6"/>
    </row>
    <row r="304" spans="2:14" x14ac:dyDescent="0.15">
      <c r="B304" s="24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6"/>
    </row>
    <row r="305" spans="2:14" x14ac:dyDescent="0.15">
      <c r="B305" s="24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6"/>
    </row>
    <row r="306" spans="2:14" x14ac:dyDescent="0.15">
      <c r="B306" s="24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6"/>
    </row>
    <row r="307" spans="2:14" x14ac:dyDescent="0.15">
      <c r="B307" s="24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6"/>
    </row>
    <row r="308" spans="2:14" x14ac:dyDescent="0.15">
      <c r="B308" s="24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6"/>
    </row>
    <row r="309" spans="2:14" x14ac:dyDescent="0.15">
      <c r="B309" s="24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6"/>
    </row>
    <row r="310" spans="2:14" x14ac:dyDescent="0.15">
      <c r="B310" s="24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6"/>
    </row>
    <row r="311" spans="2:14" x14ac:dyDescent="0.15">
      <c r="B311" s="24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6"/>
    </row>
    <row r="312" spans="2:14" x14ac:dyDescent="0.15">
      <c r="B312" s="24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6"/>
    </row>
    <row r="313" spans="2:14" x14ac:dyDescent="0.15">
      <c r="B313" s="24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6"/>
    </row>
    <row r="314" spans="2:14" x14ac:dyDescent="0.15">
      <c r="B314" s="24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6"/>
    </row>
    <row r="315" spans="2:14" x14ac:dyDescent="0.15">
      <c r="B315" s="24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6"/>
    </row>
    <row r="316" spans="2:14" x14ac:dyDescent="0.15">
      <c r="B316" s="24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6"/>
    </row>
    <row r="317" spans="2:14" x14ac:dyDescent="0.15">
      <c r="B317" s="24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6"/>
    </row>
    <row r="318" spans="2:14" x14ac:dyDescent="0.15">
      <c r="B318" s="24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6"/>
    </row>
    <row r="319" spans="2:14" x14ac:dyDescent="0.15">
      <c r="B319" s="24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6"/>
    </row>
    <row r="320" spans="2:14" x14ac:dyDescent="0.15">
      <c r="B320" s="24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6"/>
    </row>
    <row r="321" spans="2:14" x14ac:dyDescent="0.15">
      <c r="B321" s="24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6"/>
    </row>
    <row r="322" spans="2:14" x14ac:dyDescent="0.15">
      <c r="B322" s="24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6"/>
    </row>
    <row r="323" spans="2:14" x14ac:dyDescent="0.15">
      <c r="B323" s="24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6"/>
    </row>
    <row r="324" spans="2:14" x14ac:dyDescent="0.15">
      <c r="B324" s="24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6"/>
    </row>
    <row r="325" spans="2:14" x14ac:dyDescent="0.15">
      <c r="B325" s="24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6"/>
    </row>
    <row r="326" spans="2:14" x14ac:dyDescent="0.15">
      <c r="B326" s="24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6"/>
    </row>
    <row r="327" spans="2:14" x14ac:dyDescent="0.15">
      <c r="B327" s="24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6"/>
    </row>
    <row r="328" spans="2:14" x14ac:dyDescent="0.15">
      <c r="B328" s="24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6"/>
    </row>
    <row r="329" spans="2:14" x14ac:dyDescent="0.15">
      <c r="B329" s="24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6"/>
    </row>
    <row r="330" spans="2:14" x14ac:dyDescent="0.15">
      <c r="B330" s="24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6"/>
    </row>
    <row r="331" spans="2:14" x14ac:dyDescent="0.15">
      <c r="B331" s="24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6"/>
    </row>
    <row r="332" spans="2:14" x14ac:dyDescent="0.15">
      <c r="B332" s="24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6"/>
    </row>
    <row r="333" spans="2:14" x14ac:dyDescent="0.15">
      <c r="B333" s="24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6"/>
    </row>
    <row r="334" spans="2:14" x14ac:dyDescent="0.15">
      <c r="B334" s="24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6"/>
    </row>
    <row r="335" spans="2:14" x14ac:dyDescent="0.15">
      <c r="B335" s="24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6"/>
    </row>
    <row r="336" spans="2:14" x14ac:dyDescent="0.15">
      <c r="B336" s="24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6"/>
    </row>
    <row r="337" spans="2:14" x14ac:dyDescent="0.15">
      <c r="B337" s="24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6"/>
    </row>
    <row r="338" spans="2:14" x14ac:dyDescent="0.15">
      <c r="B338" s="24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6"/>
    </row>
    <row r="339" spans="2:14" x14ac:dyDescent="0.15">
      <c r="B339" s="24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6"/>
    </row>
    <row r="340" spans="2:14" x14ac:dyDescent="0.15">
      <c r="B340" s="24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6"/>
    </row>
    <row r="341" spans="2:14" x14ac:dyDescent="0.15">
      <c r="B341" s="24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6"/>
    </row>
    <row r="342" spans="2:14" x14ac:dyDescent="0.15">
      <c r="B342" s="24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6"/>
    </row>
    <row r="343" spans="2:14" x14ac:dyDescent="0.15">
      <c r="B343" s="24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6"/>
    </row>
    <row r="344" spans="2:14" x14ac:dyDescent="0.15">
      <c r="B344" s="24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6"/>
    </row>
    <row r="345" spans="2:14" x14ac:dyDescent="0.15">
      <c r="B345" s="24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6"/>
    </row>
    <row r="346" spans="2:14" x14ac:dyDescent="0.15">
      <c r="B346" s="24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6"/>
    </row>
    <row r="347" spans="2:14" x14ac:dyDescent="0.15">
      <c r="B347" s="24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6"/>
    </row>
    <row r="348" spans="2:14" x14ac:dyDescent="0.15">
      <c r="B348" s="24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6"/>
    </row>
    <row r="349" spans="2:14" x14ac:dyDescent="0.15">
      <c r="B349" s="24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6"/>
    </row>
    <row r="350" spans="2:14" x14ac:dyDescent="0.15">
      <c r="B350" s="24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6"/>
    </row>
    <row r="351" spans="2:14" x14ac:dyDescent="0.15">
      <c r="B351" s="24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6"/>
    </row>
    <row r="352" spans="2:14" x14ac:dyDescent="0.15">
      <c r="B352" s="24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6"/>
    </row>
    <row r="353" spans="2:14" x14ac:dyDescent="0.15">
      <c r="B353" s="24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6"/>
    </row>
    <row r="354" spans="2:14" x14ac:dyDescent="0.15">
      <c r="B354" s="24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6"/>
    </row>
    <row r="355" spans="2:14" x14ac:dyDescent="0.15">
      <c r="B355" s="24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6"/>
    </row>
    <row r="356" spans="2:14" x14ac:dyDescent="0.15">
      <c r="B356" s="24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6"/>
    </row>
    <row r="357" spans="2:14" x14ac:dyDescent="0.15">
      <c r="B357" s="24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6"/>
    </row>
    <row r="358" spans="2:14" x14ac:dyDescent="0.15">
      <c r="B358" s="24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6"/>
    </row>
    <row r="359" spans="2:14" x14ac:dyDescent="0.15">
      <c r="B359" s="24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6"/>
    </row>
    <row r="360" spans="2:14" x14ac:dyDescent="0.15">
      <c r="B360" s="24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6"/>
    </row>
    <row r="361" spans="2:14" x14ac:dyDescent="0.15">
      <c r="B361" s="24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6"/>
    </row>
    <row r="362" spans="2:14" x14ac:dyDescent="0.15">
      <c r="B362" s="24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6"/>
    </row>
    <row r="363" spans="2:14" x14ac:dyDescent="0.15">
      <c r="B363" s="24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6"/>
    </row>
    <row r="364" spans="2:14" x14ac:dyDescent="0.15">
      <c r="B364" s="24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6"/>
    </row>
    <row r="365" spans="2:14" x14ac:dyDescent="0.15">
      <c r="B365" s="24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6"/>
    </row>
    <row r="366" spans="2:14" x14ac:dyDescent="0.15">
      <c r="B366" s="24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6"/>
    </row>
    <row r="367" spans="2:14" x14ac:dyDescent="0.15">
      <c r="B367" s="24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6"/>
    </row>
    <row r="368" spans="2:14" x14ac:dyDescent="0.15">
      <c r="B368" s="24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6"/>
    </row>
    <row r="369" spans="2:14" x14ac:dyDescent="0.15">
      <c r="B369" s="24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6"/>
    </row>
    <row r="370" spans="2:14" x14ac:dyDescent="0.15">
      <c r="B370" s="24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6"/>
    </row>
    <row r="371" spans="2:14" x14ac:dyDescent="0.15">
      <c r="B371" s="24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6"/>
    </row>
    <row r="372" spans="2:14" x14ac:dyDescent="0.15">
      <c r="B372" s="24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6"/>
    </row>
    <row r="373" spans="2:14" x14ac:dyDescent="0.15">
      <c r="B373" s="24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6"/>
    </row>
    <row r="374" spans="2:14" x14ac:dyDescent="0.15">
      <c r="B374" s="24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6"/>
    </row>
    <row r="375" spans="2:14" x14ac:dyDescent="0.15">
      <c r="B375" s="24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6"/>
    </row>
    <row r="376" spans="2:14" x14ac:dyDescent="0.15">
      <c r="B376" s="24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6"/>
    </row>
    <row r="377" spans="2:14" x14ac:dyDescent="0.15">
      <c r="B377" s="24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6"/>
    </row>
    <row r="378" spans="2:14" x14ac:dyDescent="0.15">
      <c r="B378" s="24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6"/>
    </row>
    <row r="379" spans="2:14" x14ac:dyDescent="0.15">
      <c r="B379" s="24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6"/>
    </row>
    <row r="380" spans="2:14" x14ac:dyDescent="0.15">
      <c r="B380" s="24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6"/>
    </row>
    <row r="381" spans="2:14" x14ac:dyDescent="0.15">
      <c r="B381" s="24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6"/>
    </row>
    <row r="382" spans="2:14" x14ac:dyDescent="0.15">
      <c r="B382" s="24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6"/>
    </row>
    <row r="383" spans="2:14" x14ac:dyDescent="0.15">
      <c r="B383" s="24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6"/>
    </row>
    <row r="384" spans="2:14" x14ac:dyDescent="0.15">
      <c r="B384" s="24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6"/>
    </row>
    <row r="385" spans="2:14" x14ac:dyDescent="0.15">
      <c r="B385" s="24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6"/>
    </row>
    <row r="386" spans="2:14" x14ac:dyDescent="0.15">
      <c r="B386" s="24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6"/>
    </row>
    <row r="387" spans="2:14" x14ac:dyDescent="0.15">
      <c r="B387" s="24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6"/>
    </row>
    <row r="388" spans="2:14" x14ac:dyDescent="0.15">
      <c r="B388" s="24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6"/>
    </row>
    <row r="389" spans="2:14" x14ac:dyDescent="0.15">
      <c r="B389" s="24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6"/>
    </row>
    <row r="390" spans="2:14" x14ac:dyDescent="0.15">
      <c r="B390" s="24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6"/>
    </row>
    <row r="391" spans="2:14" x14ac:dyDescent="0.15">
      <c r="B391" s="24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6"/>
    </row>
    <row r="392" spans="2:14" x14ac:dyDescent="0.15">
      <c r="B392" s="24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6"/>
    </row>
    <row r="393" spans="2:14" x14ac:dyDescent="0.15">
      <c r="B393" s="24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6"/>
    </row>
    <row r="394" spans="2:14" x14ac:dyDescent="0.15">
      <c r="B394" s="24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6"/>
    </row>
    <row r="395" spans="2:14" x14ac:dyDescent="0.15">
      <c r="B395" s="24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6"/>
    </row>
    <row r="396" spans="2:14" x14ac:dyDescent="0.15">
      <c r="B396" s="24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6"/>
    </row>
    <row r="397" spans="2:14" x14ac:dyDescent="0.15">
      <c r="B397" s="24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6"/>
    </row>
    <row r="398" spans="2:14" x14ac:dyDescent="0.15">
      <c r="B398" s="24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6"/>
    </row>
    <row r="399" spans="2:14" x14ac:dyDescent="0.15">
      <c r="B399" s="24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6"/>
    </row>
    <row r="400" spans="2:14" x14ac:dyDescent="0.15">
      <c r="B400" s="24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6"/>
    </row>
    <row r="401" spans="2:14" x14ac:dyDescent="0.15">
      <c r="B401" s="24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6"/>
    </row>
    <row r="402" spans="2:14" x14ac:dyDescent="0.15">
      <c r="B402" s="24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6"/>
    </row>
    <row r="403" spans="2:14" x14ac:dyDescent="0.15">
      <c r="B403" s="24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6"/>
    </row>
    <row r="404" spans="2:14" x14ac:dyDescent="0.15">
      <c r="B404" s="24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6"/>
    </row>
    <row r="405" spans="2:14" x14ac:dyDescent="0.15">
      <c r="B405" s="24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6"/>
    </row>
    <row r="406" spans="2:14" x14ac:dyDescent="0.15">
      <c r="B406" s="24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6"/>
    </row>
    <row r="407" spans="2:14" x14ac:dyDescent="0.15">
      <c r="B407" s="24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6"/>
    </row>
    <row r="408" spans="2:14" x14ac:dyDescent="0.15">
      <c r="B408" s="24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6"/>
    </row>
    <row r="409" spans="2:14" x14ac:dyDescent="0.15">
      <c r="B409" s="24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6"/>
    </row>
    <row r="410" spans="2:14" x14ac:dyDescent="0.15">
      <c r="B410" s="24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6"/>
    </row>
    <row r="411" spans="2:14" x14ac:dyDescent="0.15">
      <c r="B411" s="24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6"/>
    </row>
    <row r="412" spans="2:14" x14ac:dyDescent="0.15">
      <c r="B412" s="24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6"/>
    </row>
    <row r="413" spans="2:14" x14ac:dyDescent="0.15">
      <c r="B413" s="24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6"/>
    </row>
    <row r="414" spans="2:14" x14ac:dyDescent="0.15">
      <c r="B414" s="24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6"/>
    </row>
    <row r="415" spans="2:14" x14ac:dyDescent="0.15">
      <c r="B415" s="24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6"/>
    </row>
    <row r="416" spans="2:14" x14ac:dyDescent="0.15">
      <c r="B416" s="24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6"/>
    </row>
    <row r="417" spans="2:14" x14ac:dyDescent="0.15">
      <c r="B417" s="24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6"/>
    </row>
    <row r="418" spans="2:14" x14ac:dyDescent="0.15">
      <c r="B418" s="24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6"/>
    </row>
    <row r="419" spans="2:14" x14ac:dyDescent="0.15">
      <c r="B419" s="24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6"/>
    </row>
    <row r="420" spans="2:14" x14ac:dyDescent="0.15">
      <c r="B420" s="24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6"/>
    </row>
    <row r="421" spans="2:14" x14ac:dyDescent="0.15">
      <c r="B421" s="24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6"/>
    </row>
    <row r="422" spans="2:14" x14ac:dyDescent="0.15">
      <c r="B422" s="24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6"/>
    </row>
    <row r="423" spans="2:14" x14ac:dyDescent="0.15">
      <c r="B423" s="24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6"/>
    </row>
    <row r="424" spans="2:14" x14ac:dyDescent="0.15">
      <c r="B424" s="24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6"/>
    </row>
    <row r="425" spans="2:14" x14ac:dyDescent="0.15">
      <c r="B425" s="24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6"/>
    </row>
    <row r="426" spans="2:14" x14ac:dyDescent="0.15">
      <c r="B426" s="24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6"/>
    </row>
    <row r="427" spans="2:14" x14ac:dyDescent="0.15">
      <c r="B427" s="24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6"/>
    </row>
    <row r="428" spans="2:14" x14ac:dyDescent="0.15">
      <c r="B428" s="24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6"/>
    </row>
    <row r="429" spans="2:14" x14ac:dyDescent="0.15">
      <c r="B429" s="24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6"/>
    </row>
    <row r="430" spans="2:14" x14ac:dyDescent="0.15">
      <c r="B430" s="24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6"/>
    </row>
    <row r="431" spans="2:14" x14ac:dyDescent="0.15">
      <c r="B431" s="24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6"/>
    </row>
    <row r="432" spans="2:14" x14ac:dyDescent="0.15">
      <c r="B432" s="24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6"/>
    </row>
    <row r="433" spans="2:14" x14ac:dyDescent="0.15">
      <c r="B433" s="24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6"/>
    </row>
    <row r="434" spans="2:14" x14ac:dyDescent="0.15">
      <c r="B434" s="24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6"/>
    </row>
    <row r="435" spans="2:14" x14ac:dyDescent="0.15">
      <c r="B435" s="24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6"/>
    </row>
    <row r="436" spans="2:14" x14ac:dyDescent="0.15">
      <c r="B436" s="24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6"/>
    </row>
    <row r="437" spans="2:14" x14ac:dyDescent="0.15">
      <c r="B437" s="24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6"/>
    </row>
    <row r="438" spans="2:14" x14ac:dyDescent="0.15">
      <c r="B438" s="24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6"/>
    </row>
    <row r="439" spans="2:14" x14ac:dyDescent="0.15">
      <c r="B439" s="24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6"/>
    </row>
    <row r="440" spans="2:14" x14ac:dyDescent="0.15">
      <c r="B440" s="24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6"/>
    </row>
    <row r="441" spans="2:14" x14ac:dyDescent="0.15">
      <c r="B441" s="24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6"/>
    </row>
    <row r="442" spans="2:14" x14ac:dyDescent="0.15">
      <c r="B442" s="24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6"/>
    </row>
    <row r="443" spans="2:14" x14ac:dyDescent="0.15">
      <c r="B443" s="24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6"/>
    </row>
    <row r="444" spans="2:14" x14ac:dyDescent="0.15">
      <c r="B444" s="24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6"/>
    </row>
    <row r="445" spans="2:14" x14ac:dyDescent="0.15">
      <c r="B445" s="24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6"/>
    </row>
    <row r="446" spans="2:14" x14ac:dyDescent="0.15">
      <c r="B446" s="24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6"/>
    </row>
    <row r="447" spans="2:14" x14ac:dyDescent="0.15">
      <c r="B447" s="24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6"/>
    </row>
    <row r="448" spans="2:14" x14ac:dyDescent="0.15">
      <c r="B448" s="24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6"/>
    </row>
    <row r="449" spans="2:14" x14ac:dyDescent="0.15">
      <c r="B449" s="24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6"/>
    </row>
    <row r="450" spans="2:14" x14ac:dyDescent="0.15">
      <c r="B450" s="24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6"/>
    </row>
    <row r="451" spans="2:14" x14ac:dyDescent="0.15">
      <c r="B451" s="24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6"/>
    </row>
    <row r="452" spans="2:14" x14ac:dyDescent="0.15">
      <c r="B452" s="24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6"/>
    </row>
    <row r="453" spans="2:14" x14ac:dyDescent="0.15">
      <c r="B453" s="24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6"/>
    </row>
    <row r="454" spans="2:14" x14ac:dyDescent="0.15">
      <c r="B454" s="24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6"/>
    </row>
    <row r="455" spans="2:14" x14ac:dyDescent="0.15">
      <c r="B455" s="24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6"/>
    </row>
    <row r="456" spans="2:14" x14ac:dyDescent="0.15">
      <c r="B456" s="24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6"/>
    </row>
    <row r="457" spans="2:14" x14ac:dyDescent="0.15">
      <c r="B457" s="24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6"/>
    </row>
    <row r="458" spans="2:14" x14ac:dyDescent="0.15">
      <c r="B458" s="24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6"/>
    </row>
    <row r="459" spans="2:14" x14ac:dyDescent="0.15">
      <c r="B459" s="24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6"/>
    </row>
    <row r="460" spans="2:14" x14ac:dyDescent="0.15">
      <c r="B460" s="24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6"/>
    </row>
    <row r="461" spans="2:14" x14ac:dyDescent="0.15">
      <c r="B461" s="24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6"/>
    </row>
    <row r="462" spans="2:14" x14ac:dyDescent="0.15">
      <c r="B462" s="24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6"/>
    </row>
    <row r="463" spans="2:14" x14ac:dyDescent="0.15">
      <c r="B463" s="24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6"/>
    </row>
    <row r="464" spans="2:14" x14ac:dyDescent="0.15">
      <c r="B464" s="24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6"/>
    </row>
    <row r="465" spans="2:14" x14ac:dyDescent="0.15">
      <c r="B465" s="24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6"/>
    </row>
    <row r="466" spans="2:14" x14ac:dyDescent="0.15">
      <c r="B466" s="24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6"/>
    </row>
    <row r="467" spans="2:14" x14ac:dyDescent="0.15">
      <c r="B467" s="24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6"/>
    </row>
    <row r="468" spans="2:14" x14ac:dyDescent="0.15">
      <c r="B468" s="24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6"/>
    </row>
    <row r="469" spans="2:14" x14ac:dyDescent="0.15">
      <c r="B469" s="24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6"/>
    </row>
    <row r="470" spans="2:14" x14ac:dyDescent="0.15">
      <c r="B470" s="24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6"/>
    </row>
    <row r="471" spans="2:14" x14ac:dyDescent="0.15">
      <c r="B471" s="24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6"/>
    </row>
    <row r="472" spans="2:14" x14ac:dyDescent="0.15">
      <c r="B472" s="24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6"/>
    </row>
    <row r="473" spans="2:14" x14ac:dyDescent="0.15">
      <c r="B473" s="24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6"/>
    </row>
    <row r="474" spans="2:14" x14ac:dyDescent="0.15">
      <c r="B474" s="24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6"/>
    </row>
    <row r="475" spans="2:14" x14ac:dyDescent="0.15">
      <c r="B475" s="24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6"/>
    </row>
    <row r="476" spans="2:14" x14ac:dyDescent="0.15">
      <c r="B476" s="24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6"/>
    </row>
    <row r="477" spans="2:14" x14ac:dyDescent="0.15">
      <c r="B477" s="24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6"/>
    </row>
    <row r="478" spans="2:14" x14ac:dyDescent="0.15">
      <c r="B478" s="24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6"/>
    </row>
    <row r="479" spans="2:14" x14ac:dyDescent="0.15">
      <c r="B479" s="24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6"/>
    </row>
    <row r="480" spans="2:14" x14ac:dyDescent="0.15">
      <c r="B480" s="24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6"/>
    </row>
    <row r="481" spans="2:14" x14ac:dyDescent="0.15">
      <c r="B481" s="24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6"/>
    </row>
    <row r="482" spans="2:14" x14ac:dyDescent="0.15">
      <c r="B482" s="24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6"/>
    </row>
    <row r="483" spans="2:14" x14ac:dyDescent="0.15">
      <c r="B483" s="24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6"/>
    </row>
    <row r="484" spans="2:14" x14ac:dyDescent="0.15">
      <c r="B484" s="24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6"/>
    </row>
    <row r="485" spans="2:14" x14ac:dyDescent="0.15">
      <c r="B485" s="24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6"/>
    </row>
    <row r="486" spans="2:14" x14ac:dyDescent="0.15">
      <c r="B486" s="24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6"/>
    </row>
    <row r="487" spans="2:14" x14ac:dyDescent="0.15">
      <c r="B487" s="24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6"/>
    </row>
    <row r="488" spans="2:14" x14ac:dyDescent="0.15">
      <c r="B488" s="24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6"/>
    </row>
    <row r="489" spans="2:14" x14ac:dyDescent="0.15">
      <c r="B489" s="24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6"/>
    </row>
    <row r="490" spans="2:14" x14ac:dyDescent="0.15">
      <c r="B490" s="24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6"/>
    </row>
    <row r="491" spans="2:14" x14ac:dyDescent="0.15">
      <c r="B491" s="24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6"/>
    </row>
    <row r="492" spans="2:14" x14ac:dyDescent="0.15">
      <c r="B492" s="24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6"/>
    </row>
    <row r="493" spans="2:14" x14ac:dyDescent="0.15">
      <c r="B493" s="24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6"/>
    </row>
    <row r="494" spans="2:14" x14ac:dyDescent="0.15">
      <c r="B494" s="24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6"/>
    </row>
    <row r="495" spans="2:14" x14ac:dyDescent="0.15">
      <c r="B495" s="24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6"/>
    </row>
    <row r="496" spans="2:14" x14ac:dyDescent="0.15">
      <c r="B496" s="24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6"/>
    </row>
    <row r="497" spans="2:14" x14ac:dyDescent="0.15">
      <c r="B497" s="24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6"/>
    </row>
    <row r="498" spans="2:14" x14ac:dyDescent="0.15">
      <c r="B498" s="24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6"/>
    </row>
    <row r="499" spans="2:14" x14ac:dyDescent="0.15">
      <c r="B499" s="24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6"/>
    </row>
    <row r="500" spans="2:14" x14ac:dyDescent="0.15">
      <c r="B500" s="24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6"/>
    </row>
    <row r="501" spans="2:14" x14ac:dyDescent="0.15">
      <c r="B501" s="24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6"/>
    </row>
    <row r="502" spans="2:14" x14ac:dyDescent="0.15">
      <c r="B502" s="24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6"/>
    </row>
    <row r="503" spans="2:14" x14ac:dyDescent="0.15">
      <c r="B503" s="24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6"/>
    </row>
    <row r="504" spans="2:14" x14ac:dyDescent="0.15">
      <c r="B504" s="24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6"/>
    </row>
    <row r="505" spans="2:14" x14ac:dyDescent="0.15">
      <c r="B505" s="24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6"/>
    </row>
    <row r="506" spans="2:14" x14ac:dyDescent="0.15">
      <c r="B506" s="24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6"/>
    </row>
    <row r="507" spans="2:14" x14ac:dyDescent="0.15">
      <c r="B507" s="24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6"/>
    </row>
    <row r="508" spans="2:14" x14ac:dyDescent="0.15">
      <c r="B508" s="24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6"/>
    </row>
    <row r="509" spans="2:14" x14ac:dyDescent="0.15">
      <c r="B509" s="24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6"/>
    </row>
    <row r="510" spans="2:14" x14ac:dyDescent="0.15">
      <c r="B510" s="24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6"/>
    </row>
    <row r="511" spans="2:14" x14ac:dyDescent="0.15">
      <c r="B511" s="24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6"/>
    </row>
    <row r="512" spans="2:14" x14ac:dyDescent="0.15">
      <c r="B512" s="24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6"/>
    </row>
    <row r="513" spans="2:14" x14ac:dyDescent="0.15">
      <c r="B513" s="24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6"/>
    </row>
    <row r="514" spans="2:14" x14ac:dyDescent="0.15">
      <c r="B514" s="24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6"/>
    </row>
    <row r="515" spans="2:14" x14ac:dyDescent="0.15">
      <c r="B515" s="24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6"/>
    </row>
    <row r="516" spans="2:14" x14ac:dyDescent="0.15">
      <c r="B516" s="24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6"/>
    </row>
    <row r="517" spans="2:14" x14ac:dyDescent="0.15">
      <c r="B517" s="24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6"/>
    </row>
    <row r="518" spans="2:14" x14ac:dyDescent="0.15">
      <c r="B518" s="24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6"/>
    </row>
    <row r="519" spans="2:14" x14ac:dyDescent="0.15">
      <c r="B519" s="24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6"/>
    </row>
    <row r="520" spans="2:14" x14ac:dyDescent="0.15">
      <c r="B520" s="24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6"/>
    </row>
    <row r="521" spans="2:14" x14ac:dyDescent="0.15">
      <c r="B521" s="24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6"/>
    </row>
    <row r="522" spans="2:14" x14ac:dyDescent="0.15">
      <c r="B522" s="24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6"/>
    </row>
    <row r="523" spans="2:14" x14ac:dyDescent="0.15">
      <c r="B523" s="24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6"/>
    </row>
    <row r="524" spans="2:14" x14ac:dyDescent="0.15">
      <c r="B524" s="24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6"/>
    </row>
    <row r="525" spans="2:14" x14ac:dyDescent="0.15">
      <c r="B525" s="24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6"/>
    </row>
    <row r="526" spans="2:14" x14ac:dyDescent="0.15">
      <c r="B526" s="24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6"/>
    </row>
    <row r="527" spans="2:14" x14ac:dyDescent="0.15">
      <c r="B527" s="24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6"/>
    </row>
    <row r="528" spans="2:14" x14ac:dyDescent="0.15">
      <c r="B528" s="24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6"/>
    </row>
    <row r="529" spans="2:14" x14ac:dyDescent="0.15">
      <c r="B529" s="24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6"/>
    </row>
    <row r="530" spans="2:14" x14ac:dyDescent="0.15">
      <c r="B530" s="24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6"/>
    </row>
    <row r="531" spans="2:14" x14ac:dyDescent="0.15">
      <c r="B531" s="24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6"/>
    </row>
    <row r="532" spans="2:14" x14ac:dyDescent="0.15">
      <c r="B532" s="24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6"/>
    </row>
    <row r="533" spans="2:14" x14ac:dyDescent="0.15">
      <c r="B533" s="24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6"/>
    </row>
    <row r="534" spans="2:14" x14ac:dyDescent="0.15">
      <c r="B534" s="24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6"/>
    </row>
    <row r="535" spans="2:14" x14ac:dyDescent="0.15">
      <c r="B535" s="24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6"/>
    </row>
    <row r="536" spans="2:14" x14ac:dyDescent="0.15">
      <c r="B536" s="24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6"/>
    </row>
    <row r="537" spans="2:14" x14ac:dyDescent="0.15">
      <c r="B537" s="24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6"/>
    </row>
    <row r="538" spans="2:14" x14ac:dyDescent="0.15">
      <c r="B538" s="24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6"/>
    </row>
    <row r="539" spans="2:14" x14ac:dyDescent="0.15">
      <c r="B539" s="24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6"/>
    </row>
    <row r="540" spans="2:14" x14ac:dyDescent="0.15">
      <c r="B540" s="24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6"/>
    </row>
    <row r="541" spans="2:14" x14ac:dyDescent="0.15">
      <c r="B541" s="24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6"/>
    </row>
    <row r="542" spans="2:14" x14ac:dyDescent="0.15">
      <c r="B542" s="24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6"/>
    </row>
    <row r="543" spans="2:14" x14ac:dyDescent="0.15">
      <c r="B543" s="24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6"/>
    </row>
    <row r="544" spans="2:14" x14ac:dyDescent="0.15">
      <c r="B544" s="24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6"/>
    </row>
    <row r="545" spans="2:14" x14ac:dyDescent="0.15">
      <c r="B545" s="24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6"/>
    </row>
    <row r="546" spans="2:14" x14ac:dyDescent="0.15">
      <c r="B546" s="24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6"/>
    </row>
    <row r="547" spans="2:14" x14ac:dyDescent="0.15">
      <c r="B547" s="24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6"/>
    </row>
    <row r="548" spans="2:14" x14ac:dyDescent="0.15">
      <c r="B548" s="24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6"/>
    </row>
    <row r="549" spans="2:14" x14ac:dyDescent="0.15">
      <c r="B549" s="24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6"/>
    </row>
    <row r="550" spans="2:14" x14ac:dyDescent="0.15">
      <c r="B550" s="24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6"/>
    </row>
    <row r="551" spans="2:14" x14ac:dyDescent="0.15">
      <c r="B551" s="24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6"/>
    </row>
    <row r="552" spans="2:14" x14ac:dyDescent="0.15">
      <c r="B552" s="24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6"/>
    </row>
    <row r="553" spans="2:14" x14ac:dyDescent="0.15">
      <c r="B553" s="24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6"/>
    </row>
    <row r="554" spans="2:14" x14ac:dyDescent="0.15">
      <c r="B554" s="24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6"/>
    </row>
    <row r="555" spans="2:14" x14ac:dyDescent="0.15">
      <c r="B555" s="24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6"/>
    </row>
    <row r="556" spans="2:14" x14ac:dyDescent="0.15">
      <c r="B556" s="24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6"/>
    </row>
    <row r="557" spans="2:14" x14ac:dyDescent="0.15">
      <c r="B557" s="24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6"/>
    </row>
    <row r="558" spans="2:14" x14ac:dyDescent="0.15">
      <c r="B558" s="24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6"/>
    </row>
    <row r="559" spans="2:14" x14ac:dyDescent="0.15">
      <c r="B559" s="24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6"/>
    </row>
    <row r="560" spans="2:14" x14ac:dyDescent="0.15">
      <c r="B560" s="24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6"/>
    </row>
    <row r="561" spans="2:14" x14ac:dyDescent="0.15">
      <c r="B561" s="24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6"/>
    </row>
    <row r="562" spans="2:14" x14ac:dyDescent="0.15">
      <c r="B562" s="24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6"/>
    </row>
    <row r="563" spans="2:14" x14ac:dyDescent="0.15">
      <c r="B563" s="24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6"/>
    </row>
    <row r="564" spans="2:14" x14ac:dyDescent="0.15">
      <c r="B564" s="24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6"/>
    </row>
    <row r="565" spans="2:14" x14ac:dyDescent="0.15">
      <c r="B565" s="24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6"/>
    </row>
    <row r="566" spans="2:14" x14ac:dyDescent="0.15">
      <c r="B566" s="24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6"/>
    </row>
    <row r="567" spans="2:14" x14ac:dyDescent="0.15">
      <c r="B567" s="24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6"/>
    </row>
    <row r="568" spans="2:14" x14ac:dyDescent="0.15">
      <c r="B568" s="24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6"/>
    </row>
    <row r="569" spans="2:14" x14ac:dyDescent="0.15">
      <c r="B569" s="24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6"/>
    </row>
    <row r="570" spans="2:14" x14ac:dyDescent="0.15">
      <c r="B570" s="24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6"/>
    </row>
    <row r="571" spans="2:14" x14ac:dyDescent="0.15">
      <c r="B571" s="24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6"/>
    </row>
    <row r="572" spans="2:14" x14ac:dyDescent="0.15">
      <c r="B572" s="24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6"/>
    </row>
    <row r="573" spans="2:14" x14ac:dyDescent="0.15">
      <c r="B573" s="24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6"/>
    </row>
    <row r="574" spans="2:14" x14ac:dyDescent="0.15">
      <c r="B574" s="24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6"/>
    </row>
    <row r="575" spans="2:14" x14ac:dyDescent="0.15">
      <c r="B575" s="24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6"/>
    </row>
    <row r="576" spans="2:14" x14ac:dyDescent="0.15">
      <c r="B576" s="24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6"/>
    </row>
    <row r="577" spans="2:14" x14ac:dyDescent="0.15">
      <c r="B577" s="24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6"/>
    </row>
    <row r="578" spans="2:14" x14ac:dyDescent="0.15">
      <c r="B578" s="24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6"/>
    </row>
    <row r="579" spans="2:14" x14ac:dyDescent="0.15">
      <c r="B579" s="24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6"/>
    </row>
    <row r="580" spans="2:14" x14ac:dyDescent="0.15">
      <c r="B580" s="24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6"/>
    </row>
    <row r="581" spans="2:14" x14ac:dyDescent="0.15">
      <c r="B581" s="24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6"/>
    </row>
    <row r="582" spans="2:14" x14ac:dyDescent="0.15">
      <c r="B582" s="24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6"/>
    </row>
    <row r="583" spans="2:14" x14ac:dyDescent="0.15">
      <c r="B583" s="24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6"/>
    </row>
    <row r="584" spans="2:14" x14ac:dyDescent="0.15">
      <c r="B584" s="24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6"/>
    </row>
    <row r="585" spans="2:14" x14ac:dyDescent="0.15">
      <c r="B585" s="24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6"/>
    </row>
    <row r="586" spans="2:14" x14ac:dyDescent="0.15">
      <c r="B586" s="24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6"/>
    </row>
    <row r="587" spans="2:14" x14ac:dyDescent="0.15">
      <c r="B587" s="24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6"/>
    </row>
    <row r="588" spans="2:14" x14ac:dyDescent="0.15">
      <c r="B588" s="24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6"/>
    </row>
    <row r="589" spans="2:14" x14ac:dyDescent="0.15">
      <c r="B589" s="24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6"/>
    </row>
    <row r="590" spans="2:14" x14ac:dyDescent="0.15">
      <c r="B590" s="24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6"/>
    </row>
    <row r="591" spans="2:14" x14ac:dyDescent="0.15">
      <c r="B591" s="24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6"/>
    </row>
    <row r="592" spans="2:14" x14ac:dyDescent="0.15">
      <c r="B592" s="24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6"/>
    </row>
    <row r="593" spans="2:14" x14ac:dyDescent="0.15">
      <c r="B593" s="24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6"/>
    </row>
    <row r="594" spans="2:14" x14ac:dyDescent="0.15">
      <c r="B594" s="24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6"/>
    </row>
    <row r="595" spans="2:14" x14ac:dyDescent="0.15">
      <c r="B595" s="24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6"/>
    </row>
    <row r="596" spans="2:14" x14ac:dyDescent="0.15">
      <c r="B596" s="24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6"/>
    </row>
    <row r="597" spans="2:14" x14ac:dyDescent="0.15">
      <c r="B597" s="24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6"/>
    </row>
    <row r="598" spans="2:14" x14ac:dyDescent="0.15">
      <c r="B598" s="24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6"/>
    </row>
    <row r="599" spans="2:14" x14ac:dyDescent="0.15">
      <c r="B599" s="24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6"/>
    </row>
    <row r="600" spans="2:14" x14ac:dyDescent="0.15">
      <c r="B600" s="24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6"/>
    </row>
    <row r="601" spans="2:14" x14ac:dyDescent="0.15">
      <c r="B601" s="24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6"/>
    </row>
    <row r="602" spans="2:14" x14ac:dyDescent="0.15">
      <c r="B602" s="24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6"/>
    </row>
    <row r="603" spans="2:14" x14ac:dyDescent="0.15">
      <c r="B603" s="24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6"/>
    </row>
    <row r="604" spans="2:14" x14ac:dyDescent="0.15">
      <c r="B604" s="24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6"/>
    </row>
    <row r="605" spans="2:14" x14ac:dyDescent="0.15">
      <c r="B605" s="24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6"/>
    </row>
    <row r="606" spans="2:14" x14ac:dyDescent="0.15">
      <c r="B606" s="24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6"/>
    </row>
    <row r="607" spans="2:14" x14ac:dyDescent="0.15">
      <c r="B607" s="24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6"/>
    </row>
    <row r="608" spans="2:14" x14ac:dyDescent="0.15">
      <c r="B608" s="24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6"/>
    </row>
    <row r="609" spans="2:14" x14ac:dyDescent="0.15">
      <c r="B609" s="24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6"/>
    </row>
    <row r="610" spans="2:14" x14ac:dyDescent="0.15">
      <c r="B610" s="24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6"/>
    </row>
    <row r="611" spans="2:14" x14ac:dyDescent="0.15">
      <c r="B611" s="24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6"/>
    </row>
    <row r="612" spans="2:14" x14ac:dyDescent="0.15">
      <c r="B612" s="24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6"/>
    </row>
    <row r="613" spans="2:14" x14ac:dyDescent="0.15">
      <c r="B613" s="24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6"/>
    </row>
    <row r="614" spans="2:14" x14ac:dyDescent="0.15">
      <c r="B614" s="24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6"/>
    </row>
    <row r="615" spans="2:14" x14ac:dyDescent="0.15">
      <c r="B615" s="24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6"/>
    </row>
    <row r="616" spans="2:14" x14ac:dyDescent="0.15">
      <c r="B616" s="24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6"/>
    </row>
    <row r="617" spans="2:14" x14ac:dyDescent="0.15">
      <c r="B617" s="24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6"/>
    </row>
    <row r="618" spans="2:14" x14ac:dyDescent="0.15">
      <c r="B618" s="24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6"/>
    </row>
    <row r="619" spans="2:14" x14ac:dyDescent="0.15">
      <c r="B619" s="24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6"/>
    </row>
    <row r="620" spans="2:14" x14ac:dyDescent="0.15">
      <c r="B620" s="24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6"/>
    </row>
    <row r="621" spans="2:14" x14ac:dyDescent="0.15">
      <c r="B621" s="24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6"/>
    </row>
    <row r="622" spans="2:14" x14ac:dyDescent="0.15">
      <c r="B622" s="24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6"/>
    </row>
    <row r="623" spans="2:14" x14ac:dyDescent="0.15">
      <c r="B623" s="24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6"/>
    </row>
    <row r="624" spans="2:14" x14ac:dyDescent="0.15">
      <c r="B624" s="24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6"/>
    </row>
    <row r="625" spans="2:14" x14ac:dyDescent="0.15">
      <c r="B625" s="24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6"/>
    </row>
    <row r="626" spans="2:14" x14ac:dyDescent="0.15">
      <c r="B626" s="24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6"/>
    </row>
    <row r="627" spans="2:14" x14ac:dyDescent="0.15">
      <c r="B627" s="24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6"/>
    </row>
    <row r="628" spans="2:14" x14ac:dyDescent="0.15">
      <c r="B628" s="24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6"/>
    </row>
    <row r="629" spans="2:14" x14ac:dyDescent="0.15">
      <c r="B629" s="24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6"/>
    </row>
    <row r="630" spans="2:14" x14ac:dyDescent="0.15">
      <c r="B630" s="24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6"/>
    </row>
    <row r="631" spans="2:14" x14ac:dyDescent="0.15">
      <c r="B631" s="24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6"/>
    </row>
    <row r="632" spans="2:14" x14ac:dyDescent="0.15">
      <c r="B632" s="24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6"/>
    </row>
    <row r="633" spans="2:14" x14ac:dyDescent="0.15">
      <c r="B633" s="24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6"/>
    </row>
    <row r="634" spans="2:14" x14ac:dyDescent="0.15">
      <c r="B634" s="24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6"/>
    </row>
    <row r="635" spans="2:14" x14ac:dyDescent="0.15">
      <c r="B635" s="24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6"/>
    </row>
    <row r="636" spans="2:14" x14ac:dyDescent="0.15">
      <c r="B636" s="24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6"/>
    </row>
    <row r="637" spans="2:14" x14ac:dyDescent="0.15">
      <c r="B637" s="24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6"/>
    </row>
    <row r="638" spans="2:14" x14ac:dyDescent="0.15">
      <c r="B638" s="24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6"/>
    </row>
    <row r="639" spans="2:14" x14ac:dyDescent="0.15">
      <c r="B639" s="24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6"/>
    </row>
    <row r="640" spans="2:14" x14ac:dyDescent="0.15">
      <c r="B640" s="24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6"/>
    </row>
    <row r="641" spans="2:14" x14ac:dyDescent="0.15">
      <c r="B641" s="24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6"/>
    </row>
    <row r="642" spans="2:14" x14ac:dyDescent="0.15">
      <c r="B642" s="24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6"/>
    </row>
    <row r="643" spans="2:14" x14ac:dyDescent="0.15">
      <c r="B643" s="24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6"/>
    </row>
    <row r="644" spans="2:14" x14ac:dyDescent="0.15">
      <c r="B644" s="24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6"/>
    </row>
    <row r="645" spans="2:14" x14ac:dyDescent="0.15">
      <c r="B645" s="24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6"/>
    </row>
    <row r="646" spans="2:14" x14ac:dyDescent="0.15">
      <c r="B646" s="24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6"/>
    </row>
    <row r="647" spans="2:14" x14ac:dyDescent="0.15">
      <c r="B647" s="24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6"/>
    </row>
    <row r="648" spans="2:14" x14ac:dyDescent="0.15">
      <c r="B648" s="24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6"/>
    </row>
    <row r="649" spans="2:14" x14ac:dyDescent="0.15">
      <c r="B649" s="24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6"/>
    </row>
    <row r="650" spans="2:14" x14ac:dyDescent="0.15">
      <c r="B650" s="24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6"/>
    </row>
    <row r="651" spans="2:14" x14ac:dyDescent="0.15">
      <c r="B651" s="24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6"/>
    </row>
    <row r="652" spans="2:14" x14ac:dyDescent="0.15">
      <c r="B652" s="24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6"/>
    </row>
    <row r="653" spans="2:14" x14ac:dyDescent="0.15">
      <c r="B653" s="24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6"/>
    </row>
    <row r="654" spans="2:14" x14ac:dyDescent="0.15">
      <c r="B654" s="24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6"/>
    </row>
    <row r="655" spans="2:14" x14ac:dyDescent="0.15">
      <c r="B655" s="24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6"/>
    </row>
    <row r="656" spans="2:14" x14ac:dyDescent="0.15">
      <c r="B656" s="24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6"/>
    </row>
    <row r="657" spans="2:14" x14ac:dyDescent="0.15">
      <c r="B657" s="24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6"/>
    </row>
    <row r="658" spans="2:14" x14ac:dyDescent="0.15">
      <c r="B658" s="24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6"/>
    </row>
    <row r="659" spans="2:14" x14ac:dyDescent="0.15">
      <c r="B659" s="24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6"/>
    </row>
    <row r="660" spans="2:14" x14ac:dyDescent="0.15">
      <c r="B660" s="24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6"/>
    </row>
    <row r="661" spans="2:14" x14ac:dyDescent="0.15">
      <c r="B661" s="24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6"/>
    </row>
    <row r="662" spans="2:14" x14ac:dyDescent="0.15">
      <c r="B662" s="24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6"/>
    </row>
    <row r="663" spans="2:14" x14ac:dyDescent="0.15">
      <c r="B663" s="24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6"/>
    </row>
    <row r="664" spans="2:14" x14ac:dyDescent="0.15">
      <c r="B664" s="24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6"/>
    </row>
    <row r="665" spans="2:14" x14ac:dyDescent="0.15">
      <c r="B665" s="24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6"/>
    </row>
    <row r="666" spans="2:14" x14ac:dyDescent="0.15">
      <c r="B666" s="24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6"/>
    </row>
    <row r="667" spans="2:14" x14ac:dyDescent="0.15">
      <c r="B667" s="24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6"/>
    </row>
    <row r="668" spans="2:14" x14ac:dyDescent="0.15">
      <c r="B668" s="24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6"/>
    </row>
    <row r="669" spans="2:14" x14ac:dyDescent="0.15">
      <c r="B669" s="24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6"/>
    </row>
    <row r="670" spans="2:14" x14ac:dyDescent="0.15">
      <c r="B670" s="24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6"/>
    </row>
    <row r="671" spans="2:14" x14ac:dyDescent="0.15">
      <c r="B671" s="24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6"/>
    </row>
    <row r="672" spans="2:14" x14ac:dyDescent="0.15">
      <c r="B672" s="24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6"/>
    </row>
    <row r="673" spans="2:14" x14ac:dyDescent="0.15">
      <c r="B673" s="24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6"/>
    </row>
    <row r="674" spans="2:14" x14ac:dyDescent="0.15">
      <c r="B674" s="24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6"/>
    </row>
    <row r="675" spans="2:14" x14ac:dyDescent="0.15">
      <c r="B675" s="24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6"/>
    </row>
    <row r="676" spans="2:14" x14ac:dyDescent="0.15">
      <c r="B676" s="24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6"/>
    </row>
    <row r="677" spans="2:14" x14ac:dyDescent="0.15">
      <c r="B677" s="24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6"/>
    </row>
    <row r="678" spans="2:14" x14ac:dyDescent="0.15">
      <c r="B678" s="24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6"/>
    </row>
    <row r="679" spans="2:14" x14ac:dyDescent="0.15">
      <c r="B679" s="24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6"/>
    </row>
    <row r="680" spans="2:14" x14ac:dyDescent="0.15">
      <c r="B680" s="24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6"/>
    </row>
    <row r="681" spans="2:14" x14ac:dyDescent="0.15">
      <c r="B681" s="24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6"/>
    </row>
    <row r="682" spans="2:14" x14ac:dyDescent="0.15">
      <c r="B682" s="24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6"/>
    </row>
    <row r="683" spans="2:14" x14ac:dyDescent="0.15">
      <c r="B683" s="24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6"/>
    </row>
    <row r="684" spans="2:14" x14ac:dyDescent="0.15">
      <c r="B684" s="24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6"/>
    </row>
    <row r="685" spans="2:14" x14ac:dyDescent="0.15">
      <c r="B685" s="24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6"/>
    </row>
    <row r="686" spans="2:14" x14ac:dyDescent="0.15">
      <c r="B686" s="24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6"/>
    </row>
    <row r="687" spans="2:14" x14ac:dyDescent="0.15">
      <c r="B687" s="24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6"/>
    </row>
    <row r="688" spans="2:14" x14ac:dyDescent="0.15">
      <c r="B688" s="24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6"/>
    </row>
    <row r="689" spans="2:14" x14ac:dyDescent="0.15">
      <c r="B689" s="24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6"/>
    </row>
    <row r="690" spans="2:14" x14ac:dyDescent="0.15">
      <c r="B690" s="24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6"/>
    </row>
    <row r="691" spans="2:14" x14ac:dyDescent="0.15">
      <c r="B691" s="24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6"/>
    </row>
    <row r="692" spans="2:14" x14ac:dyDescent="0.15">
      <c r="B692" s="24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6"/>
    </row>
    <row r="693" spans="2:14" x14ac:dyDescent="0.15">
      <c r="B693" s="24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6"/>
    </row>
    <row r="694" spans="2:14" x14ac:dyDescent="0.15">
      <c r="B694" s="24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6"/>
    </row>
    <row r="695" spans="2:14" x14ac:dyDescent="0.15">
      <c r="B695" s="24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6"/>
    </row>
    <row r="696" spans="2:14" x14ac:dyDescent="0.15">
      <c r="B696" s="24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6"/>
    </row>
    <row r="697" spans="2:14" x14ac:dyDescent="0.15">
      <c r="B697" s="24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6"/>
    </row>
    <row r="698" spans="2:14" x14ac:dyDescent="0.15">
      <c r="B698" s="24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6"/>
    </row>
    <row r="699" spans="2:14" x14ac:dyDescent="0.15">
      <c r="B699" s="24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6"/>
    </row>
    <row r="700" spans="2:14" x14ac:dyDescent="0.15">
      <c r="B700" s="24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6"/>
    </row>
    <row r="701" spans="2:14" x14ac:dyDescent="0.15">
      <c r="B701" s="24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6"/>
    </row>
    <row r="702" spans="2:14" x14ac:dyDescent="0.15">
      <c r="B702" s="24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6"/>
    </row>
    <row r="703" spans="2:14" x14ac:dyDescent="0.15">
      <c r="B703" s="24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6"/>
    </row>
    <row r="704" spans="2:14" x14ac:dyDescent="0.15">
      <c r="B704" s="24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6"/>
    </row>
    <row r="705" spans="2:14" x14ac:dyDescent="0.15">
      <c r="B705" s="24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6"/>
    </row>
    <row r="706" spans="2:14" x14ac:dyDescent="0.15">
      <c r="B706" s="24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6"/>
    </row>
    <row r="707" spans="2:14" x14ac:dyDescent="0.15">
      <c r="B707" s="24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6"/>
    </row>
    <row r="708" spans="2:14" x14ac:dyDescent="0.15">
      <c r="B708" s="24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6"/>
    </row>
    <row r="709" spans="2:14" x14ac:dyDescent="0.15">
      <c r="B709" s="24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6"/>
    </row>
    <row r="710" spans="2:14" x14ac:dyDescent="0.15">
      <c r="B710" s="24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6"/>
    </row>
    <row r="711" spans="2:14" x14ac:dyDescent="0.15">
      <c r="B711" s="24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6"/>
    </row>
    <row r="712" spans="2:14" x14ac:dyDescent="0.15">
      <c r="B712" s="24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6"/>
    </row>
    <row r="713" spans="2:14" x14ac:dyDescent="0.15">
      <c r="B713" s="24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6"/>
    </row>
    <row r="714" spans="2:14" x14ac:dyDescent="0.15">
      <c r="B714" s="24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6"/>
    </row>
    <row r="715" spans="2:14" x14ac:dyDescent="0.15">
      <c r="B715" s="24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6"/>
    </row>
    <row r="716" spans="2:14" x14ac:dyDescent="0.15">
      <c r="B716" s="24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6"/>
    </row>
    <row r="717" spans="2:14" x14ac:dyDescent="0.15">
      <c r="B717" s="24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6"/>
    </row>
    <row r="718" spans="2:14" x14ac:dyDescent="0.15">
      <c r="B718" s="24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6"/>
    </row>
    <row r="719" spans="2:14" x14ac:dyDescent="0.15">
      <c r="B719" s="24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6"/>
    </row>
    <row r="720" spans="2:14" x14ac:dyDescent="0.15">
      <c r="B720" s="24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6"/>
    </row>
    <row r="721" spans="2:14" x14ac:dyDescent="0.15">
      <c r="B721" s="24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6"/>
    </row>
    <row r="722" spans="2:14" x14ac:dyDescent="0.15">
      <c r="B722" s="24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6"/>
    </row>
    <row r="723" spans="2:14" x14ac:dyDescent="0.15">
      <c r="B723" s="24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6"/>
    </row>
    <row r="724" spans="2:14" x14ac:dyDescent="0.15">
      <c r="B724" s="24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6"/>
    </row>
    <row r="725" spans="2:14" x14ac:dyDescent="0.15">
      <c r="B725" s="24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6"/>
    </row>
    <row r="726" spans="2:14" x14ac:dyDescent="0.15">
      <c r="B726" s="24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6"/>
    </row>
    <row r="727" spans="2:14" x14ac:dyDescent="0.15">
      <c r="B727" s="24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6"/>
    </row>
    <row r="728" spans="2:14" x14ac:dyDescent="0.15">
      <c r="B728" s="24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6"/>
    </row>
    <row r="729" spans="2:14" x14ac:dyDescent="0.15">
      <c r="B729" s="24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6"/>
    </row>
    <row r="730" spans="2:14" x14ac:dyDescent="0.15">
      <c r="B730" s="24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6"/>
    </row>
    <row r="731" spans="2:14" x14ac:dyDescent="0.15">
      <c r="B731" s="24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6"/>
    </row>
    <row r="732" spans="2:14" x14ac:dyDescent="0.15">
      <c r="B732" s="24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6"/>
    </row>
    <row r="733" spans="2:14" x14ac:dyDescent="0.15">
      <c r="B733" s="24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6"/>
    </row>
    <row r="734" spans="2:14" x14ac:dyDescent="0.15">
      <c r="B734" s="24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6"/>
    </row>
    <row r="735" spans="2:14" x14ac:dyDescent="0.15">
      <c r="B735" s="24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6"/>
    </row>
    <row r="736" spans="2:14" x14ac:dyDescent="0.15">
      <c r="B736" s="24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6"/>
    </row>
    <row r="737" spans="2:14" x14ac:dyDescent="0.15">
      <c r="B737" s="24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6"/>
    </row>
    <row r="738" spans="2:14" x14ac:dyDescent="0.15">
      <c r="B738" s="24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6"/>
    </row>
    <row r="739" spans="2:14" x14ac:dyDescent="0.15">
      <c r="B739" s="24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6"/>
    </row>
    <row r="740" spans="2:14" x14ac:dyDescent="0.15">
      <c r="B740" s="24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6"/>
    </row>
    <row r="741" spans="2:14" x14ac:dyDescent="0.15">
      <c r="B741" s="24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6"/>
    </row>
    <row r="742" spans="2:14" x14ac:dyDescent="0.15">
      <c r="B742" s="24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6"/>
    </row>
    <row r="743" spans="2:14" x14ac:dyDescent="0.15">
      <c r="B743" s="24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6"/>
    </row>
    <row r="744" spans="2:14" x14ac:dyDescent="0.15">
      <c r="B744" s="24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6"/>
    </row>
    <row r="745" spans="2:14" x14ac:dyDescent="0.15">
      <c r="B745" s="24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6"/>
    </row>
    <row r="746" spans="2:14" x14ac:dyDescent="0.15">
      <c r="B746" s="24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6"/>
    </row>
    <row r="747" spans="2:14" x14ac:dyDescent="0.15">
      <c r="B747" s="24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6"/>
    </row>
    <row r="748" spans="2:14" x14ac:dyDescent="0.15">
      <c r="B748" s="24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6"/>
    </row>
    <row r="749" spans="2:14" x14ac:dyDescent="0.15">
      <c r="B749" s="24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6"/>
    </row>
    <row r="750" spans="2:14" x14ac:dyDescent="0.15">
      <c r="B750" s="24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6"/>
    </row>
    <row r="751" spans="2:14" x14ac:dyDescent="0.15">
      <c r="B751" s="24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6"/>
    </row>
    <row r="752" spans="2:14" x14ac:dyDescent="0.15">
      <c r="B752" s="24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6"/>
    </row>
    <row r="753" spans="2:14" x14ac:dyDescent="0.15">
      <c r="B753" s="24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6"/>
    </row>
    <row r="754" spans="2:14" x14ac:dyDescent="0.15">
      <c r="B754" s="24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6"/>
    </row>
    <row r="755" spans="2:14" x14ac:dyDescent="0.15">
      <c r="B755" s="24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6"/>
    </row>
    <row r="756" spans="2:14" x14ac:dyDescent="0.15">
      <c r="B756" s="24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6"/>
    </row>
    <row r="757" spans="2:14" x14ac:dyDescent="0.15">
      <c r="B757" s="24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6"/>
    </row>
    <row r="758" spans="2:14" x14ac:dyDescent="0.15">
      <c r="B758" s="24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6"/>
    </row>
    <row r="759" spans="2:14" x14ac:dyDescent="0.15">
      <c r="B759" s="24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6"/>
    </row>
    <row r="760" spans="2:14" x14ac:dyDescent="0.15">
      <c r="B760" s="24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6"/>
    </row>
    <row r="761" spans="2:14" x14ac:dyDescent="0.15">
      <c r="B761" s="24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6"/>
    </row>
    <row r="762" spans="2:14" x14ac:dyDescent="0.15">
      <c r="B762" s="24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6"/>
    </row>
    <row r="763" spans="2:14" x14ac:dyDescent="0.15">
      <c r="B763" s="24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6"/>
    </row>
    <row r="764" spans="2:14" x14ac:dyDescent="0.15">
      <c r="B764" s="24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6"/>
    </row>
    <row r="765" spans="2:14" x14ac:dyDescent="0.15">
      <c r="B765" s="24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6"/>
    </row>
    <row r="766" spans="2:14" x14ac:dyDescent="0.15">
      <c r="B766" s="24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6"/>
    </row>
    <row r="767" spans="2:14" x14ac:dyDescent="0.15">
      <c r="B767" s="24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6"/>
    </row>
    <row r="768" spans="2:14" x14ac:dyDescent="0.15">
      <c r="B768" s="24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6"/>
    </row>
    <row r="769" spans="2:14" x14ac:dyDescent="0.15">
      <c r="B769" s="24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6"/>
    </row>
    <row r="770" spans="2:14" x14ac:dyDescent="0.15">
      <c r="B770" s="24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6"/>
    </row>
    <row r="771" spans="2:14" x14ac:dyDescent="0.15">
      <c r="B771" s="24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6"/>
    </row>
    <row r="772" spans="2:14" x14ac:dyDescent="0.15">
      <c r="B772" s="24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6"/>
    </row>
    <row r="773" spans="2:14" x14ac:dyDescent="0.15">
      <c r="B773" s="24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6"/>
    </row>
    <row r="774" spans="2:14" x14ac:dyDescent="0.15">
      <c r="B774" s="24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6"/>
    </row>
    <row r="775" spans="2:14" x14ac:dyDescent="0.15">
      <c r="B775" s="24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6"/>
    </row>
    <row r="776" spans="2:14" x14ac:dyDescent="0.15">
      <c r="B776" s="24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6"/>
    </row>
    <row r="777" spans="2:14" x14ac:dyDescent="0.15">
      <c r="B777" s="24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6"/>
    </row>
    <row r="778" spans="2:14" x14ac:dyDescent="0.15">
      <c r="B778" s="24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6"/>
    </row>
    <row r="779" spans="2:14" x14ac:dyDescent="0.15">
      <c r="B779" s="24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6"/>
    </row>
    <row r="780" spans="2:14" x14ac:dyDescent="0.15">
      <c r="B780" s="24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6"/>
    </row>
    <row r="781" spans="2:14" x14ac:dyDescent="0.15">
      <c r="B781" s="24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6"/>
    </row>
    <row r="782" spans="2:14" x14ac:dyDescent="0.15">
      <c r="B782" s="24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6"/>
    </row>
    <row r="783" spans="2:14" x14ac:dyDescent="0.15">
      <c r="B783" s="24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6"/>
    </row>
    <row r="784" spans="2:14" x14ac:dyDescent="0.15">
      <c r="B784" s="24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6"/>
    </row>
    <row r="785" spans="2:14" x14ac:dyDescent="0.15">
      <c r="B785" s="24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6"/>
    </row>
    <row r="786" spans="2:14" x14ac:dyDescent="0.15">
      <c r="B786" s="24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6"/>
    </row>
    <row r="787" spans="2:14" x14ac:dyDescent="0.15">
      <c r="B787" s="24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6"/>
    </row>
    <row r="788" spans="2:14" x14ac:dyDescent="0.15">
      <c r="B788" s="24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6"/>
    </row>
    <row r="789" spans="2:14" x14ac:dyDescent="0.15">
      <c r="B789" s="24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6"/>
    </row>
    <row r="790" spans="2:14" x14ac:dyDescent="0.15">
      <c r="B790" s="24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6"/>
    </row>
    <row r="791" spans="2:14" x14ac:dyDescent="0.15">
      <c r="B791" s="24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6"/>
    </row>
    <row r="792" spans="2:14" x14ac:dyDescent="0.15">
      <c r="B792" s="24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6"/>
    </row>
    <row r="793" spans="2:14" x14ac:dyDescent="0.15">
      <c r="B793" s="24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6"/>
    </row>
    <row r="794" spans="2:14" x14ac:dyDescent="0.15">
      <c r="B794" s="24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6"/>
    </row>
    <row r="795" spans="2:14" x14ac:dyDescent="0.15">
      <c r="B795" s="24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6"/>
    </row>
    <row r="796" spans="2:14" x14ac:dyDescent="0.15">
      <c r="B796" s="24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6"/>
    </row>
    <row r="797" spans="2:14" x14ac:dyDescent="0.15">
      <c r="B797" s="24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6"/>
    </row>
    <row r="798" spans="2:14" x14ac:dyDescent="0.15">
      <c r="B798" s="24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6"/>
    </row>
    <row r="799" spans="2:14" x14ac:dyDescent="0.15">
      <c r="B799" s="24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6"/>
    </row>
    <row r="800" spans="2:14" x14ac:dyDescent="0.15">
      <c r="B800" s="24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6"/>
    </row>
    <row r="801" spans="2:14" x14ac:dyDescent="0.15">
      <c r="B801" s="24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6"/>
    </row>
    <row r="802" spans="2:14" x14ac:dyDescent="0.15">
      <c r="B802" s="24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6"/>
    </row>
    <row r="803" spans="2:14" x14ac:dyDescent="0.15">
      <c r="B803" s="24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6"/>
    </row>
    <row r="804" spans="2:14" x14ac:dyDescent="0.15">
      <c r="B804" s="24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6"/>
    </row>
    <row r="805" spans="2:14" x14ac:dyDescent="0.15">
      <c r="B805" s="24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6"/>
    </row>
    <row r="806" spans="2:14" x14ac:dyDescent="0.15">
      <c r="B806" s="24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6"/>
    </row>
    <row r="807" spans="2:14" x14ac:dyDescent="0.15">
      <c r="B807" s="24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6"/>
    </row>
    <row r="808" spans="2:14" x14ac:dyDescent="0.15">
      <c r="B808" s="24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6"/>
    </row>
    <row r="809" spans="2:14" x14ac:dyDescent="0.15">
      <c r="B809" s="24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6"/>
    </row>
    <row r="810" spans="2:14" x14ac:dyDescent="0.15">
      <c r="B810" s="24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6"/>
    </row>
    <row r="811" spans="2:14" x14ac:dyDescent="0.15">
      <c r="B811" s="24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6"/>
    </row>
    <row r="812" spans="2:14" x14ac:dyDescent="0.15">
      <c r="B812" s="24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6"/>
    </row>
    <row r="813" spans="2:14" x14ac:dyDescent="0.15">
      <c r="B813" s="24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6"/>
    </row>
    <row r="814" spans="2:14" x14ac:dyDescent="0.15">
      <c r="B814" s="24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6"/>
    </row>
    <row r="815" spans="2:14" x14ac:dyDescent="0.15">
      <c r="B815" s="24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6"/>
    </row>
    <row r="816" spans="2:14" x14ac:dyDescent="0.15">
      <c r="B816" s="24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6"/>
    </row>
    <row r="817" spans="2:14" x14ac:dyDescent="0.15">
      <c r="B817" s="24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6"/>
    </row>
    <row r="818" spans="2:14" x14ac:dyDescent="0.15">
      <c r="B818" s="24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6"/>
    </row>
    <row r="819" spans="2:14" x14ac:dyDescent="0.15">
      <c r="B819" s="24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6"/>
    </row>
    <row r="820" spans="2:14" x14ac:dyDescent="0.15">
      <c r="B820" s="24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6"/>
    </row>
    <row r="821" spans="2:14" x14ac:dyDescent="0.15">
      <c r="B821" s="24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6"/>
    </row>
    <row r="822" spans="2:14" x14ac:dyDescent="0.15">
      <c r="B822" s="24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6"/>
    </row>
    <row r="823" spans="2:14" x14ac:dyDescent="0.15">
      <c r="B823" s="24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6"/>
    </row>
    <row r="824" spans="2:14" x14ac:dyDescent="0.15">
      <c r="B824" s="24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6"/>
    </row>
    <row r="825" spans="2:14" x14ac:dyDescent="0.15">
      <c r="B825" s="24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6"/>
    </row>
    <row r="826" spans="2:14" x14ac:dyDescent="0.15">
      <c r="B826" s="24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6"/>
    </row>
    <row r="827" spans="2:14" x14ac:dyDescent="0.15">
      <c r="B827" s="24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6"/>
    </row>
    <row r="828" spans="2:14" x14ac:dyDescent="0.15">
      <c r="B828" s="24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6"/>
    </row>
    <row r="829" spans="2:14" x14ac:dyDescent="0.15">
      <c r="B829" s="24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6"/>
    </row>
    <row r="830" spans="2:14" x14ac:dyDescent="0.15">
      <c r="B830" s="24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6"/>
    </row>
    <row r="831" spans="2:14" x14ac:dyDescent="0.15">
      <c r="B831" s="24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6"/>
    </row>
    <row r="832" spans="2:14" x14ac:dyDescent="0.15">
      <c r="B832" s="24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6"/>
    </row>
    <row r="833" spans="2:14" x14ac:dyDescent="0.15">
      <c r="B833" s="24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6"/>
    </row>
    <row r="834" spans="2:14" x14ac:dyDescent="0.15">
      <c r="B834" s="24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6"/>
    </row>
    <row r="835" spans="2:14" x14ac:dyDescent="0.15">
      <c r="B835" s="24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6"/>
    </row>
    <row r="836" spans="2:14" x14ac:dyDescent="0.15">
      <c r="B836" s="24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6"/>
    </row>
    <row r="837" spans="2:14" x14ac:dyDescent="0.15">
      <c r="B837" s="24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6"/>
    </row>
    <row r="838" spans="2:14" x14ac:dyDescent="0.15">
      <c r="B838" s="24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6"/>
    </row>
    <row r="839" spans="2:14" x14ac:dyDescent="0.15">
      <c r="B839" s="24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6"/>
    </row>
    <row r="840" spans="2:14" x14ac:dyDescent="0.15">
      <c r="B840" s="24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6"/>
    </row>
    <row r="841" spans="2:14" x14ac:dyDescent="0.15">
      <c r="B841" s="24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6"/>
    </row>
    <row r="842" spans="2:14" x14ac:dyDescent="0.15">
      <c r="B842" s="24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6"/>
    </row>
    <row r="843" spans="2:14" x14ac:dyDescent="0.15">
      <c r="B843" s="24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6"/>
    </row>
    <row r="844" spans="2:14" x14ac:dyDescent="0.15">
      <c r="B844" s="24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6"/>
    </row>
    <row r="845" spans="2:14" x14ac:dyDescent="0.15">
      <c r="B845" s="24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6"/>
    </row>
    <row r="846" spans="2:14" x14ac:dyDescent="0.15">
      <c r="B846" s="24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6"/>
    </row>
    <row r="847" spans="2:14" x14ac:dyDescent="0.15">
      <c r="B847" s="24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6"/>
    </row>
    <row r="848" spans="2:14" x14ac:dyDescent="0.15">
      <c r="B848" s="24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6"/>
    </row>
    <row r="849" spans="2:14" x14ac:dyDescent="0.15">
      <c r="B849" s="24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6"/>
    </row>
    <row r="850" spans="2:14" x14ac:dyDescent="0.15">
      <c r="B850" s="24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6"/>
    </row>
    <row r="851" spans="2:14" x14ac:dyDescent="0.15">
      <c r="B851" s="24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6"/>
    </row>
    <row r="852" spans="2:14" x14ac:dyDescent="0.15">
      <c r="B852" s="24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6"/>
    </row>
    <row r="853" spans="2:14" x14ac:dyDescent="0.15">
      <c r="B853" s="24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6"/>
    </row>
    <row r="854" spans="2:14" x14ac:dyDescent="0.15">
      <c r="B854" s="24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6"/>
    </row>
    <row r="855" spans="2:14" x14ac:dyDescent="0.15">
      <c r="B855" s="24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6"/>
    </row>
    <row r="856" spans="2:14" x14ac:dyDescent="0.15">
      <c r="B856" s="24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6"/>
    </row>
    <row r="857" spans="2:14" x14ac:dyDescent="0.15">
      <c r="B857" s="24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6"/>
    </row>
    <row r="858" spans="2:14" x14ac:dyDescent="0.15">
      <c r="B858" s="24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6"/>
    </row>
    <row r="859" spans="2:14" x14ac:dyDescent="0.15">
      <c r="B859" s="24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6"/>
    </row>
    <row r="860" spans="2:14" x14ac:dyDescent="0.15">
      <c r="B860" s="24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6"/>
    </row>
    <row r="861" spans="2:14" x14ac:dyDescent="0.15">
      <c r="B861" s="24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6"/>
    </row>
    <row r="862" spans="2:14" x14ac:dyDescent="0.15">
      <c r="B862" s="24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6"/>
    </row>
    <row r="863" spans="2:14" x14ac:dyDescent="0.15">
      <c r="B863" s="24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6"/>
    </row>
    <row r="864" spans="2:14" x14ac:dyDescent="0.15">
      <c r="B864" s="24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6"/>
    </row>
    <row r="865" spans="2:14" x14ac:dyDescent="0.15">
      <c r="B865" s="24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6"/>
    </row>
    <row r="866" spans="2:14" x14ac:dyDescent="0.15">
      <c r="B866" s="24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6"/>
    </row>
    <row r="867" spans="2:14" x14ac:dyDescent="0.15">
      <c r="B867" s="24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6"/>
    </row>
    <row r="868" spans="2:14" x14ac:dyDescent="0.15">
      <c r="B868" s="24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6"/>
    </row>
    <row r="869" spans="2:14" x14ac:dyDescent="0.15">
      <c r="B869" s="24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6"/>
    </row>
    <row r="870" spans="2:14" x14ac:dyDescent="0.15">
      <c r="B870" s="24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6"/>
    </row>
    <row r="871" spans="2:14" x14ac:dyDescent="0.15">
      <c r="B871" s="24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6"/>
    </row>
    <row r="872" spans="2:14" x14ac:dyDescent="0.15">
      <c r="B872" s="24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6"/>
    </row>
    <row r="873" spans="2:14" x14ac:dyDescent="0.15">
      <c r="B873" s="24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6"/>
    </row>
    <row r="874" spans="2:14" x14ac:dyDescent="0.15">
      <c r="B874" s="24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6"/>
    </row>
    <row r="875" spans="2:14" x14ac:dyDescent="0.15">
      <c r="B875" s="24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6"/>
    </row>
    <row r="876" spans="2:14" x14ac:dyDescent="0.15">
      <c r="B876" s="24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6"/>
    </row>
    <row r="877" spans="2:14" x14ac:dyDescent="0.15">
      <c r="B877" s="24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6"/>
    </row>
    <row r="878" spans="2:14" x14ac:dyDescent="0.15">
      <c r="B878" s="24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6"/>
    </row>
    <row r="879" spans="2:14" x14ac:dyDescent="0.15">
      <c r="B879" s="24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6"/>
    </row>
    <row r="880" spans="2:14" x14ac:dyDescent="0.15">
      <c r="B880" s="24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6"/>
    </row>
    <row r="881" spans="2:14" x14ac:dyDescent="0.15">
      <c r="B881" s="24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6"/>
    </row>
    <row r="882" spans="2:14" x14ac:dyDescent="0.15">
      <c r="B882" s="24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6"/>
    </row>
    <row r="883" spans="2:14" x14ac:dyDescent="0.15">
      <c r="B883" s="24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6"/>
    </row>
    <row r="884" spans="2:14" x14ac:dyDescent="0.15">
      <c r="B884" s="24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6"/>
    </row>
    <row r="885" spans="2:14" x14ac:dyDescent="0.15">
      <c r="B885" s="24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6"/>
    </row>
    <row r="886" spans="2:14" x14ac:dyDescent="0.15">
      <c r="B886" s="24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6"/>
    </row>
    <row r="887" spans="2:14" x14ac:dyDescent="0.15">
      <c r="B887" s="24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6"/>
    </row>
    <row r="888" spans="2:14" x14ac:dyDescent="0.15">
      <c r="B888" s="24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6"/>
    </row>
    <row r="889" spans="2:14" x14ac:dyDescent="0.15">
      <c r="B889" s="24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6"/>
    </row>
    <row r="890" spans="2:14" x14ac:dyDescent="0.15">
      <c r="B890" s="24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6"/>
    </row>
    <row r="891" spans="2:14" x14ac:dyDescent="0.15">
      <c r="B891" s="24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6"/>
    </row>
    <row r="892" spans="2:14" x14ac:dyDescent="0.15">
      <c r="B892" s="24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6"/>
    </row>
    <row r="893" spans="2:14" x14ac:dyDescent="0.15">
      <c r="B893" s="24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6"/>
    </row>
    <row r="894" spans="2:14" x14ac:dyDescent="0.15">
      <c r="B894" s="24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6"/>
    </row>
    <row r="895" spans="2:14" x14ac:dyDescent="0.15">
      <c r="B895" s="24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6"/>
    </row>
    <row r="896" spans="2:14" x14ac:dyDescent="0.15">
      <c r="B896" s="24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6"/>
    </row>
    <row r="897" spans="2:14" x14ac:dyDescent="0.15">
      <c r="B897" s="24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6"/>
    </row>
    <row r="898" spans="2:14" x14ac:dyDescent="0.15">
      <c r="B898" s="24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6"/>
    </row>
    <row r="899" spans="2:14" x14ac:dyDescent="0.15">
      <c r="B899" s="24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6"/>
    </row>
    <row r="900" spans="2:14" x14ac:dyDescent="0.15">
      <c r="B900" s="24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6"/>
    </row>
    <row r="901" spans="2:14" x14ac:dyDescent="0.15">
      <c r="B901" s="24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6"/>
    </row>
    <row r="902" spans="2:14" x14ac:dyDescent="0.15">
      <c r="B902" s="24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6"/>
    </row>
    <row r="903" spans="2:14" x14ac:dyDescent="0.15">
      <c r="B903" s="24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6"/>
    </row>
    <row r="904" spans="2:14" x14ac:dyDescent="0.15">
      <c r="B904" s="24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6"/>
    </row>
    <row r="905" spans="2:14" x14ac:dyDescent="0.15">
      <c r="B905" s="24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6"/>
    </row>
    <row r="906" spans="2:14" x14ac:dyDescent="0.15">
      <c r="B906" s="24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6"/>
    </row>
    <row r="907" spans="2:14" x14ac:dyDescent="0.15">
      <c r="B907" s="24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6"/>
    </row>
    <row r="908" spans="2:14" x14ac:dyDescent="0.15">
      <c r="B908" s="24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6"/>
    </row>
    <row r="909" spans="2:14" x14ac:dyDescent="0.15">
      <c r="B909" s="24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6"/>
    </row>
    <row r="910" spans="2:14" x14ac:dyDescent="0.15">
      <c r="B910" s="24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6"/>
    </row>
    <row r="911" spans="2:14" x14ac:dyDescent="0.15">
      <c r="B911" s="24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6"/>
    </row>
    <row r="912" spans="2:14" x14ac:dyDescent="0.15">
      <c r="B912" s="24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6"/>
    </row>
    <row r="913" spans="2:14" x14ac:dyDescent="0.15">
      <c r="B913" s="24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6"/>
    </row>
    <row r="914" spans="2:14" x14ac:dyDescent="0.15">
      <c r="B914" s="24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6"/>
    </row>
    <row r="915" spans="2:14" x14ac:dyDescent="0.15">
      <c r="B915" s="24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6"/>
    </row>
    <row r="916" spans="2:14" x14ac:dyDescent="0.15">
      <c r="B916" s="24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6"/>
    </row>
    <row r="917" spans="2:14" x14ac:dyDescent="0.15">
      <c r="B917" s="24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6"/>
    </row>
    <row r="918" spans="2:14" x14ac:dyDescent="0.15">
      <c r="B918" s="24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6"/>
    </row>
    <row r="919" spans="2:14" x14ac:dyDescent="0.15">
      <c r="B919" s="24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6"/>
    </row>
    <row r="920" spans="2:14" x14ac:dyDescent="0.15">
      <c r="B920" s="24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6"/>
    </row>
    <row r="921" spans="2:14" x14ac:dyDescent="0.15">
      <c r="B921" s="24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6"/>
    </row>
    <row r="922" spans="2:14" x14ac:dyDescent="0.15">
      <c r="B922" s="24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6"/>
    </row>
    <row r="923" spans="2:14" x14ac:dyDescent="0.15">
      <c r="B923" s="24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6"/>
    </row>
    <row r="924" spans="2:14" x14ac:dyDescent="0.15">
      <c r="B924" s="24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6"/>
    </row>
    <row r="925" spans="2:14" x14ac:dyDescent="0.15">
      <c r="B925" s="24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6"/>
    </row>
    <row r="926" spans="2:14" x14ac:dyDescent="0.15">
      <c r="B926" s="24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6"/>
    </row>
    <row r="927" spans="2:14" x14ac:dyDescent="0.15">
      <c r="B927" s="24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6"/>
    </row>
    <row r="928" spans="2:14" x14ac:dyDescent="0.15">
      <c r="B928" s="24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6"/>
    </row>
    <row r="929" spans="2:14" x14ac:dyDescent="0.15">
      <c r="B929" s="24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6"/>
    </row>
    <row r="930" spans="2:14" x14ac:dyDescent="0.15">
      <c r="B930" s="24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6"/>
    </row>
    <row r="931" spans="2:14" x14ac:dyDescent="0.15">
      <c r="B931" s="24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6"/>
    </row>
    <row r="932" spans="2:14" x14ac:dyDescent="0.15">
      <c r="B932" s="24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6"/>
    </row>
    <row r="933" spans="2:14" x14ac:dyDescent="0.15">
      <c r="B933" s="24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6"/>
    </row>
    <row r="934" spans="2:14" x14ac:dyDescent="0.15">
      <c r="B934" s="24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6"/>
    </row>
    <row r="935" spans="2:14" x14ac:dyDescent="0.15">
      <c r="B935" s="24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6"/>
    </row>
    <row r="936" spans="2:14" x14ac:dyDescent="0.15">
      <c r="B936" s="24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6"/>
    </row>
    <row r="937" spans="2:14" x14ac:dyDescent="0.15">
      <c r="B937" s="24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6"/>
    </row>
    <row r="938" spans="2:14" x14ac:dyDescent="0.15">
      <c r="B938" s="24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6"/>
    </row>
    <row r="939" spans="2:14" x14ac:dyDescent="0.15">
      <c r="B939" s="24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6"/>
    </row>
    <row r="940" spans="2:14" x14ac:dyDescent="0.15">
      <c r="B940" s="24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6"/>
    </row>
    <row r="941" spans="2:14" x14ac:dyDescent="0.15">
      <c r="B941" s="24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6"/>
    </row>
    <row r="942" spans="2:14" x14ac:dyDescent="0.15">
      <c r="B942" s="24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6"/>
    </row>
    <row r="943" spans="2:14" x14ac:dyDescent="0.15">
      <c r="B943" s="24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6"/>
    </row>
    <row r="944" spans="2:14" x14ac:dyDescent="0.15">
      <c r="B944" s="24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6"/>
    </row>
    <row r="945" spans="2:14" x14ac:dyDescent="0.15">
      <c r="B945" s="24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6"/>
    </row>
    <row r="946" spans="2:14" x14ac:dyDescent="0.15">
      <c r="B946" s="24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6"/>
    </row>
    <row r="947" spans="2:14" x14ac:dyDescent="0.15">
      <c r="B947" s="24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6"/>
    </row>
    <row r="948" spans="2:14" x14ac:dyDescent="0.15">
      <c r="B948" s="24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6"/>
    </row>
    <row r="949" spans="2:14" x14ac:dyDescent="0.15">
      <c r="B949" s="24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6"/>
    </row>
    <row r="950" spans="2:14" x14ac:dyDescent="0.15">
      <c r="B950" s="24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6"/>
    </row>
    <row r="951" spans="2:14" x14ac:dyDescent="0.15">
      <c r="B951" s="24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6"/>
    </row>
    <row r="952" spans="2:14" x14ac:dyDescent="0.15">
      <c r="B952" s="24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6"/>
    </row>
    <row r="953" spans="2:14" x14ac:dyDescent="0.15">
      <c r="B953" s="24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6"/>
    </row>
    <row r="954" spans="2:14" x14ac:dyDescent="0.15">
      <c r="B954" s="24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6"/>
    </row>
    <row r="955" spans="2:14" x14ac:dyDescent="0.15">
      <c r="B955" s="24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6"/>
    </row>
    <row r="956" spans="2:14" x14ac:dyDescent="0.15">
      <c r="B956" s="24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6"/>
    </row>
    <row r="957" spans="2:14" x14ac:dyDescent="0.15">
      <c r="B957" s="24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6"/>
    </row>
    <row r="958" spans="2:14" x14ac:dyDescent="0.15">
      <c r="B958" s="24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6"/>
    </row>
    <row r="959" spans="2:14" x14ac:dyDescent="0.15">
      <c r="B959" s="24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6"/>
    </row>
    <row r="960" spans="2:14" x14ac:dyDescent="0.15">
      <c r="B960" s="24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6"/>
    </row>
    <row r="961" spans="2:14" x14ac:dyDescent="0.15">
      <c r="B961" s="24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6"/>
    </row>
    <row r="962" spans="2:14" x14ac:dyDescent="0.15">
      <c r="B962" s="24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6"/>
    </row>
    <row r="963" spans="2:14" x14ac:dyDescent="0.15">
      <c r="B963" s="24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6"/>
    </row>
    <row r="964" spans="2:14" x14ac:dyDescent="0.15">
      <c r="B964" s="24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6"/>
    </row>
    <row r="965" spans="2:14" x14ac:dyDescent="0.15">
      <c r="B965" s="24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6"/>
    </row>
    <row r="966" spans="2:14" x14ac:dyDescent="0.15">
      <c r="B966" s="24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6"/>
    </row>
    <row r="967" spans="2:14" x14ac:dyDescent="0.15">
      <c r="B967" s="24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6"/>
    </row>
    <row r="968" spans="2:14" x14ac:dyDescent="0.15">
      <c r="B968" s="24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6"/>
    </row>
    <row r="969" spans="2:14" x14ac:dyDescent="0.15">
      <c r="B969" s="24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6"/>
    </row>
    <row r="970" spans="2:14" x14ac:dyDescent="0.15">
      <c r="B970" s="24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6"/>
    </row>
    <row r="971" spans="2:14" x14ac:dyDescent="0.15">
      <c r="B971" s="24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6"/>
    </row>
    <row r="972" spans="2:14" x14ac:dyDescent="0.15">
      <c r="B972" s="24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6"/>
    </row>
    <row r="973" spans="2:14" x14ac:dyDescent="0.15">
      <c r="B973" s="24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6"/>
    </row>
    <row r="974" spans="2:14" x14ac:dyDescent="0.15">
      <c r="B974" s="24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6"/>
    </row>
    <row r="975" spans="2:14" x14ac:dyDescent="0.15">
      <c r="B975" s="24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6"/>
    </row>
    <row r="976" spans="2:14" x14ac:dyDescent="0.15">
      <c r="B976" s="24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6"/>
    </row>
    <row r="977" spans="2:14" x14ac:dyDescent="0.15">
      <c r="B977" s="24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6"/>
    </row>
    <row r="978" spans="2:14" x14ac:dyDescent="0.15">
      <c r="B978" s="24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6"/>
    </row>
    <row r="979" spans="2:14" x14ac:dyDescent="0.15">
      <c r="B979" s="24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6"/>
    </row>
    <row r="980" spans="2:14" x14ac:dyDescent="0.15">
      <c r="B980" s="24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6"/>
    </row>
    <row r="981" spans="2:14" x14ac:dyDescent="0.15">
      <c r="B981" s="24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6"/>
    </row>
    <row r="982" spans="2:14" x14ac:dyDescent="0.15">
      <c r="B982" s="24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6"/>
    </row>
    <row r="983" spans="2:14" x14ac:dyDescent="0.15">
      <c r="B983" s="24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6"/>
    </row>
    <row r="984" spans="2:14" x14ac:dyDescent="0.15">
      <c r="B984" s="24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6"/>
    </row>
    <row r="985" spans="2:14" x14ac:dyDescent="0.15">
      <c r="B985" s="24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6"/>
    </row>
    <row r="986" spans="2:14" x14ac:dyDescent="0.15">
      <c r="B986" s="24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6"/>
    </row>
    <row r="987" spans="2:14" x14ac:dyDescent="0.15">
      <c r="B987" s="24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6"/>
    </row>
    <row r="988" spans="2:14" x14ac:dyDescent="0.15">
      <c r="B988" s="24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6"/>
    </row>
    <row r="989" spans="2:14" x14ac:dyDescent="0.15">
      <c r="B989" s="24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6"/>
    </row>
    <row r="990" spans="2:14" x14ac:dyDescent="0.15">
      <c r="B990" s="24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6"/>
    </row>
    <row r="991" spans="2:14" x14ac:dyDescent="0.15">
      <c r="B991" s="24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6"/>
    </row>
    <row r="992" spans="2:14" x14ac:dyDescent="0.15">
      <c r="B992" s="24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6"/>
    </row>
    <row r="993" spans="2:14" x14ac:dyDescent="0.15">
      <c r="B993" s="24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6"/>
    </row>
    <row r="994" spans="2:14" x14ac:dyDescent="0.15">
      <c r="B994" s="24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6"/>
    </row>
    <row r="995" spans="2:14" x14ac:dyDescent="0.15">
      <c r="B995" s="24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6"/>
    </row>
    <row r="996" spans="2:14" x14ac:dyDescent="0.15">
      <c r="B996" s="24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6"/>
    </row>
    <row r="997" spans="2:14" x14ac:dyDescent="0.15">
      <c r="B997" s="24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6"/>
    </row>
    <row r="998" spans="2:14" x14ac:dyDescent="0.15">
      <c r="B998" s="24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6"/>
    </row>
    <row r="999" spans="2:14" x14ac:dyDescent="0.15">
      <c r="B999" s="24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6"/>
    </row>
    <row r="1000" spans="2:14" x14ac:dyDescent="0.15">
      <c r="B1000" s="24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6"/>
    </row>
    <row r="1001" spans="2:14" x14ac:dyDescent="0.15">
      <c r="B1001" s="24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6"/>
    </row>
    <row r="1002" spans="2:14" x14ac:dyDescent="0.15">
      <c r="B1002" s="24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6"/>
    </row>
    <row r="1003" spans="2:14" x14ac:dyDescent="0.15">
      <c r="B1003" s="24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6"/>
    </row>
    <row r="1004" spans="2:14" x14ac:dyDescent="0.15">
      <c r="B1004" s="24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6"/>
    </row>
    <row r="1005" spans="2:14" x14ac:dyDescent="0.15">
      <c r="B1005" s="24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6"/>
    </row>
    <row r="1006" spans="2:14" x14ac:dyDescent="0.15">
      <c r="B1006" s="24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6"/>
    </row>
    <row r="1007" spans="2:14" x14ac:dyDescent="0.15">
      <c r="B1007" s="24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6"/>
    </row>
    <row r="1008" spans="2:14" x14ac:dyDescent="0.15">
      <c r="B1008" s="24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6"/>
    </row>
    <row r="1009" spans="2:14" x14ac:dyDescent="0.15">
      <c r="B1009" s="24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6"/>
    </row>
    <row r="1010" spans="2:14" ht="14.25" thickBot="1" x14ac:dyDescent="0.2">
      <c r="B1010" s="27"/>
      <c r="C1010" s="28"/>
      <c r="D1010" s="28"/>
      <c r="E1010" s="28"/>
      <c r="F1010" s="28"/>
      <c r="G1010" s="28"/>
      <c r="H1010" s="28"/>
      <c r="I1010" s="28"/>
      <c r="J1010" s="28"/>
      <c r="K1010" s="28"/>
      <c r="L1010" s="28"/>
      <c r="M1010" s="28"/>
      <c r="N1010" s="29"/>
    </row>
    <row r="1011" spans="2:14" x14ac:dyDescent="0.15"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</row>
    <row r="1012" spans="2:14" x14ac:dyDescent="0.15"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</row>
    <row r="1013" spans="2:14" x14ac:dyDescent="0.15"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</row>
    <row r="1014" spans="2:14" x14ac:dyDescent="0.15"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</row>
    <row r="1015" spans="2:14" x14ac:dyDescent="0.15"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</row>
    <row r="1016" spans="2:14" x14ac:dyDescent="0.15"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</row>
    <row r="1017" spans="2:14" x14ac:dyDescent="0.15"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</row>
    <row r="1018" spans="2:14" x14ac:dyDescent="0.15"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</row>
    <row r="1019" spans="2:14" x14ac:dyDescent="0.15"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</row>
    <row r="1020" spans="2:14" x14ac:dyDescent="0.15"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</row>
    <row r="1021" spans="2:14" x14ac:dyDescent="0.15"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</row>
    <row r="1022" spans="2:14" x14ac:dyDescent="0.15"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</row>
  </sheetData>
  <mergeCells count="1">
    <mergeCell ref="B2:N2"/>
  </mergeCells>
  <phoneticPr fontId="19"/>
  <pageMargins left="0.7" right="0.7" top="0.75" bottom="0.75" header="0.3" footer="0.3"/>
  <pageSetup paperSize="22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98:G387"/>
  <sheetViews>
    <sheetView tabSelected="1" topLeftCell="A517" zoomScale="90" zoomScaleNormal="90" workbookViewId="0">
      <selection activeCell="H550" sqref="H550"/>
    </sheetView>
  </sheetViews>
  <sheetFormatPr defaultRowHeight="13.5" x14ac:dyDescent="0.15"/>
  <sheetData>
    <row r="298" spans="1:1" x14ac:dyDescent="0.15">
      <c r="A298" s="41"/>
    </row>
    <row r="372" spans="1:7" x14ac:dyDescent="0.15">
      <c r="A372" s="47"/>
    </row>
    <row r="376" spans="1:7" x14ac:dyDescent="0.15">
      <c r="A376" s="40"/>
    </row>
    <row r="378" spans="1:7" x14ac:dyDescent="0.15">
      <c r="A378" s="48"/>
      <c r="B378" t="s">
        <v>115</v>
      </c>
    </row>
    <row r="380" spans="1:7" x14ac:dyDescent="0.15">
      <c r="A380" s="40"/>
      <c r="B380" s="47"/>
      <c r="C380" s="47"/>
      <c r="D380" s="47"/>
      <c r="E380" s="47"/>
      <c r="F380" s="47"/>
      <c r="G380" s="47"/>
    </row>
    <row r="387" spans="1:1" x14ac:dyDescent="0.15">
      <c r="A387" s="40"/>
    </row>
  </sheetData>
  <phoneticPr fontId="19"/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4"/>
  <sheetViews>
    <sheetView workbookViewId="0">
      <selection activeCell="E11" sqref="E11"/>
    </sheetView>
  </sheetViews>
  <sheetFormatPr defaultRowHeight="13.5" x14ac:dyDescent="0.15"/>
  <sheetData>
    <row r="2" spans="1:1" x14ac:dyDescent="0.15">
      <c r="A2" s="122">
        <v>42215</v>
      </c>
    </row>
    <row r="3" spans="1:1" x14ac:dyDescent="0.15">
      <c r="A3" t="s">
        <v>169</v>
      </c>
    </row>
    <row r="4" spans="1:1" x14ac:dyDescent="0.15">
      <c r="A4" t="s">
        <v>170</v>
      </c>
    </row>
  </sheetData>
  <phoneticPr fontId="19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4" workbookViewId="0">
      <selection activeCell="A48" sqref="A48"/>
    </sheetView>
  </sheetViews>
  <sheetFormatPr defaultRowHeight="13.5" x14ac:dyDescent="0.15"/>
  <sheetData/>
  <phoneticPr fontId="19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O54"/>
  <sheetViews>
    <sheetView topLeftCell="B1" zoomScale="80" zoomScaleNormal="80" workbookViewId="0">
      <selection activeCell="F27" sqref="F27"/>
    </sheetView>
  </sheetViews>
  <sheetFormatPr defaultRowHeight="13.5" x14ac:dyDescent="0.15"/>
  <cols>
    <col min="1" max="10" width="9" style="42" bestFit="1" customWidth="1"/>
    <col min="11" max="11" width="2.125" style="42" customWidth="1"/>
    <col min="12" max="256" width="9" style="42"/>
    <col min="257" max="266" width="9" style="42" bestFit="1" customWidth="1"/>
    <col min="267" max="267" width="2.125" style="42" customWidth="1"/>
    <col min="268" max="512" width="9" style="42"/>
    <col min="513" max="522" width="9" style="42" bestFit="1" customWidth="1"/>
    <col min="523" max="523" width="2.125" style="42" customWidth="1"/>
    <col min="524" max="768" width="9" style="42"/>
    <col min="769" max="778" width="9" style="42" bestFit="1" customWidth="1"/>
    <col min="779" max="779" width="2.125" style="42" customWidth="1"/>
    <col min="780" max="1024" width="9" style="42"/>
    <col min="1025" max="1034" width="9" style="42" bestFit="1" customWidth="1"/>
    <col min="1035" max="1035" width="2.125" style="42" customWidth="1"/>
    <col min="1036" max="1280" width="9" style="42"/>
    <col min="1281" max="1290" width="9" style="42" bestFit="1" customWidth="1"/>
    <col min="1291" max="1291" width="2.125" style="42" customWidth="1"/>
    <col min="1292" max="1536" width="9" style="42"/>
    <col min="1537" max="1546" width="9" style="42" bestFit="1" customWidth="1"/>
    <col min="1547" max="1547" width="2.125" style="42" customWidth="1"/>
    <col min="1548" max="1792" width="9" style="42"/>
    <col min="1793" max="1802" width="9" style="42" bestFit="1" customWidth="1"/>
    <col min="1803" max="1803" width="2.125" style="42" customWidth="1"/>
    <col min="1804" max="2048" width="9" style="42"/>
    <col min="2049" max="2058" width="9" style="42" bestFit="1" customWidth="1"/>
    <col min="2059" max="2059" width="2.125" style="42" customWidth="1"/>
    <col min="2060" max="2304" width="9" style="42"/>
    <col min="2305" max="2314" width="9" style="42" bestFit="1" customWidth="1"/>
    <col min="2315" max="2315" width="2.125" style="42" customWidth="1"/>
    <col min="2316" max="2560" width="9" style="42"/>
    <col min="2561" max="2570" width="9" style="42" bestFit="1" customWidth="1"/>
    <col min="2571" max="2571" width="2.125" style="42" customWidth="1"/>
    <col min="2572" max="2816" width="9" style="42"/>
    <col min="2817" max="2826" width="9" style="42" bestFit="1" customWidth="1"/>
    <col min="2827" max="2827" width="2.125" style="42" customWidth="1"/>
    <col min="2828" max="3072" width="9" style="42"/>
    <col min="3073" max="3082" width="9" style="42" bestFit="1" customWidth="1"/>
    <col min="3083" max="3083" width="2.125" style="42" customWidth="1"/>
    <col min="3084" max="3328" width="9" style="42"/>
    <col min="3329" max="3338" width="9" style="42" bestFit="1" customWidth="1"/>
    <col min="3339" max="3339" width="2.125" style="42" customWidth="1"/>
    <col min="3340" max="3584" width="9" style="42"/>
    <col min="3585" max="3594" width="9" style="42" bestFit="1" customWidth="1"/>
    <col min="3595" max="3595" width="2.125" style="42" customWidth="1"/>
    <col min="3596" max="3840" width="9" style="42"/>
    <col min="3841" max="3850" width="9" style="42" bestFit="1" customWidth="1"/>
    <col min="3851" max="3851" width="2.125" style="42" customWidth="1"/>
    <col min="3852" max="4096" width="9" style="42"/>
    <col min="4097" max="4106" width="9" style="42" bestFit="1" customWidth="1"/>
    <col min="4107" max="4107" width="2.125" style="42" customWidth="1"/>
    <col min="4108" max="4352" width="9" style="42"/>
    <col min="4353" max="4362" width="9" style="42" bestFit="1" customWidth="1"/>
    <col min="4363" max="4363" width="2.125" style="42" customWidth="1"/>
    <col min="4364" max="4608" width="9" style="42"/>
    <col min="4609" max="4618" width="9" style="42" bestFit="1" customWidth="1"/>
    <col min="4619" max="4619" width="2.125" style="42" customWidth="1"/>
    <col min="4620" max="4864" width="9" style="42"/>
    <col min="4865" max="4874" width="9" style="42" bestFit="1" customWidth="1"/>
    <col min="4875" max="4875" width="2.125" style="42" customWidth="1"/>
    <col min="4876" max="5120" width="9" style="42"/>
    <col min="5121" max="5130" width="9" style="42" bestFit="1" customWidth="1"/>
    <col min="5131" max="5131" width="2.125" style="42" customWidth="1"/>
    <col min="5132" max="5376" width="9" style="42"/>
    <col min="5377" max="5386" width="9" style="42" bestFit="1" customWidth="1"/>
    <col min="5387" max="5387" width="2.125" style="42" customWidth="1"/>
    <col min="5388" max="5632" width="9" style="42"/>
    <col min="5633" max="5642" width="9" style="42" bestFit="1" customWidth="1"/>
    <col min="5643" max="5643" width="2.125" style="42" customWidth="1"/>
    <col min="5644" max="5888" width="9" style="42"/>
    <col min="5889" max="5898" width="9" style="42" bestFit="1" customWidth="1"/>
    <col min="5899" max="5899" width="2.125" style="42" customWidth="1"/>
    <col min="5900" max="6144" width="9" style="42"/>
    <col min="6145" max="6154" width="9" style="42" bestFit="1" customWidth="1"/>
    <col min="6155" max="6155" width="2.125" style="42" customWidth="1"/>
    <col min="6156" max="6400" width="9" style="42"/>
    <col min="6401" max="6410" width="9" style="42" bestFit="1" customWidth="1"/>
    <col min="6411" max="6411" width="2.125" style="42" customWidth="1"/>
    <col min="6412" max="6656" width="9" style="42"/>
    <col min="6657" max="6666" width="9" style="42" bestFit="1" customWidth="1"/>
    <col min="6667" max="6667" width="2.125" style="42" customWidth="1"/>
    <col min="6668" max="6912" width="9" style="42"/>
    <col min="6913" max="6922" width="9" style="42" bestFit="1" customWidth="1"/>
    <col min="6923" max="6923" width="2.125" style="42" customWidth="1"/>
    <col min="6924" max="7168" width="9" style="42"/>
    <col min="7169" max="7178" width="9" style="42" bestFit="1" customWidth="1"/>
    <col min="7179" max="7179" width="2.125" style="42" customWidth="1"/>
    <col min="7180" max="7424" width="9" style="42"/>
    <col min="7425" max="7434" width="9" style="42" bestFit="1" customWidth="1"/>
    <col min="7435" max="7435" width="2.125" style="42" customWidth="1"/>
    <col min="7436" max="7680" width="9" style="42"/>
    <col min="7681" max="7690" width="9" style="42" bestFit="1" customWidth="1"/>
    <col min="7691" max="7691" width="2.125" style="42" customWidth="1"/>
    <col min="7692" max="7936" width="9" style="42"/>
    <col min="7937" max="7946" width="9" style="42" bestFit="1" customWidth="1"/>
    <col min="7947" max="7947" width="2.125" style="42" customWidth="1"/>
    <col min="7948" max="8192" width="9" style="42"/>
    <col min="8193" max="8202" width="9" style="42" bestFit="1" customWidth="1"/>
    <col min="8203" max="8203" width="2.125" style="42" customWidth="1"/>
    <col min="8204" max="8448" width="9" style="42"/>
    <col min="8449" max="8458" width="9" style="42" bestFit="1" customWidth="1"/>
    <col min="8459" max="8459" width="2.125" style="42" customWidth="1"/>
    <col min="8460" max="8704" width="9" style="42"/>
    <col min="8705" max="8714" width="9" style="42" bestFit="1" customWidth="1"/>
    <col min="8715" max="8715" width="2.125" style="42" customWidth="1"/>
    <col min="8716" max="8960" width="9" style="42"/>
    <col min="8961" max="8970" width="9" style="42" bestFit="1" customWidth="1"/>
    <col min="8971" max="8971" width="2.125" style="42" customWidth="1"/>
    <col min="8972" max="9216" width="9" style="42"/>
    <col min="9217" max="9226" width="9" style="42" bestFit="1" customWidth="1"/>
    <col min="9227" max="9227" width="2.125" style="42" customWidth="1"/>
    <col min="9228" max="9472" width="9" style="42"/>
    <col min="9473" max="9482" width="9" style="42" bestFit="1" customWidth="1"/>
    <col min="9483" max="9483" width="2.125" style="42" customWidth="1"/>
    <col min="9484" max="9728" width="9" style="42"/>
    <col min="9729" max="9738" width="9" style="42" bestFit="1" customWidth="1"/>
    <col min="9739" max="9739" width="2.125" style="42" customWidth="1"/>
    <col min="9740" max="9984" width="9" style="42"/>
    <col min="9985" max="9994" width="9" style="42" bestFit="1" customWidth="1"/>
    <col min="9995" max="9995" width="2.125" style="42" customWidth="1"/>
    <col min="9996" max="10240" width="9" style="42"/>
    <col min="10241" max="10250" width="9" style="42" bestFit="1" customWidth="1"/>
    <col min="10251" max="10251" width="2.125" style="42" customWidth="1"/>
    <col min="10252" max="10496" width="9" style="42"/>
    <col min="10497" max="10506" width="9" style="42" bestFit="1" customWidth="1"/>
    <col min="10507" max="10507" width="2.125" style="42" customWidth="1"/>
    <col min="10508" max="10752" width="9" style="42"/>
    <col min="10753" max="10762" width="9" style="42" bestFit="1" customWidth="1"/>
    <col min="10763" max="10763" width="2.125" style="42" customWidth="1"/>
    <col min="10764" max="11008" width="9" style="42"/>
    <col min="11009" max="11018" width="9" style="42" bestFit="1" customWidth="1"/>
    <col min="11019" max="11019" width="2.125" style="42" customWidth="1"/>
    <col min="11020" max="11264" width="9" style="42"/>
    <col min="11265" max="11274" width="9" style="42" bestFit="1" customWidth="1"/>
    <col min="11275" max="11275" width="2.125" style="42" customWidth="1"/>
    <col min="11276" max="11520" width="9" style="42"/>
    <col min="11521" max="11530" width="9" style="42" bestFit="1" customWidth="1"/>
    <col min="11531" max="11531" width="2.125" style="42" customWidth="1"/>
    <col min="11532" max="11776" width="9" style="42"/>
    <col min="11777" max="11786" width="9" style="42" bestFit="1" customWidth="1"/>
    <col min="11787" max="11787" width="2.125" style="42" customWidth="1"/>
    <col min="11788" max="12032" width="9" style="42"/>
    <col min="12033" max="12042" width="9" style="42" bestFit="1" customWidth="1"/>
    <col min="12043" max="12043" width="2.125" style="42" customWidth="1"/>
    <col min="12044" max="12288" width="9" style="42"/>
    <col min="12289" max="12298" width="9" style="42" bestFit="1" customWidth="1"/>
    <col min="12299" max="12299" width="2.125" style="42" customWidth="1"/>
    <col min="12300" max="12544" width="9" style="42"/>
    <col min="12545" max="12554" width="9" style="42" bestFit="1" customWidth="1"/>
    <col min="12555" max="12555" width="2.125" style="42" customWidth="1"/>
    <col min="12556" max="12800" width="9" style="42"/>
    <col min="12801" max="12810" width="9" style="42" bestFit="1" customWidth="1"/>
    <col min="12811" max="12811" width="2.125" style="42" customWidth="1"/>
    <col min="12812" max="13056" width="9" style="42"/>
    <col min="13057" max="13066" width="9" style="42" bestFit="1" customWidth="1"/>
    <col min="13067" max="13067" width="2.125" style="42" customWidth="1"/>
    <col min="13068" max="13312" width="9" style="42"/>
    <col min="13313" max="13322" width="9" style="42" bestFit="1" customWidth="1"/>
    <col min="13323" max="13323" width="2.125" style="42" customWidth="1"/>
    <col min="13324" max="13568" width="9" style="42"/>
    <col min="13569" max="13578" width="9" style="42" bestFit="1" customWidth="1"/>
    <col min="13579" max="13579" width="2.125" style="42" customWidth="1"/>
    <col min="13580" max="13824" width="9" style="42"/>
    <col min="13825" max="13834" width="9" style="42" bestFit="1" customWidth="1"/>
    <col min="13835" max="13835" width="2.125" style="42" customWidth="1"/>
    <col min="13836" max="14080" width="9" style="42"/>
    <col min="14081" max="14090" width="9" style="42" bestFit="1" customWidth="1"/>
    <col min="14091" max="14091" width="2.125" style="42" customWidth="1"/>
    <col min="14092" max="14336" width="9" style="42"/>
    <col min="14337" max="14346" width="9" style="42" bestFit="1" customWidth="1"/>
    <col min="14347" max="14347" width="2.125" style="42" customWidth="1"/>
    <col min="14348" max="14592" width="9" style="42"/>
    <col min="14593" max="14602" width="9" style="42" bestFit="1" customWidth="1"/>
    <col min="14603" max="14603" width="2.125" style="42" customWidth="1"/>
    <col min="14604" max="14848" width="9" style="42"/>
    <col min="14849" max="14858" width="9" style="42" bestFit="1" customWidth="1"/>
    <col min="14859" max="14859" width="2.125" style="42" customWidth="1"/>
    <col min="14860" max="15104" width="9" style="42"/>
    <col min="15105" max="15114" width="9" style="42" bestFit="1" customWidth="1"/>
    <col min="15115" max="15115" width="2.125" style="42" customWidth="1"/>
    <col min="15116" max="15360" width="9" style="42"/>
    <col min="15361" max="15370" width="9" style="42" bestFit="1" customWidth="1"/>
    <col min="15371" max="15371" width="2.125" style="42" customWidth="1"/>
    <col min="15372" max="15616" width="9" style="42"/>
    <col min="15617" max="15626" width="9" style="42" bestFit="1" customWidth="1"/>
    <col min="15627" max="15627" width="2.125" style="42" customWidth="1"/>
    <col min="15628" max="15872" width="9" style="42"/>
    <col min="15873" max="15882" width="9" style="42" bestFit="1" customWidth="1"/>
    <col min="15883" max="15883" width="2.125" style="42" customWidth="1"/>
    <col min="15884" max="16128" width="9" style="42"/>
    <col min="16129" max="16138" width="9" style="42" bestFit="1" customWidth="1"/>
    <col min="16139" max="16139" width="2.125" style="42" customWidth="1"/>
    <col min="16140" max="16384" width="9" style="42"/>
  </cols>
  <sheetData>
    <row r="2" spans="2:15" ht="14.25" thickBot="1" x14ac:dyDescent="0.2"/>
    <row r="3" spans="2:15" ht="13.5" customHeight="1" x14ac:dyDescent="0.15">
      <c r="B3" s="85" t="s">
        <v>93</v>
      </c>
      <c r="C3" s="86"/>
      <c r="D3" s="86"/>
      <c r="E3" s="86"/>
      <c r="F3" s="87"/>
      <c r="I3" s="43"/>
      <c r="J3" s="43"/>
      <c r="L3" s="91" t="s">
        <v>94</v>
      </c>
      <c r="M3" s="92"/>
      <c r="N3" s="95" t="s">
        <v>95</v>
      </c>
      <c r="O3" s="96"/>
    </row>
    <row r="4" spans="2:15" ht="14.25" customHeight="1" thickBot="1" x14ac:dyDescent="0.2">
      <c r="B4" s="88"/>
      <c r="C4" s="89"/>
      <c r="D4" s="89"/>
      <c r="E4" s="89"/>
      <c r="F4" s="90"/>
      <c r="I4" s="43"/>
      <c r="J4" s="43"/>
      <c r="L4" s="93"/>
      <c r="M4" s="94"/>
      <c r="N4" s="97"/>
      <c r="O4" s="98"/>
    </row>
    <row r="5" spans="2:15" ht="14.25" thickBot="1" x14ac:dyDescent="0.2">
      <c r="N5" s="44"/>
    </row>
    <row r="6" spans="2:15" ht="14.25" customHeight="1" thickBot="1" x14ac:dyDescent="0.2">
      <c r="B6" s="99" t="s">
        <v>96</v>
      </c>
      <c r="C6" s="100"/>
      <c r="D6" s="101"/>
      <c r="E6" s="105" t="s">
        <v>97</v>
      </c>
      <c r="F6" s="105"/>
      <c r="G6" s="107" t="s">
        <v>98</v>
      </c>
      <c r="H6" s="107"/>
      <c r="I6" s="109" t="s">
        <v>99</v>
      </c>
      <c r="J6" s="109"/>
      <c r="L6" s="111" t="s">
        <v>97</v>
      </c>
      <c r="M6" s="111"/>
      <c r="N6" s="60" t="s">
        <v>44</v>
      </c>
      <c r="O6" s="61"/>
    </row>
    <row r="7" spans="2:15" ht="14.25" customHeight="1" thickBot="1" x14ac:dyDescent="0.2">
      <c r="B7" s="102"/>
      <c r="C7" s="103"/>
      <c r="D7" s="104"/>
      <c r="E7" s="106"/>
      <c r="F7" s="106"/>
      <c r="G7" s="108"/>
      <c r="H7" s="108"/>
      <c r="I7" s="110"/>
      <c r="J7" s="110"/>
      <c r="L7" s="112"/>
      <c r="M7" s="112"/>
      <c r="N7" s="60"/>
      <c r="O7" s="61"/>
    </row>
    <row r="8" spans="2:15" ht="14.25" customHeight="1" thickBot="1" x14ac:dyDescent="0.2">
      <c r="B8" s="113" t="s">
        <v>114</v>
      </c>
      <c r="C8" s="114"/>
      <c r="D8" s="115"/>
      <c r="E8" s="74">
        <v>100</v>
      </c>
      <c r="F8" s="74"/>
      <c r="G8" s="74"/>
      <c r="H8" s="74"/>
      <c r="I8" s="74"/>
      <c r="J8" s="74"/>
      <c r="L8" s="112"/>
      <c r="M8" s="112"/>
      <c r="N8" s="60" t="s">
        <v>100</v>
      </c>
      <c r="O8" s="61"/>
    </row>
    <row r="9" spans="2:15" ht="14.25" customHeight="1" thickBot="1" x14ac:dyDescent="0.2">
      <c r="B9" s="116"/>
      <c r="C9" s="117"/>
      <c r="D9" s="118"/>
      <c r="E9" s="75"/>
      <c r="F9" s="75"/>
      <c r="G9" s="75"/>
      <c r="H9" s="75"/>
      <c r="I9" s="75"/>
      <c r="J9" s="75"/>
      <c r="L9" s="112"/>
      <c r="M9" s="112"/>
      <c r="N9" s="60"/>
      <c r="O9" s="61"/>
    </row>
    <row r="10" spans="2:15" ht="14.25" customHeight="1" thickBot="1" x14ac:dyDescent="0.2">
      <c r="B10" s="45"/>
      <c r="C10" s="45"/>
      <c r="D10" s="45"/>
      <c r="E10" s="45"/>
      <c r="F10" s="45"/>
      <c r="G10" s="45"/>
      <c r="H10" s="45"/>
      <c r="I10" s="45"/>
      <c r="J10" s="45"/>
      <c r="L10" s="112"/>
      <c r="M10" s="112"/>
      <c r="N10" s="60" t="s">
        <v>101</v>
      </c>
      <c r="O10" s="61"/>
    </row>
    <row r="11" spans="2:15" ht="14.25" customHeight="1" thickBot="1" x14ac:dyDescent="0.2">
      <c r="B11" s="50" t="s">
        <v>102</v>
      </c>
      <c r="C11" s="50"/>
      <c r="D11" s="50"/>
      <c r="E11" s="50" t="s">
        <v>103</v>
      </c>
      <c r="F11" s="50"/>
      <c r="G11" s="50"/>
      <c r="H11" s="50" t="s">
        <v>104</v>
      </c>
      <c r="I11" s="50"/>
      <c r="J11" s="50"/>
      <c r="L11" s="112"/>
      <c r="M11" s="112"/>
      <c r="N11" s="60"/>
      <c r="O11" s="61"/>
    </row>
    <row r="12" spans="2:15" ht="13.5" customHeight="1" thickBot="1" x14ac:dyDescent="0.2">
      <c r="B12" s="51"/>
      <c r="C12" s="51"/>
      <c r="D12" s="51"/>
      <c r="E12" s="51"/>
      <c r="F12" s="51"/>
      <c r="G12" s="51"/>
      <c r="H12" s="51"/>
      <c r="I12" s="51"/>
      <c r="J12" s="51"/>
      <c r="L12" s="112"/>
      <c r="M12" s="112"/>
      <c r="N12" s="60" t="s">
        <v>105</v>
      </c>
      <c r="O12" s="61"/>
    </row>
    <row r="13" spans="2:15" ht="14.25" customHeight="1" thickBot="1" x14ac:dyDescent="0.2">
      <c r="B13" s="119">
        <v>1111066</v>
      </c>
      <c r="C13" s="119"/>
      <c r="D13" s="119"/>
      <c r="E13" s="76">
        <v>0.2</v>
      </c>
      <c r="F13" s="62"/>
      <c r="G13" s="62"/>
      <c r="H13" s="76">
        <v>0.01</v>
      </c>
      <c r="I13" s="62"/>
      <c r="J13" s="62"/>
      <c r="L13" s="112"/>
      <c r="M13" s="112"/>
      <c r="N13" s="60"/>
      <c r="O13" s="61"/>
    </row>
    <row r="14" spans="2:15" ht="13.5" customHeight="1" x14ac:dyDescent="0.15">
      <c r="B14" s="119"/>
      <c r="C14" s="119"/>
      <c r="D14" s="119"/>
      <c r="E14" s="62"/>
      <c r="F14" s="62"/>
      <c r="G14" s="62"/>
      <c r="H14" s="62"/>
      <c r="I14" s="62"/>
      <c r="J14" s="62"/>
      <c r="L14" s="112"/>
      <c r="M14" s="112"/>
      <c r="N14" s="77" t="s">
        <v>106</v>
      </c>
      <c r="O14" s="78"/>
    </row>
    <row r="15" spans="2:15" ht="14.25" thickBot="1" x14ac:dyDescent="0.2">
      <c r="B15" s="119"/>
      <c r="C15" s="119"/>
      <c r="D15" s="119"/>
      <c r="E15" s="81">
        <v>200000</v>
      </c>
      <c r="F15" s="81"/>
      <c r="G15" s="81"/>
      <c r="H15" s="83">
        <v>10000</v>
      </c>
      <c r="I15" s="83"/>
      <c r="J15" s="83"/>
      <c r="L15" s="112"/>
      <c r="M15" s="112"/>
      <c r="N15" s="79"/>
      <c r="O15" s="80"/>
    </row>
    <row r="16" spans="2:15" ht="13.5" customHeight="1" thickBot="1" x14ac:dyDescent="0.2">
      <c r="B16" s="120"/>
      <c r="C16" s="120"/>
      <c r="D16" s="120"/>
      <c r="E16" s="82"/>
      <c r="F16" s="82"/>
      <c r="G16" s="82"/>
      <c r="H16" s="84"/>
      <c r="I16" s="84"/>
      <c r="J16" s="84"/>
      <c r="N16" s="46"/>
      <c r="O16" s="46"/>
    </row>
    <row r="17" spans="2:15" ht="14.25" thickBot="1" x14ac:dyDescent="0.2">
      <c r="B17" s="45"/>
      <c r="C17" s="45"/>
      <c r="D17" s="45"/>
      <c r="E17" s="45"/>
      <c r="F17" s="45"/>
      <c r="G17" s="45"/>
      <c r="H17" s="45"/>
      <c r="I17" s="45"/>
      <c r="J17" s="45"/>
      <c r="L17" s="66" t="s">
        <v>98</v>
      </c>
      <c r="M17" s="67"/>
      <c r="N17" s="70" t="s">
        <v>107</v>
      </c>
      <c r="O17" s="71"/>
    </row>
    <row r="18" spans="2:15" ht="14.25" thickBot="1" x14ac:dyDescent="0.2">
      <c r="B18" s="50" t="s">
        <v>108</v>
      </c>
      <c r="C18" s="50"/>
      <c r="D18" s="50"/>
      <c r="E18" s="50" t="s">
        <v>109</v>
      </c>
      <c r="F18" s="50"/>
      <c r="G18" s="50"/>
      <c r="H18" s="52" t="s">
        <v>110</v>
      </c>
      <c r="I18" s="52"/>
      <c r="J18" s="52"/>
      <c r="L18" s="68"/>
      <c r="M18" s="69"/>
      <c r="N18" s="72"/>
      <c r="O18" s="73"/>
    </row>
    <row r="19" spans="2:15" ht="14.25" thickBot="1" x14ac:dyDescent="0.2">
      <c r="B19" s="51"/>
      <c r="C19" s="51"/>
      <c r="D19" s="51"/>
      <c r="E19" s="51"/>
      <c r="F19" s="51"/>
      <c r="G19" s="51"/>
      <c r="H19" s="53"/>
      <c r="I19" s="53"/>
      <c r="J19" s="53"/>
    </row>
    <row r="20" spans="2:15" ht="14.25" thickBot="1" x14ac:dyDescent="0.2">
      <c r="B20" s="51"/>
      <c r="C20" s="51"/>
      <c r="D20" s="51"/>
      <c r="E20" s="51"/>
      <c r="F20" s="51"/>
      <c r="G20" s="51"/>
      <c r="H20" s="53"/>
      <c r="I20" s="53"/>
      <c r="J20" s="53"/>
      <c r="L20" s="54" t="s">
        <v>99</v>
      </c>
      <c r="M20" s="55"/>
      <c r="N20" s="60" t="s">
        <v>111</v>
      </c>
      <c r="O20" s="61"/>
    </row>
    <row r="21" spans="2:15" ht="14.25" thickBot="1" x14ac:dyDescent="0.2">
      <c r="B21" s="62">
        <v>19090</v>
      </c>
      <c r="C21" s="62"/>
      <c r="D21" s="62"/>
      <c r="E21" s="62">
        <v>18948</v>
      </c>
      <c r="F21" s="62"/>
      <c r="G21" s="62"/>
      <c r="H21" s="64">
        <v>0.1</v>
      </c>
      <c r="I21" s="64"/>
      <c r="J21" s="64"/>
      <c r="L21" s="56"/>
      <c r="M21" s="57"/>
      <c r="N21" s="60"/>
      <c r="O21" s="61"/>
    </row>
    <row r="22" spans="2:15" ht="14.25" customHeight="1" thickBot="1" x14ac:dyDescent="0.2">
      <c r="B22" s="62"/>
      <c r="C22" s="62"/>
      <c r="D22" s="62"/>
      <c r="E22" s="62"/>
      <c r="F22" s="62"/>
      <c r="G22" s="62"/>
      <c r="H22" s="64"/>
      <c r="I22" s="64"/>
      <c r="J22" s="64"/>
      <c r="L22" s="56"/>
      <c r="M22" s="57"/>
      <c r="N22" s="60" t="s">
        <v>112</v>
      </c>
      <c r="O22" s="61"/>
    </row>
    <row r="23" spans="2:15" ht="14.25" customHeight="1" thickBot="1" x14ac:dyDescent="0.2">
      <c r="B23" s="63"/>
      <c r="C23" s="63"/>
      <c r="D23" s="63"/>
      <c r="E23" s="63"/>
      <c r="F23" s="63"/>
      <c r="G23" s="63"/>
      <c r="H23" s="65"/>
      <c r="I23" s="65"/>
      <c r="J23" s="65"/>
      <c r="L23" s="56"/>
      <c r="M23" s="57"/>
      <c r="N23" s="60"/>
      <c r="O23" s="61"/>
    </row>
    <row r="24" spans="2:15" ht="14.25" thickBot="1" x14ac:dyDescent="0.2">
      <c r="L24" s="56"/>
      <c r="M24" s="57"/>
      <c r="N24" s="60" t="s">
        <v>113</v>
      </c>
      <c r="O24" s="61"/>
    </row>
    <row r="25" spans="2:15" ht="14.25" customHeight="1" thickBot="1" x14ac:dyDescent="0.2">
      <c r="L25" s="58"/>
      <c r="M25" s="59"/>
      <c r="N25" s="60"/>
      <c r="O25" s="61"/>
    </row>
    <row r="26" spans="2:15" ht="14.25" customHeight="1" x14ac:dyDescent="0.15"/>
    <row r="27" spans="2:15" ht="14.25" customHeight="1" thickBot="1" x14ac:dyDescent="0.2"/>
    <row r="28" spans="2:15" ht="14.25" customHeight="1" x14ac:dyDescent="0.15">
      <c r="B28" s="85" t="s">
        <v>93</v>
      </c>
      <c r="C28" s="86"/>
      <c r="D28" s="86"/>
      <c r="E28" s="86"/>
      <c r="F28" s="87"/>
      <c r="I28" s="43"/>
      <c r="J28" s="43"/>
      <c r="L28" s="91" t="s">
        <v>94</v>
      </c>
      <c r="M28" s="92"/>
      <c r="N28" s="95" t="s">
        <v>95</v>
      </c>
      <c r="O28" s="96"/>
    </row>
    <row r="29" spans="2:15" ht="18" thickBot="1" x14ac:dyDescent="0.2">
      <c r="B29" s="88"/>
      <c r="C29" s="89"/>
      <c r="D29" s="89"/>
      <c r="E29" s="89"/>
      <c r="F29" s="90"/>
      <c r="I29" s="43"/>
      <c r="J29" s="43"/>
      <c r="L29" s="93"/>
      <c r="M29" s="94"/>
      <c r="N29" s="97"/>
      <c r="O29" s="98"/>
    </row>
    <row r="30" spans="2:15" ht="14.25" thickBot="1" x14ac:dyDescent="0.2">
      <c r="N30" s="44"/>
    </row>
    <row r="31" spans="2:15" ht="14.25" thickBot="1" x14ac:dyDescent="0.2">
      <c r="B31" s="99" t="s">
        <v>96</v>
      </c>
      <c r="C31" s="100"/>
      <c r="D31" s="101"/>
      <c r="E31" s="105" t="s">
        <v>97</v>
      </c>
      <c r="F31" s="105"/>
      <c r="G31" s="107" t="s">
        <v>98</v>
      </c>
      <c r="H31" s="107"/>
      <c r="I31" s="109" t="s">
        <v>99</v>
      </c>
      <c r="J31" s="109"/>
      <c r="L31" s="111" t="s">
        <v>97</v>
      </c>
      <c r="M31" s="111"/>
      <c r="N31" s="60" t="s">
        <v>44</v>
      </c>
      <c r="O31" s="61"/>
    </row>
    <row r="32" spans="2:15" ht="14.25" thickBot="1" x14ac:dyDescent="0.2">
      <c r="B32" s="102"/>
      <c r="C32" s="103"/>
      <c r="D32" s="104"/>
      <c r="E32" s="106"/>
      <c r="F32" s="106"/>
      <c r="G32" s="108"/>
      <c r="H32" s="108"/>
      <c r="I32" s="110"/>
      <c r="J32" s="110"/>
      <c r="L32" s="112"/>
      <c r="M32" s="112"/>
      <c r="N32" s="60"/>
      <c r="O32" s="61"/>
    </row>
    <row r="33" spans="2:15" ht="14.25" customHeight="1" thickBot="1" x14ac:dyDescent="0.2">
      <c r="B33" s="113"/>
      <c r="C33" s="114"/>
      <c r="D33" s="115"/>
      <c r="E33" s="74"/>
      <c r="F33" s="74"/>
      <c r="G33" s="74"/>
      <c r="H33" s="74"/>
      <c r="I33" s="74"/>
      <c r="J33" s="74"/>
      <c r="L33" s="112"/>
      <c r="M33" s="112"/>
      <c r="N33" s="60" t="s">
        <v>100</v>
      </c>
      <c r="O33" s="61"/>
    </row>
    <row r="34" spans="2:15" ht="14.25" customHeight="1" thickBot="1" x14ac:dyDescent="0.2">
      <c r="B34" s="116"/>
      <c r="C34" s="117"/>
      <c r="D34" s="118"/>
      <c r="E34" s="75"/>
      <c r="F34" s="75"/>
      <c r="G34" s="75"/>
      <c r="H34" s="75"/>
      <c r="I34" s="75"/>
      <c r="J34" s="75"/>
      <c r="L34" s="112"/>
      <c r="M34" s="112"/>
      <c r="N34" s="60"/>
      <c r="O34" s="61"/>
    </row>
    <row r="35" spans="2:15" ht="14.25" customHeight="1" thickBot="1" x14ac:dyDescent="0.2">
      <c r="B35" s="45"/>
      <c r="C35" s="45"/>
      <c r="D35" s="45"/>
      <c r="E35" s="45"/>
      <c r="F35" s="45"/>
      <c r="G35" s="45"/>
      <c r="H35" s="45"/>
      <c r="I35" s="45"/>
      <c r="J35" s="45"/>
      <c r="L35" s="112"/>
      <c r="M35" s="112"/>
      <c r="N35" s="60" t="s">
        <v>101</v>
      </c>
      <c r="O35" s="61"/>
    </row>
    <row r="36" spans="2:15" ht="14.25" customHeight="1" thickBot="1" x14ac:dyDescent="0.2">
      <c r="B36" s="50" t="s">
        <v>102</v>
      </c>
      <c r="C36" s="50"/>
      <c r="D36" s="50"/>
      <c r="E36" s="50" t="s">
        <v>103</v>
      </c>
      <c r="F36" s="50"/>
      <c r="G36" s="50"/>
      <c r="H36" s="50" t="s">
        <v>104</v>
      </c>
      <c r="I36" s="50"/>
      <c r="J36" s="50"/>
      <c r="L36" s="112"/>
      <c r="M36" s="112"/>
      <c r="N36" s="60"/>
      <c r="O36" s="61"/>
    </row>
    <row r="37" spans="2:15" ht="14.25" thickBot="1" x14ac:dyDescent="0.2">
      <c r="B37" s="51"/>
      <c r="C37" s="51"/>
      <c r="D37" s="51"/>
      <c r="E37" s="51"/>
      <c r="F37" s="51"/>
      <c r="G37" s="51"/>
      <c r="H37" s="51"/>
      <c r="I37" s="51"/>
      <c r="J37" s="51"/>
      <c r="L37" s="112"/>
      <c r="M37" s="112"/>
      <c r="N37" s="60" t="s">
        <v>105</v>
      </c>
      <c r="O37" s="61"/>
    </row>
    <row r="38" spans="2:15" ht="14.25" thickBot="1" x14ac:dyDescent="0.2">
      <c r="B38" s="119"/>
      <c r="C38" s="119"/>
      <c r="D38" s="119"/>
      <c r="E38" s="76">
        <v>0.2</v>
      </c>
      <c r="F38" s="62"/>
      <c r="G38" s="62"/>
      <c r="H38" s="76">
        <v>0.05</v>
      </c>
      <c r="I38" s="62"/>
      <c r="J38" s="62"/>
      <c r="L38" s="112"/>
      <c r="M38" s="112"/>
      <c r="N38" s="60"/>
      <c r="O38" s="61"/>
    </row>
    <row r="39" spans="2:15" x14ac:dyDescent="0.15">
      <c r="B39" s="119"/>
      <c r="C39" s="119"/>
      <c r="D39" s="119"/>
      <c r="E39" s="62"/>
      <c r="F39" s="62"/>
      <c r="G39" s="62"/>
      <c r="H39" s="62"/>
      <c r="I39" s="62"/>
      <c r="J39" s="62"/>
      <c r="L39" s="112"/>
      <c r="M39" s="112"/>
      <c r="N39" s="77" t="s">
        <v>106</v>
      </c>
      <c r="O39" s="78"/>
    </row>
    <row r="40" spans="2:15" ht="14.25" thickBot="1" x14ac:dyDescent="0.2">
      <c r="B40" s="119"/>
      <c r="C40" s="119"/>
      <c r="D40" s="119"/>
      <c r="E40" s="81">
        <v>0</v>
      </c>
      <c r="F40" s="81"/>
      <c r="G40" s="81"/>
      <c r="H40" s="83">
        <v>0</v>
      </c>
      <c r="I40" s="83"/>
      <c r="J40" s="83"/>
      <c r="L40" s="112"/>
      <c r="M40" s="112"/>
      <c r="N40" s="79"/>
      <c r="O40" s="80"/>
    </row>
    <row r="41" spans="2:15" ht="19.5" thickBot="1" x14ac:dyDescent="0.2">
      <c r="B41" s="120"/>
      <c r="C41" s="120"/>
      <c r="D41" s="120"/>
      <c r="E41" s="82"/>
      <c r="F41" s="82"/>
      <c r="G41" s="82"/>
      <c r="H41" s="84"/>
      <c r="I41" s="84"/>
      <c r="J41" s="84"/>
      <c r="N41" s="46"/>
      <c r="O41" s="46"/>
    </row>
    <row r="42" spans="2:15" ht="14.25" thickBot="1" x14ac:dyDescent="0.2">
      <c r="B42" s="45"/>
      <c r="C42" s="45"/>
      <c r="D42" s="45"/>
      <c r="E42" s="45"/>
      <c r="F42" s="45"/>
      <c r="G42" s="45"/>
      <c r="H42" s="45"/>
      <c r="I42" s="45"/>
      <c r="J42" s="45"/>
      <c r="L42" s="66" t="s">
        <v>98</v>
      </c>
      <c r="M42" s="67"/>
      <c r="N42" s="70" t="s">
        <v>107</v>
      </c>
      <c r="O42" s="71"/>
    </row>
    <row r="43" spans="2:15" ht="14.25" thickBot="1" x14ac:dyDescent="0.2">
      <c r="B43" s="50" t="s">
        <v>108</v>
      </c>
      <c r="C43" s="50"/>
      <c r="D43" s="50"/>
      <c r="E43" s="50" t="s">
        <v>109</v>
      </c>
      <c r="F43" s="50"/>
      <c r="G43" s="50"/>
      <c r="H43" s="52" t="s">
        <v>110</v>
      </c>
      <c r="I43" s="52"/>
      <c r="J43" s="52"/>
      <c r="L43" s="68"/>
      <c r="M43" s="69"/>
      <c r="N43" s="72"/>
      <c r="O43" s="73"/>
    </row>
    <row r="44" spans="2:15" ht="14.25" thickBot="1" x14ac:dyDescent="0.2">
      <c r="B44" s="51"/>
      <c r="C44" s="51"/>
      <c r="D44" s="51"/>
      <c r="E44" s="51"/>
      <c r="F44" s="51"/>
      <c r="G44" s="51"/>
      <c r="H44" s="53"/>
      <c r="I44" s="53"/>
      <c r="J44" s="53"/>
    </row>
    <row r="45" spans="2:15" ht="14.25" thickBot="1" x14ac:dyDescent="0.2">
      <c r="B45" s="51"/>
      <c r="C45" s="51"/>
      <c r="D45" s="51"/>
      <c r="E45" s="51"/>
      <c r="F45" s="51"/>
      <c r="G45" s="51"/>
      <c r="H45" s="53"/>
      <c r="I45" s="53"/>
      <c r="J45" s="53"/>
      <c r="L45" s="54" t="s">
        <v>99</v>
      </c>
      <c r="M45" s="55"/>
      <c r="N45" s="60" t="s">
        <v>111</v>
      </c>
      <c r="O45" s="61"/>
    </row>
    <row r="46" spans="2:15" ht="14.25" thickBot="1" x14ac:dyDescent="0.2">
      <c r="B46" s="62"/>
      <c r="C46" s="62"/>
      <c r="D46" s="62"/>
      <c r="E46" s="62"/>
      <c r="F46" s="62"/>
      <c r="G46" s="62"/>
      <c r="H46" s="64">
        <v>0</v>
      </c>
      <c r="I46" s="64"/>
      <c r="J46" s="64"/>
      <c r="L46" s="56"/>
      <c r="M46" s="57"/>
      <c r="N46" s="60"/>
      <c r="O46" s="61"/>
    </row>
    <row r="47" spans="2:15" ht="14.25" thickBot="1" x14ac:dyDescent="0.2">
      <c r="B47" s="62"/>
      <c r="C47" s="62"/>
      <c r="D47" s="62"/>
      <c r="E47" s="62"/>
      <c r="F47" s="62"/>
      <c r="G47" s="62"/>
      <c r="H47" s="64"/>
      <c r="I47" s="64"/>
      <c r="J47" s="64"/>
      <c r="L47" s="56"/>
      <c r="M47" s="57"/>
      <c r="N47" s="60" t="s">
        <v>112</v>
      </c>
      <c r="O47" s="61"/>
    </row>
    <row r="48" spans="2:15" ht="14.25" thickBot="1" x14ac:dyDescent="0.2">
      <c r="B48" s="63"/>
      <c r="C48" s="63"/>
      <c r="D48" s="63"/>
      <c r="E48" s="63"/>
      <c r="F48" s="63"/>
      <c r="G48" s="63"/>
      <c r="H48" s="65"/>
      <c r="I48" s="65"/>
      <c r="J48" s="65"/>
      <c r="L48" s="56"/>
      <c r="M48" s="57"/>
      <c r="N48" s="60"/>
      <c r="O48" s="61"/>
    </row>
    <row r="49" spans="5:15" ht="14.25" thickBot="1" x14ac:dyDescent="0.2">
      <c r="L49" s="56"/>
      <c r="M49" s="57"/>
      <c r="N49" s="60" t="s">
        <v>113</v>
      </c>
      <c r="O49" s="61"/>
    </row>
    <row r="50" spans="5:15" ht="14.25" thickBot="1" x14ac:dyDescent="0.2">
      <c r="L50" s="58"/>
      <c r="M50" s="59"/>
      <c r="N50" s="60"/>
      <c r="O50" s="61"/>
    </row>
    <row r="54" spans="5:15" x14ac:dyDescent="0.15">
      <c r="E54" s="42" t="e">
        <f>H40/G33/ABS(B46-E46)*10</f>
        <v>#DIV/0!</v>
      </c>
    </row>
  </sheetData>
  <mergeCells count="74">
    <mergeCell ref="B3:F4"/>
    <mergeCell ref="L3:M4"/>
    <mergeCell ref="N3:O4"/>
    <mergeCell ref="B6:D7"/>
    <mergeCell ref="E6:F7"/>
    <mergeCell ref="G6:H7"/>
    <mergeCell ref="I6:J7"/>
    <mergeCell ref="L6:M15"/>
    <mergeCell ref="N6:O7"/>
    <mergeCell ref="B8:D9"/>
    <mergeCell ref="B11:D12"/>
    <mergeCell ref="E11:G12"/>
    <mergeCell ref="H11:J12"/>
    <mergeCell ref="N12:O13"/>
    <mergeCell ref="B13:D16"/>
    <mergeCell ref="E8:F9"/>
    <mergeCell ref="G8:H9"/>
    <mergeCell ref="I8:J9"/>
    <mergeCell ref="N8:O9"/>
    <mergeCell ref="N10:O11"/>
    <mergeCell ref="E13:G14"/>
    <mergeCell ref="H13:J14"/>
    <mergeCell ref="N14:O15"/>
    <mergeCell ref="E15:G16"/>
    <mergeCell ref="H15:J16"/>
    <mergeCell ref="B18:D20"/>
    <mergeCell ref="E18:G20"/>
    <mergeCell ref="H18:J20"/>
    <mergeCell ref="L20:M25"/>
    <mergeCell ref="N20:O21"/>
    <mergeCell ref="B21:D23"/>
    <mergeCell ref="E21:G23"/>
    <mergeCell ref="H21:J23"/>
    <mergeCell ref="N22:O23"/>
    <mergeCell ref="N24:O25"/>
    <mergeCell ref="L17:M18"/>
    <mergeCell ref="N17:O18"/>
    <mergeCell ref="B28:F29"/>
    <mergeCell ref="L28:M29"/>
    <mergeCell ref="N28:O29"/>
    <mergeCell ref="B31:D32"/>
    <mergeCell ref="E31:F32"/>
    <mergeCell ref="G31:H32"/>
    <mergeCell ref="I31:J32"/>
    <mergeCell ref="L31:M40"/>
    <mergeCell ref="N31:O32"/>
    <mergeCell ref="B33:D34"/>
    <mergeCell ref="B36:D37"/>
    <mergeCell ref="E36:G37"/>
    <mergeCell ref="H36:J37"/>
    <mergeCell ref="N37:O38"/>
    <mergeCell ref="B38:D41"/>
    <mergeCell ref="E33:F34"/>
    <mergeCell ref="G33:H34"/>
    <mergeCell ref="I33:J34"/>
    <mergeCell ref="N33:O34"/>
    <mergeCell ref="N35:O36"/>
    <mergeCell ref="E38:G39"/>
    <mergeCell ref="H38:J39"/>
    <mergeCell ref="N39:O40"/>
    <mergeCell ref="E40:G41"/>
    <mergeCell ref="H40:J41"/>
    <mergeCell ref="B43:D45"/>
    <mergeCell ref="E43:G45"/>
    <mergeCell ref="H43:J45"/>
    <mergeCell ref="L45:M50"/>
    <mergeCell ref="N45:O46"/>
    <mergeCell ref="B46:D48"/>
    <mergeCell ref="E46:G48"/>
    <mergeCell ref="H46:J48"/>
    <mergeCell ref="N47:O48"/>
    <mergeCell ref="N49:O50"/>
    <mergeCell ref="L42:M43"/>
    <mergeCell ref="N42:O43"/>
  </mergeCells>
  <phoneticPr fontId="19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FT2データ集計</vt:lpstr>
      <vt:lpstr>画像</vt:lpstr>
      <vt:lpstr>気付き</vt:lpstr>
      <vt:lpstr>質問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tanaka</dc:creator>
  <cp:lastModifiedBy>tanaka</cp:lastModifiedBy>
  <dcterms:created xsi:type="dcterms:W3CDTF">2015-07-05T14:51:12Z</dcterms:created>
  <dcterms:modified xsi:type="dcterms:W3CDTF">2015-07-29T19:10:42Z</dcterms:modified>
</cp:coreProperties>
</file>