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35" windowHeight="20610" activeTab="3"/>
  </bookViews>
  <sheets>
    <sheet name="ルール＆合計" sheetId="1" r:id="rId1"/>
    <sheet name="検証データ" sheetId="6" r:id="rId2"/>
    <sheet name="画像" sheetId="7" r:id="rId3"/>
    <sheet name="気づき" sheetId="9" r:id="rId4"/>
    <sheet name="検証終了通貨" sheetId="10" r:id="rId5"/>
  </sheets>
  <calcPr calcId="125725"/>
</workbook>
</file>

<file path=xl/calcChain.xml><?xml version="1.0" encoding="utf-8"?>
<calcChain xmlns="http://schemas.openxmlformats.org/spreadsheetml/2006/main">
  <c r="O27" i="6"/>
  <c r="N27"/>
  <c r="M27"/>
  <c r="D8" i="1"/>
  <c r="D17" s="1"/>
  <c r="G8"/>
  <c r="G17" s="1"/>
  <c r="I8"/>
  <c r="K8" s="1"/>
  <c r="K17" s="1"/>
  <c r="J8"/>
  <c r="L8"/>
  <c r="L17" s="1"/>
  <c r="D9"/>
  <c r="G9"/>
  <c r="H9" s="1"/>
  <c r="I9"/>
  <c r="K9" s="1"/>
  <c r="J9"/>
  <c r="L9"/>
  <c r="D10"/>
  <c r="G10"/>
  <c r="H10" s="1"/>
  <c r="I10"/>
  <c r="K10" s="1"/>
  <c r="J10"/>
  <c r="L10"/>
  <c r="D11"/>
  <c r="G11"/>
  <c r="H11"/>
  <c r="I11"/>
  <c r="K11" s="1"/>
  <c r="J11"/>
  <c r="L11"/>
  <c r="D12"/>
  <c r="G12"/>
  <c r="H12" s="1"/>
  <c r="I12"/>
  <c r="K12" s="1"/>
  <c r="J12"/>
  <c r="L12"/>
  <c r="D13"/>
  <c r="G13"/>
  <c r="H13"/>
  <c r="I13"/>
  <c r="J13"/>
  <c r="K13" s="1"/>
  <c r="L13"/>
  <c r="D14"/>
  <c r="G14"/>
  <c r="H14" s="1"/>
  <c r="I14"/>
  <c r="J14"/>
  <c r="K14"/>
  <c r="L14"/>
  <c r="D15"/>
  <c r="G15"/>
  <c r="H15" s="1"/>
  <c r="I15"/>
  <c r="J15"/>
  <c r="K15" s="1"/>
  <c r="L15"/>
  <c r="D16"/>
  <c r="G16"/>
  <c r="H16" s="1"/>
  <c r="I16"/>
  <c r="J16"/>
  <c r="K16"/>
  <c r="L16"/>
  <c r="B17"/>
  <c r="C17"/>
  <c r="E17"/>
  <c r="F17"/>
  <c r="J17"/>
  <c r="G54" i="6"/>
  <c r="H54"/>
  <c r="I54"/>
  <c r="J63"/>
  <c r="I17" i="1" l="1"/>
  <c r="G3"/>
  <c r="B3"/>
  <c r="I3" s="1"/>
  <c r="H8"/>
  <c r="H17" s="1"/>
</calcChain>
</file>

<file path=xl/sharedStrings.xml><?xml version="1.0" encoding="utf-8"?>
<sst xmlns="http://schemas.openxmlformats.org/spreadsheetml/2006/main" count="192" uniqueCount="140">
  <si>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</si>
  <si>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</si>
  <si>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</si>
  <si>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</si>
  <si>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</si>
  <si>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</si>
  <si>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</si>
  <si>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</si>
  <si>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</si>
  <si>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</si>
  <si>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</si>
  <si>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</si>
  <si>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</si>
  <si>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</si>
  <si>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</si>
  <si>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</si>
  <si>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</si>
  <si>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</si>
  <si>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</si>
  <si>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2014年　　合計</t>
  </si>
  <si>
    <t>※リスクリワードレシオ</t>
  </si>
  <si>
    <t>※プロフィットファクター</t>
  </si>
  <si>
    <t>通貨ペア</t>
  </si>
  <si>
    <t>売買</t>
  </si>
  <si>
    <t>数量</t>
  </si>
  <si>
    <t>エントリー手法</t>
  </si>
  <si>
    <t>時間足</t>
  </si>
  <si>
    <t>エントリー日時</t>
  </si>
  <si>
    <t>エントリー価格</t>
  </si>
  <si>
    <t>決済時間足</t>
  </si>
  <si>
    <t>決済日時</t>
  </si>
  <si>
    <t>決済価格</t>
  </si>
  <si>
    <t>決済手法</t>
  </si>
  <si>
    <t>結果</t>
  </si>
  <si>
    <t>利益pips</t>
  </si>
  <si>
    <t>損失pips</t>
  </si>
  <si>
    <t>金額　</t>
  </si>
  <si>
    <t>合計</t>
  </si>
  <si>
    <t>トレード詳細データ</t>
  </si>
  <si>
    <t>通貨ペア別エントリー回数</t>
  </si>
  <si>
    <t>Buy</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</si>
  <si>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</si>
  <si>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</si>
  <si>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</si>
  <si>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</si>
  <si>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</si>
  <si>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</si>
  <si>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</si>
  <si>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</si>
  <si>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</si>
  <si>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</si>
  <si>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</si>
  <si>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</si>
  <si>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</si>
  <si>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</si>
  <si>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</si>
  <si>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</si>
  <si>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</si>
  <si>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</si>
  <si>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</si>
  <si>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</si>
  <si>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</si>
  <si>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</si>
  <si>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</si>
  <si>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</si>
  <si>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気づき：</t>
  </si>
  <si>
    <t>PB:</t>
  </si>
  <si>
    <t>USDJPY</t>
  </si>
  <si>
    <t>日足◎</t>
  </si>
  <si>
    <t>240分足◎</t>
  </si>
  <si>
    <t>USDCHF</t>
  </si>
  <si>
    <t>フィボナッチトレード</t>
  </si>
  <si>
    <t>60分◎</t>
  </si>
  <si>
    <t>EURUSD</t>
  </si>
  <si>
    <t>ヘッドアンドショルダー</t>
  </si>
  <si>
    <t>GBPUSD</t>
  </si>
  <si>
    <t>EURJPY</t>
    <phoneticPr fontId="13"/>
  </si>
  <si>
    <t>決済をトレーリングストップでやってみることとします</t>
    <rPh sb="0" eb="2">
      <t>ケッサイ</t>
    </rPh>
    <phoneticPr fontId="13"/>
  </si>
  <si>
    <t>気づきというか、今回は今までのエントリー方法プラス解説動画やウェブセミナーであったようなレジサポからのエントリーと</t>
    <rPh sb="0" eb="1">
      <t>キ</t>
    </rPh>
    <rPh sb="8" eb="10">
      <t>コンカイ</t>
    </rPh>
    <rPh sb="11" eb="12">
      <t>イマ</t>
    </rPh>
    <rPh sb="20" eb="22">
      <t>ホウホウ</t>
    </rPh>
    <rPh sb="25" eb="27">
      <t>カイセツ</t>
    </rPh>
    <rPh sb="27" eb="29">
      <t>ドウガ</t>
    </rPh>
    <phoneticPr fontId="13"/>
  </si>
  <si>
    <t>買い</t>
    <rPh sb="0" eb="1">
      <t>カ</t>
    </rPh>
    <phoneticPr fontId="13"/>
  </si>
  <si>
    <t>PB</t>
    <phoneticPr fontId="13"/>
  </si>
  <si>
    <t>4ｈ</t>
    <phoneticPr fontId="13"/>
  </si>
  <si>
    <t>2010.6.10　8：00</t>
    <phoneticPr fontId="13"/>
  </si>
  <si>
    <t>6.21　20：00</t>
    <phoneticPr fontId="13"/>
  </si>
  <si>
    <t>ストップ切り上げ</t>
    <rPh sb="4" eb="5">
      <t>キ</t>
    </rPh>
    <rPh sb="6" eb="7">
      <t>ア</t>
    </rPh>
    <phoneticPr fontId="13"/>
  </si>
  <si>
    <t>勝ち</t>
    <rPh sb="0" eb="1">
      <t>カ</t>
    </rPh>
    <phoneticPr fontId="13"/>
  </si>
  <si>
    <t>戻りのない相場から上昇ダウ形成でPB</t>
    <rPh sb="0" eb="1">
      <t>モド</t>
    </rPh>
    <rPh sb="5" eb="7">
      <t>ソウバ</t>
    </rPh>
    <rPh sb="9" eb="11">
      <t>ジョウショウ</t>
    </rPh>
    <rPh sb="13" eb="15">
      <t>ケイセイ</t>
    </rPh>
    <phoneticPr fontId="13"/>
  </si>
  <si>
    <t>その下にはサポートのゾーンがありました</t>
    <rPh sb="2" eb="3">
      <t>シタ</t>
    </rPh>
    <phoneticPr fontId="13"/>
  </si>
  <si>
    <t>建値にストップを移動した後は、ストップを切り上げていき最後はPBが出たその安値にストップをおきそこにかかって決済とした</t>
    <rPh sb="0" eb="2">
      <t>タテネ</t>
    </rPh>
    <rPh sb="8" eb="10">
      <t>イドウ</t>
    </rPh>
    <rPh sb="12" eb="13">
      <t>アト</t>
    </rPh>
    <rPh sb="20" eb="21">
      <t>キ</t>
    </rPh>
    <rPh sb="22" eb="23">
      <t>ア</t>
    </rPh>
    <rPh sb="27" eb="29">
      <t>サイゴ</t>
    </rPh>
    <rPh sb="33" eb="34">
      <t>デ</t>
    </rPh>
    <rPh sb="37" eb="39">
      <t>ヤスネ</t>
    </rPh>
    <rPh sb="54" eb="56">
      <t>ケッサイ</t>
    </rPh>
    <phoneticPr fontId="13"/>
  </si>
  <si>
    <t>売り</t>
    <rPh sb="0" eb="1">
      <t>ウ</t>
    </rPh>
    <phoneticPr fontId="13"/>
  </si>
  <si>
    <t>8.20　8：00</t>
    <phoneticPr fontId="13"/>
  </si>
  <si>
    <t>8.26　4：00</t>
    <phoneticPr fontId="13"/>
  </si>
  <si>
    <t>過去のレジサポのゾーンを見たいのでローソク足を小さくしました</t>
    <rPh sb="0" eb="2">
      <t>カコ</t>
    </rPh>
    <rPh sb="12" eb="13">
      <t>ミ</t>
    </rPh>
    <rPh sb="21" eb="22">
      <t>アシ</t>
    </rPh>
    <rPh sb="23" eb="24">
      <t>チイ</t>
    </rPh>
    <phoneticPr fontId="13"/>
  </si>
  <si>
    <t>サポートを抜けてのPB、ラインとは別にその直近に小さなサポートができている（PBの高値のライン）</t>
    <rPh sb="17" eb="18">
      <t>ベツ</t>
    </rPh>
    <phoneticPr fontId="13"/>
  </si>
  <si>
    <t>ストップを切り上げていき決済</t>
    <rPh sb="5" eb="6">
      <t>キ</t>
    </rPh>
    <rPh sb="7" eb="8">
      <t>ア</t>
    </rPh>
    <rPh sb="12" eb="14">
      <t>ケッサイ</t>
    </rPh>
    <phoneticPr fontId="13"/>
  </si>
  <si>
    <t>トレーリングストップなのでその方法でずらしていくことにします</t>
    <rPh sb="15" eb="17">
      <t>ホウホウ</t>
    </rPh>
    <phoneticPr fontId="13"/>
  </si>
  <si>
    <t>建値にストップを移動するルールは今までストップの幅だけ伸びたらとしていたが今回の検証では</t>
    <rPh sb="0" eb="2">
      <t>タテネ</t>
    </rPh>
    <rPh sb="8" eb="10">
      <t>イドウ</t>
    </rPh>
    <rPh sb="16" eb="17">
      <t>イマ</t>
    </rPh>
    <rPh sb="24" eb="25">
      <t>ハバ</t>
    </rPh>
    <rPh sb="27" eb="28">
      <t>ノ</t>
    </rPh>
    <rPh sb="37" eb="39">
      <t>コンカイ</t>
    </rPh>
    <rPh sb="40" eb="42">
      <t>ケンショウ</t>
    </rPh>
    <phoneticPr fontId="13"/>
  </si>
  <si>
    <t>10.19　12：00</t>
    <phoneticPr fontId="13"/>
  </si>
  <si>
    <t>損切り</t>
    <rPh sb="0" eb="2">
      <t>ソンギ</t>
    </rPh>
    <phoneticPr fontId="13"/>
  </si>
  <si>
    <t>10.21　4：00</t>
    <phoneticPr fontId="13"/>
  </si>
  <si>
    <t>負け</t>
    <rPh sb="0" eb="1">
      <t>マ</t>
    </rPh>
    <phoneticPr fontId="13"/>
  </si>
  <si>
    <t>戻りのない上昇相場からの下げダウ、そこでPB</t>
    <rPh sb="0" eb="1">
      <t>モド</t>
    </rPh>
    <rPh sb="5" eb="7">
      <t>ジョウショウ</t>
    </rPh>
    <rPh sb="7" eb="9">
      <t>ソウバ</t>
    </rPh>
    <rPh sb="12" eb="13">
      <t>サ</t>
    </rPh>
    <phoneticPr fontId="13"/>
  </si>
  <si>
    <t>今までのルールならストップを建値に移動して同値撤退できたが、今回のルールではストップを移動できずに損切りとなりました</t>
    <rPh sb="0" eb="1">
      <t>イマ</t>
    </rPh>
    <rPh sb="14" eb="16">
      <t>タテネ</t>
    </rPh>
    <rPh sb="17" eb="19">
      <t>イドウ</t>
    </rPh>
    <rPh sb="21" eb="22">
      <t>ドウ</t>
    </rPh>
    <rPh sb="22" eb="23">
      <t>ネ</t>
    </rPh>
    <rPh sb="23" eb="25">
      <t>テッタイ</t>
    </rPh>
    <rPh sb="30" eb="32">
      <t>コンカイ</t>
    </rPh>
    <rPh sb="43" eb="45">
      <t>イドウ</t>
    </rPh>
    <rPh sb="49" eb="51">
      <t>ソンギ</t>
    </rPh>
    <phoneticPr fontId="13"/>
  </si>
  <si>
    <t>どちらのが成績が良くなるのか、自分に合っているのかそんなことも考えながら検証していこう</t>
    <rPh sb="5" eb="7">
      <t>セイセキ</t>
    </rPh>
    <rPh sb="8" eb="9">
      <t>ヨ</t>
    </rPh>
    <rPh sb="15" eb="17">
      <t>ジブン</t>
    </rPh>
    <rPh sb="18" eb="19">
      <t>ア</t>
    </rPh>
    <rPh sb="31" eb="32">
      <t>カンガ</t>
    </rPh>
    <rPh sb="36" eb="38">
      <t>ケンショウ</t>
    </rPh>
    <phoneticPr fontId="13"/>
  </si>
  <si>
    <t>PB</t>
    <phoneticPr fontId="13"/>
  </si>
  <si>
    <t>4ｈ</t>
    <phoneticPr fontId="13"/>
  </si>
  <si>
    <t>2011.8.2　4：00</t>
    <phoneticPr fontId="13"/>
  </si>
  <si>
    <t>8.4　4：00</t>
    <phoneticPr fontId="13"/>
  </si>
  <si>
    <t>強い下げ相場から調整があって再度下げダウ形成後のPB</t>
    <rPh sb="0" eb="1">
      <t>ツヨ</t>
    </rPh>
    <rPh sb="2" eb="3">
      <t>サ</t>
    </rPh>
    <rPh sb="4" eb="6">
      <t>ソウバ</t>
    </rPh>
    <rPh sb="8" eb="10">
      <t>チョウセイ</t>
    </rPh>
    <rPh sb="14" eb="16">
      <t>サイド</t>
    </rPh>
    <rPh sb="16" eb="17">
      <t>サ</t>
    </rPh>
    <rPh sb="20" eb="22">
      <t>ケイセイ</t>
    </rPh>
    <rPh sb="22" eb="23">
      <t>ゴ</t>
    </rPh>
    <phoneticPr fontId="13"/>
  </si>
  <si>
    <t>同値撤退はできずに損切りとなりました</t>
    <rPh sb="0" eb="1">
      <t>ドウ</t>
    </rPh>
    <rPh sb="1" eb="2">
      <t>ネ</t>
    </rPh>
    <rPh sb="2" eb="4">
      <t>テッタイ</t>
    </rPh>
    <rPh sb="9" eb="11">
      <t>ソンギ</t>
    </rPh>
    <phoneticPr fontId="13"/>
  </si>
  <si>
    <t>2012.10.3　8：00</t>
    <phoneticPr fontId="13"/>
  </si>
  <si>
    <t>10.8　8：00</t>
    <phoneticPr fontId="13"/>
  </si>
  <si>
    <t>今間にあまりなかったパターンで何度かこれでもいけるのかと思っていたパターン</t>
    <rPh sb="0" eb="1">
      <t>イマ</t>
    </rPh>
    <rPh sb="1" eb="2">
      <t>マ</t>
    </rPh>
    <rPh sb="15" eb="17">
      <t>ナンド</t>
    </rPh>
    <rPh sb="28" eb="29">
      <t>オモ</t>
    </rPh>
    <phoneticPr fontId="13"/>
  </si>
  <si>
    <t>MAの意味を考えてみた、どこかの動画かサポートフォーラムでMAはフィルター、サポートがわからない人のために今回はMAを使っていると解説があった</t>
    <rPh sb="3" eb="5">
      <t>イミ</t>
    </rPh>
    <rPh sb="6" eb="7">
      <t>カンガ</t>
    </rPh>
    <rPh sb="16" eb="18">
      <t>ドウガ</t>
    </rPh>
    <rPh sb="48" eb="49">
      <t>ヒト</t>
    </rPh>
    <rPh sb="53" eb="55">
      <t>コンカイ</t>
    </rPh>
    <rPh sb="59" eb="60">
      <t>ツカ</t>
    </rPh>
    <rPh sb="65" eb="67">
      <t>カイセツ</t>
    </rPh>
    <phoneticPr fontId="13"/>
  </si>
  <si>
    <t>ということはMAでしばらく支えられていてそこを切ったら損切りとしているトレーダーがいて、それがフェイクとなりそこから再度買いや売りが入るサインが今回のようなPB？</t>
    <rPh sb="13" eb="14">
      <t>ササ</t>
    </rPh>
    <rPh sb="23" eb="24">
      <t>キ</t>
    </rPh>
    <rPh sb="27" eb="29">
      <t>ソンギ</t>
    </rPh>
    <rPh sb="58" eb="60">
      <t>サイド</t>
    </rPh>
    <rPh sb="60" eb="61">
      <t>カ</t>
    </rPh>
    <rPh sb="63" eb="64">
      <t>ウ</t>
    </rPh>
    <rPh sb="66" eb="67">
      <t>ハイ</t>
    </rPh>
    <rPh sb="72" eb="74">
      <t>コンカイ</t>
    </rPh>
    <phoneticPr fontId="13"/>
  </si>
  <si>
    <t>今回はストップ切り上げで勝ててはいますがこのパターンも追加してみます、ローソク足を小さくくしてPBを探すのは目が疲れるのでローソク足を大きめに戻しました＾＾；</t>
    <rPh sb="0" eb="2">
      <t>コンカイ</t>
    </rPh>
    <rPh sb="7" eb="8">
      <t>キ</t>
    </rPh>
    <rPh sb="9" eb="10">
      <t>ア</t>
    </rPh>
    <rPh sb="12" eb="13">
      <t>カ</t>
    </rPh>
    <rPh sb="27" eb="29">
      <t>ツイカ</t>
    </rPh>
    <rPh sb="39" eb="40">
      <t>アシ</t>
    </rPh>
    <rPh sb="41" eb="42">
      <t>チイ</t>
    </rPh>
    <rPh sb="50" eb="51">
      <t>サガ</t>
    </rPh>
    <rPh sb="54" eb="55">
      <t>メ</t>
    </rPh>
    <rPh sb="56" eb="57">
      <t>ツカ</t>
    </rPh>
    <rPh sb="65" eb="66">
      <t>アシ</t>
    </rPh>
    <rPh sb="67" eb="68">
      <t>オオ</t>
    </rPh>
    <rPh sb="71" eb="72">
      <t>モド</t>
    </rPh>
    <phoneticPr fontId="13"/>
  </si>
  <si>
    <t>12.14　16：00</t>
    <phoneticPr fontId="13"/>
  </si>
  <si>
    <t>2013.1.8　16：00</t>
    <phoneticPr fontId="13"/>
  </si>
  <si>
    <t>前回tと同じようなパターン</t>
    <rPh sb="0" eb="2">
      <t>ゼンカイ</t>
    </rPh>
    <rPh sb="4" eb="5">
      <t>オナ</t>
    </rPh>
    <phoneticPr fontId="13"/>
  </si>
  <si>
    <t>MAで支えられていた相場でのPB</t>
    <rPh sb="3" eb="4">
      <t>ササ</t>
    </rPh>
    <rPh sb="10" eb="12">
      <t>ソウバ</t>
    </rPh>
    <phoneticPr fontId="13"/>
  </si>
  <si>
    <t>ストップ切り上げで爆益となりました！</t>
    <rPh sb="4" eb="5">
      <t>キ</t>
    </rPh>
    <rPh sb="6" eb="7">
      <t>ア</t>
    </rPh>
    <rPh sb="9" eb="10">
      <t>バク</t>
    </rPh>
    <rPh sb="10" eb="11">
      <t>エキ</t>
    </rPh>
    <phoneticPr fontId="13"/>
  </si>
  <si>
    <t>2014.9.25　0：00</t>
    <phoneticPr fontId="13"/>
  </si>
  <si>
    <t>10.8.　20：00</t>
    <phoneticPr fontId="13"/>
  </si>
  <si>
    <t>戻りのない相場からの下げダウ、サポレジが入れ替わったラインでのPB</t>
    <rPh sb="0" eb="1">
      <t>モド</t>
    </rPh>
    <rPh sb="5" eb="7">
      <t>ソウバ</t>
    </rPh>
    <rPh sb="10" eb="11">
      <t>サ</t>
    </rPh>
    <rPh sb="20" eb="21">
      <t>イ</t>
    </rPh>
    <rPh sb="22" eb="23">
      <t>カ</t>
    </rPh>
    <phoneticPr fontId="13"/>
  </si>
  <si>
    <t>ストップ切り下げで決済</t>
    <rPh sb="4" eb="5">
      <t>キ</t>
    </rPh>
    <rPh sb="6" eb="7">
      <t>サ</t>
    </rPh>
    <rPh sb="9" eb="11">
      <t>ケッサイ</t>
    </rPh>
    <phoneticPr fontId="13"/>
  </si>
  <si>
    <t>2015.4.24　16：00</t>
    <phoneticPr fontId="13"/>
  </si>
  <si>
    <t>5.11　4：00</t>
    <phoneticPr fontId="13"/>
  </si>
  <si>
    <t>前回高値がサポートとなりPB、下落相場が終わり上昇ダウを形成したばめんでもありました</t>
    <rPh sb="0" eb="2">
      <t>ゼンカイ</t>
    </rPh>
    <rPh sb="2" eb="4">
      <t>タカネ</t>
    </rPh>
    <rPh sb="15" eb="17">
      <t>ゲラク</t>
    </rPh>
    <rPh sb="17" eb="19">
      <t>ソウバ</t>
    </rPh>
    <rPh sb="20" eb="21">
      <t>オ</t>
    </rPh>
    <rPh sb="23" eb="25">
      <t>ジョウショウ</t>
    </rPh>
    <rPh sb="28" eb="30">
      <t>ケイセイ</t>
    </rPh>
    <phoneticPr fontId="13"/>
  </si>
  <si>
    <t>ストップを切り上げていき、最後は高値切り下げ安値更新したので決済です</t>
    <rPh sb="5" eb="6">
      <t>キ</t>
    </rPh>
    <rPh sb="7" eb="8">
      <t>ア</t>
    </rPh>
    <rPh sb="13" eb="15">
      <t>サイゴ</t>
    </rPh>
    <rPh sb="16" eb="18">
      <t>タカネ</t>
    </rPh>
    <rPh sb="18" eb="19">
      <t>キ</t>
    </rPh>
    <rPh sb="20" eb="21">
      <t>サ</t>
    </rPh>
    <rPh sb="22" eb="24">
      <t>ヤスネ</t>
    </rPh>
    <rPh sb="24" eb="26">
      <t>コウシン</t>
    </rPh>
    <rPh sb="30" eb="32">
      <t>ケッサイ</t>
    </rPh>
    <phoneticPr fontId="13"/>
  </si>
  <si>
    <t>PB</t>
    <phoneticPr fontId="13"/>
  </si>
  <si>
    <t>6.11　12：00</t>
    <phoneticPr fontId="13"/>
  </si>
  <si>
    <t>6.16　8：00</t>
    <phoneticPr fontId="13"/>
  </si>
  <si>
    <t>戻りのない上昇相場からの下げダウ形成、そしてレジスタンスに弾かれてのPB</t>
    <rPh sb="0" eb="1">
      <t>モド</t>
    </rPh>
    <rPh sb="5" eb="7">
      <t>ジョウショウ</t>
    </rPh>
    <rPh sb="7" eb="9">
      <t>ソウバ</t>
    </rPh>
    <rPh sb="12" eb="13">
      <t>サ</t>
    </rPh>
    <rPh sb="16" eb="18">
      <t>ケイセイ</t>
    </rPh>
    <rPh sb="29" eb="30">
      <t>ハジ</t>
    </rPh>
    <phoneticPr fontId="13"/>
  </si>
  <si>
    <t>損切りです</t>
    <rPh sb="0" eb="2">
      <t>ソンギ</t>
    </rPh>
    <phoneticPr fontId="13"/>
  </si>
  <si>
    <t>２０１０年からなので回数が少なく終わってしまいました</t>
    <rPh sb="4" eb="5">
      <t>ネン</t>
    </rPh>
    <rPh sb="10" eb="12">
      <t>カイスウ</t>
    </rPh>
    <rPh sb="13" eb="14">
      <t>スク</t>
    </rPh>
    <rPh sb="16" eb="17">
      <t>オ</t>
    </rPh>
    <phoneticPr fontId="13"/>
  </si>
  <si>
    <t>ルール通りやれば勝てる印象がさらに残りました</t>
    <rPh sb="3" eb="4">
      <t>トオ</t>
    </rPh>
    <rPh sb="8" eb="9">
      <t>カ</t>
    </rPh>
    <rPh sb="11" eb="13">
      <t>インショウ</t>
    </rPh>
    <rPh sb="17" eb="18">
      <t>ノコ</t>
    </rPh>
    <phoneticPr fontId="13"/>
  </si>
  <si>
    <t>トレイリンスストップも嵌れば強力で大きく取れる実感も感じた</t>
    <rPh sb="11" eb="12">
      <t>ハマ</t>
    </rPh>
    <rPh sb="14" eb="16">
      <t>キョウリョク</t>
    </rPh>
    <rPh sb="17" eb="18">
      <t>オオ</t>
    </rPh>
    <rPh sb="20" eb="21">
      <t>ト</t>
    </rPh>
    <rPh sb="23" eb="25">
      <t>ジッカン</t>
    </rPh>
    <rPh sb="26" eb="27">
      <t>カン</t>
    </rPh>
    <phoneticPr fontId="13"/>
  </si>
  <si>
    <t>ストップを建値に移動するのは今まで通りのやり方で決済はトレイリングストップを採用しようと思います</t>
    <rPh sb="5" eb="7">
      <t>タテネ</t>
    </rPh>
    <rPh sb="8" eb="10">
      <t>イドウ</t>
    </rPh>
    <rPh sb="14" eb="15">
      <t>イマ</t>
    </rPh>
    <rPh sb="17" eb="18">
      <t>トオ</t>
    </rPh>
    <rPh sb="22" eb="23">
      <t>カタ</t>
    </rPh>
    <rPh sb="24" eb="26">
      <t>ケッサイ</t>
    </rPh>
    <rPh sb="38" eb="40">
      <t>サイヨウ</t>
    </rPh>
    <rPh sb="44" eb="45">
      <t>オモ</t>
    </rPh>
    <phoneticPr fontId="13"/>
  </si>
  <si>
    <t>1000000円スタート、単利で損切りは２％でのトレードでした</t>
    <rPh sb="7" eb="8">
      <t>エン</t>
    </rPh>
    <rPh sb="13" eb="15">
      <t>タンリ</t>
    </rPh>
    <rPh sb="16" eb="18">
      <t>ソンギ</t>
    </rPh>
    <phoneticPr fontId="13"/>
  </si>
  <si>
    <t>2010～2015年の４時間足</t>
    <rPh sb="9" eb="10">
      <t>ネン</t>
    </rPh>
    <rPh sb="12" eb="14">
      <t>ジカン</t>
    </rPh>
    <rPh sb="14" eb="15">
      <t>アシ</t>
    </rPh>
    <phoneticPr fontId="13"/>
  </si>
</sst>
</file>

<file path=xl/styles.xml><?xml version="1.0" encoding="utf-8"?>
<styleSheet xmlns="http://schemas.openxmlformats.org/spreadsheetml/2006/main">
  <numFmts count="11">
    <numFmt numFmtId="5" formatCode="&quot;¥&quot;#,##0;&quot;¥&quot;\-#,##0"/>
    <numFmt numFmtId="6" formatCode="&quot;¥&quot;#,##0;[Red]&quot;¥&quot;\-#,##0"/>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s>
  <fonts count="14">
    <font>
      <sz val="11"/>
      <color indexed="8"/>
      <name val="ＭＳ Ｐゴシック"/>
      <charset val="128"/>
    </font>
    <font>
      <sz val="11"/>
      <name val="ＭＳ Ｐゴシック"/>
      <charset val="128"/>
    </font>
    <font>
      <sz val="11"/>
      <color indexed="10"/>
      <name val="ＭＳ Ｐゴシック"/>
      <charset val="128"/>
    </font>
    <font>
      <b/>
      <sz val="11"/>
      <color indexed="8"/>
      <name val="ＭＳ Ｐゴシック"/>
      <charset val="128"/>
    </font>
    <font>
      <sz val="11"/>
      <color indexed="9"/>
      <name val="ＭＳ Ｐゴシック"/>
      <charset val="128"/>
    </font>
    <font>
      <sz val="11"/>
      <color indexed="60"/>
      <name val="ＭＳ Ｐゴシック"/>
      <charset val="128"/>
    </font>
    <font>
      <b/>
      <sz val="12"/>
      <color indexed="8"/>
      <name val="ＭＳ Ｐゴシック"/>
      <charset val="128"/>
    </font>
    <font>
      <sz val="12"/>
      <color indexed="8"/>
      <name val="ＭＳ Ｐゴシック"/>
      <charset val="128"/>
    </font>
    <font>
      <sz val="12"/>
      <name val="MS PGothic"/>
      <charset val="128"/>
    </font>
    <font>
      <sz val="9"/>
      <name val="ＭＳ Ｐゴシック"/>
      <charset val="128"/>
    </font>
    <font>
      <b/>
      <sz val="12"/>
      <name val="ＭＳ Ｐゴシック"/>
      <charset val="128"/>
    </font>
    <font>
      <sz val="12"/>
      <name val="ＭＳ Ｐゴシック"/>
      <charset val="128"/>
    </font>
    <font>
      <sz val="11"/>
      <color indexed="8"/>
      <name val="ＭＳ Ｐゴシック"/>
      <charset val="128"/>
    </font>
    <font>
      <sz val="6"/>
      <name val="ＭＳ Ｐゴシック"/>
      <charset val="128"/>
    </font>
  </fonts>
  <fills count="8">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0000"/>
        <bgColor indexed="64"/>
      </patternFill>
    </fill>
  </fills>
  <borders count="65">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0"/>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dotted">
        <color indexed="65"/>
      </right>
      <top style="medium">
        <color indexed="64"/>
      </top>
      <bottom/>
      <diagonal/>
    </border>
    <border>
      <left style="dotted">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dotted">
        <color indexed="64"/>
      </left>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0"/>
      </bottom>
      <diagonal/>
    </border>
    <border>
      <left style="dashed">
        <color indexed="64"/>
      </left>
      <right style="dashed">
        <color indexed="64"/>
      </right>
      <top style="thin">
        <color indexed="64"/>
      </top>
      <bottom style="double">
        <color indexed="60"/>
      </bottom>
      <diagonal/>
    </border>
    <border>
      <left/>
      <right style="thin">
        <color indexed="64"/>
      </right>
      <top style="thin">
        <color indexed="64"/>
      </top>
      <bottom style="double">
        <color indexed="60"/>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style="double">
        <color indexed="60"/>
      </top>
      <bottom style="thin">
        <color indexed="64"/>
      </bottom>
      <diagonal/>
    </border>
    <border>
      <left style="dashed">
        <color indexed="64"/>
      </left>
      <right style="thin">
        <color indexed="64"/>
      </right>
      <top style="double">
        <color indexed="60"/>
      </top>
      <bottom style="thin">
        <color indexed="64"/>
      </bottom>
      <diagonal/>
    </border>
    <border>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0"/>
      </left>
      <right style="medium">
        <color indexed="60"/>
      </right>
      <top style="medium">
        <color indexed="60"/>
      </top>
      <bottom style="medium">
        <color indexed="60"/>
      </bottom>
      <diagonal/>
    </border>
    <border>
      <left style="medium">
        <color indexed="64"/>
      </left>
      <right/>
      <top style="thin">
        <color indexed="64"/>
      </top>
      <bottom/>
      <diagonal/>
    </border>
    <border>
      <left/>
      <right/>
      <top style="thin">
        <color indexed="64"/>
      </top>
      <bottom/>
      <diagonal/>
    </border>
    <border>
      <left style="medium">
        <color indexed="64"/>
      </left>
      <right/>
      <top/>
      <bottom style="double">
        <color indexed="64"/>
      </bottom>
      <diagonal/>
    </border>
  </borders>
  <cellStyleXfs count="4">
    <xf numFmtId="0" fontId="0" fillId="0" borderId="0">
      <alignment vertical="center"/>
    </xf>
    <xf numFmtId="0" fontId="1" fillId="0" borderId="0">
      <alignment vertical="center"/>
    </xf>
    <xf numFmtId="0" fontId="12" fillId="0" borderId="0">
      <alignment vertical="center"/>
    </xf>
    <xf numFmtId="0" fontId="12" fillId="0" borderId="0">
      <alignment vertical="center"/>
    </xf>
  </cellStyleXfs>
  <cellXfs count="149">
    <xf numFmtId="0" fontId="0" fillId="0" borderId="0" xfId="0">
      <alignment vertical="center"/>
    </xf>
    <xf numFmtId="0" fontId="0" fillId="0" borderId="1" xfId="0" applyNumberFormat="1" applyFont="1" applyFill="1" applyBorder="1" applyAlignment="1" applyProtection="1">
      <alignment vertical="center"/>
    </xf>
    <xf numFmtId="0" fontId="0" fillId="0" borderId="2" xfId="0" applyNumberFormat="1" applyFont="1" applyFill="1" applyBorder="1" applyAlignment="1" applyProtection="1">
      <alignment vertical="center"/>
    </xf>
    <xf numFmtId="0" fontId="0" fillId="0" borderId="3" xfId="0" applyNumberFormat="1" applyFont="1" applyFill="1" applyBorder="1" applyAlignment="1" applyProtection="1">
      <alignment vertical="center"/>
    </xf>
    <xf numFmtId="0" fontId="2" fillId="0" borderId="1" xfId="0" applyNumberFormat="1" applyFont="1" applyFill="1" applyBorder="1" applyAlignment="1" applyProtection="1">
      <alignment vertical="center"/>
    </xf>
    <xf numFmtId="0" fontId="0" fillId="0" borderId="4" xfId="0" applyNumberFormat="1" applyFont="1" applyFill="1" applyBorder="1" applyAlignment="1" applyProtection="1">
      <alignment vertical="center"/>
    </xf>
    <xf numFmtId="0" fontId="0" fillId="0" borderId="5" xfId="0" applyNumberFormat="1" applyFont="1" applyFill="1" applyBorder="1" applyAlignment="1" applyProtection="1">
      <alignment vertical="center"/>
    </xf>
    <xf numFmtId="9" fontId="0" fillId="0" borderId="6" xfId="0" applyNumberFormat="1" applyFont="1" applyFill="1" applyBorder="1" applyAlignment="1" applyProtection="1">
      <alignment vertical="center"/>
    </xf>
    <xf numFmtId="0" fontId="0" fillId="0" borderId="7" xfId="0" applyNumberFormat="1" applyFont="1" applyFill="1" applyBorder="1" applyAlignment="1" applyProtection="1">
      <alignment vertical="center"/>
    </xf>
    <xf numFmtId="0" fontId="0" fillId="0" borderId="8" xfId="0" applyNumberFormat="1" applyFont="1" applyFill="1" applyBorder="1" applyAlignment="1" applyProtection="1">
      <alignment vertical="center"/>
    </xf>
    <xf numFmtId="180" fontId="0"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180" fontId="3" fillId="0" borderId="0" xfId="0" applyNumberFormat="1" applyFont="1" applyFill="1" applyBorder="1" applyAlignment="1" applyProtection="1">
      <alignment vertical="center"/>
    </xf>
    <xf numFmtId="180" fontId="0" fillId="0" borderId="1" xfId="0" applyNumberFormat="1" applyFont="1" applyFill="1" applyBorder="1" applyAlignment="1" applyProtection="1">
      <alignment vertical="center"/>
    </xf>
    <xf numFmtId="181" fontId="0" fillId="0" borderId="1" xfId="0" applyNumberFormat="1" applyFont="1" applyFill="1" applyBorder="1" applyAlignment="1" applyProtection="1">
      <alignment vertical="center"/>
    </xf>
    <xf numFmtId="0" fontId="0" fillId="0" borderId="9"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xf>
    <xf numFmtId="0" fontId="0" fillId="0" borderId="10"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0" fontId="0" fillId="0" borderId="11" xfId="0" applyNumberFormat="1" applyFont="1" applyFill="1" applyBorder="1" applyAlignment="1" applyProtection="1">
      <alignment horizontal="center" vertical="center"/>
    </xf>
    <xf numFmtId="0" fontId="0" fillId="0" borderId="6"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0" fontId="0" fillId="0" borderId="1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16" xfId="0" applyNumberFormat="1" applyFont="1" applyFill="1" applyBorder="1" applyAlignment="1" applyProtection="1">
      <alignment horizontal="center" vertical="center"/>
    </xf>
    <xf numFmtId="0" fontId="0" fillId="0" borderId="17" xfId="0" applyNumberFormat="1" applyFont="1" applyFill="1" applyBorder="1" applyAlignment="1" applyProtection="1">
      <alignment horizontal="center" vertical="center"/>
    </xf>
    <xf numFmtId="0" fontId="0" fillId="0" borderId="18" xfId="0" applyNumberFormat="1" applyFont="1" applyFill="1" applyBorder="1" applyAlignment="1" applyProtection="1">
      <alignment horizontal="center" vertical="center"/>
    </xf>
    <xf numFmtId="0" fontId="4" fillId="2" borderId="19" xfId="0" applyNumberFormat="1" applyFont="1" applyFill="1" applyBorder="1" applyAlignment="1" applyProtection="1">
      <alignment horizontal="center" vertical="center"/>
    </xf>
    <xf numFmtId="0" fontId="4" fillId="2" borderId="20" xfId="0" applyNumberFormat="1" applyFont="1" applyFill="1" applyBorder="1" applyAlignment="1" applyProtection="1">
      <alignment horizontal="center" vertical="center"/>
    </xf>
    <xf numFmtId="0" fontId="4" fillId="2" borderId="21" xfId="0" applyNumberFormat="1" applyFont="1" applyFill="1" applyBorder="1" applyAlignment="1" applyProtection="1">
      <alignment horizontal="center" vertical="center"/>
    </xf>
    <xf numFmtId="0" fontId="4" fillId="2" borderId="22" xfId="0" applyNumberFormat="1" applyFont="1" applyFill="1" applyBorder="1" applyAlignment="1" applyProtection="1">
      <alignment horizontal="center" vertical="center"/>
    </xf>
    <xf numFmtId="0" fontId="0" fillId="0" borderId="10" xfId="0" applyNumberFormat="1" applyFont="1" applyFill="1" applyBorder="1" applyAlignment="1" applyProtection="1">
      <alignment vertical="center"/>
    </xf>
    <xf numFmtId="0" fontId="0" fillId="0" borderId="23" xfId="0" applyNumberFormat="1" applyFont="1" applyFill="1" applyBorder="1" applyAlignment="1" applyProtection="1">
      <alignment vertical="center"/>
    </xf>
    <xf numFmtId="0" fontId="0" fillId="0" borderId="24" xfId="0" applyNumberFormat="1" applyFont="1" applyFill="1" applyBorder="1" applyAlignment="1" applyProtection="1">
      <alignment horizontal="center" vertical="center"/>
    </xf>
    <xf numFmtId="0" fontId="0" fillId="0" borderId="25" xfId="0" applyNumberFormat="1" applyFont="1" applyFill="1" applyBorder="1" applyAlignment="1" applyProtection="1">
      <alignment horizontal="center" vertical="center"/>
    </xf>
    <xf numFmtId="0" fontId="0" fillId="0" borderId="26" xfId="0" applyNumberFormat="1" applyFont="1" applyFill="1" applyBorder="1" applyAlignment="1" applyProtection="1">
      <alignment horizontal="center" vertical="center"/>
    </xf>
    <xf numFmtId="0" fontId="0" fillId="0" borderId="13" xfId="0" applyNumberFormat="1" applyFont="1" applyFill="1" applyBorder="1" applyAlignment="1" applyProtection="1">
      <alignment vertical="center"/>
    </xf>
    <xf numFmtId="0" fontId="0" fillId="0" borderId="21" xfId="0" applyNumberFormat="1" applyFont="1" applyFill="1" applyBorder="1" applyAlignment="1" applyProtection="1">
      <alignment vertical="center"/>
    </xf>
    <xf numFmtId="0" fontId="0" fillId="3" borderId="27" xfId="0" applyNumberFormat="1" applyFont="1" applyFill="1" applyBorder="1" applyAlignment="1" applyProtection="1">
      <alignment vertical="center"/>
    </xf>
    <xf numFmtId="0" fontId="0" fillId="3" borderId="19" xfId="0" applyNumberFormat="1" applyFont="1" applyFill="1" applyBorder="1" applyAlignment="1" applyProtection="1">
      <alignment vertical="center"/>
    </xf>
    <xf numFmtId="0" fontId="0" fillId="3" borderId="21" xfId="0" applyNumberFormat="1" applyFont="1" applyFill="1" applyBorder="1" applyAlignment="1" applyProtection="1">
      <alignment vertical="center"/>
    </xf>
    <xf numFmtId="0" fontId="0" fillId="0" borderId="28" xfId="0" applyNumberFormat="1" applyFont="1" applyFill="1" applyBorder="1" applyAlignment="1" applyProtection="1">
      <alignment vertical="center"/>
    </xf>
    <xf numFmtId="180" fontId="0" fillId="0" borderId="28"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0" fillId="0" borderId="21" xfId="0" applyNumberFormat="1" applyFont="1" applyFill="1" applyBorder="1" applyAlignment="1" applyProtection="1">
      <alignment horizontal="center" vertical="center"/>
    </xf>
    <xf numFmtId="0" fontId="6" fillId="0" borderId="0" xfId="3" applyNumberFormat="1" applyFont="1" applyFill="1" applyBorder="1" applyAlignment="1" applyProtection="1">
      <alignment vertical="center"/>
    </xf>
    <xf numFmtId="0" fontId="6" fillId="4" borderId="29" xfId="3" applyNumberFormat="1" applyFont="1" applyFill="1" applyBorder="1" applyAlignment="1" applyProtection="1">
      <alignment vertical="center"/>
    </xf>
    <xf numFmtId="182" fontId="6" fillId="4" borderId="27" xfId="3" applyNumberFormat="1" applyFont="1" applyFill="1" applyBorder="1" applyAlignment="1" applyProtection="1">
      <alignment vertical="center"/>
    </xf>
    <xf numFmtId="9" fontId="6" fillId="0" borderId="30" xfId="3" applyNumberFormat="1" applyFont="1" applyFill="1" applyBorder="1" applyAlignment="1" applyProtection="1">
      <alignment horizontal="center" vertical="center"/>
    </xf>
    <xf numFmtId="5" fontId="6" fillId="0" borderId="22" xfId="3" applyNumberFormat="1" applyFont="1" applyFill="1" applyBorder="1" applyAlignment="1" applyProtection="1">
      <alignment horizontal="center" vertical="center"/>
    </xf>
    <xf numFmtId="5" fontId="6" fillId="0" borderId="0" xfId="3" applyNumberFormat="1" applyFont="1" applyFill="1" applyBorder="1" applyAlignment="1" applyProtection="1">
      <alignment horizontal="center" vertical="center"/>
    </xf>
    <xf numFmtId="6" fontId="6" fillId="4" borderId="27" xfId="3" applyNumberFormat="1" applyFont="1" applyFill="1" applyBorder="1" applyAlignment="1" applyProtection="1">
      <alignment vertical="center"/>
    </xf>
    <xf numFmtId="6" fontId="6" fillId="0" borderId="31" xfId="3"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xf>
    <xf numFmtId="55" fontId="7" fillId="0" borderId="13" xfId="3" applyNumberFormat="1" applyFont="1" applyFill="1" applyBorder="1" applyAlignment="1" applyProtection="1">
      <alignment horizontal="center" vertical="center"/>
    </xf>
    <xf numFmtId="55" fontId="0" fillId="0" borderId="13" xfId="0" applyNumberFormat="1" applyFont="1" applyFill="1" applyBorder="1" applyAlignment="1" applyProtection="1">
      <alignment horizontal="center" vertical="center"/>
    </xf>
    <xf numFmtId="55" fontId="7" fillId="0" borderId="32" xfId="3" applyNumberFormat="1" applyFont="1" applyFill="1" applyBorder="1" applyAlignment="1" applyProtection="1">
      <alignment horizontal="center" vertical="center"/>
    </xf>
    <xf numFmtId="0" fontId="6" fillId="4" borderId="33" xfId="3" applyNumberFormat="1" applyFont="1" applyFill="1" applyBorder="1" applyAlignment="1" applyProtection="1">
      <alignment horizontal="center" vertical="center"/>
    </xf>
    <xf numFmtId="0" fontId="6" fillId="4" borderId="34" xfId="3" applyNumberFormat="1" applyFont="1" applyFill="1" applyBorder="1" applyAlignment="1" applyProtection="1">
      <alignment horizontal="center" vertical="center" wrapText="1"/>
    </xf>
    <xf numFmtId="0" fontId="6" fillId="4" borderId="35" xfId="3" applyNumberFormat="1" applyFont="1" applyFill="1" applyBorder="1" applyAlignment="1" applyProtection="1">
      <alignment horizontal="center" vertical="center"/>
    </xf>
    <xf numFmtId="182" fontId="6" fillId="4" borderId="34" xfId="3" applyNumberFormat="1" applyFont="1" applyFill="1" applyBorder="1" applyAlignment="1" applyProtection="1">
      <alignment horizontal="center" vertical="center" wrapText="1"/>
    </xf>
    <xf numFmtId="183" fontId="6" fillId="4" borderId="34" xfId="3" applyNumberFormat="1" applyFont="1" applyFill="1" applyBorder="1" applyAlignment="1" applyProtection="1">
      <alignment horizontal="center" vertical="center"/>
    </xf>
    <xf numFmtId="0" fontId="6" fillId="4" borderId="36" xfId="3" applyNumberFormat="1" applyFont="1" applyFill="1" applyBorder="1" applyAlignment="1" applyProtection="1">
      <alignment horizontal="center" vertical="center" wrapText="1"/>
    </xf>
    <xf numFmtId="182" fontId="6" fillId="4" borderId="37" xfId="3" applyNumberFormat="1" applyFont="1" applyFill="1" applyBorder="1" applyAlignment="1" applyProtection="1">
      <alignment vertical="center"/>
    </xf>
    <xf numFmtId="184" fontId="6" fillId="4" borderId="38" xfId="3" applyNumberFormat="1" applyFont="1" applyFill="1" applyBorder="1" applyAlignment="1" applyProtection="1">
      <alignment horizontal="center" vertical="center"/>
    </xf>
    <xf numFmtId="184" fontId="7" fillId="0" borderId="39" xfId="3" applyNumberFormat="1" applyFont="1" applyFill="1" applyBorder="1" applyAlignment="1" applyProtection="1">
      <alignment horizontal="right" vertical="center"/>
    </xf>
    <xf numFmtId="184" fontId="7" fillId="0" borderId="40" xfId="3" applyNumberFormat="1" applyFont="1" applyFill="1" applyBorder="1" applyAlignment="1" applyProtection="1">
      <alignment horizontal="right" vertical="center"/>
    </xf>
    <xf numFmtId="185" fontId="7" fillId="0" borderId="40" xfId="3" applyNumberFormat="1" applyFont="1" applyFill="1" applyBorder="1" applyAlignment="1" applyProtection="1">
      <alignment horizontal="right" vertical="center"/>
    </xf>
    <xf numFmtId="186" fontId="7" fillId="0" borderId="40" xfId="3" applyNumberFormat="1" applyFont="1" applyFill="1" applyBorder="1" applyAlignment="1" applyProtection="1">
      <alignment horizontal="right" vertical="center"/>
    </xf>
    <xf numFmtId="187" fontId="7" fillId="0" borderId="40" xfId="3" applyNumberFormat="1" applyFont="1" applyFill="1" applyBorder="1" applyAlignment="1" applyProtection="1">
      <alignment vertical="center"/>
    </xf>
    <xf numFmtId="184" fontId="7" fillId="0" borderId="40" xfId="3" applyNumberFormat="1" applyFont="1" applyFill="1" applyBorder="1" applyAlignment="1" applyProtection="1">
      <alignment vertical="center"/>
    </xf>
    <xf numFmtId="181" fontId="7" fillId="0" borderId="40" xfId="3" applyNumberFormat="1" applyFont="1" applyFill="1" applyBorder="1" applyAlignment="1" applyProtection="1">
      <alignment vertical="center"/>
    </xf>
    <xf numFmtId="181" fontId="7" fillId="0" borderId="41" xfId="3" applyNumberFormat="1" applyFont="1" applyFill="1" applyBorder="1" applyAlignment="1" applyProtection="1">
      <alignment vertical="center"/>
    </xf>
    <xf numFmtId="184" fontId="0" fillId="0" borderId="39" xfId="0" applyNumberFormat="1" applyFont="1" applyFill="1" applyBorder="1" applyAlignment="1" applyProtection="1">
      <alignment vertical="center"/>
    </xf>
    <xf numFmtId="184" fontId="0" fillId="0" borderId="40" xfId="0" applyNumberFormat="1" applyFont="1" applyFill="1" applyBorder="1" applyAlignment="1" applyProtection="1">
      <alignment vertical="center"/>
    </xf>
    <xf numFmtId="0" fontId="0" fillId="0" borderId="40" xfId="0" applyNumberFormat="1" applyFont="1" applyFill="1" applyBorder="1" applyAlignment="1" applyProtection="1">
      <alignment vertical="center"/>
    </xf>
    <xf numFmtId="184" fontId="0" fillId="0" borderId="42" xfId="0" applyNumberFormat="1" applyFont="1" applyFill="1" applyBorder="1" applyAlignment="1" applyProtection="1">
      <alignment vertical="center"/>
    </xf>
    <xf numFmtId="184" fontId="0" fillId="0" borderId="43" xfId="0" applyNumberFormat="1" applyFont="1" applyFill="1" applyBorder="1" applyAlignment="1" applyProtection="1">
      <alignment vertical="center"/>
    </xf>
    <xf numFmtId="0" fontId="0" fillId="0" borderId="43" xfId="0" applyNumberFormat="1" applyFont="1" applyFill="1" applyBorder="1" applyAlignment="1" applyProtection="1">
      <alignment vertical="center"/>
    </xf>
    <xf numFmtId="185" fontId="7" fillId="0" borderId="43" xfId="3" applyNumberFormat="1" applyFont="1" applyFill="1" applyBorder="1" applyAlignment="1" applyProtection="1">
      <alignment horizontal="right" vertical="center"/>
    </xf>
    <xf numFmtId="187" fontId="7" fillId="0" borderId="43" xfId="3" applyNumberFormat="1" applyFont="1" applyFill="1" applyBorder="1" applyAlignment="1" applyProtection="1">
      <alignment vertical="center"/>
    </xf>
    <xf numFmtId="184" fontId="7" fillId="0" borderId="43" xfId="3" applyNumberFormat="1" applyFont="1" applyFill="1" applyBorder="1" applyAlignment="1" applyProtection="1">
      <alignment vertical="center"/>
    </xf>
    <xf numFmtId="181" fontId="7" fillId="0" borderId="43" xfId="3" applyNumberFormat="1" applyFont="1" applyFill="1" applyBorder="1" applyAlignment="1" applyProtection="1">
      <alignment vertical="center"/>
    </xf>
    <xf numFmtId="181" fontId="7" fillId="0" borderId="44" xfId="3" applyNumberFormat="1" applyFont="1" applyFill="1" applyBorder="1" applyAlignment="1" applyProtection="1">
      <alignment vertical="center"/>
    </xf>
    <xf numFmtId="6" fontId="7" fillId="0" borderId="40" xfId="3" applyNumberFormat="1" applyFont="1" applyFill="1" applyBorder="1" applyAlignment="1" applyProtection="1">
      <alignment horizontal="right" vertical="center"/>
    </xf>
    <xf numFmtId="6" fontId="7" fillId="0" borderId="43" xfId="3" applyNumberFormat="1" applyFont="1" applyFill="1" applyBorder="1" applyAlignment="1" applyProtection="1">
      <alignment horizontal="right" vertical="center"/>
    </xf>
    <xf numFmtId="55" fontId="0" fillId="0" borderId="12" xfId="0" applyNumberFormat="1" applyFont="1" applyFill="1" applyBorder="1" applyAlignment="1" applyProtection="1">
      <alignment horizontal="center" vertical="center"/>
    </xf>
    <xf numFmtId="5" fontId="1" fillId="0" borderId="45" xfId="0" applyNumberFormat="1" applyFont="1" applyFill="1" applyBorder="1" applyAlignment="1" applyProtection="1">
      <alignment vertical="center"/>
    </xf>
    <xf numFmtId="184" fontId="1" fillId="0" borderId="46" xfId="0" applyNumberFormat="1" applyFont="1" applyFill="1" applyBorder="1" applyAlignment="1" applyProtection="1">
      <alignment vertical="center"/>
    </xf>
    <xf numFmtId="6" fontId="1" fillId="0" borderId="46" xfId="0" applyNumberFormat="1" applyFont="1" applyFill="1" applyBorder="1" applyAlignment="1" applyProtection="1">
      <alignment vertical="center"/>
    </xf>
    <xf numFmtId="186" fontId="1" fillId="0" borderId="46" xfId="0" applyNumberFormat="1" applyFont="1" applyFill="1" applyBorder="1" applyAlignment="1" applyProtection="1">
      <alignment vertical="center"/>
    </xf>
    <xf numFmtId="185" fontId="1" fillId="0" borderId="46" xfId="0" applyNumberFormat="1" applyFont="1" applyFill="1" applyBorder="1" applyAlignment="1" applyProtection="1">
      <alignment vertical="center"/>
    </xf>
    <xf numFmtId="187" fontId="8" fillId="0" borderId="46" xfId="0" applyNumberFormat="1" applyFont="1" applyFill="1" applyBorder="1" applyAlignment="1" applyProtection="1">
      <alignment vertical="center"/>
    </xf>
    <xf numFmtId="181" fontId="1" fillId="0" borderId="47" xfId="0" applyNumberFormat="1" applyFont="1" applyFill="1" applyBorder="1" applyAlignment="1" applyProtection="1">
      <alignment vertical="center"/>
    </xf>
    <xf numFmtId="181" fontId="1" fillId="0" borderId="48" xfId="0" applyNumberFormat="1" applyFont="1" applyFill="1" applyBorder="1" applyAlignment="1" applyProtection="1">
      <alignment vertical="center"/>
    </xf>
    <xf numFmtId="0" fontId="0" fillId="0" borderId="49" xfId="0" applyNumberFormat="1" applyFont="1" applyFill="1" applyBorder="1" applyAlignment="1" applyProtection="1">
      <alignment vertical="center"/>
    </xf>
    <xf numFmtId="0" fontId="9" fillId="0" borderId="41" xfId="0" applyNumberFormat="1" applyFont="1" applyFill="1" applyBorder="1" applyAlignment="1" applyProtection="1">
      <alignment vertical="center"/>
    </xf>
    <xf numFmtId="0" fontId="6" fillId="5" borderId="0" xfId="3" applyNumberFormat="1" applyFont="1" applyFill="1" applyBorder="1" applyAlignment="1" applyProtection="1">
      <alignment vertical="center"/>
    </xf>
    <xf numFmtId="5" fontId="6" fillId="5" borderId="0" xfId="3" applyNumberFormat="1" applyFont="1" applyFill="1" applyBorder="1" applyAlignment="1" applyProtection="1">
      <alignment horizontal="center" vertical="center"/>
    </xf>
    <xf numFmtId="182" fontId="6" fillId="5" borderId="0" xfId="3" applyNumberFormat="1" applyFont="1" applyFill="1" applyBorder="1" applyAlignment="1" applyProtection="1">
      <alignment vertical="center"/>
    </xf>
    <xf numFmtId="6" fontId="6" fillId="5" borderId="0" xfId="3" applyNumberFormat="1" applyFont="1" applyFill="1" applyBorder="1" applyAlignment="1" applyProtection="1">
      <alignment vertical="center"/>
    </xf>
    <xf numFmtId="6" fontId="6" fillId="5" borderId="0" xfId="3" applyNumberFormat="1" applyFont="1" applyFill="1" applyBorder="1" applyAlignment="1" applyProtection="1">
      <alignment horizontal="center" vertical="center"/>
    </xf>
    <xf numFmtId="0" fontId="0" fillId="5" borderId="0" xfId="0" applyNumberFormat="1" applyFont="1" applyFill="1" applyBorder="1" applyAlignment="1" applyProtection="1">
      <alignment vertical="center"/>
    </xf>
    <xf numFmtId="0" fontId="6" fillId="5" borderId="53" xfId="3" applyNumberFormat="1" applyFont="1" applyFill="1" applyBorder="1" applyAlignment="1" applyProtection="1">
      <alignment vertical="center"/>
    </xf>
    <xf numFmtId="5" fontId="6" fillId="5" borderId="53" xfId="3" applyNumberFormat="1" applyFont="1" applyFill="1" applyBorder="1" applyAlignment="1" applyProtection="1">
      <alignment horizontal="center" vertical="center"/>
    </xf>
    <xf numFmtId="182" fontId="6" fillId="5" borderId="53" xfId="3" applyNumberFormat="1" applyFont="1" applyFill="1" applyBorder="1" applyAlignment="1" applyProtection="1">
      <alignment vertical="center"/>
    </xf>
    <xf numFmtId="6" fontId="6" fillId="5" borderId="53" xfId="3" applyNumberFormat="1" applyFont="1" applyFill="1" applyBorder="1" applyAlignment="1" applyProtection="1">
      <alignment vertical="center"/>
    </xf>
    <xf numFmtId="6" fontId="6" fillId="5" borderId="53" xfId="3" applyNumberFormat="1" applyFont="1" applyFill="1" applyBorder="1" applyAlignment="1" applyProtection="1">
      <alignment horizontal="center" vertical="center"/>
    </xf>
    <xf numFmtId="0" fontId="0" fillId="5" borderId="53" xfId="0" applyNumberFormat="1" applyFont="1" applyFill="1" applyBorder="1" applyAlignment="1" applyProtection="1">
      <alignment vertical="center"/>
    </xf>
    <xf numFmtId="0" fontId="0" fillId="0" borderId="53" xfId="0" applyNumberFormat="1" applyFont="1" applyFill="1" applyBorder="1" applyAlignment="1" applyProtection="1">
      <alignment vertical="center"/>
    </xf>
    <xf numFmtId="0" fontId="0" fillId="0" borderId="54" xfId="0" applyNumberFormat="1" applyFont="1" applyFill="1" applyBorder="1" applyAlignment="1" applyProtection="1">
      <alignment vertical="center"/>
    </xf>
    <xf numFmtId="5" fontId="7" fillId="6" borderId="54" xfId="3" applyNumberFormat="1" applyFont="1" applyFill="1" applyBorder="1" applyAlignment="1" applyProtection="1">
      <alignment horizontal="center"/>
    </xf>
    <xf numFmtId="5" fontId="6" fillId="0" borderId="54" xfId="3" applyNumberFormat="1" applyFont="1" applyFill="1" applyBorder="1" applyAlignment="1" applyProtection="1">
      <alignment horizontal="center" vertical="center"/>
    </xf>
    <xf numFmtId="0" fontId="6" fillId="0" borderId="54" xfId="3" applyNumberFormat="1" applyFont="1" applyFill="1" applyBorder="1" applyAlignment="1" applyProtection="1"/>
    <xf numFmtId="5" fontId="7" fillId="6" borderId="11" xfId="3" applyNumberFormat="1" applyFont="1" applyFill="1" applyBorder="1" applyAlignment="1" applyProtection="1">
      <alignment horizontal="center"/>
    </xf>
    <xf numFmtId="0" fontId="10" fillId="4" borderId="55" xfId="3" applyNumberFormat="1" applyFont="1" applyFill="1" applyBorder="1" applyAlignment="1" applyProtection="1">
      <alignment horizontal="center" vertical="center"/>
    </xf>
    <xf numFmtId="5" fontId="10" fillId="5" borderId="53" xfId="3" applyNumberFormat="1" applyFont="1" applyFill="1" applyBorder="1" applyAlignment="1" applyProtection="1">
      <alignment horizontal="center" vertical="center"/>
    </xf>
    <xf numFmtId="9" fontId="6" fillId="5" borderId="56" xfId="3" applyNumberFormat="1" applyFont="1" applyFill="1" applyBorder="1" applyAlignment="1" applyProtection="1">
      <alignment horizontal="center" vertical="center"/>
    </xf>
    <xf numFmtId="5" fontId="7" fillId="6" borderId="57" xfId="3" applyNumberFormat="1" applyFont="1" applyFill="1" applyBorder="1" applyAlignment="1" applyProtection="1">
      <alignment horizontal="center"/>
    </xf>
    <xf numFmtId="0" fontId="0" fillId="0" borderId="58" xfId="0" applyNumberFormat="1" applyFont="1" applyFill="1" applyBorder="1" applyAlignment="1" applyProtection="1">
      <alignment vertical="center"/>
    </xf>
    <xf numFmtId="0" fontId="0" fillId="0" borderId="59" xfId="0" applyNumberFormat="1" applyFont="1" applyFill="1" applyBorder="1" applyAlignment="1" applyProtection="1">
      <alignment vertical="center"/>
    </xf>
    <xf numFmtId="0" fontId="0" fillId="0" borderId="60" xfId="0" applyNumberFormat="1" applyFont="1" applyFill="1" applyBorder="1" applyAlignment="1" applyProtection="1">
      <alignment vertical="center"/>
    </xf>
    <xf numFmtId="0" fontId="6" fillId="4" borderId="27" xfId="3"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0" fillId="0" borderId="61" xfId="0" applyNumberFormat="1" applyFont="1" applyFill="1" applyBorder="1" applyAlignment="1" applyProtection="1">
      <alignment vertical="center"/>
    </xf>
    <xf numFmtId="0" fontId="0" fillId="3" borderId="31" xfId="0" applyNumberFormat="1" applyFont="1" applyFill="1" applyBorder="1" applyAlignment="1" applyProtection="1">
      <alignment vertical="center"/>
    </xf>
    <xf numFmtId="0" fontId="1" fillId="0" borderId="0" xfId="1">
      <alignment vertical="center"/>
    </xf>
    <xf numFmtId="0" fontId="1" fillId="0" borderId="62" xfId="1" applyBorder="1">
      <alignment vertical="center"/>
    </xf>
    <xf numFmtId="0" fontId="1" fillId="0" borderId="63" xfId="1" applyBorder="1">
      <alignment vertical="center"/>
    </xf>
    <xf numFmtId="0" fontId="1" fillId="0" borderId="64" xfId="1" applyBorder="1">
      <alignment vertical="center"/>
    </xf>
    <xf numFmtId="0" fontId="1" fillId="0" borderId="28" xfId="1" applyBorder="1">
      <alignment vertical="center"/>
    </xf>
    <xf numFmtId="0" fontId="1" fillId="0" borderId="0" xfId="1" applyBorder="1">
      <alignment vertical="center"/>
    </xf>
    <xf numFmtId="5" fontId="7" fillId="6" borderId="13" xfId="3" applyNumberFormat="1" applyFont="1" applyFill="1" applyBorder="1" applyAlignment="1" applyProtection="1">
      <alignment horizontal="center"/>
    </xf>
    <xf numFmtId="5" fontId="7" fillId="6" borderId="56" xfId="3" applyNumberFormat="1" applyFont="1" applyFill="1" applyBorder="1" applyAlignment="1" applyProtection="1">
      <alignment horizontal="center"/>
    </xf>
    <xf numFmtId="5" fontId="7" fillId="6" borderId="41" xfId="3" applyNumberFormat="1" applyFont="1" applyFill="1" applyBorder="1" applyAlignment="1" applyProtection="1">
      <alignment horizontal="center"/>
    </xf>
    <xf numFmtId="5" fontId="7" fillId="6" borderId="58" xfId="3" applyNumberFormat="1" applyFont="1" applyFill="1" applyBorder="1" applyAlignment="1" applyProtection="1">
      <alignment horizontal="center"/>
    </xf>
    <xf numFmtId="5" fontId="7" fillId="6" borderId="50" xfId="3" applyNumberFormat="1" applyFont="1" applyFill="1" applyBorder="1" applyAlignment="1" applyProtection="1">
      <alignment horizontal="center"/>
    </xf>
    <xf numFmtId="5" fontId="11" fillId="0" borderId="11" xfId="3" applyNumberFormat="1" applyFont="1" applyFill="1" applyBorder="1" applyAlignment="1" applyProtection="1">
      <alignment horizontal="center" vertical="center"/>
    </xf>
    <xf numFmtId="188" fontId="6" fillId="0" borderId="20" xfId="3" applyNumberFormat="1" applyFont="1" applyFill="1" applyBorder="1" applyAlignment="1" applyProtection="1">
      <alignment horizontal="center" vertical="center"/>
    </xf>
    <xf numFmtId="188" fontId="6" fillId="0" borderId="31" xfId="3" applyNumberFormat="1" applyFont="1" applyFill="1" applyBorder="1" applyAlignment="1" applyProtection="1">
      <alignment horizontal="center" vertical="center"/>
    </xf>
    <xf numFmtId="5" fontId="6" fillId="0" borderId="50" xfId="3" applyNumberFormat="1" applyFont="1" applyFill="1" applyBorder="1" applyAlignment="1" applyProtection="1">
      <alignment horizontal="center" vertical="center"/>
    </xf>
    <xf numFmtId="5" fontId="6" fillId="0" borderId="51" xfId="3" applyNumberFormat="1" applyFont="1" applyFill="1" applyBorder="1" applyAlignment="1" applyProtection="1">
      <alignment horizontal="center" vertical="center"/>
    </xf>
    <xf numFmtId="0" fontId="4" fillId="2" borderId="52" xfId="0" applyNumberFormat="1" applyFont="1" applyFill="1" applyBorder="1" applyAlignment="1" applyProtection="1">
      <alignment horizontal="center" vertical="center"/>
    </xf>
    <xf numFmtId="0" fontId="4" fillId="2" borderId="31" xfId="0" applyNumberFormat="1" applyFont="1" applyFill="1" applyBorder="1" applyAlignment="1" applyProtection="1">
      <alignment horizontal="center" vertical="center"/>
    </xf>
    <xf numFmtId="0" fontId="4" fillId="2" borderId="27" xfId="0" applyNumberFormat="1" applyFont="1" applyFill="1" applyBorder="1" applyAlignment="1" applyProtection="1">
      <alignment horizontal="center" vertical="center"/>
    </xf>
    <xf numFmtId="0" fontId="4" fillId="2" borderId="19" xfId="0" applyNumberFormat="1" applyFont="1" applyFill="1" applyBorder="1" applyAlignment="1" applyProtection="1">
      <alignment horizontal="center" vertical="center"/>
    </xf>
    <xf numFmtId="0" fontId="0" fillId="7" borderId="0" xfId="0" applyFill="1">
      <alignment vertical="center"/>
    </xf>
    <xf numFmtId="180" fontId="0" fillId="7" borderId="0" xfId="0" applyNumberFormat="1" applyFont="1" applyFill="1" applyBorder="1" applyAlignment="1" applyProtection="1">
      <alignment vertical="center"/>
    </xf>
  </cellXfs>
  <cellStyles count="4">
    <cellStyle name="標準" xfId="0" builtinId="0"/>
    <cellStyle name="標準 2" xfId="2"/>
    <cellStyle name="標準 3" xfId="3"/>
    <cellStyle name="標準_気づき"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560553</xdr:colOff>
      <xdr:row>36</xdr:row>
      <xdr:rowOff>37324</xdr:rowOff>
    </xdr:to>
    <xdr:pic>
      <xdr:nvPicPr>
        <xdr:cNvPr id="2" name="図 1" descr="1.png"/>
        <xdr:cNvPicPr>
          <a:picLocks noChangeAspect="1"/>
        </xdr:cNvPicPr>
      </xdr:nvPicPr>
      <xdr:blipFill>
        <a:blip xmlns:r="http://schemas.openxmlformats.org/officeDocument/2006/relationships" r:embed="rId1" cstate="print"/>
        <a:stretch>
          <a:fillRect/>
        </a:stretch>
      </xdr:blipFill>
      <xdr:spPr>
        <a:xfrm>
          <a:off x="0" y="0"/>
          <a:ext cx="11380953" cy="6209524"/>
        </a:xfrm>
        <a:prstGeom prst="rect">
          <a:avLst/>
        </a:prstGeom>
      </xdr:spPr>
    </xdr:pic>
    <xdr:clientData/>
  </xdr:twoCellAnchor>
  <xdr:twoCellAnchor editAs="oneCell">
    <xdr:from>
      <xdr:col>0</xdr:col>
      <xdr:colOff>0</xdr:colOff>
      <xdr:row>41</xdr:row>
      <xdr:rowOff>0</xdr:rowOff>
    </xdr:from>
    <xdr:to>
      <xdr:col>16</xdr:col>
      <xdr:colOff>474839</xdr:colOff>
      <xdr:row>77</xdr:row>
      <xdr:rowOff>46848</xdr:rowOff>
    </xdr:to>
    <xdr:pic>
      <xdr:nvPicPr>
        <xdr:cNvPr id="3" name="図 2" descr="2.png"/>
        <xdr:cNvPicPr>
          <a:picLocks noChangeAspect="1"/>
        </xdr:cNvPicPr>
      </xdr:nvPicPr>
      <xdr:blipFill>
        <a:blip xmlns:r="http://schemas.openxmlformats.org/officeDocument/2006/relationships" r:embed="rId2" cstate="print"/>
        <a:stretch>
          <a:fillRect/>
        </a:stretch>
      </xdr:blipFill>
      <xdr:spPr>
        <a:xfrm>
          <a:off x="0" y="7029450"/>
          <a:ext cx="11295239" cy="6219048"/>
        </a:xfrm>
        <a:prstGeom prst="rect">
          <a:avLst/>
        </a:prstGeom>
      </xdr:spPr>
    </xdr:pic>
    <xdr:clientData/>
  </xdr:twoCellAnchor>
  <xdr:twoCellAnchor editAs="oneCell">
    <xdr:from>
      <xdr:col>0</xdr:col>
      <xdr:colOff>0</xdr:colOff>
      <xdr:row>84</xdr:row>
      <xdr:rowOff>0</xdr:rowOff>
    </xdr:from>
    <xdr:to>
      <xdr:col>16</xdr:col>
      <xdr:colOff>474839</xdr:colOff>
      <xdr:row>120</xdr:row>
      <xdr:rowOff>56372</xdr:rowOff>
    </xdr:to>
    <xdr:pic>
      <xdr:nvPicPr>
        <xdr:cNvPr id="4" name="図 3" descr="3.png"/>
        <xdr:cNvPicPr>
          <a:picLocks noChangeAspect="1"/>
        </xdr:cNvPicPr>
      </xdr:nvPicPr>
      <xdr:blipFill>
        <a:blip xmlns:r="http://schemas.openxmlformats.org/officeDocument/2006/relationships" r:embed="rId3" cstate="print"/>
        <a:stretch>
          <a:fillRect/>
        </a:stretch>
      </xdr:blipFill>
      <xdr:spPr>
        <a:xfrm>
          <a:off x="0" y="14401800"/>
          <a:ext cx="11295239" cy="6228572"/>
        </a:xfrm>
        <a:prstGeom prst="rect">
          <a:avLst/>
        </a:prstGeom>
      </xdr:spPr>
    </xdr:pic>
    <xdr:clientData/>
  </xdr:twoCellAnchor>
  <xdr:twoCellAnchor editAs="oneCell">
    <xdr:from>
      <xdr:col>0</xdr:col>
      <xdr:colOff>0</xdr:colOff>
      <xdr:row>125</xdr:row>
      <xdr:rowOff>0</xdr:rowOff>
    </xdr:from>
    <xdr:to>
      <xdr:col>16</xdr:col>
      <xdr:colOff>541506</xdr:colOff>
      <xdr:row>161</xdr:row>
      <xdr:rowOff>18277</xdr:rowOff>
    </xdr:to>
    <xdr:pic>
      <xdr:nvPicPr>
        <xdr:cNvPr id="5" name="図 4" descr="4.png"/>
        <xdr:cNvPicPr>
          <a:picLocks noChangeAspect="1"/>
        </xdr:cNvPicPr>
      </xdr:nvPicPr>
      <xdr:blipFill>
        <a:blip xmlns:r="http://schemas.openxmlformats.org/officeDocument/2006/relationships" r:embed="rId4" cstate="print"/>
        <a:stretch>
          <a:fillRect/>
        </a:stretch>
      </xdr:blipFill>
      <xdr:spPr>
        <a:xfrm>
          <a:off x="0" y="21431250"/>
          <a:ext cx="11361906" cy="6190477"/>
        </a:xfrm>
        <a:prstGeom prst="rect">
          <a:avLst/>
        </a:prstGeom>
      </xdr:spPr>
    </xdr:pic>
    <xdr:clientData/>
  </xdr:twoCellAnchor>
  <xdr:twoCellAnchor editAs="oneCell">
    <xdr:from>
      <xdr:col>0</xdr:col>
      <xdr:colOff>0</xdr:colOff>
      <xdr:row>165</xdr:row>
      <xdr:rowOff>0</xdr:rowOff>
    </xdr:from>
    <xdr:to>
      <xdr:col>16</xdr:col>
      <xdr:colOff>551029</xdr:colOff>
      <xdr:row>201</xdr:row>
      <xdr:rowOff>46848</xdr:rowOff>
    </xdr:to>
    <xdr:pic>
      <xdr:nvPicPr>
        <xdr:cNvPr id="6" name="図 5" descr="5.png"/>
        <xdr:cNvPicPr>
          <a:picLocks noChangeAspect="1"/>
        </xdr:cNvPicPr>
      </xdr:nvPicPr>
      <xdr:blipFill>
        <a:blip xmlns:r="http://schemas.openxmlformats.org/officeDocument/2006/relationships" r:embed="rId5" cstate="print"/>
        <a:stretch>
          <a:fillRect/>
        </a:stretch>
      </xdr:blipFill>
      <xdr:spPr>
        <a:xfrm>
          <a:off x="0" y="28289250"/>
          <a:ext cx="11371429" cy="6219048"/>
        </a:xfrm>
        <a:prstGeom prst="rect">
          <a:avLst/>
        </a:prstGeom>
      </xdr:spPr>
    </xdr:pic>
    <xdr:clientData/>
  </xdr:twoCellAnchor>
  <xdr:twoCellAnchor editAs="oneCell">
    <xdr:from>
      <xdr:col>0</xdr:col>
      <xdr:colOff>0</xdr:colOff>
      <xdr:row>207</xdr:row>
      <xdr:rowOff>0</xdr:rowOff>
    </xdr:from>
    <xdr:to>
      <xdr:col>16</xdr:col>
      <xdr:colOff>541506</xdr:colOff>
      <xdr:row>243</xdr:row>
      <xdr:rowOff>94467</xdr:rowOff>
    </xdr:to>
    <xdr:pic>
      <xdr:nvPicPr>
        <xdr:cNvPr id="7" name="図 6" descr="6.png"/>
        <xdr:cNvPicPr>
          <a:picLocks noChangeAspect="1"/>
        </xdr:cNvPicPr>
      </xdr:nvPicPr>
      <xdr:blipFill>
        <a:blip xmlns:r="http://schemas.openxmlformats.org/officeDocument/2006/relationships" r:embed="rId6" cstate="print"/>
        <a:stretch>
          <a:fillRect/>
        </a:stretch>
      </xdr:blipFill>
      <xdr:spPr>
        <a:xfrm>
          <a:off x="0" y="35490150"/>
          <a:ext cx="11361906" cy="6266667"/>
        </a:xfrm>
        <a:prstGeom prst="rect">
          <a:avLst/>
        </a:prstGeom>
      </xdr:spPr>
    </xdr:pic>
    <xdr:clientData/>
  </xdr:twoCellAnchor>
  <xdr:twoCellAnchor editAs="oneCell">
    <xdr:from>
      <xdr:col>0</xdr:col>
      <xdr:colOff>0</xdr:colOff>
      <xdr:row>248</xdr:row>
      <xdr:rowOff>0</xdr:rowOff>
    </xdr:from>
    <xdr:to>
      <xdr:col>16</xdr:col>
      <xdr:colOff>531982</xdr:colOff>
      <xdr:row>284</xdr:row>
      <xdr:rowOff>84943</xdr:rowOff>
    </xdr:to>
    <xdr:pic>
      <xdr:nvPicPr>
        <xdr:cNvPr id="8" name="図 7" descr="7.png"/>
        <xdr:cNvPicPr>
          <a:picLocks noChangeAspect="1"/>
        </xdr:cNvPicPr>
      </xdr:nvPicPr>
      <xdr:blipFill>
        <a:blip xmlns:r="http://schemas.openxmlformats.org/officeDocument/2006/relationships" r:embed="rId7" cstate="print"/>
        <a:stretch>
          <a:fillRect/>
        </a:stretch>
      </xdr:blipFill>
      <xdr:spPr>
        <a:xfrm>
          <a:off x="0" y="42519600"/>
          <a:ext cx="11352382" cy="6257143"/>
        </a:xfrm>
        <a:prstGeom prst="rect">
          <a:avLst/>
        </a:prstGeom>
      </xdr:spPr>
    </xdr:pic>
    <xdr:clientData/>
  </xdr:twoCellAnchor>
  <xdr:twoCellAnchor editAs="oneCell">
    <xdr:from>
      <xdr:col>0</xdr:col>
      <xdr:colOff>0</xdr:colOff>
      <xdr:row>288</xdr:row>
      <xdr:rowOff>0</xdr:rowOff>
    </xdr:from>
    <xdr:to>
      <xdr:col>16</xdr:col>
      <xdr:colOff>503410</xdr:colOff>
      <xdr:row>324</xdr:row>
      <xdr:rowOff>18277</xdr:rowOff>
    </xdr:to>
    <xdr:pic>
      <xdr:nvPicPr>
        <xdr:cNvPr id="9" name="図 8" descr="8.png"/>
        <xdr:cNvPicPr>
          <a:picLocks noChangeAspect="1"/>
        </xdr:cNvPicPr>
      </xdr:nvPicPr>
      <xdr:blipFill>
        <a:blip xmlns:r="http://schemas.openxmlformats.org/officeDocument/2006/relationships" r:embed="rId8" cstate="print"/>
        <a:stretch>
          <a:fillRect/>
        </a:stretch>
      </xdr:blipFill>
      <xdr:spPr>
        <a:xfrm>
          <a:off x="0" y="49377600"/>
          <a:ext cx="11323810" cy="6190477"/>
        </a:xfrm>
        <a:prstGeom prst="rect">
          <a:avLst/>
        </a:prstGeom>
      </xdr:spPr>
    </xdr:pic>
    <xdr:clientData/>
  </xdr:twoCellAnchor>
  <xdr:twoCellAnchor editAs="oneCell">
    <xdr:from>
      <xdr:col>0</xdr:col>
      <xdr:colOff>0</xdr:colOff>
      <xdr:row>328</xdr:row>
      <xdr:rowOff>0</xdr:rowOff>
    </xdr:from>
    <xdr:to>
      <xdr:col>16</xdr:col>
      <xdr:colOff>512934</xdr:colOff>
      <xdr:row>364</xdr:row>
      <xdr:rowOff>84943</xdr:rowOff>
    </xdr:to>
    <xdr:pic>
      <xdr:nvPicPr>
        <xdr:cNvPr id="10" name="図 9" descr="9.png"/>
        <xdr:cNvPicPr>
          <a:picLocks noChangeAspect="1"/>
        </xdr:cNvPicPr>
      </xdr:nvPicPr>
      <xdr:blipFill>
        <a:blip xmlns:r="http://schemas.openxmlformats.org/officeDocument/2006/relationships" r:embed="rId9" cstate="print"/>
        <a:stretch>
          <a:fillRect/>
        </a:stretch>
      </xdr:blipFill>
      <xdr:spPr>
        <a:xfrm>
          <a:off x="0" y="56235600"/>
          <a:ext cx="11333334" cy="62571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L19"/>
  <sheetViews>
    <sheetView zoomScaleSheetLayoutView="100" workbookViewId="0">
      <selection activeCell="B3" sqref="B3:D3"/>
    </sheetView>
  </sheetViews>
  <sheetFormatPr defaultColWidth="10" defaultRowHeight="13.5" customHeight="1"/>
  <cols>
    <col min="1" max="1" width="22.75" customWidth="1"/>
    <col min="2" max="2" width="13.625" customWidth="1"/>
    <col min="3" max="3" width="13.875" customWidth="1"/>
    <col min="4" max="4" width="15.625" customWidth="1"/>
    <col min="5" max="5" width="12.375" customWidth="1"/>
    <col min="6" max="6" width="12.25" customWidth="1"/>
    <col min="7" max="7" width="13.25" customWidth="1"/>
    <col min="9" max="9" width="15.75" customWidth="1"/>
    <col min="10" max="10" width="13.125" customWidth="1"/>
    <col min="11" max="11" width="15.5" customWidth="1"/>
    <col min="12" max="12" width="17.625" customWidth="1"/>
  </cols>
  <sheetData>
    <row r="1" spans="1:12" ht="19.5" customHeight="1">
      <c r="A1" s="121"/>
      <c r="B1" s="133" t="s">
        <v>0</v>
      </c>
      <c r="C1" s="134"/>
      <c r="D1" s="135"/>
      <c r="E1" s="120"/>
      <c r="F1" s="136" t="s">
        <v>0</v>
      </c>
      <c r="G1" s="137"/>
      <c r="H1" s="122"/>
    </row>
    <row r="2" spans="1:12" ht="25.5" customHeight="1">
      <c r="A2" s="123" t="s">
        <v>1</v>
      </c>
      <c r="B2" s="138">
        <v>1000000</v>
      </c>
      <c r="C2" s="138"/>
      <c r="D2" s="138"/>
      <c r="E2" s="64" t="s">
        <v>2</v>
      </c>
      <c r="F2" s="139">
        <v>41609</v>
      </c>
      <c r="G2" s="140"/>
      <c r="H2" s="46"/>
      <c r="I2" s="46"/>
    </row>
    <row r="3" spans="1:12" ht="27" customHeight="1">
      <c r="A3" s="47" t="s">
        <v>3</v>
      </c>
      <c r="B3" s="141">
        <f>SUM(B2+D17)</f>
        <v>1000000</v>
      </c>
      <c r="C3" s="141"/>
      <c r="D3" s="142"/>
      <c r="E3" s="48" t="s">
        <v>4</v>
      </c>
      <c r="F3" s="49">
        <v>0.02</v>
      </c>
      <c r="G3" s="50">
        <f>(B2-D17)*F3</f>
        <v>20000</v>
      </c>
      <c r="H3" s="52" t="s">
        <v>5</v>
      </c>
      <c r="I3" s="53">
        <f>(B3-B2)</f>
        <v>0</v>
      </c>
      <c r="K3" s="124"/>
    </row>
    <row r="4" spans="1:12" s="103" customFormat="1" ht="17.25" customHeight="1">
      <c r="A4" s="98"/>
      <c r="B4" s="99"/>
      <c r="C4" s="99"/>
      <c r="D4" s="99"/>
      <c r="E4" s="100"/>
      <c r="F4" s="119" t="s">
        <v>0</v>
      </c>
      <c r="G4" s="99"/>
      <c r="H4" s="101"/>
      <c r="I4" s="102"/>
    </row>
    <row r="5" spans="1:12" ht="39" customHeight="1">
      <c r="A5" s="104"/>
      <c r="B5" s="105"/>
      <c r="C5" s="105"/>
      <c r="D5" s="117"/>
      <c r="E5" s="106"/>
      <c r="F5" s="118"/>
      <c r="G5" s="105"/>
      <c r="H5" s="107"/>
      <c r="I5" s="108"/>
      <c r="J5" s="109"/>
      <c r="K5" s="110"/>
      <c r="L5" s="110"/>
    </row>
    <row r="6" spans="1:12" ht="21" customHeight="1">
      <c r="A6" s="114" t="s">
        <v>6</v>
      </c>
      <c r="B6" s="112" t="s">
        <v>0</v>
      </c>
      <c r="C6" s="112" t="s">
        <v>0</v>
      </c>
      <c r="D6" s="113"/>
      <c r="E6" s="112" t="s">
        <v>0</v>
      </c>
      <c r="F6" s="115" t="s">
        <v>0</v>
      </c>
      <c r="G6" s="51"/>
      <c r="H6" s="46"/>
      <c r="I6" s="46"/>
      <c r="L6" s="111"/>
    </row>
    <row r="7" spans="1:12" ht="28.5">
      <c r="A7" s="116" t="s">
        <v>7</v>
      </c>
      <c r="B7" s="58" t="s">
        <v>8</v>
      </c>
      <c r="C7" s="59" t="s">
        <v>9</v>
      </c>
      <c r="D7" s="60" t="s">
        <v>10</v>
      </c>
      <c r="E7" s="61" t="s">
        <v>11</v>
      </c>
      <c r="F7" s="59" t="s">
        <v>12</v>
      </c>
      <c r="G7" s="61" t="s">
        <v>13</v>
      </c>
      <c r="H7" s="60" t="s">
        <v>14</v>
      </c>
      <c r="I7" s="62" t="s">
        <v>15</v>
      </c>
      <c r="J7" s="65" t="s">
        <v>16</v>
      </c>
      <c r="K7" s="59" t="s">
        <v>17</v>
      </c>
      <c r="L7" s="63" t="s">
        <v>18</v>
      </c>
    </row>
    <row r="8" spans="1:12" ht="24.95" customHeight="1">
      <c r="A8" s="55">
        <v>42095</v>
      </c>
      <c r="B8" s="66"/>
      <c r="C8" s="67"/>
      <c r="D8" s="85">
        <f t="shared" ref="D8:D16" si="0">SUM(B8-C8)</f>
        <v>0</v>
      </c>
      <c r="E8" s="68"/>
      <c r="F8" s="69"/>
      <c r="G8" s="68">
        <f t="shared" ref="G8:G16" si="1">SUM(E8+F8)</f>
        <v>0</v>
      </c>
      <c r="H8" s="70" t="e">
        <f t="shared" ref="H8:H16" si="2">E8/G8</f>
        <v>#DIV/0!</v>
      </c>
      <c r="I8" s="71" t="e">
        <f t="shared" ref="I8:I16" si="3">B8/E8</f>
        <v>#DIV/0!</v>
      </c>
      <c r="J8" s="71" t="e">
        <f t="shared" ref="J8:J16" si="4">C8/F8</f>
        <v>#DIV/0!</v>
      </c>
      <c r="K8" s="72" t="e">
        <f t="shared" ref="K8:K16" si="5">I8/J8</f>
        <v>#DIV/0!</v>
      </c>
      <c r="L8" s="73" t="e">
        <f t="shared" ref="L8:L16" si="6">B8/C8</f>
        <v>#DIV/0!</v>
      </c>
    </row>
    <row r="9" spans="1:12" ht="24.95" customHeight="1">
      <c r="A9" s="56">
        <v>42125</v>
      </c>
      <c r="B9" s="74"/>
      <c r="C9" s="75"/>
      <c r="D9" s="85">
        <f t="shared" si="0"/>
        <v>0</v>
      </c>
      <c r="E9" s="76"/>
      <c r="F9" s="76"/>
      <c r="G9" s="68">
        <f t="shared" si="1"/>
        <v>0</v>
      </c>
      <c r="H9" s="70" t="e">
        <f t="shared" si="2"/>
        <v>#DIV/0!</v>
      </c>
      <c r="I9" s="71" t="e">
        <f t="shared" si="3"/>
        <v>#DIV/0!</v>
      </c>
      <c r="J9" s="71" t="e">
        <f t="shared" si="4"/>
        <v>#DIV/0!</v>
      </c>
      <c r="K9" s="72" t="e">
        <f t="shared" si="5"/>
        <v>#DIV/0!</v>
      </c>
      <c r="L9" s="73" t="e">
        <f t="shared" si="6"/>
        <v>#DIV/0!</v>
      </c>
    </row>
    <row r="10" spans="1:12" ht="24.95" customHeight="1">
      <c r="A10" s="55">
        <v>42156</v>
      </c>
      <c r="B10" s="74"/>
      <c r="C10" s="75"/>
      <c r="D10" s="85">
        <f t="shared" si="0"/>
        <v>0</v>
      </c>
      <c r="E10" s="76"/>
      <c r="F10" s="76"/>
      <c r="G10" s="68">
        <f t="shared" si="1"/>
        <v>0</v>
      </c>
      <c r="H10" s="70" t="e">
        <f t="shared" si="2"/>
        <v>#DIV/0!</v>
      </c>
      <c r="I10" s="71" t="e">
        <f t="shared" si="3"/>
        <v>#DIV/0!</v>
      </c>
      <c r="J10" s="71" t="e">
        <f t="shared" si="4"/>
        <v>#DIV/0!</v>
      </c>
      <c r="K10" s="72" t="e">
        <f t="shared" si="5"/>
        <v>#DIV/0!</v>
      </c>
      <c r="L10" s="73" t="e">
        <f t="shared" si="6"/>
        <v>#DIV/0!</v>
      </c>
    </row>
    <row r="11" spans="1:12" ht="24.95" customHeight="1">
      <c r="A11" s="56">
        <v>42186</v>
      </c>
      <c r="B11" s="74"/>
      <c r="C11" s="75"/>
      <c r="D11" s="85">
        <f t="shared" si="0"/>
        <v>0</v>
      </c>
      <c r="E11" s="76"/>
      <c r="F11" s="76"/>
      <c r="G11" s="68">
        <f t="shared" si="1"/>
        <v>0</v>
      </c>
      <c r="H11" s="70" t="e">
        <f t="shared" si="2"/>
        <v>#DIV/0!</v>
      </c>
      <c r="I11" s="71" t="e">
        <f t="shared" si="3"/>
        <v>#DIV/0!</v>
      </c>
      <c r="J11" s="71" t="e">
        <f t="shared" si="4"/>
        <v>#DIV/0!</v>
      </c>
      <c r="K11" s="72" t="e">
        <f t="shared" si="5"/>
        <v>#DIV/0!</v>
      </c>
      <c r="L11" s="73" t="e">
        <f t="shared" si="6"/>
        <v>#DIV/0!</v>
      </c>
    </row>
    <row r="12" spans="1:12" ht="24.95" customHeight="1">
      <c r="A12" s="55">
        <v>42217</v>
      </c>
      <c r="B12" s="74"/>
      <c r="C12" s="67"/>
      <c r="D12" s="85">
        <f t="shared" si="0"/>
        <v>0</v>
      </c>
      <c r="E12" s="76"/>
      <c r="F12" s="76"/>
      <c r="G12" s="68">
        <f t="shared" si="1"/>
        <v>0</v>
      </c>
      <c r="H12" s="70" t="e">
        <f t="shared" si="2"/>
        <v>#DIV/0!</v>
      </c>
      <c r="I12" s="71" t="e">
        <f t="shared" si="3"/>
        <v>#DIV/0!</v>
      </c>
      <c r="J12" s="71" t="e">
        <f t="shared" si="4"/>
        <v>#DIV/0!</v>
      </c>
      <c r="K12" s="72" t="e">
        <f t="shared" si="5"/>
        <v>#DIV/0!</v>
      </c>
      <c r="L12" s="73" t="e">
        <f t="shared" si="6"/>
        <v>#DIV/0!</v>
      </c>
    </row>
    <row r="13" spans="1:12" ht="24.95" customHeight="1">
      <c r="A13" s="56">
        <v>42248</v>
      </c>
      <c r="B13" s="74"/>
      <c r="C13" s="75"/>
      <c r="D13" s="85">
        <f t="shared" si="0"/>
        <v>0</v>
      </c>
      <c r="E13" s="76"/>
      <c r="F13" s="76"/>
      <c r="G13" s="68">
        <f t="shared" si="1"/>
        <v>0</v>
      </c>
      <c r="H13" s="70" t="e">
        <f t="shared" si="2"/>
        <v>#DIV/0!</v>
      </c>
      <c r="I13" s="71" t="e">
        <f t="shared" si="3"/>
        <v>#DIV/0!</v>
      </c>
      <c r="J13" s="71" t="e">
        <f t="shared" si="4"/>
        <v>#DIV/0!</v>
      </c>
      <c r="K13" s="72" t="e">
        <f t="shared" si="5"/>
        <v>#DIV/0!</v>
      </c>
      <c r="L13" s="73" t="e">
        <f t="shared" si="6"/>
        <v>#DIV/0!</v>
      </c>
    </row>
    <row r="14" spans="1:12" ht="24.95" customHeight="1">
      <c r="A14" s="55">
        <v>42278</v>
      </c>
      <c r="B14" s="74"/>
      <c r="C14" s="67"/>
      <c r="D14" s="85">
        <f t="shared" si="0"/>
        <v>0</v>
      </c>
      <c r="E14" s="76"/>
      <c r="F14" s="76"/>
      <c r="G14" s="68">
        <f t="shared" si="1"/>
        <v>0</v>
      </c>
      <c r="H14" s="70" t="e">
        <f t="shared" si="2"/>
        <v>#DIV/0!</v>
      </c>
      <c r="I14" s="71" t="e">
        <f t="shared" si="3"/>
        <v>#DIV/0!</v>
      </c>
      <c r="J14" s="71" t="e">
        <f t="shared" si="4"/>
        <v>#DIV/0!</v>
      </c>
      <c r="K14" s="72" t="e">
        <f t="shared" si="5"/>
        <v>#DIV/0!</v>
      </c>
      <c r="L14" s="73" t="e">
        <f t="shared" si="6"/>
        <v>#DIV/0!</v>
      </c>
    </row>
    <row r="15" spans="1:12" ht="24.95" customHeight="1">
      <c r="A15" s="56">
        <v>42309</v>
      </c>
      <c r="B15" s="74"/>
      <c r="C15" s="67"/>
      <c r="D15" s="85">
        <f t="shared" si="0"/>
        <v>0</v>
      </c>
      <c r="E15" s="76"/>
      <c r="F15" s="76"/>
      <c r="G15" s="68">
        <f t="shared" si="1"/>
        <v>0</v>
      </c>
      <c r="H15" s="70" t="e">
        <f t="shared" si="2"/>
        <v>#DIV/0!</v>
      </c>
      <c r="I15" s="71" t="e">
        <f t="shared" si="3"/>
        <v>#DIV/0!</v>
      </c>
      <c r="J15" s="71" t="e">
        <f t="shared" si="4"/>
        <v>#DIV/0!</v>
      </c>
      <c r="K15" s="72" t="e">
        <f t="shared" si="5"/>
        <v>#DIV/0!</v>
      </c>
      <c r="L15" s="73" t="e">
        <f t="shared" si="6"/>
        <v>#DIV/0!</v>
      </c>
    </row>
    <row r="16" spans="1:12" ht="24.95" customHeight="1">
      <c r="A16" s="57">
        <v>42339</v>
      </c>
      <c r="B16" s="77"/>
      <c r="C16" s="78"/>
      <c r="D16" s="86">
        <f t="shared" si="0"/>
        <v>0</v>
      </c>
      <c r="E16" s="79"/>
      <c r="F16" s="79"/>
      <c r="G16" s="80">
        <f t="shared" si="1"/>
        <v>0</v>
      </c>
      <c r="H16" s="81" t="e">
        <f t="shared" si="2"/>
        <v>#DIV/0!</v>
      </c>
      <c r="I16" s="82" t="e">
        <f t="shared" si="3"/>
        <v>#DIV/0!</v>
      </c>
      <c r="J16" s="82" t="e">
        <f t="shared" si="4"/>
        <v>#DIV/0!</v>
      </c>
      <c r="K16" s="83" t="e">
        <f t="shared" si="5"/>
        <v>#DIV/0!</v>
      </c>
      <c r="L16" s="84" t="e">
        <f t="shared" si="6"/>
        <v>#DIV/0!</v>
      </c>
    </row>
    <row r="17" spans="1:12" ht="24.95" customHeight="1">
      <c r="A17" s="87" t="s">
        <v>19</v>
      </c>
      <c r="B17" s="88">
        <f t="shared" ref="B17:G17" si="7">SUM(B8:B16)</f>
        <v>0</v>
      </c>
      <c r="C17" s="89">
        <f t="shared" si="7"/>
        <v>0</v>
      </c>
      <c r="D17" s="90">
        <f t="shared" si="7"/>
        <v>0</v>
      </c>
      <c r="E17" s="91">
        <f t="shared" si="7"/>
        <v>0</v>
      </c>
      <c r="F17" s="92">
        <f t="shared" si="7"/>
        <v>0</v>
      </c>
      <c r="G17" s="91">
        <f t="shared" si="7"/>
        <v>0</v>
      </c>
      <c r="H17" s="93" t="e">
        <f>AVERAGE(H8:H16)</f>
        <v>#DIV/0!</v>
      </c>
      <c r="I17" s="89" t="e">
        <f>AVERAGE(I8:I16)</f>
        <v>#DIV/0!</v>
      </c>
      <c r="J17" s="89" t="e">
        <f>AVERAGE(J8:J16)</f>
        <v>#DIV/0!</v>
      </c>
      <c r="K17" s="94" t="e">
        <f>AVERAGE(K8:K16)</f>
        <v>#DIV/0!</v>
      </c>
      <c r="L17" s="95" t="e">
        <f>AVERAGE(L8:L16)</f>
        <v>#DIV/0!</v>
      </c>
    </row>
    <row r="18" spans="1:12">
      <c r="A18" s="54"/>
      <c r="J18" s="96"/>
      <c r="K18" s="97" t="s">
        <v>20</v>
      </c>
      <c r="L18" s="97" t="s">
        <v>21</v>
      </c>
    </row>
    <row r="19" spans="1:12">
      <c r="A19" s="54"/>
    </row>
  </sheetData>
  <mergeCells count="5">
    <mergeCell ref="B1:D1"/>
    <mergeCell ref="F1:G1"/>
    <mergeCell ref="B2:D2"/>
    <mergeCell ref="F2:G2"/>
    <mergeCell ref="B3:D3"/>
  </mergeCells>
  <phoneticPr fontId="13"/>
  <pageMargins left="0.69861111111111107" right="0.69861111111111107" top="0.75" bottom="0.75" header="0.3" footer="0.3"/>
  <pageSetup paperSize="9" firstPageNumber="4294963191" orientation="portrait" horizontalDpi="1200" verticalDpi="1200" copies="0"/>
  <headerFooter alignWithMargins="0"/>
</worksheet>
</file>

<file path=xl/worksheets/sheet2.xml><?xml version="1.0" encoding="utf-8"?>
<worksheet xmlns="http://schemas.openxmlformats.org/spreadsheetml/2006/main" xmlns:r="http://schemas.openxmlformats.org/officeDocument/2006/relationships">
  <dimension ref="A1:O63"/>
  <sheetViews>
    <sheetView zoomScaleSheetLayoutView="100" workbookViewId="0">
      <pane ySplit="1" topLeftCell="A2" activePane="bottomLeft" state="frozen"/>
      <selection pane="bottomLeft" activeCell="C52" sqref="C52"/>
    </sheetView>
  </sheetViews>
  <sheetFormatPr defaultColWidth="10" defaultRowHeight="13.5" customHeight="1"/>
  <cols>
    <col min="1" max="1" width="8.125" customWidth="1"/>
    <col min="2" max="2" width="5.125" customWidth="1"/>
    <col min="3" max="3" width="10.875" customWidth="1"/>
    <col min="4" max="4" width="12.125" customWidth="1"/>
    <col min="5" max="5" width="6.875" customWidth="1"/>
    <col min="6" max="6" width="15.875" customWidth="1"/>
    <col min="7" max="7" width="13.125" customWidth="1"/>
    <col min="8" max="8" width="3.625" customWidth="1"/>
    <col min="9" max="9" width="15.875" customWidth="1"/>
    <col min="11" max="11" width="18.375" customWidth="1"/>
    <col min="12" max="12" width="6.125" customWidth="1"/>
    <col min="13" max="13" width="8" customWidth="1"/>
    <col min="14" max="14" width="8.125" customWidth="1"/>
    <col min="15" max="15" width="8.75" customWidth="1"/>
  </cols>
  <sheetData>
    <row r="1" spans="1:15">
      <c r="A1" s="39" t="s">
        <v>22</v>
      </c>
      <c r="B1" s="40" t="s">
        <v>23</v>
      </c>
      <c r="C1" s="40" t="s">
        <v>24</v>
      </c>
      <c r="D1" s="40" t="s">
        <v>25</v>
      </c>
      <c r="E1" s="40" t="s">
        <v>26</v>
      </c>
      <c r="F1" s="40" t="s">
        <v>27</v>
      </c>
      <c r="G1" s="40" t="s">
        <v>28</v>
      </c>
      <c r="H1" s="40" t="s">
        <v>29</v>
      </c>
      <c r="I1" s="40" t="s">
        <v>30</v>
      </c>
      <c r="J1" s="40" t="s">
        <v>31</v>
      </c>
      <c r="K1" s="40" t="s">
        <v>32</v>
      </c>
      <c r="L1" s="40" t="s">
        <v>33</v>
      </c>
      <c r="M1" s="40" t="s">
        <v>34</v>
      </c>
      <c r="N1" s="126" t="s">
        <v>35</v>
      </c>
      <c r="O1" s="41" t="s">
        <v>36</v>
      </c>
    </row>
    <row r="2" spans="1:15" ht="13.5" customHeight="1">
      <c r="A2" t="s">
        <v>76</v>
      </c>
      <c r="B2" t="s">
        <v>79</v>
      </c>
      <c r="C2">
        <v>17000</v>
      </c>
      <c r="D2" t="s">
        <v>80</v>
      </c>
      <c r="E2" t="s">
        <v>81</v>
      </c>
      <c r="F2" t="s">
        <v>82</v>
      </c>
      <c r="G2">
        <v>110.23</v>
      </c>
      <c r="I2" t="s">
        <v>83</v>
      </c>
      <c r="J2">
        <v>111.87</v>
      </c>
      <c r="K2" t="s">
        <v>84</v>
      </c>
      <c r="L2" t="s">
        <v>85</v>
      </c>
      <c r="M2">
        <v>164</v>
      </c>
      <c r="O2">
        <v>27880</v>
      </c>
    </row>
    <row r="3" spans="1:15">
      <c r="B3" t="s">
        <v>89</v>
      </c>
      <c r="C3">
        <v>31000</v>
      </c>
      <c r="D3" t="s">
        <v>80</v>
      </c>
      <c r="E3" t="s">
        <v>81</v>
      </c>
      <c r="F3" t="s">
        <v>90</v>
      </c>
      <c r="G3">
        <v>108.92</v>
      </c>
      <c r="I3" t="s">
        <v>91</v>
      </c>
      <c r="J3">
        <v>107.63</v>
      </c>
      <c r="K3" t="s">
        <v>84</v>
      </c>
      <c r="L3" t="s">
        <v>85</v>
      </c>
      <c r="M3" s="10">
        <v>129</v>
      </c>
      <c r="N3" s="10"/>
      <c r="O3">
        <v>39990</v>
      </c>
    </row>
    <row r="4" spans="1:15">
      <c r="B4" t="s">
        <v>89</v>
      </c>
      <c r="C4">
        <v>34000</v>
      </c>
      <c r="D4" t="s">
        <v>80</v>
      </c>
      <c r="E4" t="s">
        <v>81</v>
      </c>
      <c r="F4" t="s">
        <v>97</v>
      </c>
      <c r="G4">
        <v>112.92</v>
      </c>
      <c r="I4" t="s">
        <v>99</v>
      </c>
      <c r="J4">
        <v>113.53</v>
      </c>
      <c r="K4" t="s">
        <v>98</v>
      </c>
      <c r="L4" s="147" t="s">
        <v>100</v>
      </c>
      <c r="M4" s="148"/>
      <c r="N4" s="148">
        <v>61</v>
      </c>
      <c r="O4" s="147">
        <v>-20740</v>
      </c>
    </row>
    <row r="5" spans="1:15">
      <c r="B5" t="s">
        <v>89</v>
      </c>
      <c r="C5">
        <v>33000</v>
      </c>
      <c r="D5" t="s">
        <v>104</v>
      </c>
      <c r="E5" t="s">
        <v>105</v>
      </c>
      <c r="F5" t="s">
        <v>106</v>
      </c>
      <c r="G5">
        <v>110.27</v>
      </c>
      <c r="I5" t="s">
        <v>107</v>
      </c>
      <c r="J5">
        <v>110.85</v>
      </c>
      <c r="K5" t="s">
        <v>98</v>
      </c>
      <c r="L5" s="147" t="s">
        <v>100</v>
      </c>
      <c r="M5" s="148"/>
      <c r="N5" s="148">
        <v>58</v>
      </c>
      <c r="O5" s="147">
        <v>-19140</v>
      </c>
    </row>
    <row r="6" spans="1:15">
      <c r="B6" t="s">
        <v>79</v>
      </c>
      <c r="C6">
        <v>41000</v>
      </c>
      <c r="D6" t="s">
        <v>104</v>
      </c>
      <c r="E6" t="s">
        <v>105</v>
      </c>
      <c r="F6" t="s">
        <v>110</v>
      </c>
      <c r="G6">
        <v>101.13</v>
      </c>
      <c r="I6" t="s">
        <v>111</v>
      </c>
      <c r="J6">
        <v>101.83</v>
      </c>
      <c r="K6" t="s">
        <v>84</v>
      </c>
      <c r="L6" t="s">
        <v>85</v>
      </c>
      <c r="M6">
        <v>70</v>
      </c>
      <c r="N6" s="10"/>
      <c r="O6">
        <v>28700</v>
      </c>
    </row>
    <row r="7" spans="1:15">
      <c r="B7" t="s">
        <v>79</v>
      </c>
      <c r="C7">
        <v>28000</v>
      </c>
      <c r="D7" t="s">
        <v>104</v>
      </c>
      <c r="E7" t="s">
        <v>105</v>
      </c>
      <c r="F7" t="s">
        <v>116</v>
      </c>
      <c r="G7">
        <v>109.74</v>
      </c>
      <c r="I7" t="s">
        <v>117</v>
      </c>
      <c r="J7">
        <v>114.09</v>
      </c>
      <c r="K7" t="s">
        <v>84</v>
      </c>
      <c r="L7" t="s">
        <v>85</v>
      </c>
      <c r="M7" s="10">
        <v>435</v>
      </c>
      <c r="N7" s="10"/>
      <c r="O7">
        <v>121800</v>
      </c>
    </row>
    <row r="8" spans="1:15">
      <c r="B8" t="s">
        <v>89</v>
      </c>
      <c r="C8">
        <v>50000</v>
      </c>
      <c r="D8" t="s">
        <v>104</v>
      </c>
      <c r="E8" t="s">
        <v>105</v>
      </c>
      <c r="F8" t="s">
        <v>121</v>
      </c>
      <c r="G8">
        <v>139.31</v>
      </c>
      <c r="I8" t="s">
        <v>122</v>
      </c>
      <c r="J8">
        <v>137.78</v>
      </c>
      <c r="K8" t="s">
        <v>84</v>
      </c>
      <c r="L8" t="s">
        <v>85</v>
      </c>
      <c r="M8" s="10">
        <v>153</v>
      </c>
      <c r="N8" s="10"/>
      <c r="O8">
        <v>76500</v>
      </c>
    </row>
    <row r="9" spans="1:15">
      <c r="B9" t="s">
        <v>79</v>
      </c>
      <c r="C9">
        <v>22000</v>
      </c>
      <c r="D9" t="s">
        <v>104</v>
      </c>
      <c r="E9" t="s">
        <v>105</v>
      </c>
      <c r="F9" t="s">
        <v>125</v>
      </c>
      <c r="G9">
        <v>129.72</v>
      </c>
      <c r="I9" t="s">
        <v>126</v>
      </c>
      <c r="J9">
        <v>134</v>
      </c>
      <c r="K9" t="s">
        <v>84</v>
      </c>
      <c r="L9" t="s">
        <v>85</v>
      </c>
      <c r="M9" s="10">
        <v>428</v>
      </c>
      <c r="N9" s="10"/>
      <c r="O9">
        <v>94160</v>
      </c>
    </row>
    <row r="10" spans="1:15">
      <c r="B10" t="s">
        <v>89</v>
      </c>
      <c r="C10">
        <v>31000</v>
      </c>
      <c r="D10" t="s">
        <v>129</v>
      </c>
      <c r="E10" t="s">
        <v>105</v>
      </c>
      <c r="F10" t="s">
        <v>130</v>
      </c>
      <c r="G10">
        <v>138.81</v>
      </c>
      <c r="I10" t="s">
        <v>131</v>
      </c>
      <c r="J10">
        <v>139.5</v>
      </c>
      <c r="K10" t="s">
        <v>98</v>
      </c>
      <c r="L10" s="147" t="s">
        <v>100</v>
      </c>
      <c r="M10" s="148"/>
      <c r="N10" s="148">
        <v>69</v>
      </c>
      <c r="O10" s="147">
        <v>-21390</v>
      </c>
    </row>
    <row r="11" spans="1:15">
      <c r="M11" s="10"/>
      <c r="N11" s="10"/>
    </row>
    <row r="12" spans="1:15">
      <c r="M12" s="10"/>
      <c r="N12" s="10"/>
    </row>
    <row r="13" spans="1:15">
      <c r="M13" s="10"/>
      <c r="N13" s="10"/>
    </row>
    <row r="14" spans="1:15">
      <c r="M14" s="10"/>
      <c r="N14" s="10"/>
    </row>
    <row r="15" spans="1:15">
      <c r="M15" s="10"/>
      <c r="N15" s="10"/>
    </row>
    <row r="16" spans="1:15">
      <c r="M16" s="10"/>
      <c r="N16" s="10"/>
    </row>
    <row r="17" spans="1:15">
      <c r="M17" s="10"/>
      <c r="N17" s="10"/>
    </row>
    <row r="18" spans="1:15">
      <c r="M18" s="10"/>
      <c r="N18" s="10"/>
    </row>
    <row r="19" spans="1:15">
      <c r="M19" s="10"/>
      <c r="N19" s="10"/>
    </row>
    <row r="20" spans="1:15">
      <c r="M20" s="10"/>
      <c r="N20" s="10"/>
    </row>
    <row r="21" spans="1:15">
      <c r="M21" s="10"/>
      <c r="N21" s="10"/>
    </row>
    <row r="22" spans="1:15">
      <c r="M22" s="10"/>
      <c r="N22" s="10"/>
    </row>
    <row r="23" spans="1:15">
      <c r="M23" s="10"/>
      <c r="N23" s="10"/>
    </row>
    <row r="24" spans="1:15">
      <c r="M24" s="10"/>
      <c r="N24" s="10"/>
    </row>
    <row r="25" spans="1:15">
      <c r="M25" s="10"/>
      <c r="N25" s="10"/>
    </row>
    <row r="26" spans="1:15">
      <c r="A26" s="42"/>
      <c r="B26" s="42"/>
      <c r="C26" s="42"/>
      <c r="D26" s="42"/>
      <c r="E26" s="42"/>
      <c r="F26" s="42"/>
      <c r="G26" s="42"/>
      <c r="H26" s="42"/>
      <c r="I26" s="42"/>
      <c r="J26" s="42"/>
      <c r="K26" s="42"/>
      <c r="L26" s="42"/>
      <c r="M26" s="43"/>
      <c r="N26" s="43"/>
      <c r="O26" s="42"/>
    </row>
    <row r="27" spans="1:15">
      <c r="L27" s="44" t="s">
        <v>37</v>
      </c>
      <c r="M27" s="10">
        <f>SUM(M2:M26)</f>
        <v>1379</v>
      </c>
      <c r="N27" s="148">
        <f>SUM(N2:N18)</f>
        <v>188</v>
      </c>
      <c r="O27">
        <f>SUM(O2:O26)</f>
        <v>327760</v>
      </c>
    </row>
    <row r="28" spans="1:15">
      <c r="M28" s="10"/>
      <c r="N28" s="10"/>
    </row>
    <row r="29" spans="1:15">
      <c r="M29" s="10"/>
      <c r="N29" s="10"/>
    </row>
    <row r="31" spans="1:15">
      <c r="L31" s="11"/>
      <c r="M31" s="12"/>
      <c r="N31" s="12"/>
    </row>
    <row r="34" spans="3:9">
      <c r="C34" s="143" t="s">
        <v>38</v>
      </c>
      <c r="D34" s="144"/>
      <c r="F34" s="145" t="s">
        <v>39</v>
      </c>
      <c r="G34" s="146"/>
      <c r="H34" s="28" t="s">
        <v>40</v>
      </c>
      <c r="I34" s="31" t="s">
        <v>41</v>
      </c>
    </row>
    <row r="35" spans="3:9">
      <c r="C35" s="5" t="s">
        <v>42</v>
      </c>
      <c r="D35" s="6"/>
      <c r="F35" s="5"/>
      <c r="G35" s="15"/>
      <c r="H35" s="21"/>
      <c r="I35" s="24"/>
    </row>
    <row r="36" spans="3:9">
      <c r="C36" s="2" t="s">
        <v>43</v>
      </c>
      <c r="D36" s="1"/>
      <c r="E36">
        <v>4</v>
      </c>
      <c r="F36" s="2"/>
      <c r="G36" s="17"/>
      <c r="H36" s="22"/>
      <c r="I36" s="18"/>
    </row>
    <row r="37" spans="3:9">
      <c r="C37" s="2" t="s">
        <v>44</v>
      </c>
      <c r="D37" s="1"/>
      <c r="E37">
        <v>5</v>
      </c>
      <c r="F37" s="2"/>
      <c r="G37" s="17"/>
      <c r="H37" s="22"/>
      <c r="I37" s="18"/>
    </row>
    <row r="38" spans="3:9">
      <c r="C38" s="2" t="s">
        <v>45</v>
      </c>
      <c r="D38" s="1"/>
      <c r="E38">
        <v>9</v>
      </c>
      <c r="F38" s="2"/>
      <c r="G38" s="17"/>
      <c r="H38" s="22"/>
      <c r="I38" s="18"/>
    </row>
    <row r="39" spans="3:9">
      <c r="C39" s="2" t="s">
        <v>46</v>
      </c>
      <c r="D39" s="1"/>
      <c r="E39">
        <v>6</v>
      </c>
      <c r="F39" s="2"/>
      <c r="G39" s="17"/>
      <c r="H39" s="22"/>
      <c r="I39" s="18"/>
    </row>
    <row r="40" spans="3:9">
      <c r="C40" s="2" t="s">
        <v>47</v>
      </c>
      <c r="D40" s="4"/>
      <c r="E40">
        <v>3</v>
      </c>
      <c r="F40" s="2"/>
      <c r="G40" s="17"/>
      <c r="H40" s="22"/>
      <c r="I40" s="18"/>
    </row>
    <row r="41" spans="3:9">
      <c r="C41" s="2" t="s">
        <v>48</v>
      </c>
      <c r="D41" s="1"/>
      <c r="E41">
        <v>0</v>
      </c>
      <c r="F41" s="2"/>
      <c r="G41" s="17"/>
      <c r="H41" s="22"/>
      <c r="I41" s="18"/>
    </row>
    <row r="42" spans="3:9">
      <c r="C42" s="8" t="s">
        <v>49</v>
      </c>
      <c r="D42" s="9"/>
      <c r="F42" s="2"/>
      <c r="G42" s="17"/>
      <c r="H42" s="22"/>
      <c r="I42" s="18"/>
    </row>
    <row r="43" spans="3:9">
      <c r="C43" s="2" t="s">
        <v>50</v>
      </c>
      <c r="D43" s="1"/>
      <c r="E43">
        <v>389030</v>
      </c>
      <c r="F43" s="2"/>
      <c r="G43" s="17"/>
      <c r="H43" s="22"/>
      <c r="I43" s="18"/>
    </row>
    <row r="44" spans="3:9">
      <c r="C44" s="2" t="s">
        <v>51</v>
      </c>
      <c r="D44" s="4"/>
      <c r="E44">
        <v>61270</v>
      </c>
      <c r="F44" s="2"/>
      <c r="G44" s="17"/>
      <c r="H44" s="22"/>
      <c r="I44" s="18"/>
    </row>
    <row r="45" spans="3:9">
      <c r="C45" s="2" t="s">
        <v>52</v>
      </c>
      <c r="D45" s="1"/>
      <c r="E45">
        <v>327760</v>
      </c>
      <c r="F45" s="5"/>
      <c r="G45" s="15"/>
      <c r="H45" s="21"/>
      <c r="I45" s="16"/>
    </row>
    <row r="46" spans="3:9">
      <c r="C46" s="2" t="s">
        <v>15</v>
      </c>
      <c r="D46" s="13"/>
      <c r="E46">
        <v>64838</v>
      </c>
      <c r="F46" s="2"/>
      <c r="G46" s="17"/>
      <c r="H46" s="22"/>
      <c r="I46" s="18"/>
    </row>
    <row r="47" spans="3:9">
      <c r="C47" s="2" t="s">
        <v>16</v>
      </c>
      <c r="D47" s="13"/>
      <c r="E47">
        <v>20423</v>
      </c>
      <c r="F47" s="2"/>
      <c r="G47" s="17"/>
      <c r="H47" s="22"/>
      <c r="I47" s="18"/>
    </row>
    <row r="48" spans="3:9">
      <c r="C48" s="2" t="s">
        <v>53</v>
      </c>
      <c r="D48" s="1"/>
      <c r="E48">
        <v>4</v>
      </c>
      <c r="F48" s="2"/>
      <c r="G48" s="17"/>
      <c r="H48" s="22"/>
      <c r="I48" s="18"/>
    </row>
    <row r="49" spans="3:10">
      <c r="C49" s="2" t="s">
        <v>54</v>
      </c>
      <c r="D49" s="1"/>
      <c r="E49">
        <v>2</v>
      </c>
      <c r="F49" s="2"/>
      <c r="G49" s="17"/>
      <c r="H49" s="22"/>
      <c r="I49" s="18"/>
    </row>
    <row r="50" spans="3:10">
      <c r="C50" s="2" t="s">
        <v>55</v>
      </c>
      <c r="D50" s="14"/>
      <c r="E50">
        <v>69</v>
      </c>
      <c r="F50" s="2"/>
      <c r="G50" s="17"/>
      <c r="H50" s="22"/>
      <c r="I50" s="18"/>
    </row>
    <row r="51" spans="3:10">
      <c r="C51" s="3" t="s">
        <v>14</v>
      </c>
      <c r="D51" s="7"/>
      <c r="E51">
        <v>0.66</v>
      </c>
      <c r="F51" s="2"/>
      <c r="G51" s="17"/>
      <c r="H51" s="22"/>
      <c r="I51" s="18"/>
    </row>
    <row r="52" spans="3:10">
      <c r="F52" s="2"/>
      <c r="G52" s="17"/>
      <c r="H52" s="22"/>
      <c r="I52" s="18"/>
    </row>
    <row r="53" spans="3:10">
      <c r="F53" s="3"/>
      <c r="G53" s="19"/>
      <c r="H53" s="23"/>
      <c r="I53" s="20"/>
    </row>
    <row r="54" spans="3:10">
      <c r="F54" s="38" t="s">
        <v>37</v>
      </c>
      <c r="G54" s="45">
        <f>SUM(G35:G53)</f>
        <v>0</v>
      </c>
      <c r="H54" s="45">
        <f>SUM(H35:H53)</f>
        <v>0</v>
      </c>
      <c r="I54" s="45">
        <f>SUM(I35:I53)</f>
        <v>0</v>
      </c>
    </row>
    <row r="57" spans="3:10">
      <c r="F57" s="145" t="s">
        <v>56</v>
      </c>
      <c r="G57" s="146"/>
      <c r="H57" s="28" t="s">
        <v>40</v>
      </c>
      <c r="I57" s="29" t="s">
        <v>41</v>
      </c>
      <c r="J57" s="30" t="s">
        <v>57</v>
      </c>
    </row>
    <row r="58" spans="3:10">
      <c r="F58" s="5" t="s">
        <v>58</v>
      </c>
      <c r="G58" s="15">
        <v>0</v>
      </c>
      <c r="H58" s="21">
        <v>0</v>
      </c>
      <c r="I58" s="25">
        <v>0</v>
      </c>
      <c r="J58" s="26">
        <v>0</v>
      </c>
    </row>
    <row r="59" spans="3:10">
      <c r="F59" s="2" t="s">
        <v>59</v>
      </c>
      <c r="G59" s="17">
        <v>0</v>
      </c>
      <c r="H59" s="17">
        <v>0</v>
      </c>
      <c r="I59" s="22">
        <v>0</v>
      </c>
      <c r="J59" s="27">
        <v>0</v>
      </c>
    </row>
    <row r="60" spans="3:10">
      <c r="F60" s="2" t="s">
        <v>60</v>
      </c>
      <c r="G60" s="17">
        <v>0</v>
      </c>
      <c r="H60" s="17">
        <v>0</v>
      </c>
      <c r="I60" s="22">
        <v>0</v>
      </c>
      <c r="J60" s="27">
        <v>0</v>
      </c>
    </row>
    <row r="61" spans="3:10">
      <c r="F61" s="2" t="s">
        <v>61</v>
      </c>
      <c r="G61" s="17">
        <v>0</v>
      </c>
      <c r="H61" s="17">
        <v>0</v>
      </c>
      <c r="I61" s="22">
        <v>0</v>
      </c>
      <c r="J61" s="27">
        <v>0</v>
      </c>
    </row>
    <row r="62" spans="3:10">
      <c r="F62" s="33" t="s">
        <v>62</v>
      </c>
      <c r="G62" s="34">
        <v>0</v>
      </c>
      <c r="H62" s="34">
        <v>0</v>
      </c>
      <c r="I62" s="35">
        <v>0</v>
      </c>
      <c r="J62" s="36">
        <v>0</v>
      </c>
    </row>
    <row r="63" spans="3:10">
      <c r="F63" s="32" t="s">
        <v>37</v>
      </c>
      <c r="G63" s="32"/>
      <c r="H63" s="32"/>
      <c r="I63" s="37"/>
      <c r="J63" s="125">
        <f>SUM(J58:J62)</f>
        <v>0</v>
      </c>
    </row>
  </sheetData>
  <mergeCells count="3">
    <mergeCell ref="C34:D34"/>
    <mergeCell ref="F34:G34"/>
    <mergeCell ref="F57:G57"/>
  </mergeCells>
  <phoneticPr fontId="13"/>
  <pageMargins left="0.69861111111111107" right="0.69861111111111107" top="0.75" bottom="0.75" header="0.3" footer="0.3"/>
  <pageSetup paperSize="9" firstPageNumber="4294963191" orientation="portrait" horizontalDpi="1200" copies="0"/>
  <headerFooter alignWithMargins="0"/>
</worksheet>
</file>

<file path=xl/worksheets/sheet3.xml><?xml version="1.0" encoding="utf-8"?>
<worksheet xmlns="http://schemas.openxmlformats.org/spreadsheetml/2006/main" xmlns:r="http://schemas.openxmlformats.org/officeDocument/2006/relationships">
  <dimension ref="A38:A367"/>
  <sheetViews>
    <sheetView topLeftCell="A304" zoomScaleSheetLayoutView="100" workbookViewId="0">
      <selection activeCell="A369" sqref="A369"/>
    </sheetView>
  </sheetViews>
  <sheetFormatPr defaultColWidth="8.875" defaultRowHeight="13.5"/>
  <sheetData>
    <row r="38" spans="1:1">
      <c r="A38" t="s">
        <v>86</v>
      </c>
    </row>
    <row r="39" spans="1:1">
      <c r="A39" t="s">
        <v>87</v>
      </c>
    </row>
    <row r="40" spans="1:1">
      <c r="A40" t="s">
        <v>88</v>
      </c>
    </row>
    <row r="79" spans="1:1">
      <c r="A79" t="s">
        <v>92</v>
      </c>
    </row>
    <row r="80" spans="1:1">
      <c r="A80" t="s">
        <v>93</v>
      </c>
    </row>
    <row r="81" spans="1:1">
      <c r="A81" t="s">
        <v>94</v>
      </c>
    </row>
    <row r="82" spans="1:1">
      <c r="A82" t="s">
        <v>96</v>
      </c>
    </row>
    <row r="83" spans="1:1">
      <c r="A83" t="s">
        <v>95</v>
      </c>
    </row>
    <row r="122" spans="1:1">
      <c r="A122" t="s">
        <v>101</v>
      </c>
    </row>
    <row r="123" spans="1:1">
      <c r="A123" t="s">
        <v>102</v>
      </c>
    </row>
    <row r="124" spans="1:1">
      <c r="A124" t="s">
        <v>103</v>
      </c>
    </row>
    <row r="163" spans="1:1">
      <c r="A163" t="s">
        <v>108</v>
      </c>
    </row>
    <row r="164" spans="1:1">
      <c r="A164" t="s">
        <v>109</v>
      </c>
    </row>
    <row r="203" spans="1:1">
      <c r="A203" t="s">
        <v>112</v>
      </c>
    </row>
    <row r="204" spans="1:1">
      <c r="A204" t="s">
        <v>113</v>
      </c>
    </row>
    <row r="205" spans="1:1">
      <c r="A205" t="s">
        <v>114</v>
      </c>
    </row>
    <row r="206" spans="1:1">
      <c r="A206" t="s">
        <v>115</v>
      </c>
    </row>
    <row r="245" spans="1:1">
      <c r="A245" t="s">
        <v>118</v>
      </c>
    </row>
    <row r="246" spans="1:1">
      <c r="A246" t="s">
        <v>119</v>
      </c>
    </row>
    <row r="247" spans="1:1">
      <c r="A247" t="s">
        <v>120</v>
      </c>
    </row>
    <row r="286" spans="1:1">
      <c r="A286" t="s">
        <v>123</v>
      </c>
    </row>
    <row r="287" spans="1:1">
      <c r="A287" t="s">
        <v>124</v>
      </c>
    </row>
    <row r="326" spans="1:1">
      <c r="A326" t="s">
        <v>127</v>
      </c>
    </row>
    <row r="327" spans="1:1">
      <c r="A327" t="s">
        <v>128</v>
      </c>
    </row>
    <row r="366" spans="1:1">
      <c r="A366" t="s">
        <v>132</v>
      </c>
    </row>
    <row r="367" spans="1:1">
      <c r="A367" t="s">
        <v>133</v>
      </c>
    </row>
  </sheetData>
  <phoneticPr fontId="13"/>
  <pageMargins left="0.75" right="0.75" top="1" bottom="1" header="0.51111111111111107" footer="0.51111111111111107"/>
  <pageSetup paperSize="9" firstPageNumber="4294963191"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I17"/>
  <sheetViews>
    <sheetView tabSelected="1" zoomScaleSheetLayoutView="100" workbookViewId="0">
      <selection activeCell="A18" sqref="A18"/>
    </sheetView>
  </sheetViews>
  <sheetFormatPr defaultColWidth="8.875" defaultRowHeight="13.5"/>
  <sheetData>
    <row r="1" spans="1:9">
      <c r="A1" s="128" t="s">
        <v>63</v>
      </c>
      <c r="B1" s="129"/>
      <c r="C1" s="129"/>
      <c r="D1" s="129"/>
      <c r="E1" s="129"/>
      <c r="F1" s="129"/>
      <c r="G1" s="129"/>
      <c r="H1" s="129"/>
      <c r="I1" s="132"/>
    </row>
    <row r="2" spans="1:9">
      <c r="A2" s="130" t="s">
        <v>64</v>
      </c>
      <c r="B2" s="131"/>
      <c r="C2" s="131"/>
      <c r="D2" s="131"/>
      <c r="E2" s="131"/>
      <c r="F2" s="131"/>
      <c r="G2" s="131"/>
      <c r="H2" s="131"/>
      <c r="I2" s="132"/>
    </row>
    <row r="3" spans="1:9">
      <c r="A3" s="127"/>
      <c r="D3" s="127"/>
    </row>
    <row r="7" spans="1:9">
      <c r="A7" t="s">
        <v>65</v>
      </c>
    </row>
    <row r="8" spans="1:9">
      <c r="A8" t="s">
        <v>78</v>
      </c>
    </row>
    <row r="9" spans="1:9">
      <c r="A9" t="s">
        <v>77</v>
      </c>
    </row>
    <row r="11" spans="1:9">
      <c r="A11" t="s">
        <v>134</v>
      </c>
    </row>
    <row r="12" spans="1:9">
      <c r="A12" t="s">
        <v>135</v>
      </c>
    </row>
    <row r="13" spans="1:9">
      <c r="A13" t="s">
        <v>136</v>
      </c>
    </row>
    <row r="14" spans="1:9">
      <c r="A14" t="s">
        <v>137</v>
      </c>
    </row>
    <row r="16" spans="1:9">
      <c r="A16" t="s">
        <v>138</v>
      </c>
    </row>
    <row r="17" spans="1:1">
      <c r="A17" t="s">
        <v>139</v>
      </c>
    </row>
  </sheetData>
  <phoneticPr fontId="13"/>
  <pageMargins left="0.75" right="0.75" top="1" bottom="1" header="0.51111111111111107" footer="0.51111111111111107"/>
  <pageSetup paperSize="9" firstPageNumber="4294963191" orientation="portrait"/>
  <headerFooter alignWithMargins="0"/>
</worksheet>
</file>

<file path=xl/worksheets/sheet5.xml><?xml version="1.0" encoding="utf-8"?>
<worksheet xmlns="http://schemas.openxmlformats.org/spreadsheetml/2006/main" xmlns:r="http://schemas.openxmlformats.org/officeDocument/2006/relationships">
  <dimension ref="B4:E14"/>
  <sheetViews>
    <sheetView zoomScaleSheetLayoutView="100" workbookViewId="0">
      <selection activeCell="E11" sqref="E11"/>
    </sheetView>
  </sheetViews>
  <sheetFormatPr defaultColWidth="8.875" defaultRowHeight="13.5"/>
  <sheetData>
    <row r="4" spans="2:5">
      <c r="B4" t="s">
        <v>66</v>
      </c>
      <c r="C4" t="s">
        <v>67</v>
      </c>
      <c r="D4" t="s">
        <v>68</v>
      </c>
      <c r="E4" t="s">
        <v>69</v>
      </c>
    </row>
    <row r="5" spans="2:5">
      <c r="C5" t="s">
        <v>70</v>
      </c>
      <c r="D5" t="s">
        <v>68</v>
      </c>
      <c r="E5" t="s">
        <v>69</v>
      </c>
    </row>
    <row r="9" spans="2:5">
      <c r="B9" t="s">
        <v>71</v>
      </c>
      <c r="D9" t="s">
        <v>67</v>
      </c>
      <c r="E9" t="s">
        <v>72</v>
      </c>
    </row>
    <row r="10" spans="2:5">
      <c r="D10" t="s">
        <v>73</v>
      </c>
      <c r="E10" t="s">
        <v>72</v>
      </c>
    </row>
    <row r="13" spans="2:5">
      <c r="B13" t="s">
        <v>74</v>
      </c>
      <c r="E13" t="s">
        <v>67</v>
      </c>
    </row>
    <row r="14" spans="2:5">
      <c r="E14" t="s">
        <v>75</v>
      </c>
    </row>
  </sheetData>
  <phoneticPr fontId="13"/>
  <pageMargins left="0.75" right="0.75" top="1" bottom="1" header="0.51111111111111107" footer="0.51111111111111107"/>
  <pageSetup paperSize="9" firstPageNumber="4294963191" orientation="portrait"/>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5</vt:i4>
      </vt:variant>
    </vt:vector>
  </HeadingPairs>
  <TitlesOfParts>
    <vt:vector size="5" baseType="lpstr">
      <vt:lpstr>ルール＆合計</vt:lpstr>
      <vt:lpstr>検証データ</vt:lpstr>
      <vt:lpstr>画像</vt:lpstr>
      <vt:lpstr>気づき</vt:lpstr>
      <vt:lpstr>検証終了通貨</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gullit0607@gmail.com</cp:lastModifiedBy>
  <cp:revision/>
  <cp:lastPrinted>1899-12-30T00:00:00Z</cp:lastPrinted>
  <dcterms:created xsi:type="dcterms:W3CDTF">2013-10-09T23:04:08Z</dcterms:created>
  <dcterms:modified xsi:type="dcterms:W3CDTF">2015-07-08T10:31:03Z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