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50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4" i="1" l="1"/>
  <c r="M5" i="1"/>
  <c r="M30" i="1"/>
  <c r="M31" i="1"/>
  <c r="M32" i="1"/>
  <c r="M33" i="1"/>
  <c r="M34" i="1"/>
  <c r="M35" i="1"/>
  <c r="M36" i="1"/>
  <c r="M37" i="1"/>
  <c r="M38" i="1"/>
  <c r="M39" i="1"/>
  <c r="M40" i="1"/>
  <c r="M41" i="1"/>
  <c r="M3" i="1"/>
  <c r="M42" i="1" s="1"/>
  <c r="K4" i="1"/>
  <c r="K5" i="1"/>
  <c r="K30" i="1"/>
  <c r="K31" i="1"/>
  <c r="K32" i="1"/>
  <c r="K33" i="1"/>
  <c r="K34" i="1"/>
  <c r="K35" i="1"/>
  <c r="K36" i="1"/>
  <c r="K37" i="1"/>
  <c r="K38" i="1"/>
  <c r="K39" i="1"/>
  <c r="K40" i="1"/>
  <c r="K41" i="1"/>
  <c r="K3" i="1"/>
  <c r="K42" i="1" l="1"/>
  <c r="N3" i="1"/>
  <c r="N4" i="1" s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</calcChain>
</file>

<file path=xl/sharedStrings.xml><?xml version="1.0" encoding="utf-8"?>
<sst xmlns="http://schemas.openxmlformats.org/spreadsheetml/2006/main" count="176" uniqueCount="99">
  <si>
    <t>Pips</t>
  </si>
  <si>
    <t>Profit</t>
  </si>
  <si>
    <t>GBPJPY</t>
  </si>
  <si>
    <t>buy</t>
  </si>
  <si>
    <t>2006.08.15 01:59</t>
  </si>
  <si>
    <t>2006.08.15 09:03</t>
  </si>
  <si>
    <t>sell</t>
  </si>
  <si>
    <t>2006.08.15 22:59</t>
  </si>
  <si>
    <t>2006.08.19 03:29</t>
  </si>
  <si>
    <t>2006.08.22 12:29</t>
  </si>
  <si>
    <t>2006.08.23 00:44</t>
  </si>
  <si>
    <t>2006.08.23 14:59</t>
  </si>
  <si>
    <t>2006.08.23 16:48</t>
  </si>
  <si>
    <t>2006.08.25 07:59</t>
  </si>
  <si>
    <t>2006.08.25 08:56</t>
  </si>
  <si>
    <t>2006.08.28 15:59</t>
  </si>
  <si>
    <t>2006.08.29 21:59</t>
  </si>
  <si>
    <t>2006.09.01 05:59</t>
  </si>
  <si>
    <t>2006.09.01 07:18</t>
  </si>
  <si>
    <t>2006.09.01 18:29</t>
  </si>
  <si>
    <t>2006.09.01 21:30</t>
  </si>
  <si>
    <t>2006.09.07 09:29</t>
  </si>
  <si>
    <t>2006.09.07 15:12</t>
  </si>
  <si>
    <t>2006.09.08 20:29</t>
  </si>
  <si>
    <t>2006.09.09 01:19</t>
  </si>
  <si>
    <t>2006.09.11 19:29</t>
  </si>
  <si>
    <t>2006.09.12 17:36</t>
  </si>
  <si>
    <t>2006.09.14 19:59</t>
  </si>
  <si>
    <t>2006.09.15 22:31</t>
  </si>
  <si>
    <t>2006.09.18 22:59</t>
  </si>
  <si>
    <t>2006.09.19 00:12</t>
  </si>
  <si>
    <t>2006.09.19 11:59</t>
  </si>
  <si>
    <t>2006.09.19 16:40</t>
  </si>
  <si>
    <t>2006.09.19 23:59</t>
  </si>
  <si>
    <t>2006.09.20 01:11</t>
  </si>
  <si>
    <t>2006.09.22 03:29</t>
  </si>
  <si>
    <t>2006.09.22 16:04</t>
  </si>
  <si>
    <t>2006.09.25 16:29</t>
  </si>
  <si>
    <t>2006.09.25 18:33</t>
  </si>
  <si>
    <t>2006.09.27 05:29</t>
  </si>
  <si>
    <t>2006.09.29 00:59</t>
  </si>
  <si>
    <t>2006.09.29 03:28</t>
  </si>
  <si>
    <t>2006.09.29 10:29</t>
  </si>
  <si>
    <t>2006.10.02 07:00</t>
  </si>
  <si>
    <t>2006.10.02 09:59</t>
  </si>
  <si>
    <t>2006.10.05 22:51</t>
  </si>
  <si>
    <t>2006.10.07 05:00</t>
  </si>
  <si>
    <t>2006.10.09 20:03</t>
  </si>
  <si>
    <t>2006.10.09 23:59</t>
  </si>
  <si>
    <t>2006.10.10 02:53</t>
  </si>
  <si>
    <t>2006.10.10 07:29</t>
  </si>
  <si>
    <t>2006.10.10 11:43</t>
  </si>
  <si>
    <t>2006.10.10 17:59</t>
  </si>
  <si>
    <t>2006.10.13 23:29</t>
  </si>
  <si>
    <t>2006.10.16 09:34</t>
  </si>
  <si>
    <t>2006.10.17 01:29</t>
  </si>
  <si>
    <t>2006.10.17 23:10</t>
  </si>
  <si>
    <t>2006.10.20 14:59</t>
  </si>
  <si>
    <t>2006.11.29 01:29</t>
  </si>
  <si>
    <t>2006.12.01 03:29</t>
  </si>
  <si>
    <t>2006.12.05 16:29</t>
  </si>
  <si>
    <t>2006.12.08 01:59</t>
  </si>
  <si>
    <t>2006.12.08 18:53</t>
  </si>
  <si>
    <t>2006.12.08 20:29</t>
  </si>
  <si>
    <t>2006.12.15 23:29</t>
  </si>
  <si>
    <t>2006.12.26 09:29</t>
  </si>
  <si>
    <t>2006.12.27 10:48</t>
  </si>
  <si>
    <t>2006.12.29 10:59</t>
  </si>
  <si>
    <t>2006.12.29 17:51</t>
  </si>
  <si>
    <t>2007.01.02 22:59</t>
  </si>
  <si>
    <t>2007.01.03 23:50</t>
  </si>
  <si>
    <t>2007.01.09 17:59</t>
  </si>
  <si>
    <t>2007.01.11 21:01</t>
  </si>
  <si>
    <t>2007.01.16 16:59</t>
  </si>
  <si>
    <t>2007.01.24 14:59</t>
  </si>
  <si>
    <t>2007.02.02 18:53</t>
  </si>
  <si>
    <t>2007.02.05 10:08</t>
  </si>
  <si>
    <t>2007.02.05 21:14</t>
  </si>
  <si>
    <t>2007.02.06 18:54</t>
  </si>
  <si>
    <t>2007.02.07 12:02</t>
  </si>
  <si>
    <t>2007.02.07 23:08</t>
  </si>
  <si>
    <t>通貨ペア</t>
    <phoneticPr fontId="2"/>
  </si>
  <si>
    <t>売買</t>
    <phoneticPr fontId="2"/>
  </si>
  <si>
    <t>ロット</t>
    <phoneticPr fontId="2"/>
  </si>
  <si>
    <t>Eエントリー時間</t>
    <phoneticPr fontId="2"/>
  </si>
  <si>
    <t>E価格</t>
    <phoneticPr fontId="2"/>
  </si>
  <si>
    <t>損切値</t>
    <phoneticPr fontId="2"/>
  </si>
  <si>
    <t>K決済時間</t>
    <phoneticPr fontId="2"/>
  </si>
  <si>
    <t>K価格</t>
    <phoneticPr fontId="2"/>
  </si>
  <si>
    <t>Pips</t>
    <phoneticPr fontId="2"/>
  </si>
  <si>
    <t>収支（円）</t>
    <phoneticPr fontId="2"/>
  </si>
  <si>
    <t>39戦９勝、勝率23％　最大DD　-606pips　-32628円</t>
    <phoneticPr fontId="2"/>
  </si>
  <si>
    <t>気づき、以前として最大DDが大きい。レンジ相場で負ける。レンジとトレンドのPBの違いがある。</t>
    <phoneticPr fontId="2"/>
  </si>
  <si>
    <t>レンジ時PBはR/Sからの反転PBが威力を発揮。トレンド時は仕掛け1が機能する。</t>
    <phoneticPr fontId="2"/>
  </si>
  <si>
    <t>ポンド円過去検証（時間足）</t>
    <phoneticPr fontId="2"/>
  </si>
  <si>
    <t>仕掛け1はレンジ時に負ける。応用PBは仕掛け1検証にならないので１回だけ試した。</t>
    <phoneticPr fontId="2"/>
  </si>
  <si>
    <t>トレンドを捉えたら、ストップずらしが相当効果アリ！！特に超高値圏でのR/S判定が難しい所。</t>
    <phoneticPr fontId="2"/>
  </si>
  <si>
    <t>資金移動グラフ100万円がゼロライン</t>
    <phoneticPr fontId="2"/>
  </si>
  <si>
    <t>長期足ペナントブレイクなどトレンド発生を捉えると仕掛け1が威力発揮！最後の逆転Vになった。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</si>
</sst>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1" fontId="0" fillId="0" borderId="0" xfId="0" applyNumberFormat="1">
      <alignment vertical="center"/>
    </xf>
    <xf numFmtId="0" fontId="3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" fontId="0" fillId="0" borderId="1" xfId="0" applyNumberFormat="1" applyBorder="1">
      <alignment vertical="center"/>
    </xf>
    <xf numFmtId="38" fontId="3" fillId="0" borderId="1" xfId="1" applyFont="1" applyBorder="1">
      <alignment vertical="center"/>
    </xf>
    <xf numFmtId="38" fontId="0" fillId="0" borderId="1" xfId="1" applyFont="1" applyBorder="1">
      <alignment vertical="center"/>
    </xf>
    <xf numFmtId="2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38" fontId="0" fillId="0" borderId="1" xfId="0" applyNumberFormat="1" applyBorder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Sheet1!$N$3:$N$41</c:f>
              <c:numCache>
                <c:formatCode>#,##0_);[Red]\(#,##0\)</c:formatCode>
                <c:ptCount val="39"/>
                <c:pt idx="0">
                  <c:v>998686.0527732902</c:v>
                </c:pt>
                <c:pt idx="1">
                  <c:v>1008858.3737210553</c:v>
                </c:pt>
                <c:pt idx="2">
                  <c:v>1011647.8190630047</c:v>
                </c:pt>
                <c:pt idx="3">
                  <c:v>1010662.3586429724</c:v>
                </c:pt>
                <c:pt idx="4">
                  <c:v>1009100.7000538502</c:v>
                </c:pt>
                <c:pt idx="5">
                  <c:v>1008772.2132471728</c:v>
                </c:pt>
                <c:pt idx="6">
                  <c:v>1007409.8007539039</c:v>
                </c:pt>
                <c:pt idx="7">
                  <c:v>1005875.0673128698</c:v>
                </c:pt>
                <c:pt idx="8">
                  <c:v>1003618.739903069</c:v>
                </c:pt>
                <c:pt idx="9">
                  <c:v>1001077.0059235321</c:v>
                </c:pt>
                <c:pt idx="10">
                  <c:v>1006865.9127625198</c:v>
                </c:pt>
                <c:pt idx="11">
                  <c:v>1002950.9962304789</c:v>
                </c:pt>
                <c:pt idx="12">
                  <c:v>1000624.6634356485</c:v>
                </c:pt>
                <c:pt idx="13">
                  <c:v>997802.90791599313</c:v>
                </c:pt>
                <c:pt idx="14">
                  <c:v>994857.2967151315</c:v>
                </c:pt>
                <c:pt idx="15">
                  <c:v>992320.94776521227</c:v>
                </c:pt>
                <c:pt idx="16">
                  <c:v>989843.83414108725</c:v>
                </c:pt>
                <c:pt idx="17">
                  <c:v>994631.12547118962</c:v>
                </c:pt>
                <c:pt idx="18">
                  <c:v>993387.18362950941</c:v>
                </c:pt>
                <c:pt idx="19">
                  <c:v>991195.4765751207</c:v>
                </c:pt>
                <c:pt idx="20">
                  <c:v>988169.0899299942</c:v>
                </c:pt>
                <c:pt idx="21">
                  <c:v>985923.53257942875</c:v>
                </c:pt>
                <c:pt idx="22">
                  <c:v>984948.84221863165</c:v>
                </c:pt>
                <c:pt idx="23">
                  <c:v>983257.9429186855</c:v>
                </c:pt>
                <c:pt idx="24">
                  <c:v>982444.80344641837</c:v>
                </c:pt>
                <c:pt idx="25">
                  <c:v>980608.50834679534</c:v>
                </c:pt>
                <c:pt idx="26">
                  <c:v>979019.92460958473</c:v>
                </c:pt>
                <c:pt idx="27">
                  <c:v>1001523.9633817979</c:v>
                </c:pt>
                <c:pt idx="28">
                  <c:v>1001141.6262789438</c:v>
                </c:pt>
                <c:pt idx="29">
                  <c:v>998449.11147011234</c:v>
                </c:pt>
                <c:pt idx="30">
                  <c:v>1021760.9046849749</c:v>
                </c:pt>
                <c:pt idx="31">
                  <c:v>1019289.1760904676</c:v>
                </c:pt>
                <c:pt idx="32">
                  <c:v>1017302.10016155</c:v>
                </c:pt>
                <c:pt idx="33">
                  <c:v>1014135.7027463643</c:v>
                </c:pt>
                <c:pt idx="34">
                  <c:v>1030366.1820140001</c:v>
                </c:pt>
                <c:pt idx="35">
                  <c:v>1052385.5681206237</c:v>
                </c:pt>
                <c:pt idx="36">
                  <c:v>1049795.368874528</c:v>
                </c:pt>
                <c:pt idx="37">
                  <c:v>1046849.7576736663</c:v>
                </c:pt>
                <c:pt idx="38">
                  <c:v>1051744.749596122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08000"/>
        <c:axId val="93163456"/>
      </c:lineChart>
      <c:catAx>
        <c:axId val="97408000"/>
        <c:scaling>
          <c:orientation val="minMax"/>
        </c:scaling>
        <c:delete val="0"/>
        <c:axPos val="b"/>
        <c:majorTickMark val="out"/>
        <c:minorTickMark val="none"/>
        <c:tickLblPos val="nextTo"/>
        <c:crossAx val="93163456"/>
        <c:crosses val="autoZero"/>
        <c:auto val="1"/>
        <c:lblAlgn val="ctr"/>
        <c:lblOffset val="100"/>
        <c:noMultiLvlLbl val="0"/>
      </c:catAx>
      <c:valAx>
        <c:axId val="9316345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97408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47625</xdr:rowOff>
    </xdr:from>
    <xdr:to>
      <xdr:col>13</xdr:col>
      <xdr:colOff>752475</xdr:colOff>
      <xdr:row>61</xdr:row>
      <xdr:rowOff>28575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workbookViewId="0">
      <selection activeCell="S60" sqref="S60"/>
    </sheetView>
  </sheetViews>
  <sheetFormatPr defaultRowHeight="13.5" x14ac:dyDescent="0.15"/>
  <cols>
    <col min="1" max="1" width="3.25" customWidth="1"/>
    <col min="2" max="2" width="8.125" customWidth="1"/>
    <col min="3" max="3" width="5" customWidth="1"/>
    <col min="4" max="4" width="4.75" customWidth="1"/>
    <col min="5" max="5" width="15" customWidth="1"/>
    <col min="6" max="6" width="8.125" customWidth="1"/>
    <col min="7" max="7" width="7.75" customWidth="1"/>
    <col min="8" max="8" width="14.625" customWidth="1"/>
    <col min="9" max="9" width="8.125" customWidth="1"/>
    <col min="10" max="10" width="0.125" customWidth="1"/>
    <col min="11" max="11" width="4.625" customWidth="1"/>
    <col min="12" max="12" width="0.375" hidden="1" customWidth="1"/>
    <col min="13" max="13" width="8.625" style="5" customWidth="1"/>
    <col min="14" max="14" width="10.625" customWidth="1"/>
    <col min="15" max="15" width="5" customWidth="1"/>
    <col min="16" max="16" width="8" customWidth="1"/>
    <col min="17" max="23" width="5.75" customWidth="1"/>
  </cols>
  <sheetData>
    <row r="1" spans="1:16" s="4" customFormat="1" ht="19.5" customHeight="1" x14ac:dyDescent="0.15">
      <c r="A1" s="18" t="s">
        <v>94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6" x14ac:dyDescent="0.15">
      <c r="A2" s="6"/>
      <c r="B2" s="7" t="s">
        <v>81</v>
      </c>
      <c r="C2" s="7" t="s">
        <v>82</v>
      </c>
      <c r="D2" s="8" t="s">
        <v>83</v>
      </c>
      <c r="E2" s="8" t="s">
        <v>84</v>
      </c>
      <c r="F2" s="8" t="s">
        <v>85</v>
      </c>
      <c r="G2" s="8" t="s">
        <v>86</v>
      </c>
      <c r="H2" s="8" t="s">
        <v>87</v>
      </c>
      <c r="I2" s="8" t="s">
        <v>88</v>
      </c>
      <c r="J2" s="8" t="s">
        <v>0</v>
      </c>
      <c r="K2" s="8" t="s">
        <v>89</v>
      </c>
      <c r="L2" s="9" t="s">
        <v>1</v>
      </c>
      <c r="M2" s="10" t="s">
        <v>90</v>
      </c>
      <c r="N2" s="11">
        <v>1000000</v>
      </c>
    </row>
    <row r="3" spans="1:16" x14ac:dyDescent="0.15">
      <c r="A3" s="6">
        <v>1</v>
      </c>
      <c r="B3" s="7" t="s">
        <v>2</v>
      </c>
      <c r="C3" s="7" t="s">
        <v>3</v>
      </c>
      <c r="D3" s="12">
        <v>0.5</v>
      </c>
      <c r="E3" s="8" t="s">
        <v>4</v>
      </c>
      <c r="F3" s="13">
        <v>220.261</v>
      </c>
      <c r="G3" s="13">
        <v>220.017</v>
      </c>
      <c r="H3" s="8" t="s">
        <v>5</v>
      </c>
      <c r="I3" s="13">
        <v>220.017</v>
      </c>
      <c r="J3" s="8">
        <v>-244</v>
      </c>
      <c r="K3" s="9">
        <f>J3/10</f>
        <v>-24.4</v>
      </c>
      <c r="L3" s="12">
        <v>-13.139472267097458</v>
      </c>
      <c r="M3" s="11">
        <f>L3*100</f>
        <v>-1313.9472267097458</v>
      </c>
      <c r="N3" s="14">
        <f>N2+M3</f>
        <v>998686.0527732902</v>
      </c>
    </row>
    <row r="4" spans="1:16" x14ac:dyDescent="0.15">
      <c r="A4" s="6">
        <v>2</v>
      </c>
      <c r="B4" s="7" t="s">
        <v>2</v>
      </c>
      <c r="C4" s="7" t="s">
        <v>6</v>
      </c>
      <c r="D4" s="12">
        <v>0.5</v>
      </c>
      <c r="E4" s="8" t="s">
        <v>7</v>
      </c>
      <c r="F4" s="13">
        <v>219.79</v>
      </c>
      <c r="G4" s="13">
        <v>220.30199999999999</v>
      </c>
      <c r="H4" s="8" t="s">
        <v>8</v>
      </c>
      <c r="I4" s="13">
        <v>217.90100000000001</v>
      </c>
      <c r="J4" s="8">
        <v>1889</v>
      </c>
      <c r="K4" s="9">
        <f t="shared" ref="K4:K41" si="0">J4/10</f>
        <v>188.9</v>
      </c>
      <c r="L4" s="12">
        <v>101.72320947765115</v>
      </c>
      <c r="M4" s="11">
        <f t="shared" ref="M4:M41" si="1">L4*100</f>
        <v>10172.320947765114</v>
      </c>
      <c r="N4" s="14">
        <f t="shared" ref="N4:N41" si="2">N3+M4</f>
        <v>1008858.3737210553</v>
      </c>
    </row>
    <row r="5" spans="1:16" x14ac:dyDescent="0.15">
      <c r="A5" s="6">
        <v>3</v>
      </c>
      <c r="B5" s="7" t="s">
        <v>2</v>
      </c>
      <c r="C5" s="7" t="s">
        <v>3</v>
      </c>
      <c r="D5" s="12">
        <v>0.5</v>
      </c>
      <c r="E5" s="8" t="s">
        <v>9</v>
      </c>
      <c r="F5" s="13">
        <v>219.661</v>
      </c>
      <c r="G5" s="13">
        <v>219.4</v>
      </c>
      <c r="H5" s="8" t="s">
        <v>10</v>
      </c>
      <c r="I5" s="13">
        <v>220.179</v>
      </c>
      <c r="J5" s="8">
        <v>518</v>
      </c>
      <c r="K5" s="9">
        <f t="shared" si="0"/>
        <v>51.8</v>
      </c>
      <c r="L5" s="12">
        <v>27.89445341949385</v>
      </c>
      <c r="M5" s="11">
        <f t="shared" si="1"/>
        <v>2789.4453419493848</v>
      </c>
      <c r="N5" s="14">
        <f t="shared" si="2"/>
        <v>1011647.8190630047</v>
      </c>
    </row>
    <row r="6" spans="1:16" x14ac:dyDescent="0.15">
      <c r="A6" s="6">
        <v>4</v>
      </c>
      <c r="B6" s="7" t="s">
        <v>2</v>
      </c>
      <c r="C6" s="7" t="s">
        <v>6</v>
      </c>
      <c r="D6" s="12">
        <v>0.5</v>
      </c>
      <c r="E6" s="8" t="s">
        <v>11</v>
      </c>
      <c r="F6" s="13">
        <v>219.64000000000001</v>
      </c>
      <c r="G6" s="13">
        <v>219.82300000000001</v>
      </c>
      <c r="H6" s="8" t="s">
        <v>12</v>
      </c>
      <c r="I6" s="13">
        <v>219.82300000000001</v>
      </c>
      <c r="J6" s="8">
        <v>-183</v>
      </c>
      <c r="K6" s="9">
        <v>-18.3</v>
      </c>
      <c r="L6" s="12">
        <v>-9.8546042003227114</v>
      </c>
      <c r="M6" s="11">
        <v>-985.46042003227114</v>
      </c>
      <c r="N6" s="14">
        <f t="shared" si="2"/>
        <v>1010662.3586429724</v>
      </c>
    </row>
    <row r="7" spans="1:16" x14ac:dyDescent="0.15">
      <c r="A7" s="6">
        <v>5</v>
      </c>
      <c r="B7" s="7" t="s">
        <v>2</v>
      </c>
      <c r="C7" s="7" t="s">
        <v>6</v>
      </c>
      <c r="D7" s="12">
        <v>0.5</v>
      </c>
      <c r="E7" s="8" t="s">
        <v>13</v>
      </c>
      <c r="F7" s="13">
        <v>219.81</v>
      </c>
      <c r="G7" s="13">
        <v>220.1</v>
      </c>
      <c r="H7" s="8" t="s">
        <v>14</v>
      </c>
      <c r="I7" s="13">
        <v>220.1</v>
      </c>
      <c r="J7" s="8">
        <v>-290</v>
      </c>
      <c r="K7" s="9">
        <v>-29</v>
      </c>
      <c r="L7" s="12">
        <v>-15.616585891221975</v>
      </c>
      <c r="M7" s="11">
        <v>-1561.6585891221976</v>
      </c>
      <c r="N7" s="14">
        <f t="shared" si="2"/>
        <v>1009100.7000538502</v>
      </c>
      <c r="P7" s="5"/>
    </row>
    <row r="8" spans="1:16" x14ac:dyDescent="0.15">
      <c r="A8" s="6">
        <v>6</v>
      </c>
      <c r="B8" s="7" t="s">
        <v>2</v>
      </c>
      <c r="C8" s="7" t="s">
        <v>3</v>
      </c>
      <c r="D8" s="12">
        <v>0.5</v>
      </c>
      <c r="E8" s="8" t="s">
        <v>15</v>
      </c>
      <c r="F8" s="13">
        <v>221.501</v>
      </c>
      <c r="G8" s="13">
        <v>221.155</v>
      </c>
      <c r="H8" s="8" t="s">
        <v>16</v>
      </c>
      <c r="I8" s="13">
        <v>221.44</v>
      </c>
      <c r="J8" s="8">
        <v>-61</v>
      </c>
      <c r="K8" s="9">
        <v>-6.1</v>
      </c>
      <c r="L8" s="12">
        <v>-3.2848680667747474</v>
      </c>
      <c r="M8" s="11">
        <v>-328.48680667747476</v>
      </c>
      <c r="N8" s="14">
        <f t="shared" si="2"/>
        <v>1008772.2132471728</v>
      </c>
      <c r="P8" s="5"/>
    </row>
    <row r="9" spans="1:16" x14ac:dyDescent="0.15">
      <c r="A9" s="6">
        <v>7</v>
      </c>
      <c r="B9" s="7" t="s">
        <v>2</v>
      </c>
      <c r="C9" s="7" t="s">
        <v>3</v>
      </c>
      <c r="D9" s="12">
        <v>0.5</v>
      </c>
      <c r="E9" s="8" t="s">
        <v>17</v>
      </c>
      <c r="F9" s="13">
        <v>223.56100000000001</v>
      </c>
      <c r="G9" s="13">
        <v>223.30799999999999</v>
      </c>
      <c r="H9" s="8" t="s">
        <v>18</v>
      </c>
      <c r="I9" s="13">
        <v>223.30799999999999</v>
      </c>
      <c r="J9" s="8">
        <v>-253</v>
      </c>
      <c r="K9" s="9">
        <v>-25.3</v>
      </c>
      <c r="L9" s="12">
        <v>-13.624124932687904</v>
      </c>
      <c r="M9" s="11">
        <v>-1362.4124932687903</v>
      </c>
      <c r="N9" s="14">
        <f t="shared" si="2"/>
        <v>1007409.8007539039</v>
      </c>
      <c r="P9" s="5"/>
    </row>
    <row r="10" spans="1:16" x14ac:dyDescent="0.15">
      <c r="A10" s="6">
        <v>8</v>
      </c>
      <c r="B10" s="7" t="s">
        <v>2</v>
      </c>
      <c r="C10" s="7" t="s">
        <v>3</v>
      </c>
      <c r="D10" s="12">
        <v>0.5</v>
      </c>
      <c r="E10" s="8" t="s">
        <v>19</v>
      </c>
      <c r="F10" s="13">
        <v>223.36100000000002</v>
      </c>
      <c r="G10" s="13">
        <v>223.07599999999999</v>
      </c>
      <c r="H10" s="8" t="s">
        <v>20</v>
      </c>
      <c r="I10" s="13">
        <v>223.07599999999999</v>
      </c>
      <c r="J10" s="8">
        <v>-285</v>
      </c>
      <c r="K10" s="9">
        <v>-28.5</v>
      </c>
      <c r="L10" s="12">
        <v>-15.347334410340606</v>
      </c>
      <c r="M10" s="11">
        <v>-1534.7334410340607</v>
      </c>
      <c r="N10" s="14">
        <f t="shared" si="2"/>
        <v>1005875.0673128698</v>
      </c>
      <c r="P10" s="5"/>
    </row>
    <row r="11" spans="1:16" x14ac:dyDescent="0.15">
      <c r="A11" s="6">
        <v>9</v>
      </c>
      <c r="B11" s="7" t="s">
        <v>2</v>
      </c>
      <c r="C11" s="7" t="s">
        <v>3</v>
      </c>
      <c r="D11" s="12">
        <v>0.5</v>
      </c>
      <c r="E11" s="8" t="s">
        <v>21</v>
      </c>
      <c r="F11" s="13">
        <v>220.03100000000001</v>
      </c>
      <c r="G11" s="13">
        <v>219.61199999999999</v>
      </c>
      <c r="H11" s="8" t="s">
        <v>22</v>
      </c>
      <c r="I11" s="13">
        <v>219.61199999999999</v>
      </c>
      <c r="J11" s="8">
        <v>-419</v>
      </c>
      <c r="K11" s="9">
        <v>-41.9</v>
      </c>
      <c r="L11" s="12">
        <v>-22.563274098008144</v>
      </c>
      <c r="M11" s="11">
        <v>-2256.3274098008142</v>
      </c>
      <c r="N11" s="14">
        <f t="shared" si="2"/>
        <v>1003618.739903069</v>
      </c>
      <c r="P11" s="5"/>
    </row>
    <row r="12" spans="1:16" x14ac:dyDescent="0.15">
      <c r="A12" s="6">
        <v>10</v>
      </c>
      <c r="B12" s="7" t="s">
        <v>2</v>
      </c>
      <c r="C12" s="7" t="s">
        <v>6</v>
      </c>
      <c r="D12" s="12">
        <v>0.5</v>
      </c>
      <c r="E12" s="8" t="s">
        <v>23</v>
      </c>
      <c r="F12" s="13">
        <v>217.66</v>
      </c>
      <c r="G12" s="13">
        <v>218.13200000000001</v>
      </c>
      <c r="H12" s="8" t="s">
        <v>24</v>
      </c>
      <c r="I12" s="13">
        <v>218.13200000000001</v>
      </c>
      <c r="J12" s="8">
        <v>-472</v>
      </c>
      <c r="K12" s="9">
        <v>-47.2</v>
      </c>
      <c r="L12" s="12">
        <v>-25.417339795369333</v>
      </c>
      <c r="M12" s="11">
        <v>-2541.7339795369335</v>
      </c>
      <c r="N12" s="14">
        <f t="shared" si="2"/>
        <v>1001077.0059235321</v>
      </c>
      <c r="P12" s="5"/>
    </row>
    <row r="13" spans="1:16" x14ac:dyDescent="0.15">
      <c r="A13" s="6">
        <v>11</v>
      </c>
      <c r="B13" s="7" t="s">
        <v>2</v>
      </c>
      <c r="C13" s="7" t="s">
        <v>3</v>
      </c>
      <c r="D13" s="12">
        <v>0.5</v>
      </c>
      <c r="E13" s="8" t="s">
        <v>25</v>
      </c>
      <c r="F13" s="13">
        <v>218.92099999999999</v>
      </c>
      <c r="G13" s="13">
        <v>218.428</v>
      </c>
      <c r="H13" s="8" t="s">
        <v>26</v>
      </c>
      <c r="I13" s="13">
        <v>219.99600000000001</v>
      </c>
      <c r="J13" s="8">
        <v>1075</v>
      </c>
      <c r="K13" s="9">
        <v>107.5</v>
      </c>
      <c r="L13" s="12">
        <v>57.889068389877075</v>
      </c>
      <c r="M13" s="11">
        <v>5788.9068389877075</v>
      </c>
      <c r="N13" s="14">
        <f t="shared" si="2"/>
        <v>1006865.9127625198</v>
      </c>
      <c r="P13" s="5"/>
    </row>
    <row r="14" spans="1:16" x14ac:dyDescent="0.15">
      <c r="A14" s="6">
        <v>12</v>
      </c>
      <c r="B14" s="7" t="s">
        <v>2</v>
      </c>
      <c r="C14" s="7" t="s">
        <v>3</v>
      </c>
      <c r="D14" s="12">
        <v>0.5</v>
      </c>
      <c r="E14" s="8" t="s">
        <v>27</v>
      </c>
      <c r="F14" s="13">
        <v>221.691</v>
      </c>
      <c r="G14" s="13">
        <v>220.964</v>
      </c>
      <c r="H14" s="8" t="s">
        <v>28</v>
      </c>
      <c r="I14" s="13">
        <v>220.964</v>
      </c>
      <c r="J14" s="8">
        <v>-727</v>
      </c>
      <c r="K14" s="9">
        <v>-72.7</v>
      </c>
      <c r="L14" s="12">
        <v>-39.149165320409473</v>
      </c>
      <c r="M14" s="11">
        <v>-3914.9165320409475</v>
      </c>
      <c r="N14" s="14">
        <f t="shared" si="2"/>
        <v>1002950.9962304789</v>
      </c>
      <c r="P14" s="5"/>
    </row>
    <row r="15" spans="1:16" x14ac:dyDescent="0.15">
      <c r="A15" s="6">
        <v>13</v>
      </c>
      <c r="B15" s="7" t="s">
        <v>2</v>
      </c>
      <c r="C15" s="7" t="s">
        <v>3</v>
      </c>
      <c r="D15" s="12">
        <v>0.5</v>
      </c>
      <c r="E15" s="8" t="s">
        <v>29</v>
      </c>
      <c r="F15" s="13">
        <v>221.78100000000001</v>
      </c>
      <c r="G15" s="13">
        <v>221.34900000000002</v>
      </c>
      <c r="H15" s="8" t="s">
        <v>30</v>
      </c>
      <c r="I15" s="13">
        <v>221.34900000000002</v>
      </c>
      <c r="J15" s="8">
        <v>-432</v>
      </c>
      <c r="K15" s="9">
        <v>-43.2</v>
      </c>
      <c r="L15" s="12">
        <v>-23.263327948303072</v>
      </c>
      <c r="M15" s="11">
        <v>-2326.3327948303072</v>
      </c>
      <c r="N15" s="14">
        <f t="shared" si="2"/>
        <v>1000624.6634356485</v>
      </c>
      <c r="P15" s="5"/>
    </row>
    <row r="16" spans="1:16" x14ac:dyDescent="0.15">
      <c r="A16" s="6">
        <v>14</v>
      </c>
      <c r="B16" s="7" t="s">
        <v>2</v>
      </c>
      <c r="C16" s="7" t="s">
        <v>3</v>
      </c>
      <c r="D16" s="12">
        <v>0.5</v>
      </c>
      <c r="E16" s="8" t="s">
        <v>31</v>
      </c>
      <c r="F16" s="13">
        <v>222.12100000000001</v>
      </c>
      <c r="G16" s="13">
        <v>221.59700000000001</v>
      </c>
      <c r="H16" s="8" t="s">
        <v>32</v>
      </c>
      <c r="I16" s="13">
        <v>221.59700000000001</v>
      </c>
      <c r="J16" s="8">
        <v>-524</v>
      </c>
      <c r="K16" s="9">
        <v>-52.4</v>
      </c>
      <c r="L16" s="12">
        <v>-28.217555196553633</v>
      </c>
      <c r="M16" s="11">
        <v>-2821.7555196553631</v>
      </c>
      <c r="N16" s="14">
        <f t="shared" si="2"/>
        <v>997802.90791599313</v>
      </c>
      <c r="P16" s="5"/>
    </row>
    <row r="17" spans="1:22" x14ac:dyDescent="0.15">
      <c r="A17" s="6">
        <v>15</v>
      </c>
      <c r="B17" s="7" t="s">
        <v>2</v>
      </c>
      <c r="C17" s="7" t="s">
        <v>6</v>
      </c>
      <c r="D17" s="12">
        <v>0.5</v>
      </c>
      <c r="E17" s="8" t="s">
        <v>33</v>
      </c>
      <c r="F17" s="13">
        <v>220.9</v>
      </c>
      <c r="G17" s="13">
        <v>221.447</v>
      </c>
      <c r="H17" s="8" t="s">
        <v>34</v>
      </c>
      <c r="I17" s="13">
        <v>221.447</v>
      </c>
      <c r="J17" s="8">
        <v>-547</v>
      </c>
      <c r="K17" s="9">
        <v>-54.7</v>
      </c>
      <c r="L17" s="12">
        <v>-29.456112008615893</v>
      </c>
      <c r="M17" s="11">
        <v>-2945.6112008615892</v>
      </c>
      <c r="N17" s="14">
        <f t="shared" si="2"/>
        <v>994857.2967151315</v>
      </c>
      <c r="P17" s="5"/>
    </row>
    <row r="18" spans="1:22" x14ac:dyDescent="0.15">
      <c r="A18" s="6">
        <v>16</v>
      </c>
      <c r="B18" s="7" t="s">
        <v>2</v>
      </c>
      <c r="C18" s="7" t="s">
        <v>6</v>
      </c>
      <c r="D18" s="12">
        <v>0.5</v>
      </c>
      <c r="E18" s="8" t="s">
        <v>35</v>
      </c>
      <c r="F18" s="13">
        <v>221.32</v>
      </c>
      <c r="G18" s="13">
        <v>221.791</v>
      </c>
      <c r="H18" s="8" t="s">
        <v>36</v>
      </c>
      <c r="I18" s="13">
        <v>221.791</v>
      </c>
      <c r="J18" s="8">
        <v>-471</v>
      </c>
      <c r="K18" s="9">
        <v>-47.1</v>
      </c>
      <c r="L18" s="12">
        <v>-25.363489499192447</v>
      </c>
      <c r="M18" s="11">
        <v>-2536.3489499192447</v>
      </c>
      <c r="N18" s="14">
        <f t="shared" si="2"/>
        <v>992320.94776521227</v>
      </c>
      <c r="P18" s="5"/>
    </row>
    <row r="19" spans="1:22" x14ac:dyDescent="0.15">
      <c r="A19" s="6">
        <v>17</v>
      </c>
      <c r="B19" s="7" t="s">
        <v>2</v>
      </c>
      <c r="C19" s="7" t="s">
        <v>6</v>
      </c>
      <c r="D19" s="12">
        <v>0.5</v>
      </c>
      <c r="E19" s="8" t="s">
        <v>37</v>
      </c>
      <c r="F19" s="13">
        <v>221.29</v>
      </c>
      <c r="G19" s="13">
        <v>221.75</v>
      </c>
      <c r="H19" s="8" t="s">
        <v>38</v>
      </c>
      <c r="I19" s="13">
        <v>221.75</v>
      </c>
      <c r="J19" s="8">
        <v>-460</v>
      </c>
      <c r="K19" s="9">
        <v>-46</v>
      </c>
      <c r="L19" s="12">
        <v>-24.77113624124976</v>
      </c>
      <c r="M19" s="11">
        <v>-2477.113624124976</v>
      </c>
      <c r="N19" s="14">
        <f t="shared" si="2"/>
        <v>989843.83414108725</v>
      </c>
      <c r="P19" s="5"/>
      <c r="T19" s="1"/>
      <c r="U19" s="2"/>
      <c r="V19" s="3"/>
    </row>
    <row r="20" spans="1:22" x14ac:dyDescent="0.15">
      <c r="A20" s="6">
        <v>18</v>
      </c>
      <c r="B20" s="7" t="s">
        <v>2</v>
      </c>
      <c r="C20" s="7" t="s">
        <v>6</v>
      </c>
      <c r="D20" s="12">
        <v>0.5</v>
      </c>
      <c r="E20" s="8" t="s">
        <v>39</v>
      </c>
      <c r="F20" s="13">
        <v>221.77</v>
      </c>
      <c r="G20" s="13">
        <v>222.19800000000001</v>
      </c>
      <c r="H20" s="8" t="s">
        <v>40</v>
      </c>
      <c r="I20" s="13">
        <v>220.881</v>
      </c>
      <c r="J20" s="8">
        <v>889</v>
      </c>
      <c r="K20" s="9">
        <v>88.9</v>
      </c>
      <c r="L20" s="12">
        <v>47.872913301023701</v>
      </c>
      <c r="M20" s="11">
        <v>4787.29133010237</v>
      </c>
      <c r="N20" s="14">
        <f t="shared" si="2"/>
        <v>994631.12547118962</v>
      </c>
      <c r="P20" s="5"/>
    </row>
    <row r="21" spans="1:22" x14ac:dyDescent="0.15">
      <c r="A21" s="6">
        <v>19</v>
      </c>
      <c r="B21" s="7" t="s">
        <v>2</v>
      </c>
      <c r="C21" s="7" t="s">
        <v>6</v>
      </c>
      <c r="D21" s="12">
        <v>0.5</v>
      </c>
      <c r="E21" s="8" t="s">
        <v>40</v>
      </c>
      <c r="F21" s="13">
        <v>220.88</v>
      </c>
      <c r="G21" s="13">
        <v>221.11100000000002</v>
      </c>
      <c r="H21" s="8" t="s">
        <v>41</v>
      </c>
      <c r="I21" s="13">
        <v>221.11100000000002</v>
      </c>
      <c r="J21" s="8">
        <v>-231</v>
      </c>
      <c r="K21" s="9">
        <v>-23.1</v>
      </c>
      <c r="L21" s="12">
        <v>-12.439418416802532</v>
      </c>
      <c r="M21" s="11">
        <v>-1243.9418416802532</v>
      </c>
      <c r="N21" s="14">
        <f t="shared" si="2"/>
        <v>993387.18362950941</v>
      </c>
      <c r="P21" s="5"/>
    </row>
    <row r="22" spans="1:22" x14ac:dyDescent="0.15">
      <c r="A22" s="6">
        <v>20</v>
      </c>
      <c r="B22" s="7" t="s">
        <v>2</v>
      </c>
      <c r="C22" s="7" t="s">
        <v>6</v>
      </c>
      <c r="D22" s="12">
        <v>0.5</v>
      </c>
      <c r="E22" s="8" t="s">
        <v>42</v>
      </c>
      <c r="F22" s="13">
        <v>220.77</v>
      </c>
      <c r="G22" s="13">
        <v>221.17699999999999</v>
      </c>
      <c r="H22" s="8" t="s">
        <v>43</v>
      </c>
      <c r="I22" s="13">
        <v>221.17699999999999</v>
      </c>
      <c r="J22" s="8">
        <v>-407</v>
      </c>
      <c r="K22" s="9">
        <v>-40.700000000000003</v>
      </c>
      <c r="L22" s="12">
        <v>-21.917070543887039</v>
      </c>
      <c r="M22" s="11">
        <v>-2191.7070543887039</v>
      </c>
      <c r="N22" s="14">
        <f t="shared" si="2"/>
        <v>991195.4765751207</v>
      </c>
      <c r="P22" s="5"/>
    </row>
    <row r="23" spans="1:22" x14ac:dyDescent="0.15">
      <c r="A23" s="6">
        <v>21</v>
      </c>
      <c r="B23" s="7" t="s">
        <v>2</v>
      </c>
      <c r="C23" s="7" t="s">
        <v>3</v>
      </c>
      <c r="D23" s="12">
        <v>0.5</v>
      </c>
      <c r="E23" s="8" t="s">
        <v>44</v>
      </c>
      <c r="F23" s="13">
        <v>221.17099999999999</v>
      </c>
      <c r="G23" s="13">
        <v>220.60900000000001</v>
      </c>
      <c r="H23" s="8" t="s">
        <v>45</v>
      </c>
      <c r="I23" s="13">
        <v>220.60900000000001</v>
      </c>
      <c r="J23" s="8">
        <v>-562</v>
      </c>
      <c r="K23" s="9">
        <v>-56.2</v>
      </c>
      <c r="L23" s="12">
        <v>-30.263866451264594</v>
      </c>
      <c r="M23" s="11">
        <v>-3026.3866451264594</v>
      </c>
      <c r="N23" s="14">
        <f t="shared" si="2"/>
        <v>988169.0899299942</v>
      </c>
      <c r="P23" s="5"/>
    </row>
    <row r="24" spans="1:22" x14ac:dyDescent="0.15">
      <c r="A24" s="6">
        <v>22</v>
      </c>
      <c r="B24" s="7" t="s">
        <v>2</v>
      </c>
      <c r="C24" s="7" t="s">
        <v>3</v>
      </c>
      <c r="D24" s="12">
        <v>0.5</v>
      </c>
      <c r="E24" s="8" t="s">
        <v>46</v>
      </c>
      <c r="F24" s="13">
        <v>222.58100000000002</v>
      </c>
      <c r="G24" s="13">
        <v>222.16400000000002</v>
      </c>
      <c r="H24" s="8" t="s">
        <v>47</v>
      </c>
      <c r="I24" s="13">
        <v>222.16400000000002</v>
      </c>
      <c r="J24" s="8">
        <v>-417</v>
      </c>
      <c r="K24" s="9">
        <v>-41.7</v>
      </c>
      <c r="L24" s="12">
        <v>-22.455573505654371</v>
      </c>
      <c r="M24" s="11">
        <v>-2245.557350565437</v>
      </c>
      <c r="N24" s="14">
        <f t="shared" si="2"/>
        <v>985923.53257942875</v>
      </c>
      <c r="P24" s="5"/>
    </row>
    <row r="25" spans="1:22" x14ac:dyDescent="0.15">
      <c r="A25" s="6">
        <v>23</v>
      </c>
      <c r="B25" s="7" t="s">
        <v>2</v>
      </c>
      <c r="C25" s="7" t="s">
        <v>6</v>
      </c>
      <c r="D25" s="12">
        <v>0.5</v>
      </c>
      <c r="E25" s="8" t="s">
        <v>48</v>
      </c>
      <c r="F25" s="13">
        <v>222.18</v>
      </c>
      <c r="G25" s="13">
        <v>222.36100000000002</v>
      </c>
      <c r="H25" s="8" t="s">
        <v>49</v>
      </c>
      <c r="I25" s="13">
        <v>222.36100000000002</v>
      </c>
      <c r="J25" s="8">
        <v>-181</v>
      </c>
      <c r="K25" s="9">
        <v>-18.100000000000001</v>
      </c>
      <c r="L25" s="12">
        <v>-9.7469036079704701</v>
      </c>
      <c r="M25" s="11">
        <v>-974.69036079704699</v>
      </c>
      <c r="N25" s="14">
        <f t="shared" si="2"/>
        <v>984948.84221863165</v>
      </c>
      <c r="P25" s="5"/>
    </row>
    <row r="26" spans="1:22" x14ac:dyDescent="0.15">
      <c r="A26" s="6">
        <v>24</v>
      </c>
      <c r="B26" s="7" t="s">
        <v>2</v>
      </c>
      <c r="C26" s="7" t="s">
        <v>6</v>
      </c>
      <c r="D26" s="12">
        <v>0.5</v>
      </c>
      <c r="E26" s="8" t="s">
        <v>50</v>
      </c>
      <c r="F26" s="13">
        <v>222.15</v>
      </c>
      <c r="G26" s="13">
        <v>222.464</v>
      </c>
      <c r="H26" s="8" t="s">
        <v>51</v>
      </c>
      <c r="I26" s="13">
        <v>222.464</v>
      </c>
      <c r="J26" s="8">
        <v>-314</v>
      </c>
      <c r="K26" s="9">
        <v>-31.4</v>
      </c>
      <c r="L26" s="12">
        <v>-16.90899299946112</v>
      </c>
      <c r="M26" s="11">
        <v>-1690.899299946112</v>
      </c>
      <c r="N26" s="14">
        <f t="shared" si="2"/>
        <v>983257.9429186855</v>
      </c>
      <c r="P26" s="5"/>
    </row>
    <row r="27" spans="1:22" x14ac:dyDescent="0.15">
      <c r="A27" s="6">
        <v>25</v>
      </c>
      <c r="B27" s="7" t="s">
        <v>2</v>
      </c>
      <c r="C27" s="7" t="s">
        <v>6</v>
      </c>
      <c r="D27" s="12">
        <v>0.5</v>
      </c>
      <c r="E27" s="8" t="s">
        <v>52</v>
      </c>
      <c r="F27" s="13">
        <v>222.07</v>
      </c>
      <c r="G27" s="13">
        <v>222.58100000000002</v>
      </c>
      <c r="H27" s="8" t="s">
        <v>53</v>
      </c>
      <c r="I27" s="13">
        <v>222.221</v>
      </c>
      <c r="J27" s="8">
        <v>-151</v>
      </c>
      <c r="K27" s="9">
        <v>-15.1</v>
      </c>
      <c r="L27" s="12">
        <v>-8.1313947226715388</v>
      </c>
      <c r="M27" s="11">
        <v>-813.13947226715391</v>
      </c>
      <c r="N27" s="14">
        <f t="shared" si="2"/>
        <v>982444.80344641837</v>
      </c>
      <c r="P27" s="5"/>
    </row>
    <row r="28" spans="1:22" x14ac:dyDescent="0.15">
      <c r="A28" s="6">
        <v>26</v>
      </c>
      <c r="B28" s="7" t="s">
        <v>2</v>
      </c>
      <c r="C28" s="7" t="s">
        <v>3</v>
      </c>
      <c r="D28" s="12">
        <v>0.5</v>
      </c>
      <c r="E28" s="8" t="s">
        <v>53</v>
      </c>
      <c r="F28" s="13">
        <v>222.221</v>
      </c>
      <c r="G28" s="13">
        <v>221.88</v>
      </c>
      <c r="H28" s="8" t="s">
        <v>54</v>
      </c>
      <c r="I28" s="13">
        <v>221.88</v>
      </c>
      <c r="J28" s="8">
        <v>-341</v>
      </c>
      <c r="K28" s="9">
        <v>-34.1</v>
      </c>
      <c r="L28" s="12">
        <v>-18.362950996230921</v>
      </c>
      <c r="M28" s="11">
        <v>-1836.295099623092</v>
      </c>
      <c r="N28" s="14">
        <f t="shared" si="2"/>
        <v>980608.50834679534</v>
      </c>
      <c r="P28" s="5"/>
    </row>
    <row r="29" spans="1:22" x14ac:dyDescent="0.15">
      <c r="A29" s="6">
        <v>27</v>
      </c>
      <c r="B29" s="7" t="s">
        <v>2</v>
      </c>
      <c r="C29" s="7" t="s">
        <v>6</v>
      </c>
      <c r="D29" s="12">
        <v>0.5</v>
      </c>
      <c r="E29" s="8" t="s">
        <v>55</v>
      </c>
      <c r="F29" s="13">
        <v>221.69</v>
      </c>
      <c r="G29" s="13">
        <v>221.98500000000001</v>
      </c>
      <c r="H29" s="8" t="s">
        <v>56</v>
      </c>
      <c r="I29" s="13">
        <v>221.98500000000001</v>
      </c>
      <c r="J29" s="8">
        <v>-295</v>
      </c>
      <c r="K29" s="9">
        <v>-29.5</v>
      </c>
      <c r="L29" s="12">
        <v>-15.885837372106407</v>
      </c>
      <c r="M29" s="11">
        <v>-1588.5837372106407</v>
      </c>
      <c r="N29" s="14">
        <f t="shared" si="2"/>
        <v>979019.92460958473</v>
      </c>
      <c r="P29" s="5"/>
    </row>
    <row r="30" spans="1:22" x14ac:dyDescent="0.15">
      <c r="A30" s="6">
        <v>28</v>
      </c>
      <c r="B30" s="7" t="s">
        <v>2</v>
      </c>
      <c r="C30" s="7" t="s">
        <v>3</v>
      </c>
      <c r="D30" s="12">
        <v>0.5</v>
      </c>
      <c r="E30" s="8" t="s">
        <v>57</v>
      </c>
      <c r="F30" s="13">
        <v>222.08100000000002</v>
      </c>
      <c r="G30" s="13">
        <v>221.911</v>
      </c>
      <c r="H30" s="8" t="s">
        <v>58</v>
      </c>
      <c r="I30" s="13">
        <v>226.26</v>
      </c>
      <c r="J30" s="8">
        <v>4179</v>
      </c>
      <c r="K30" s="9">
        <f t="shared" si="0"/>
        <v>417.9</v>
      </c>
      <c r="L30" s="12">
        <v>225.0403877221311</v>
      </c>
      <c r="M30" s="11">
        <f t="shared" si="1"/>
        <v>22504.038772213109</v>
      </c>
      <c r="N30" s="14">
        <f t="shared" si="2"/>
        <v>1001523.9633817979</v>
      </c>
      <c r="P30" s="5"/>
    </row>
    <row r="31" spans="1:22" x14ac:dyDescent="0.15">
      <c r="A31" s="6">
        <v>29</v>
      </c>
      <c r="B31" s="7" t="s">
        <v>2</v>
      </c>
      <c r="C31" s="7" t="s">
        <v>3</v>
      </c>
      <c r="D31" s="12">
        <v>0.5</v>
      </c>
      <c r="E31" s="8" t="s">
        <v>59</v>
      </c>
      <c r="F31" s="13">
        <v>227.56100000000001</v>
      </c>
      <c r="G31" s="13">
        <v>227.12700000000001</v>
      </c>
      <c r="H31" s="8" t="s">
        <v>60</v>
      </c>
      <c r="I31" s="13">
        <v>227.49</v>
      </c>
      <c r="J31" s="8">
        <v>-71</v>
      </c>
      <c r="K31" s="9">
        <f t="shared" si="0"/>
        <v>-7.1</v>
      </c>
      <c r="L31" s="12">
        <v>-3.8233710285405476</v>
      </c>
      <c r="M31" s="11">
        <f t="shared" si="1"/>
        <v>-382.33710285405476</v>
      </c>
      <c r="N31" s="14">
        <f t="shared" si="2"/>
        <v>1001141.6262789438</v>
      </c>
    </row>
    <row r="32" spans="1:22" x14ac:dyDescent="0.15">
      <c r="A32" s="6">
        <v>30</v>
      </c>
      <c r="B32" s="7" t="s">
        <v>2</v>
      </c>
      <c r="C32" s="7" t="s">
        <v>6</v>
      </c>
      <c r="D32" s="12">
        <v>0.5</v>
      </c>
      <c r="E32" s="8" t="s">
        <v>61</v>
      </c>
      <c r="F32" s="13">
        <v>225.92000000000002</v>
      </c>
      <c r="G32" s="13">
        <v>226.42000000000002</v>
      </c>
      <c r="H32" s="8" t="s">
        <v>62</v>
      </c>
      <c r="I32" s="13">
        <v>226.42000000000002</v>
      </c>
      <c r="J32" s="8">
        <v>-500</v>
      </c>
      <c r="K32" s="9">
        <f t="shared" si="0"/>
        <v>-50</v>
      </c>
      <c r="L32" s="12">
        <v>-26.92514808831449</v>
      </c>
      <c r="M32" s="11">
        <f t="shared" si="1"/>
        <v>-2692.514808831449</v>
      </c>
      <c r="N32" s="14">
        <f t="shared" si="2"/>
        <v>998449.11147011234</v>
      </c>
    </row>
    <row r="33" spans="1:14" x14ac:dyDescent="0.15">
      <c r="A33" s="6">
        <v>31</v>
      </c>
      <c r="B33" s="7" t="s">
        <v>2</v>
      </c>
      <c r="C33" s="7" t="s">
        <v>3</v>
      </c>
      <c r="D33" s="12">
        <v>0.5</v>
      </c>
      <c r="E33" s="8" t="s">
        <v>63</v>
      </c>
      <c r="F33" s="13">
        <v>226.49100000000001</v>
      </c>
      <c r="G33" s="13">
        <v>226.05199999999999</v>
      </c>
      <c r="H33" s="8" t="s">
        <v>64</v>
      </c>
      <c r="I33" s="13">
        <v>230.82</v>
      </c>
      <c r="J33" s="8">
        <v>4329</v>
      </c>
      <c r="K33" s="9">
        <f t="shared" si="0"/>
        <v>432.9</v>
      </c>
      <c r="L33" s="12">
        <v>233.11793214862573</v>
      </c>
      <c r="M33" s="11">
        <f t="shared" si="1"/>
        <v>23311.793214862573</v>
      </c>
      <c r="N33" s="14">
        <f t="shared" si="2"/>
        <v>1021760.9046849749</v>
      </c>
    </row>
    <row r="34" spans="1:14" x14ac:dyDescent="0.15">
      <c r="A34" s="6">
        <v>32</v>
      </c>
      <c r="B34" s="7" t="s">
        <v>2</v>
      </c>
      <c r="C34" s="7" t="s">
        <v>3</v>
      </c>
      <c r="D34" s="12">
        <v>0.5</v>
      </c>
      <c r="E34" s="8" t="s">
        <v>65</v>
      </c>
      <c r="F34" s="13">
        <v>232.96100000000001</v>
      </c>
      <c r="G34" s="13">
        <v>232.50200000000001</v>
      </c>
      <c r="H34" s="8" t="s">
        <v>66</v>
      </c>
      <c r="I34" s="13">
        <v>232.50200000000001</v>
      </c>
      <c r="J34" s="8">
        <v>-459</v>
      </c>
      <c r="K34" s="9">
        <f t="shared" si="0"/>
        <v>-45.9</v>
      </c>
      <c r="L34" s="12">
        <v>-24.717285945072874</v>
      </c>
      <c r="M34" s="11">
        <f t="shared" si="1"/>
        <v>-2471.7285945072872</v>
      </c>
      <c r="N34" s="14">
        <f t="shared" si="2"/>
        <v>1019289.1760904676</v>
      </c>
    </row>
    <row r="35" spans="1:14" x14ac:dyDescent="0.15">
      <c r="A35" s="6">
        <v>33</v>
      </c>
      <c r="B35" s="7" t="s">
        <v>2</v>
      </c>
      <c r="C35" s="7" t="s">
        <v>3</v>
      </c>
      <c r="D35" s="12">
        <v>0.5</v>
      </c>
      <c r="E35" s="8" t="s">
        <v>67</v>
      </c>
      <c r="F35" s="13">
        <v>233.501</v>
      </c>
      <c r="G35" s="13">
        <v>233.13200000000001</v>
      </c>
      <c r="H35" s="8" t="s">
        <v>68</v>
      </c>
      <c r="I35" s="13">
        <v>233.13200000000001</v>
      </c>
      <c r="J35" s="8">
        <v>-369</v>
      </c>
      <c r="K35" s="9">
        <f t="shared" si="0"/>
        <v>-36.9</v>
      </c>
      <c r="L35" s="12">
        <v>-19.870759289176082</v>
      </c>
      <c r="M35" s="11">
        <f t="shared" si="1"/>
        <v>-1987.0759289176083</v>
      </c>
      <c r="N35" s="14">
        <f t="shared" si="2"/>
        <v>1017302.10016155</v>
      </c>
    </row>
    <row r="36" spans="1:14" x14ac:dyDescent="0.15">
      <c r="A36" s="6">
        <v>34</v>
      </c>
      <c r="B36" s="7" t="s">
        <v>2</v>
      </c>
      <c r="C36" s="7" t="s">
        <v>3</v>
      </c>
      <c r="D36" s="12">
        <v>0.5</v>
      </c>
      <c r="E36" s="8" t="s">
        <v>69</v>
      </c>
      <c r="F36" s="13">
        <v>234.161</v>
      </c>
      <c r="G36" s="13">
        <v>233.57300000000001</v>
      </c>
      <c r="H36" s="8" t="s">
        <v>70</v>
      </c>
      <c r="I36" s="13">
        <v>233.57300000000001</v>
      </c>
      <c r="J36" s="8">
        <v>-588</v>
      </c>
      <c r="K36" s="9">
        <f t="shared" si="0"/>
        <v>-58.8</v>
      </c>
      <c r="L36" s="12">
        <v>-31.663974151857509</v>
      </c>
      <c r="M36" s="11">
        <f t="shared" si="1"/>
        <v>-3166.397415185751</v>
      </c>
      <c r="N36" s="14">
        <f t="shared" si="2"/>
        <v>1014135.7027463643</v>
      </c>
    </row>
    <row r="37" spans="1:14" x14ac:dyDescent="0.15">
      <c r="A37" s="6">
        <v>35</v>
      </c>
      <c r="B37" s="7" t="s">
        <v>2</v>
      </c>
      <c r="C37" s="7" t="s">
        <v>3</v>
      </c>
      <c r="D37" s="12">
        <v>0.5</v>
      </c>
      <c r="E37" s="8" t="s">
        <v>71</v>
      </c>
      <c r="F37" s="13">
        <v>231.37100000000001</v>
      </c>
      <c r="G37" s="13">
        <v>230.67400000000001</v>
      </c>
      <c r="H37" s="8" t="s">
        <v>72</v>
      </c>
      <c r="I37" s="13">
        <v>234.38499999999999</v>
      </c>
      <c r="J37" s="8">
        <v>3014</v>
      </c>
      <c r="K37" s="9">
        <f t="shared" si="0"/>
        <v>301.39999999999998</v>
      </c>
      <c r="L37" s="12">
        <v>162.30479267635874</v>
      </c>
      <c r="M37" s="11">
        <f t="shared" si="1"/>
        <v>16230.479267635874</v>
      </c>
      <c r="N37" s="14">
        <f t="shared" si="2"/>
        <v>1030366.1820140001</v>
      </c>
    </row>
    <row r="38" spans="1:14" x14ac:dyDescent="0.15">
      <c r="A38" s="6">
        <v>36</v>
      </c>
      <c r="B38" s="7" t="s">
        <v>2</v>
      </c>
      <c r="C38" s="7" t="s">
        <v>3</v>
      </c>
      <c r="D38" s="12">
        <v>0.5</v>
      </c>
      <c r="E38" s="8" t="s">
        <v>73</v>
      </c>
      <c r="F38" s="13">
        <v>236.70099999999999</v>
      </c>
      <c r="G38" s="13">
        <v>236.292</v>
      </c>
      <c r="H38" s="8" t="s">
        <v>74</v>
      </c>
      <c r="I38" s="13">
        <v>240.79</v>
      </c>
      <c r="J38" s="8">
        <v>4089</v>
      </c>
      <c r="K38" s="9">
        <f t="shared" si="0"/>
        <v>408.9</v>
      </c>
      <c r="L38" s="12">
        <v>220.19386106623583</v>
      </c>
      <c r="M38" s="11">
        <f t="shared" si="1"/>
        <v>22019.386106623584</v>
      </c>
      <c r="N38" s="14">
        <f t="shared" si="2"/>
        <v>1052385.5681206237</v>
      </c>
    </row>
    <row r="39" spans="1:14" x14ac:dyDescent="0.15">
      <c r="A39" s="6">
        <v>37</v>
      </c>
      <c r="B39" s="7" t="s">
        <v>2</v>
      </c>
      <c r="C39" s="7" t="s">
        <v>3</v>
      </c>
      <c r="D39" s="12">
        <v>0.5</v>
      </c>
      <c r="E39" s="8" t="s">
        <v>75</v>
      </c>
      <c r="F39" s="13">
        <v>237.911</v>
      </c>
      <c r="G39" s="13">
        <v>237.25200000000001</v>
      </c>
      <c r="H39" s="8" t="s">
        <v>76</v>
      </c>
      <c r="I39" s="13">
        <v>237.43</v>
      </c>
      <c r="J39" s="8">
        <v>-481</v>
      </c>
      <c r="K39" s="9">
        <f t="shared" si="0"/>
        <v>-48.1</v>
      </c>
      <c r="L39" s="12">
        <v>-25.901992460958244</v>
      </c>
      <c r="M39" s="11">
        <f t="shared" si="1"/>
        <v>-2590.1992460958245</v>
      </c>
      <c r="N39" s="14">
        <f t="shared" si="2"/>
        <v>1049795.368874528</v>
      </c>
    </row>
    <row r="40" spans="1:14" x14ac:dyDescent="0.15">
      <c r="A40" s="6">
        <v>38</v>
      </c>
      <c r="B40" s="7" t="s">
        <v>2</v>
      </c>
      <c r="C40" s="7" t="s">
        <v>6</v>
      </c>
      <c r="D40" s="12">
        <v>0.5</v>
      </c>
      <c r="E40" s="8" t="s">
        <v>77</v>
      </c>
      <c r="F40" s="13">
        <v>236.12</v>
      </c>
      <c r="G40" s="13">
        <v>236.667</v>
      </c>
      <c r="H40" s="8" t="s">
        <v>78</v>
      </c>
      <c r="I40" s="13">
        <v>236.667</v>
      </c>
      <c r="J40" s="8">
        <v>-547</v>
      </c>
      <c r="K40" s="9">
        <f t="shared" si="0"/>
        <v>-54.7</v>
      </c>
      <c r="L40" s="12">
        <v>-29.456112008615893</v>
      </c>
      <c r="M40" s="11">
        <f t="shared" si="1"/>
        <v>-2945.6112008615892</v>
      </c>
      <c r="N40" s="14">
        <f t="shared" si="2"/>
        <v>1046849.7576736663</v>
      </c>
    </row>
    <row r="41" spans="1:14" x14ac:dyDescent="0.15">
      <c r="A41" s="6">
        <v>39</v>
      </c>
      <c r="B41" s="7" t="s">
        <v>2</v>
      </c>
      <c r="C41" s="7" t="s">
        <v>3</v>
      </c>
      <c r="D41" s="12">
        <v>0.5</v>
      </c>
      <c r="E41" s="8" t="s">
        <v>79</v>
      </c>
      <c r="F41" s="13">
        <v>236.77100000000002</v>
      </c>
      <c r="G41" s="13">
        <v>236.39099999999999</v>
      </c>
      <c r="H41" s="8" t="s">
        <v>80</v>
      </c>
      <c r="I41" s="13">
        <v>237.68</v>
      </c>
      <c r="J41" s="8">
        <v>909</v>
      </c>
      <c r="K41" s="9">
        <f t="shared" si="0"/>
        <v>90.9</v>
      </c>
      <c r="L41" s="12">
        <v>48.949919224555302</v>
      </c>
      <c r="M41" s="11">
        <f t="shared" si="1"/>
        <v>4894.9919224555306</v>
      </c>
      <c r="N41" s="14">
        <f t="shared" si="2"/>
        <v>1051744.749596122</v>
      </c>
    </row>
    <row r="42" spans="1:14" ht="19.5" customHeight="1" x14ac:dyDescent="0.15">
      <c r="A42" s="20" t="s">
        <v>91</v>
      </c>
      <c r="B42" s="21"/>
      <c r="C42" s="21"/>
      <c r="D42" s="21"/>
      <c r="E42" s="21"/>
      <c r="F42" s="21"/>
      <c r="G42" s="21"/>
      <c r="H42" s="21"/>
      <c r="I42" s="21"/>
      <c r="J42" s="8"/>
      <c r="K42" s="9">
        <f>SUM(K3:K41)</f>
        <v>960.89999999999975</v>
      </c>
      <c r="L42" s="8"/>
      <c r="M42" s="11">
        <f>SUM(M3:M41)</f>
        <v>51744.74959612207</v>
      </c>
      <c r="N42" s="8"/>
    </row>
    <row r="43" spans="1:14" ht="21" customHeight="1" x14ac:dyDescent="0.15">
      <c r="A43" s="17" t="s">
        <v>92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21" customHeight="1" x14ac:dyDescent="0.15">
      <c r="A44" s="17" t="s">
        <v>93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21" customHeight="1" x14ac:dyDescent="0.15">
      <c r="A45" s="19" t="s">
        <v>95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s="15" customFormat="1" ht="21" customHeight="1" x14ac:dyDescent="0.15">
      <c r="A46" s="17" t="s">
        <v>98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21" customHeight="1" x14ac:dyDescent="0.15">
      <c r="A47" s="19" t="s">
        <v>96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16.5" customHeight="1" x14ac:dyDescent="0.15">
      <c r="A48" s="16" t="s">
        <v>97</v>
      </c>
      <c r="B48" s="16"/>
      <c r="C48" s="16"/>
      <c r="D48" s="16"/>
      <c r="E48" s="16"/>
    </row>
  </sheetData>
  <mergeCells count="8">
    <mergeCell ref="A48:E48"/>
    <mergeCell ref="A46:N46"/>
    <mergeCell ref="A1:N1"/>
    <mergeCell ref="A45:N45"/>
    <mergeCell ref="A47:N47"/>
    <mergeCell ref="A43:N43"/>
    <mergeCell ref="A44:N44"/>
    <mergeCell ref="A42:I42"/>
  </mergeCells>
  <phoneticPr fontId="2"/>
  <pageMargins left="0.39370078740157483" right="0" top="0" bottom="0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nanako</dc:creator>
  <cp:lastModifiedBy>nanako</cp:lastModifiedBy>
  <cp:lastPrinted>2015-07-30T02:53:48Z</cp:lastPrinted>
  <dcterms:created xsi:type="dcterms:W3CDTF">2015-07-30T02:02:38Z</dcterms:created>
  <dcterms:modified xsi:type="dcterms:W3CDTF">2015-07-30T03:33:05Z</dcterms:modified>
</cp:coreProperties>
</file>