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5"/>
  </bookViews>
  <sheets>
    <sheet name="ルール＆合計" sheetId="1" r:id="rId1"/>
    <sheet name="検証データ" sheetId="2" r:id="rId2"/>
    <sheet name="検証データ (2)" sheetId="3" r:id="rId3"/>
    <sheet name="検証データ (3)" sheetId="4" r:id="rId4"/>
    <sheet name="検証データ (4)" sheetId="5" r:id="rId5"/>
    <sheet name="検証データ (5)" sheetId="6" r:id="rId6"/>
    <sheet name="画像" sheetId="7" r:id="rId7"/>
    <sheet name="気づき" sheetId="8" r:id="rId8"/>
    <sheet name="検証終了通貨" sheetId="9" r:id="rId9"/>
  </sheets>
  <definedNames/>
  <calcPr fullCalcOnLoad="1"/>
</workbook>
</file>

<file path=xl/sharedStrings.xml><?xml version="1.0" encoding="utf-8"?>
<sst xmlns="http://schemas.openxmlformats.org/spreadsheetml/2006/main" count="1530" uniqueCount="363">
  <si>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</si>
  <si>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</si>
  <si>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</si>
  <si>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</si>
  <si>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</si>
  <si>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</si>
  <si>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</si>
  <si>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</si>
  <si>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</si>
  <si>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</si>
  <si>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</si>
  <si>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</si>
  <si>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</si>
  <si>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</si>
  <si>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</si>
  <si>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</si>
  <si>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</si>
  <si>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</si>
  <si>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</si>
  <si>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</si>
  <si>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</si>
  <si>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</si>
  <si>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</si>
  <si>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</si>
  <si>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</si>
  <si>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</si>
  <si>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</si>
  <si>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</si>
  <si>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</si>
  <si>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</si>
  <si>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</si>
  <si>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</si>
  <si>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</si>
  <si>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</si>
  <si>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</si>
  <si>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</si>
  <si>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</si>
  <si>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買い</t>
  </si>
  <si>
    <t>1万通貨</t>
  </si>
  <si>
    <t>PB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</si>
  <si>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</si>
  <si>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</si>
  <si>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</si>
  <si>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</si>
  <si>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</si>
  <si>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</si>
  <si>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</si>
  <si>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</si>
  <si>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</si>
  <si>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</si>
  <si>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</si>
  <si>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</si>
  <si>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</si>
  <si>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</si>
  <si>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</si>
  <si>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</si>
  <si>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</si>
  <si>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</si>
  <si>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</si>
  <si>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</si>
  <si>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</si>
  <si>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</si>
  <si>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</si>
  <si>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</si>
  <si>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</si>
  <si>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</si>
  <si>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</si>
  <si>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</si>
  <si>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</si>
  <si>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</si>
  <si>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</si>
  <si>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</si>
  <si>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フィボナッチトレード</t>
  </si>
  <si>
    <t>EURUSD</t>
  </si>
  <si>
    <t>ヘッドアンドショルダー</t>
  </si>
  <si>
    <t>GBPUSD</t>
  </si>
  <si>
    <t>EUR/USD</t>
  </si>
  <si>
    <t>4H</t>
  </si>
  <si>
    <t>売り</t>
  </si>
  <si>
    <t>４H</t>
  </si>
  <si>
    <t>1万通貨</t>
  </si>
  <si>
    <t>負け</t>
  </si>
  <si>
    <t>画面が貼れません、出来ません、すみません。</t>
  </si>
  <si>
    <t>ＭＡの上下にＰＢがでているのを良く見ていない</t>
  </si>
  <si>
    <t>目視</t>
  </si>
  <si>
    <t>ストップ</t>
  </si>
  <si>
    <t>4H</t>
  </si>
  <si>
    <t>1万通貨</t>
  </si>
  <si>
    <t>2010.3.1816:00</t>
  </si>
  <si>
    <t>2010.4.18.800</t>
  </si>
  <si>
    <t>2010.5.7.16:00</t>
  </si>
  <si>
    <t>20109.5.16.8:00</t>
  </si>
  <si>
    <t>2010.6.8.16:00</t>
  </si>
  <si>
    <t>2010.6.9.16:00</t>
  </si>
  <si>
    <t>2010.6.22.0:00</t>
  </si>
  <si>
    <t>2010.03.16.０：００</t>
  </si>
  <si>
    <t>2010.3.30.00</t>
  </si>
  <si>
    <t>2010.5.10.1600</t>
  </si>
  <si>
    <t>2010.5.21.0:00</t>
  </si>
  <si>
    <t>2010.6.10.16:00</t>
  </si>
  <si>
    <t>2010.6.18.</t>
  </si>
  <si>
    <t>2010.7.12.16:00</t>
  </si>
  <si>
    <t>2010.6.28.00</t>
  </si>
  <si>
    <t>2010.7.20.16:00</t>
  </si>
  <si>
    <t>4H</t>
  </si>
  <si>
    <t>2010.7.26.16:00</t>
  </si>
  <si>
    <t>2010.8.9.0:00</t>
  </si>
  <si>
    <t>2010.8.27.16:00</t>
  </si>
  <si>
    <t>2010.8.30.8:00</t>
  </si>
  <si>
    <t>2010.9.16.16:00</t>
  </si>
  <si>
    <t>2010.9.20.16:00</t>
  </si>
  <si>
    <t>2010.9.28.0:00</t>
  </si>
  <si>
    <t>2010.10.19.8:00</t>
  </si>
  <si>
    <t>2010.10.26.16:00</t>
  </si>
  <si>
    <t>2010.11.4.8:00</t>
  </si>
  <si>
    <t>2010.11.16.8:00</t>
  </si>
  <si>
    <t>2010.11.22.8:00</t>
  </si>
  <si>
    <t>2010.12.2.8:00</t>
  </si>
  <si>
    <t>2010.12.7.0:00</t>
  </si>
  <si>
    <t>2010.12.27.0:00</t>
  </si>
  <si>
    <t>2010.12.31,16:00</t>
  </si>
  <si>
    <t>2011.1.7.12:00</t>
  </si>
  <si>
    <t>2011.1.27.12:00</t>
  </si>
  <si>
    <t>2011.2.21.20:00</t>
  </si>
  <si>
    <t>2011.3.9.4:00</t>
  </si>
  <si>
    <t>EUR/USD</t>
  </si>
  <si>
    <t>2011.4.18.4:00</t>
  </si>
  <si>
    <t>2011,5.5.12:00</t>
  </si>
  <si>
    <t>2年</t>
  </si>
  <si>
    <t>USDJPY</t>
  </si>
  <si>
    <t>2010.1.6.8:00</t>
  </si>
  <si>
    <t>4H</t>
  </si>
  <si>
    <t>ストップ</t>
  </si>
  <si>
    <t>2010.1.11.16:00</t>
  </si>
  <si>
    <t>2010.1.21.0:00</t>
  </si>
  <si>
    <t>2010.1.12.16:00</t>
  </si>
  <si>
    <t>91,24</t>
  </si>
  <si>
    <t>2010.1.29.0:00</t>
  </si>
  <si>
    <t>2010.2.8.16:00</t>
  </si>
  <si>
    <t>2010.2.416:00</t>
  </si>
  <si>
    <t>2010.2.2216:00</t>
  </si>
  <si>
    <t>2010.3.14.0:00</t>
  </si>
  <si>
    <t>2010.4.6.8:00</t>
  </si>
  <si>
    <t>2010.4.13.0:00</t>
  </si>
  <si>
    <t>92,91</t>
  </si>
  <si>
    <t>2010.4.16.8:00</t>
  </si>
  <si>
    <t>92,58</t>
  </si>
  <si>
    <t>2010.5.13.16:00</t>
  </si>
  <si>
    <t>引き分け</t>
  </si>
  <si>
    <t>2010.6.11.8:00</t>
  </si>
  <si>
    <t>2010.5.17.8:00</t>
  </si>
  <si>
    <t>2010.7,14.0:00</t>
  </si>
  <si>
    <t>2010.7.20.0:00</t>
  </si>
  <si>
    <t>86,91</t>
  </si>
  <si>
    <t>ストップ切り下げ</t>
  </si>
  <si>
    <t>2010.7.28.16:00</t>
  </si>
  <si>
    <t>2010.8.10.8:00</t>
  </si>
  <si>
    <t>2010,8,13,16:00</t>
  </si>
  <si>
    <t>2010.8.27.16:00</t>
  </si>
  <si>
    <t>2010.9.21.8:00</t>
  </si>
  <si>
    <t>2010.10.4.0:00</t>
  </si>
  <si>
    <t>2010.11.1.16:00</t>
  </si>
  <si>
    <t>2010.11.23.0:00</t>
  </si>
  <si>
    <t>2010.11.25.16:00</t>
  </si>
  <si>
    <t>2010.11.29.16:00</t>
  </si>
  <si>
    <t>2010.12.13.0:00</t>
  </si>
  <si>
    <t>2010.12.13.8:00</t>
  </si>
  <si>
    <t>2011.2.4.12.00</t>
  </si>
  <si>
    <t>2011.2.17.4:00</t>
  </si>
  <si>
    <t>2011.2.21.20.00</t>
  </si>
  <si>
    <t>2011.2.28.12.00</t>
  </si>
  <si>
    <t>2011.3.2.12:00</t>
  </si>
  <si>
    <t>81,67</t>
  </si>
  <si>
    <t>2011.3.11.4:00</t>
  </si>
  <si>
    <t>2011.4.11.12:00</t>
  </si>
  <si>
    <t>2011.4.27.12:00</t>
  </si>
  <si>
    <t>2011.5.11.12:00</t>
  </si>
  <si>
    <t>2011.5.24.20:00</t>
  </si>
  <si>
    <t>82,03</t>
  </si>
  <si>
    <t>2011.5.30.20:00</t>
  </si>
  <si>
    <t>2011.6.1.4:00</t>
  </si>
  <si>
    <t>81,30</t>
  </si>
  <si>
    <t>2011.6.9.20:00</t>
  </si>
  <si>
    <t>2011.6.13.20:00</t>
  </si>
  <si>
    <t>2011.6.17.4:00</t>
  </si>
  <si>
    <t>2011.7.5.20:00</t>
  </si>
  <si>
    <t>2011.7.8.12:00</t>
  </si>
  <si>
    <t>4H◎</t>
  </si>
  <si>
    <t>25回</t>
  </si>
  <si>
    <t>EURUSD</t>
  </si>
  <si>
    <t>60分</t>
  </si>
  <si>
    <t>2010.1.21.16:00</t>
  </si>
  <si>
    <t>2010.01.27.0:00</t>
  </si>
  <si>
    <t>2010.3.10.16:00</t>
  </si>
  <si>
    <t>2010.01.27.16:00</t>
  </si>
  <si>
    <t>2010.02.01.8:00</t>
  </si>
  <si>
    <t>2010.02.02.16:00</t>
  </si>
  <si>
    <t>2010.02.05.8:00</t>
  </si>
  <si>
    <t>2010.02.09.8:00</t>
  </si>
  <si>
    <t>2012.01.04.0:00</t>
  </si>
  <si>
    <t>買い</t>
  </si>
  <si>
    <t>2012.01.05.16:00</t>
  </si>
  <si>
    <t>横ばい陰線</t>
  </si>
  <si>
    <t>勝ち</t>
  </si>
  <si>
    <t>2012.01.06.8:00</t>
  </si>
  <si>
    <t>2012.01.11.12:00</t>
  </si>
  <si>
    <t>陽線切上がり</t>
  </si>
  <si>
    <t>2012.01.23.16:00</t>
  </si>
  <si>
    <t>2012.01.25.16:00</t>
  </si>
  <si>
    <t>2012.01.26.16:00</t>
  </si>
  <si>
    <t>2012.01.26.0:00</t>
  </si>
  <si>
    <t>ストップ</t>
  </si>
  <si>
    <t>ストップ</t>
  </si>
  <si>
    <t>2012.02.08.12:00</t>
  </si>
  <si>
    <t>2012.02.28.0:00</t>
  </si>
  <si>
    <t>2012.02.28.16:00</t>
  </si>
  <si>
    <t>2012.02.29.16:00</t>
  </si>
  <si>
    <t>2012.03.03.00:00</t>
  </si>
  <si>
    <t>2012.03.03.4:00</t>
  </si>
  <si>
    <t>2012.03.07.0:00</t>
  </si>
  <si>
    <t>2012.03.16.8:00</t>
  </si>
  <si>
    <t>2012.03.19.16:00</t>
  </si>
  <si>
    <t>2012.03.22.8:00</t>
  </si>
  <si>
    <t>2012.03.23.16:00</t>
  </si>
  <si>
    <t>2012.03.29.0:00</t>
  </si>
  <si>
    <t>2012.04.04.12:00</t>
  </si>
  <si>
    <t>2012.04.05.8:00</t>
  </si>
  <si>
    <t>2012.04.19.4:00</t>
  </si>
  <si>
    <t>2012.04.23.0:00</t>
  </si>
  <si>
    <t>2012.04.25.4:00</t>
  </si>
  <si>
    <t>2012.04.25.20:00</t>
  </si>
  <si>
    <t>2012.05.10.12:00</t>
  </si>
  <si>
    <t>2012.05.21.8:00</t>
  </si>
  <si>
    <t>2012.05.22.0:00</t>
  </si>
  <si>
    <t>2012.05.23.16:00</t>
  </si>
  <si>
    <t>2012.05.26.0:00</t>
  </si>
  <si>
    <t>2012.06.05.16:00</t>
  </si>
  <si>
    <t>2012.06.15.0:00</t>
  </si>
  <si>
    <t>2012.06.28.16:00</t>
  </si>
  <si>
    <t>2012.07.06.12:00</t>
  </si>
  <si>
    <t>2012.08.07.00:00</t>
  </si>
  <si>
    <t>2012.08.07.20:00</t>
  </si>
  <si>
    <t>2012.08.09.04:00</t>
  </si>
  <si>
    <t>2012.08.10.12:00</t>
  </si>
  <si>
    <t>2012.08.21.12:00</t>
  </si>
  <si>
    <t>2012.09.14.08:00</t>
  </si>
  <si>
    <t>2012.09.14.12:00</t>
  </si>
  <si>
    <t>2012.09.19.12:00</t>
  </si>
  <si>
    <t>2012.10.12.16:00</t>
  </si>
  <si>
    <t>2012.10.26.12:00</t>
  </si>
  <si>
    <t>2012.11.21.16:00</t>
  </si>
  <si>
    <t>2012.11.23.00:00</t>
  </si>
  <si>
    <t>1年</t>
  </si>
  <si>
    <t>2012.11.28.16:00</t>
  </si>
  <si>
    <t>2012.12.03.08:00</t>
  </si>
  <si>
    <t>2012.12.04.04:00</t>
  </si>
  <si>
    <t>2012.12.04.08:00</t>
  </si>
  <si>
    <t>ストップ</t>
  </si>
  <si>
    <t>2012.12.05.00:00</t>
  </si>
  <si>
    <t>2012.12.07.08:00</t>
  </si>
  <si>
    <t>勝ち</t>
  </si>
  <si>
    <t>2012.12.18.12:00</t>
  </si>
  <si>
    <t>2013.01.09.00:00</t>
  </si>
  <si>
    <t>ストップ切り上げ</t>
  </si>
  <si>
    <t>2013.01.09.20:00</t>
  </si>
  <si>
    <t>2013.01.16.00:00</t>
  </si>
  <si>
    <t>2013.01.17.04:00</t>
  </si>
  <si>
    <t>2013.01.22.04:00</t>
  </si>
  <si>
    <t>2013.01.29.04:00</t>
  </si>
  <si>
    <t>2013.01.30.00:00</t>
  </si>
  <si>
    <t>2013.01.30.12:00</t>
  </si>
  <si>
    <t>2013.01.31.04:00</t>
  </si>
  <si>
    <t>2013.01.31.08:00</t>
  </si>
  <si>
    <t>2013.02.15.04:00</t>
  </si>
  <si>
    <t>2013.02.22.20:00</t>
  </si>
  <si>
    <t>2013.02.20.20:00</t>
  </si>
  <si>
    <t>2013.02.27.04:00</t>
  </si>
  <si>
    <t>2013.02.27.20:00</t>
  </si>
  <si>
    <t>2013.03.07.00:00</t>
  </si>
  <si>
    <t>2013.03.15.16:00</t>
  </si>
  <si>
    <t>2013.03.25.12:00</t>
  </si>
  <si>
    <t>2013.04.04.04:00</t>
  </si>
  <si>
    <t>2013.04.04.12:00</t>
  </si>
  <si>
    <t>2013.04.14.20:00</t>
  </si>
  <si>
    <t>2013.04.16.00:00</t>
  </si>
  <si>
    <t>2013.04.23.00:00</t>
  </si>
  <si>
    <t>2013.05.03.16:00</t>
  </si>
  <si>
    <t>2013.05.07.04:00</t>
  </si>
  <si>
    <t>2013.05.08.12:00</t>
  </si>
  <si>
    <t>2013.05.09.16:00</t>
  </si>
  <si>
    <t>2013.05.22.04:00</t>
  </si>
  <si>
    <t>2013.05.23.08:00</t>
  </si>
  <si>
    <t>2013.05.28.16:00</t>
  </si>
  <si>
    <t>2013.06.19.20:00</t>
  </si>
  <si>
    <t>2013.06.26.16:00</t>
  </si>
  <si>
    <t>2013.07.03.08:00</t>
  </si>
  <si>
    <t>2013.07.03.12:00</t>
  </si>
  <si>
    <t>2013.07.10.04:00</t>
  </si>
  <si>
    <t>2013.07.12.08:00</t>
  </si>
  <si>
    <t>2013.07.16.12:00</t>
  </si>
  <si>
    <t>2013.07.16.20:00</t>
  </si>
  <si>
    <t>2013.07.22.16:00</t>
  </si>
  <si>
    <t>2013.07.23.00:00</t>
  </si>
  <si>
    <t>2013.07.25.16:00</t>
  </si>
  <si>
    <t>2013.07.29.12:00</t>
  </si>
  <si>
    <t>2013.07.31.08:00</t>
  </si>
  <si>
    <t>2013.08.16.00:00</t>
  </si>
  <si>
    <t>2013.08.20.08:00</t>
  </si>
  <si>
    <t>AUDJPY</t>
  </si>
  <si>
    <t>AUDJPY</t>
  </si>
  <si>
    <t>PB</t>
  </si>
  <si>
    <t>2014.09.18.05:00</t>
  </si>
  <si>
    <t>4H</t>
  </si>
  <si>
    <t>2014.09.19.09:00</t>
  </si>
  <si>
    <t>ストップ</t>
  </si>
  <si>
    <t>2014.09.22.09:00</t>
  </si>
  <si>
    <t>2014.09.22.21:00</t>
  </si>
  <si>
    <t>2014.10.08.09:00</t>
  </si>
  <si>
    <t>2014.10.09.09:00</t>
  </si>
  <si>
    <t>2014.10.15.01:00</t>
  </si>
  <si>
    <t>2014.10.19.21:00</t>
  </si>
  <si>
    <t>2014.10.21.17:00</t>
  </si>
  <si>
    <t>2014.11.05.13:00</t>
  </si>
  <si>
    <t>2014.11.05.17:00</t>
  </si>
  <si>
    <t>2014.11.24.21:00</t>
  </si>
  <si>
    <t>2014.11.27.01:00</t>
  </si>
  <si>
    <t>2014.11.28.09:00</t>
  </si>
  <si>
    <t>2014.12.08.05:00</t>
  </si>
  <si>
    <t>2014.12.17.17:00</t>
  </si>
  <si>
    <t>2014.12.18.13:00</t>
  </si>
  <si>
    <t>2014.12.30.01:00</t>
  </si>
  <si>
    <t>2015.01.07.09:00</t>
  </si>
  <si>
    <t>2015.01.09.01:00</t>
  </si>
  <si>
    <t>2015.01.12.13:00</t>
  </si>
  <si>
    <t>2015.01.12.21:00</t>
  </si>
  <si>
    <t>2015.01.22.17:00</t>
  </si>
  <si>
    <t>2015.01.27.17:00</t>
  </si>
  <si>
    <t>2015.02.04.05:00</t>
  </si>
  <si>
    <t>2015.02.05.17:00</t>
  </si>
  <si>
    <t>2015.02.09.17:00</t>
  </si>
  <si>
    <t>2015.02.11.17:00</t>
  </si>
  <si>
    <t>2015.02.16.17:00</t>
  </si>
  <si>
    <t>2015.02.26.09:00</t>
  </si>
  <si>
    <t>2015.03.09.21:00</t>
  </si>
  <si>
    <t>2015.03.12.01:00</t>
  </si>
  <si>
    <t>2015.04.01.05:00</t>
  </si>
  <si>
    <t>2015.04.01.09:00</t>
  </si>
  <si>
    <t>2015.04.10.13:00</t>
  </si>
  <si>
    <t>2015.04.15.13:00</t>
  </si>
  <si>
    <t>2015.04.24.21:00</t>
  </si>
  <si>
    <t>2015.04.29.21:00</t>
  </si>
  <si>
    <t>2015.05.06.01:00</t>
  </si>
  <si>
    <t>2015.05.06.13:00</t>
  </si>
  <si>
    <t>2015.05.11.05:00</t>
  </si>
  <si>
    <t>2015.05.19.05:00</t>
  </si>
  <si>
    <t>2015.05.31.21:00</t>
  </si>
  <si>
    <t>2015.06.03.21:00</t>
  </si>
  <si>
    <t>2015.06.05.09:00</t>
  </si>
  <si>
    <t>2015.06.08.21:00</t>
  </si>
  <si>
    <t>2015.06.16.09:00</t>
  </si>
  <si>
    <t>2015.06.17.09:00</t>
  </si>
  <si>
    <t>2015.06.18.09:00</t>
  </si>
  <si>
    <t>2015.06.21.01:00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</si>
</sst>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.0"/>
    <numFmt numFmtId="190" formatCode="#,##0.000"/>
    <numFmt numFmtId="191" formatCode="0.000_ "/>
    <numFmt numFmtId="192" formatCode="0.0_ "/>
    <numFmt numFmtId="193" formatCode="#,##0.00_ "/>
    <numFmt numFmtId="194" formatCode="#,##0.0000"/>
    <numFmt numFmtId="195" formatCode="#,##0.00000"/>
    <numFmt numFmtId="196" formatCode="0_ 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0" fontId="6" fillId="35" borderId="38" xfId="62" applyNumberFormat="1" applyFont="1" applyFill="1" applyBorder="1" applyAlignment="1" applyProtection="1">
      <alignment vertical="center"/>
      <protection/>
    </xf>
    <xf numFmtId="182" fontId="6" fillId="35" borderId="36" xfId="62" applyNumberFormat="1" applyFont="1" applyFill="1" applyBorder="1" applyAlignment="1" applyProtection="1">
      <alignment vertical="center"/>
      <protection/>
    </xf>
    <xf numFmtId="9" fontId="6" fillId="0" borderId="39" xfId="62" applyNumberFormat="1" applyFont="1" applyFill="1" applyBorder="1" applyAlignment="1" applyProtection="1">
      <alignment horizontal="center" vertical="center"/>
      <protection/>
    </xf>
    <xf numFmtId="5" fontId="6" fillId="0" borderId="31" xfId="62" applyNumberFormat="1" applyFont="1" applyFill="1" applyBorder="1" applyAlignment="1" applyProtection="1">
      <alignment horizontal="center" vertical="center"/>
      <protection/>
    </xf>
    <xf numFmtId="5" fontId="6" fillId="0" borderId="0" xfId="62" applyNumberFormat="1" applyFont="1" applyFill="1" applyBorder="1" applyAlignment="1" applyProtection="1">
      <alignment horizontal="center" vertical="center"/>
      <protection/>
    </xf>
    <xf numFmtId="6" fontId="6" fillId="35" borderId="36" xfId="62" applyNumberFormat="1" applyFont="1" applyFill="1" applyBorder="1" applyAlignment="1" applyProtection="1">
      <alignment vertical="center"/>
      <protection/>
    </xf>
    <xf numFmtId="6" fontId="6" fillId="0" borderId="40" xfId="6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2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2" applyNumberFormat="1" applyFont="1" applyFill="1" applyBorder="1" applyAlignment="1" applyProtection="1">
      <alignment horizontal="center" vertical="center"/>
      <protection/>
    </xf>
    <xf numFmtId="0" fontId="6" fillId="35" borderId="42" xfId="62" applyNumberFormat="1" applyFont="1" applyFill="1" applyBorder="1" applyAlignment="1" applyProtection="1">
      <alignment horizontal="center" vertical="center"/>
      <protection/>
    </xf>
    <xf numFmtId="0" fontId="6" fillId="35" borderId="43" xfId="62" applyNumberFormat="1" applyFont="1" applyFill="1" applyBorder="1" applyAlignment="1" applyProtection="1">
      <alignment horizontal="center" vertical="center" wrapText="1"/>
      <protection/>
    </xf>
    <xf numFmtId="0" fontId="6" fillId="35" borderId="43" xfId="62" applyNumberFormat="1" applyFont="1" applyFill="1" applyBorder="1" applyAlignment="1" applyProtection="1">
      <alignment horizontal="center" vertical="center"/>
      <protection/>
    </xf>
    <xf numFmtId="182" fontId="6" fillId="35" borderId="43" xfId="62" applyNumberFormat="1" applyFont="1" applyFill="1" applyBorder="1" applyAlignment="1" applyProtection="1">
      <alignment horizontal="center" vertical="center" wrapText="1"/>
      <protection/>
    </xf>
    <xf numFmtId="183" fontId="6" fillId="35" borderId="43" xfId="62" applyNumberFormat="1" applyFont="1" applyFill="1" applyBorder="1" applyAlignment="1" applyProtection="1">
      <alignment horizontal="center" vertical="center"/>
      <protection/>
    </xf>
    <xf numFmtId="0" fontId="6" fillId="35" borderId="44" xfId="62" applyNumberFormat="1" applyFont="1" applyFill="1" applyBorder="1" applyAlignment="1" applyProtection="1">
      <alignment horizontal="center" vertical="center" wrapText="1"/>
      <protection/>
    </xf>
    <xf numFmtId="182" fontId="6" fillId="35" borderId="45" xfId="62" applyNumberFormat="1" applyFont="1" applyFill="1" applyBorder="1" applyAlignment="1" applyProtection="1">
      <alignment vertical="center"/>
      <protection/>
    </xf>
    <xf numFmtId="184" fontId="6" fillId="35" borderId="46" xfId="62" applyNumberFormat="1" applyFont="1" applyFill="1" applyBorder="1" applyAlignment="1" applyProtection="1">
      <alignment horizontal="center" vertical="center"/>
      <protection/>
    </xf>
    <xf numFmtId="184" fontId="7" fillId="0" borderId="47" xfId="62" applyNumberFormat="1" applyFont="1" applyFill="1" applyBorder="1" applyAlignment="1" applyProtection="1">
      <alignment horizontal="right" vertical="center"/>
      <protection/>
    </xf>
    <xf numFmtId="184" fontId="7" fillId="0" borderId="48" xfId="62" applyNumberFormat="1" applyFont="1" applyFill="1" applyBorder="1" applyAlignment="1" applyProtection="1">
      <alignment horizontal="right" vertical="center"/>
      <protection/>
    </xf>
    <xf numFmtId="185" fontId="7" fillId="0" borderId="48" xfId="62" applyNumberFormat="1" applyFont="1" applyFill="1" applyBorder="1" applyAlignment="1" applyProtection="1">
      <alignment horizontal="right" vertical="center"/>
      <protection/>
    </xf>
    <xf numFmtId="186" fontId="7" fillId="0" borderId="48" xfId="62" applyNumberFormat="1" applyFont="1" applyFill="1" applyBorder="1" applyAlignment="1" applyProtection="1">
      <alignment horizontal="right" vertical="center"/>
      <protection/>
    </xf>
    <xf numFmtId="187" fontId="7" fillId="0" borderId="48" xfId="62" applyNumberFormat="1" applyFont="1" applyFill="1" applyBorder="1" applyAlignment="1" applyProtection="1">
      <alignment vertical="center"/>
      <protection/>
    </xf>
    <xf numFmtId="184" fontId="7" fillId="0" borderId="48" xfId="62" applyNumberFormat="1" applyFont="1" applyFill="1" applyBorder="1" applyAlignment="1" applyProtection="1">
      <alignment vertical="center"/>
      <protection/>
    </xf>
    <xf numFmtId="181" fontId="7" fillId="0" borderId="48" xfId="62" applyNumberFormat="1" applyFont="1" applyFill="1" applyBorder="1" applyAlignment="1" applyProtection="1">
      <alignment vertical="center"/>
      <protection/>
    </xf>
    <xf numFmtId="181" fontId="7" fillId="0" borderId="49" xfId="62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2" applyNumberFormat="1" applyFont="1" applyFill="1" applyBorder="1" applyAlignment="1" applyProtection="1">
      <alignment horizontal="right" vertical="center"/>
      <protection/>
    </xf>
    <xf numFmtId="187" fontId="7" fillId="0" borderId="51" xfId="62" applyNumberFormat="1" applyFont="1" applyFill="1" applyBorder="1" applyAlignment="1" applyProtection="1">
      <alignment vertical="center"/>
      <protection/>
    </xf>
    <xf numFmtId="184" fontId="7" fillId="0" borderId="51" xfId="62" applyNumberFormat="1" applyFont="1" applyFill="1" applyBorder="1" applyAlignment="1" applyProtection="1">
      <alignment vertical="center"/>
      <protection/>
    </xf>
    <xf numFmtId="181" fontId="7" fillId="0" borderId="51" xfId="62" applyNumberFormat="1" applyFont="1" applyFill="1" applyBorder="1" applyAlignment="1" applyProtection="1">
      <alignment vertical="center"/>
      <protection/>
    </xf>
    <xf numFmtId="181" fontId="7" fillId="0" borderId="52" xfId="62" applyNumberFormat="1" applyFont="1" applyFill="1" applyBorder="1" applyAlignment="1" applyProtection="1">
      <alignment vertical="center"/>
      <protection/>
    </xf>
    <xf numFmtId="6" fontId="7" fillId="0" borderId="48" xfId="62" applyNumberFormat="1" applyFont="1" applyFill="1" applyBorder="1" applyAlignment="1" applyProtection="1">
      <alignment horizontal="right" vertical="center"/>
      <protection/>
    </xf>
    <xf numFmtId="6" fontId="7" fillId="0" borderId="51" xfId="62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2" applyNumberFormat="1" applyFont="1" applyFill="1" applyBorder="1" applyAlignment="1" applyProtection="1">
      <alignment vertical="center"/>
      <protection/>
    </xf>
    <xf numFmtId="5" fontId="6" fillId="36" borderId="0" xfId="62" applyNumberFormat="1" applyFont="1" applyFill="1" applyBorder="1" applyAlignment="1" applyProtection="1">
      <alignment horizontal="center" vertical="center"/>
      <protection/>
    </xf>
    <xf numFmtId="182" fontId="6" fillId="36" borderId="0" xfId="62" applyNumberFormat="1" applyFont="1" applyFill="1" applyBorder="1" applyAlignment="1" applyProtection="1">
      <alignment vertical="center"/>
      <protection/>
    </xf>
    <xf numFmtId="6" fontId="6" fillId="36" borderId="0" xfId="62" applyNumberFormat="1" applyFont="1" applyFill="1" applyBorder="1" applyAlignment="1" applyProtection="1">
      <alignment vertical="center"/>
      <protection/>
    </xf>
    <xf numFmtId="6" fontId="6" fillId="36" borderId="0" xfId="62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2" applyNumberFormat="1" applyFont="1" applyFill="1" applyBorder="1" applyAlignment="1" applyProtection="1">
      <alignment vertical="center"/>
      <protection/>
    </xf>
    <xf numFmtId="5" fontId="6" fillId="36" borderId="58" xfId="62" applyNumberFormat="1" applyFont="1" applyFill="1" applyBorder="1" applyAlignment="1" applyProtection="1">
      <alignment horizontal="center" vertical="center"/>
      <protection/>
    </xf>
    <xf numFmtId="182" fontId="6" fillId="36" borderId="58" xfId="62" applyNumberFormat="1" applyFont="1" applyFill="1" applyBorder="1" applyAlignment="1" applyProtection="1">
      <alignment vertical="center"/>
      <protection/>
    </xf>
    <xf numFmtId="6" fontId="6" fillId="36" borderId="58" xfId="62" applyNumberFormat="1" applyFont="1" applyFill="1" applyBorder="1" applyAlignment="1" applyProtection="1">
      <alignment vertical="center"/>
      <protection/>
    </xf>
    <xf numFmtId="6" fontId="6" fillId="36" borderId="58" xfId="62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2" applyNumberFormat="1" applyFont="1" applyFill="1" applyBorder="1" applyAlignment="1" applyProtection="1">
      <alignment horizontal="center"/>
      <protection/>
    </xf>
    <xf numFmtId="5" fontId="6" fillId="0" borderId="59" xfId="62" applyNumberFormat="1" applyFont="1" applyFill="1" applyBorder="1" applyAlignment="1" applyProtection="1">
      <alignment horizontal="center" vertical="center"/>
      <protection/>
    </xf>
    <xf numFmtId="0" fontId="6" fillId="0" borderId="59" xfId="62" applyNumberFormat="1" applyFont="1" applyFill="1" applyBorder="1" applyAlignment="1" applyProtection="1">
      <alignment/>
      <protection/>
    </xf>
    <xf numFmtId="5" fontId="7" fillId="37" borderId="20" xfId="62" applyNumberFormat="1" applyFont="1" applyFill="1" applyBorder="1" applyAlignment="1" applyProtection="1">
      <alignment horizontal="center"/>
      <protection/>
    </xf>
    <xf numFmtId="0" fontId="10" fillId="35" borderId="60" xfId="62" applyNumberFormat="1" applyFont="1" applyFill="1" applyBorder="1" applyAlignment="1" applyProtection="1">
      <alignment horizontal="center" vertical="center"/>
      <protection/>
    </xf>
    <xf numFmtId="5" fontId="10" fillId="36" borderId="58" xfId="62" applyNumberFormat="1" applyFont="1" applyFill="1" applyBorder="1" applyAlignment="1" applyProtection="1">
      <alignment horizontal="center" vertical="center"/>
      <protection/>
    </xf>
    <xf numFmtId="9" fontId="6" fillId="36" borderId="61" xfId="62" applyNumberFormat="1" applyFont="1" applyFill="1" applyBorder="1" applyAlignment="1" applyProtection="1">
      <alignment horizontal="center" vertical="center"/>
      <protection/>
    </xf>
    <xf numFmtId="5" fontId="7" fillId="37" borderId="62" xfId="62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67" xfId="63" applyBorder="1">
      <alignment vertical="center"/>
      <protection/>
    </xf>
    <xf numFmtId="0" fontId="1" fillId="0" borderId="68" xfId="63" applyBorder="1">
      <alignment vertical="center"/>
      <protection/>
    </xf>
    <xf numFmtId="0" fontId="1" fillId="0" borderId="69" xfId="63" applyBorder="1">
      <alignment vertical="center"/>
      <protection/>
    </xf>
    <xf numFmtId="0" fontId="1" fillId="0" borderId="37" xfId="63" applyBorder="1">
      <alignment vertical="center"/>
      <protection/>
    </xf>
    <xf numFmtId="0" fontId="1" fillId="0" borderId="0" xfId="63" applyBorder="1">
      <alignment vertical="center"/>
      <protection/>
    </xf>
    <xf numFmtId="3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7" xfId="0" applyNumberFormat="1" applyFill="1" applyBorder="1" applyAlignment="1" applyProtection="1">
      <alignment vertical="center"/>
      <protection/>
    </xf>
    <xf numFmtId="3" fontId="0" fillId="0" borderId="37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9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195" fontId="0" fillId="0" borderId="0" xfId="0" applyNumberFormat="1" applyAlignment="1">
      <alignment horizontal="right" vertical="center"/>
    </xf>
    <xf numFmtId="4" fontId="0" fillId="0" borderId="37" xfId="0" applyNumberFormat="1" applyFont="1" applyFill="1" applyBorder="1" applyAlignment="1" applyProtection="1">
      <alignment vertical="center"/>
      <protection/>
    </xf>
    <xf numFmtId="196" fontId="0" fillId="0" borderId="0" xfId="0" applyNumberFormat="1" applyAlignment="1">
      <alignment vertical="center"/>
    </xf>
    <xf numFmtId="196" fontId="0" fillId="0" borderId="0" xfId="0" applyNumberFormat="1" applyFont="1" applyFill="1" applyBorder="1" applyAlignment="1" applyProtection="1">
      <alignment vertical="center"/>
      <protection/>
    </xf>
    <xf numFmtId="196" fontId="0" fillId="0" borderId="37" xfId="0" applyNumberFormat="1" applyFont="1" applyFill="1" applyBorder="1" applyAlignment="1" applyProtection="1">
      <alignment vertical="center"/>
      <protection/>
    </xf>
    <xf numFmtId="191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196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196" fontId="0" fillId="0" borderId="37" xfId="0" applyNumberFormat="1" applyFont="1" applyFill="1" applyBorder="1" applyAlignment="1" applyProtection="1">
      <alignment horizontal="right"/>
      <protection/>
    </xf>
    <xf numFmtId="5" fontId="7" fillId="37" borderId="22" xfId="62" applyNumberFormat="1" applyFont="1" applyFill="1" applyBorder="1" applyAlignment="1" applyProtection="1">
      <alignment horizontal="center"/>
      <protection/>
    </xf>
    <xf numFmtId="5" fontId="7" fillId="37" borderId="61" xfId="62" applyNumberFormat="1" applyFont="1" applyFill="1" applyBorder="1" applyAlignment="1" applyProtection="1">
      <alignment horizontal="center"/>
      <protection/>
    </xf>
    <xf numFmtId="5" fontId="7" fillId="37" borderId="49" xfId="62" applyNumberFormat="1" applyFont="1" applyFill="1" applyBorder="1" applyAlignment="1" applyProtection="1">
      <alignment horizontal="center"/>
      <protection/>
    </xf>
    <xf numFmtId="5" fontId="7" fillId="37" borderId="63" xfId="62" applyNumberFormat="1" applyFont="1" applyFill="1" applyBorder="1" applyAlignment="1" applyProtection="1">
      <alignment horizontal="center"/>
      <protection/>
    </xf>
    <xf numFmtId="5" fontId="7" fillId="37" borderId="70" xfId="62" applyNumberFormat="1" applyFont="1" applyFill="1" applyBorder="1" applyAlignment="1" applyProtection="1">
      <alignment horizontal="center"/>
      <protection/>
    </xf>
    <xf numFmtId="5" fontId="11" fillId="0" borderId="20" xfId="62" applyNumberFormat="1" applyFont="1" applyFill="1" applyBorder="1" applyAlignment="1" applyProtection="1">
      <alignment horizontal="center" vertical="center"/>
      <protection/>
    </xf>
    <xf numFmtId="188" fontId="6" fillId="0" borderId="29" xfId="62" applyNumberFormat="1" applyFont="1" applyFill="1" applyBorder="1" applyAlignment="1" applyProtection="1">
      <alignment horizontal="center" vertical="center"/>
      <protection/>
    </xf>
    <xf numFmtId="188" fontId="6" fillId="0" borderId="40" xfId="62" applyNumberFormat="1" applyFont="1" applyFill="1" applyBorder="1" applyAlignment="1" applyProtection="1">
      <alignment horizontal="center" vertical="center"/>
      <protection/>
    </xf>
    <xf numFmtId="5" fontId="6" fillId="0" borderId="70" xfId="62" applyNumberFormat="1" applyFont="1" applyFill="1" applyBorder="1" applyAlignment="1" applyProtection="1">
      <alignment horizontal="center" vertical="center"/>
      <protection/>
    </xf>
    <xf numFmtId="5" fontId="6" fillId="0" borderId="71" xfId="62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vertical="center"/>
    </xf>
    <xf numFmtId="181" fontId="0" fillId="0" borderId="37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4" fontId="0" fillId="0" borderId="37" xfId="0" applyNumberFormat="1" applyFont="1" applyFill="1" applyBorder="1" applyAlignment="1" applyProtection="1">
      <alignment vertical="center"/>
      <protection/>
    </xf>
    <xf numFmtId="0" fontId="0" fillId="0" borderId="37" xfId="0" applyNumberFormat="1" applyFill="1" applyBorder="1" applyAlignment="1" applyProtection="1">
      <alignment vertical="center"/>
      <protection/>
    </xf>
    <xf numFmtId="196" fontId="0" fillId="0" borderId="37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61" t="s">
        <v>0</v>
      </c>
      <c r="C1" s="162"/>
      <c r="D1" s="163"/>
      <c r="E1" s="120"/>
      <c r="F1" s="164" t="s">
        <v>0</v>
      </c>
      <c r="G1" s="165"/>
      <c r="H1" s="122"/>
    </row>
    <row r="2" spans="1:9" ht="25.5" customHeight="1">
      <c r="A2" s="123" t="s">
        <v>1</v>
      </c>
      <c r="B2" s="166">
        <v>3000000</v>
      </c>
      <c r="C2" s="166"/>
      <c r="D2" s="166"/>
      <c r="E2" s="64" t="s">
        <v>2</v>
      </c>
      <c r="F2" s="167">
        <v>41609</v>
      </c>
      <c r="G2" s="168"/>
      <c r="H2" s="46"/>
      <c r="I2" s="46"/>
    </row>
    <row r="3" spans="1:11" ht="27" customHeight="1">
      <c r="A3" s="47" t="s">
        <v>3</v>
      </c>
      <c r="B3" s="169">
        <f>SUM(B2+D17)</f>
        <v>3020000</v>
      </c>
      <c r="C3" s="169"/>
      <c r="D3" s="170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="90" zoomScaleNormal="90" zoomScaleSheetLayoutView="100" zoomScalePageLayoutView="0" workbookViewId="0" topLeftCell="A1">
      <pane ySplit="1" topLeftCell="A26" activePane="bottomLeft" state="frozen"/>
      <selection pane="topLeft" activeCell="A1" sqref="A1"/>
      <selection pane="bottomLeft" activeCell="F29" sqref="F29"/>
    </sheetView>
  </sheetViews>
  <sheetFormatPr defaultColWidth="10.00390625" defaultRowHeight="13.5" customHeight="1"/>
  <cols>
    <col min="1" max="1" width="9.625" style="0" customWidth="1"/>
    <col min="2" max="2" width="5.00390625" style="0" customWidth="1"/>
    <col min="3" max="3" width="9.125" style="0" customWidth="1"/>
    <col min="4" max="4" width="13.75390625" style="0" customWidth="1"/>
    <col min="5" max="5" width="6.875" style="0" customWidth="1"/>
    <col min="6" max="6" width="15.875" style="0" customWidth="1"/>
    <col min="7" max="7" width="13.125" style="0" customWidth="1"/>
    <col min="8" max="8" width="9.625" style="0" customWidth="1"/>
    <col min="9" max="9" width="15.875" style="0" customWidth="1"/>
    <col min="10" max="10" width="10.00390625" style="0" customWidth="1"/>
    <col min="11" max="11" width="13.8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4" ht="13.5" customHeight="1">
      <c r="A2" t="s">
        <v>76</v>
      </c>
      <c r="B2" t="s">
        <v>37</v>
      </c>
      <c r="C2" t="s">
        <v>38</v>
      </c>
      <c r="D2" t="s">
        <v>39</v>
      </c>
      <c r="E2" t="s">
        <v>77</v>
      </c>
      <c r="F2" t="s">
        <v>191</v>
      </c>
      <c r="G2" s="151">
        <v>1.41</v>
      </c>
      <c r="H2" t="s">
        <v>77</v>
      </c>
      <c r="I2" t="s">
        <v>192</v>
      </c>
      <c r="J2">
        <v>1.401</v>
      </c>
      <c r="K2" t="s">
        <v>85</v>
      </c>
      <c r="L2" t="s">
        <v>81</v>
      </c>
      <c r="M2" s="135"/>
      <c r="N2" s="135">
        <v>9</v>
      </c>
    </row>
    <row r="3" spans="1:14" ht="13.5">
      <c r="A3" t="s">
        <v>76</v>
      </c>
      <c r="B3" t="s">
        <v>37</v>
      </c>
      <c r="C3" t="s">
        <v>38</v>
      </c>
      <c r="D3" t="s">
        <v>39</v>
      </c>
      <c r="E3" t="s">
        <v>77</v>
      </c>
      <c r="F3" t="s">
        <v>192</v>
      </c>
      <c r="G3">
        <v>1.407</v>
      </c>
      <c r="H3" t="s">
        <v>77</v>
      </c>
      <c r="I3" t="s">
        <v>194</v>
      </c>
      <c r="J3">
        <v>1.402</v>
      </c>
      <c r="K3" t="s">
        <v>85</v>
      </c>
      <c r="L3" t="s">
        <v>81</v>
      </c>
      <c r="M3" s="10"/>
      <c r="N3" s="10">
        <v>8</v>
      </c>
    </row>
    <row r="4" spans="1:14" ht="13.5">
      <c r="A4" t="s">
        <v>76</v>
      </c>
      <c r="B4" t="s">
        <v>37</v>
      </c>
      <c r="C4" t="s">
        <v>38</v>
      </c>
      <c r="D4" t="s">
        <v>39</v>
      </c>
      <c r="E4" t="s">
        <v>77</v>
      </c>
      <c r="F4" t="s">
        <v>195</v>
      </c>
      <c r="G4" s="150">
        <v>1.393</v>
      </c>
      <c r="H4" t="s">
        <v>77</v>
      </c>
      <c r="I4" t="s">
        <v>196</v>
      </c>
      <c r="J4" s="134">
        <v>1.389</v>
      </c>
      <c r="K4" t="s">
        <v>85</v>
      </c>
      <c r="L4" t="s">
        <v>81</v>
      </c>
      <c r="M4" s="10"/>
      <c r="N4" s="10">
        <v>4</v>
      </c>
    </row>
    <row r="5" spans="1:14" ht="13.5">
      <c r="A5" t="s">
        <v>76</v>
      </c>
      <c r="B5" t="s">
        <v>78</v>
      </c>
      <c r="C5" t="s">
        <v>80</v>
      </c>
      <c r="D5" t="s">
        <v>39</v>
      </c>
      <c r="E5" t="s">
        <v>79</v>
      </c>
      <c r="F5" t="s">
        <v>197</v>
      </c>
      <c r="G5" s="134">
        <v>1.363</v>
      </c>
      <c r="H5" t="s">
        <v>77</v>
      </c>
      <c r="I5" t="s">
        <v>198</v>
      </c>
      <c r="J5" s="134">
        <v>1.373</v>
      </c>
      <c r="K5" t="s">
        <v>85</v>
      </c>
      <c r="L5" t="s">
        <v>81</v>
      </c>
      <c r="M5" s="10"/>
      <c r="N5" s="10">
        <v>10</v>
      </c>
    </row>
    <row r="6" spans="1:14" ht="13.5">
      <c r="A6" t="s">
        <v>76</v>
      </c>
      <c r="B6" t="s">
        <v>78</v>
      </c>
      <c r="C6" t="s">
        <v>80</v>
      </c>
      <c r="D6" t="s">
        <v>39</v>
      </c>
      <c r="E6" t="s">
        <v>79</v>
      </c>
      <c r="F6" t="s">
        <v>193</v>
      </c>
      <c r="G6" s="134">
        <v>1.3661</v>
      </c>
      <c r="H6" t="s">
        <v>77</v>
      </c>
      <c r="I6" t="s">
        <v>95</v>
      </c>
      <c r="J6" s="133">
        <v>1368</v>
      </c>
      <c r="K6" t="s">
        <v>85</v>
      </c>
      <c r="L6" t="s">
        <v>81</v>
      </c>
      <c r="N6" s="10">
        <v>2</v>
      </c>
    </row>
    <row r="7" spans="1:14" ht="13.5">
      <c r="A7" t="s">
        <v>76</v>
      </c>
      <c r="B7" t="s">
        <v>78</v>
      </c>
      <c r="C7" t="s">
        <v>80</v>
      </c>
      <c r="D7" t="s">
        <v>39</v>
      </c>
      <c r="E7" t="s">
        <v>79</v>
      </c>
      <c r="F7" t="s">
        <v>88</v>
      </c>
      <c r="G7" s="134">
        <v>1.353</v>
      </c>
      <c r="H7" t="s">
        <v>77</v>
      </c>
      <c r="I7" t="s">
        <v>96</v>
      </c>
      <c r="J7" s="134">
        <v>1.3553</v>
      </c>
      <c r="K7" t="s">
        <v>85</v>
      </c>
      <c r="L7" t="s">
        <v>81</v>
      </c>
      <c r="N7" s="10">
        <v>2</v>
      </c>
    </row>
    <row r="8" spans="1:14" ht="13.5">
      <c r="A8" t="s">
        <v>76</v>
      </c>
      <c r="B8" t="s">
        <v>78</v>
      </c>
      <c r="C8" t="s">
        <v>80</v>
      </c>
      <c r="D8" t="s">
        <v>39</v>
      </c>
      <c r="E8" t="s">
        <v>79</v>
      </c>
      <c r="F8" t="s">
        <v>89</v>
      </c>
      <c r="G8" s="133">
        <v>1317</v>
      </c>
      <c r="H8" t="s">
        <v>77</v>
      </c>
      <c r="I8" t="s">
        <v>89</v>
      </c>
      <c r="J8" s="134">
        <v>1.3297</v>
      </c>
      <c r="K8" t="s">
        <v>85</v>
      </c>
      <c r="L8" t="s">
        <v>81</v>
      </c>
      <c r="M8" s="10"/>
      <c r="N8" s="10">
        <v>13</v>
      </c>
    </row>
    <row r="9" spans="1:14" ht="13.5">
      <c r="A9" t="s">
        <v>76</v>
      </c>
      <c r="B9" t="s">
        <v>78</v>
      </c>
      <c r="C9" t="s">
        <v>80</v>
      </c>
      <c r="D9" t="s">
        <v>39</v>
      </c>
      <c r="E9" t="s">
        <v>79</v>
      </c>
      <c r="F9" t="s">
        <v>90</v>
      </c>
      <c r="G9" s="134">
        <v>1.2986</v>
      </c>
      <c r="H9" t="s">
        <v>77</v>
      </c>
      <c r="I9" t="s">
        <v>97</v>
      </c>
      <c r="J9" s="134">
        <v>1.2973</v>
      </c>
      <c r="K9" t="s">
        <v>85</v>
      </c>
      <c r="L9" t="s">
        <v>81</v>
      </c>
      <c r="M9" s="10"/>
      <c r="N9" s="10">
        <v>2</v>
      </c>
    </row>
    <row r="10" spans="1:14" ht="13.5">
      <c r="A10" t="s">
        <v>76</v>
      </c>
      <c r="B10" t="s">
        <v>78</v>
      </c>
      <c r="C10" t="s">
        <v>80</v>
      </c>
      <c r="D10" t="s">
        <v>39</v>
      </c>
      <c r="E10" t="s">
        <v>79</v>
      </c>
      <c r="F10" t="s">
        <v>91</v>
      </c>
      <c r="G10" s="134">
        <v>1.241</v>
      </c>
      <c r="H10" t="s">
        <v>77</v>
      </c>
      <c r="I10" t="s">
        <v>98</v>
      </c>
      <c r="J10" s="133">
        <v>1257</v>
      </c>
      <c r="K10" t="s">
        <v>85</v>
      </c>
      <c r="L10" t="s">
        <v>81</v>
      </c>
      <c r="M10" s="10"/>
      <c r="N10" s="10">
        <v>16</v>
      </c>
    </row>
    <row r="11" spans="1:14" ht="13.5">
      <c r="A11" t="s">
        <v>76</v>
      </c>
      <c r="B11" t="s">
        <v>78</v>
      </c>
      <c r="C11" t="s">
        <v>80</v>
      </c>
      <c r="D11" t="s">
        <v>39</v>
      </c>
      <c r="E11" t="s">
        <v>79</v>
      </c>
      <c r="F11" t="s">
        <v>92</v>
      </c>
      <c r="G11" s="134">
        <v>1.185</v>
      </c>
      <c r="H11" t="s">
        <v>86</v>
      </c>
      <c r="I11" t="s">
        <v>99</v>
      </c>
      <c r="J11" s="134">
        <v>1.25</v>
      </c>
      <c r="K11" t="s">
        <v>85</v>
      </c>
      <c r="L11" t="s">
        <v>81</v>
      </c>
      <c r="M11" s="10"/>
      <c r="N11" s="10">
        <v>35</v>
      </c>
    </row>
    <row r="12" spans="1:14" ht="13.5">
      <c r="A12" t="s">
        <v>76</v>
      </c>
      <c r="B12" t="s">
        <v>78</v>
      </c>
      <c r="C12" t="s">
        <v>87</v>
      </c>
      <c r="D12" t="s">
        <v>39</v>
      </c>
      <c r="E12" t="s">
        <v>86</v>
      </c>
      <c r="F12" t="s">
        <v>93</v>
      </c>
      <c r="G12" s="134">
        <v>1.212</v>
      </c>
      <c r="H12" t="s">
        <v>86</v>
      </c>
      <c r="I12" t="s">
        <v>100</v>
      </c>
      <c r="J12" s="134">
        <v>1.235</v>
      </c>
      <c r="K12" t="s">
        <v>84</v>
      </c>
      <c r="L12" t="s">
        <v>41</v>
      </c>
      <c r="M12" s="10">
        <v>23</v>
      </c>
      <c r="N12" s="10"/>
    </row>
    <row r="13" spans="1:14" ht="13.5">
      <c r="A13" t="s">
        <v>76</v>
      </c>
      <c r="B13" t="s">
        <v>37</v>
      </c>
      <c r="C13" t="s">
        <v>80</v>
      </c>
      <c r="D13" t="s">
        <v>39</v>
      </c>
      <c r="E13" t="s">
        <v>77</v>
      </c>
      <c r="F13" t="s">
        <v>94</v>
      </c>
      <c r="G13" s="134">
        <v>1.222</v>
      </c>
      <c r="H13" t="s">
        <v>77</v>
      </c>
      <c r="I13" t="s">
        <v>102</v>
      </c>
      <c r="J13" s="133">
        <v>1230</v>
      </c>
      <c r="K13" t="s">
        <v>84</v>
      </c>
      <c r="L13" t="s">
        <v>41</v>
      </c>
      <c r="M13" s="10">
        <v>8</v>
      </c>
      <c r="N13" s="10"/>
    </row>
    <row r="14" spans="1:14" ht="13.5">
      <c r="A14" t="s">
        <v>76</v>
      </c>
      <c r="B14" t="s">
        <v>37</v>
      </c>
      <c r="C14" t="s">
        <v>80</v>
      </c>
      <c r="D14" t="s">
        <v>39</v>
      </c>
      <c r="E14" t="s">
        <v>77</v>
      </c>
      <c r="F14" t="s">
        <v>101</v>
      </c>
      <c r="G14" s="133">
        <v>1256</v>
      </c>
      <c r="H14" t="s">
        <v>77</v>
      </c>
      <c r="I14" t="s">
        <v>103</v>
      </c>
      <c r="J14" s="133">
        <v>1285</v>
      </c>
      <c r="K14" t="s">
        <v>40</v>
      </c>
      <c r="L14" t="s">
        <v>41</v>
      </c>
      <c r="M14" s="10">
        <v>29</v>
      </c>
      <c r="N14" s="10"/>
    </row>
    <row r="15" spans="1:14" ht="13.5">
      <c r="A15" t="s">
        <v>76</v>
      </c>
      <c r="B15" t="s">
        <v>37</v>
      </c>
      <c r="C15" t="s">
        <v>80</v>
      </c>
      <c r="D15" t="s">
        <v>39</v>
      </c>
      <c r="E15" t="s">
        <v>77</v>
      </c>
      <c r="F15" t="s">
        <v>105</v>
      </c>
      <c r="G15" s="134">
        <v>1.302</v>
      </c>
      <c r="H15" t="s">
        <v>77</v>
      </c>
      <c r="I15" t="s">
        <v>106</v>
      </c>
      <c r="J15" s="134">
        <v>1.3175</v>
      </c>
      <c r="K15" t="s">
        <v>40</v>
      </c>
      <c r="L15" t="s">
        <v>41</v>
      </c>
      <c r="M15" s="10">
        <v>16</v>
      </c>
      <c r="N15" s="10"/>
    </row>
    <row r="16" spans="1:14" ht="13.5">
      <c r="A16" t="s">
        <v>76</v>
      </c>
      <c r="B16" t="s">
        <v>37</v>
      </c>
      <c r="C16" t="s">
        <v>80</v>
      </c>
      <c r="D16" t="s">
        <v>39</v>
      </c>
      <c r="E16" t="s">
        <v>77</v>
      </c>
      <c r="F16" t="s">
        <v>107</v>
      </c>
      <c r="G16" s="134">
        <v>1.275</v>
      </c>
      <c r="H16" t="s">
        <v>77</v>
      </c>
      <c r="I16" t="s">
        <v>108</v>
      </c>
      <c r="J16" s="134">
        <v>1.263</v>
      </c>
      <c r="K16" t="s">
        <v>85</v>
      </c>
      <c r="L16" t="s">
        <v>81</v>
      </c>
      <c r="M16" s="10"/>
      <c r="N16" s="10">
        <v>12</v>
      </c>
    </row>
    <row r="17" spans="1:14" ht="13.5">
      <c r="A17" t="s">
        <v>76</v>
      </c>
      <c r="B17" t="s">
        <v>78</v>
      </c>
      <c r="C17" t="s">
        <v>80</v>
      </c>
      <c r="D17" t="s">
        <v>39</v>
      </c>
      <c r="E17" t="s">
        <v>77</v>
      </c>
      <c r="F17" t="s">
        <v>109</v>
      </c>
      <c r="G17" s="134">
        <v>1.305</v>
      </c>
      <c r="H17" t="s">
        <v>77</v>
      </c>
      <c r="I17" t="s">
        <v>110</v>
      </c>
      <c r="J17" s="134">
        <v>1.311</v>
      </c>
      <c r="K17" t="s">
        <v>85</v>
      </c>
      <c r="L17" t="s">
        <v>81</v>
      </c>
      <c r="M17" s="10"/>
      <c r="N17" s="10">
        <v>6</v>
      </c>
    </row>
    <row r="18" spans="1:14" ht="13.5">
      <c r="A18" t="s">
        <v>76</v>
      </c>
      <c r="B18" t="s">
        <v>37</v>
      </c>
      <c r="C18" t="s">
        <v>80</v>
      </c>
      <c r="D18" t="s">
        <v>39</v>
      </c>
      <c r="E18" t="s">
        <v>77</v>
      </c>
      <c r="F18" t="s">
        <v>111</v>
      </c>
      <c r="G18" s="133">
        <v>1365</v>
      </c>
      <c r="H18" t="s">
        <v>77</v>
      </c>
      <c r="I18" t="s">
        <v>112</v>
      </c>
      <c r="J18" s="134">
        <v>1.384</v>
      </c>
      <c r="K18" t="s">
        <v>40</v>
      </c>
      <c r="L18" t="s">
        <v>41</v>
      </c>
      <c r="M18" s="10">
        <v>19</v>
      </c>
      <c r="N18" s="10"/>
    </row>
    <row r="19" spans="1:14" ht="13.5">
      <c r="A19" t="s">
        <v>76</v>
      </c>
      <c r="B19" t="s">
        <v>37</v>
      </c>
      <c r="C19" t="s">
        <v>80</v>
      </c>
      <c r="D19" t="s">
        <v>39</v>
      </c>
      <c r="E19" t="s">
        <v>77</v>
      </c>
      <c r="F19" t="s">
        <v>113</v>
      </c>
      <c r="G19" s="133">
        <v>1381</v>
      </c>
      <c r="H19" t="s">
        <v>77</v>
      </c>
      <c r="I19" t="s">
        <v>114</v>
      </c>
      <c r="J19" s="134">
        <v>1.412</v>
      </c>
      <c r="K19" t="s">
        <v>40</v>
      </c>
      <c r="L19" t="s">
        <v>41</v>
      </c>
      <c r="M19" s="10">
        <v>31</v>
      </c>
      <c r="N19" s="10"/>
    </row>
    <row r="20" spans="1:14" ht="13.5">
      <c r="A20" t="s">
        <v>76</v>
      </c>
      <c r="B20" t="s">
        <v>37</v>
      </c>
      <c r="C20" t="s">
        <v>80</v>
      </c>
      <c r="D20" t="s">
        <v>39</v>
      </c>
      <c r="E20" t="s">
        <v>77</v>
      </c>
      <c r="F20" t="s">
        <v>115</v>
      </c>
      <c r="G20" s="134">
        <v>1.35</v>
      </c>
      <c r="H20" t="s">
        <v>77</v>
      </c>
      <c r="I20" t="s">
        <v>116</v>
      </c>
      <c r="J20" s="134">
        <v>1.349</v>
      </c>
      <c r="K20" t="s">
        <v>85</v>
      </c>
      <c r="L20" t="s">
        <v>81</v>
      </c>
      <c r="M20" s="10"/>
      <c r="N20" s="10">
        <v>1</v>
      </c>
    </row>
    <row r="21" spans="1:14" ht="13.5">
      <c r="A21" t="s">
        <v>76</v>
      </c>
      <c r="B21" t="s">
        <v>37</v>
      </c>
      <c r="C21" t="s">
        <v>80</v>
      </c>
      <c r="D21" t="s">
        <v>39</v>
      </c>
      <c r="E21" t="s">
        <v>77</v>
      </c>
      <c r="F21" t="s">
        <v>117</v>
      </c>
      <c r="G21" s="134">
        <v>1.316</v>
      </c>
      <c r="H21" t="s">
        <v>77</v>
      </c>
      <c r="I21" t="s">
        <v>118</v>
      </c>
      <c r="J21" s="134">
        <v>1.322</v>
      </c>
      <c r="K21" t="s">
        <v>40</v>
      </c>
      <c r="L21" t="s">
        <v>41</v>
      </c>
      <c r="M21" s="10">
        <v>6</v>
      </c>
      <c r="N21" s="10"/>
    </row>
    <row r="22" spans="1:14" ht="13.5">
      <c r="A22" t="s">
        <v>76</v>
      </c>
      <c r="B22" t="s">
        <v>37</v>
      </c>
      <c r="C22" t="s">
        <v>80</v>
      </c>
      <c r="D22" t="s">
        <v>39</v>
      </c>
      <c r="E22" t="s">
        <v>77</v>
      </c>
      <c r="F22" t="s">
        <v>119</v>
      </c>
      <c r="G22" s="134">
        <v>1.313</v>
      </c>
      <c r="H22" t="s">
        <v>77</v>
      </c>
      <c r="I22" t="s">
        <v>120</v>
      </c>
      <c r="J22" s="133">
        <v>1330</v>
      </c>
      <c r="K22" t="s">
        <v>40</v>
      </c>
      <c r="L22" t="s">
        <v>41</v>
      </c>
      <c r="M22" s="10">
        <v>17</v>
      </c>
      <c r="N22" s="10"/>
    </row>
    <row r="23" spans="1:14" ht="13.5">
      <c r="A23" t="s">
        <v>76</v>
      </c>
      <c r="B23" t="s">
        <v>37</v>
      </c>
      <c r="C23" t="s">
        <v>80</v>
      </c>
      <c r="D23" t="s">
        <v>39</v>
      </c>
      <c r="E23" t="s">
        <v>77</v>
      </c>
      <c r="F23" t="s">
        <v>121</v>
      </c>
      <c r="G23" s="134">
        <v>1.291</v>
      </c>
      <c r="H23" t="s">
        <v>77</v>
      </c>
      <c r="I23" t="s">
        <v>122</v>
      </c>
      <c r="J23" s="133">
        <v>1358</v>
      </c>
      <c r="K23" t="s">
        <v>40</v>
      </c>
      <c r="L23" t="s">
        <v>41</v>
      </c>
      <c r="M23" s="10">
        <v>67</v>
      </c>
      <c r="N23" s="10"/>
    </row>
    <row r="24" spans="1:14" ht="13.5">
      <c r="A24" t="s">
        <v>76</v>
      </c>
      <c r="B24" t="s">
        <v>37</v>
      </c>
      <c r="C24" t="s">
        <v>80</v>
      </c>
      <c r="D24" t="s">
        <v>39</v>
      </c>
      <c r="E24" t="s">
        <v>77</v>
      </c>
      <c r="F24" t="s">
        <v>123</v>
      </c>
      <c r="G24" s="134">
        <v>1.361</v>
      </c>
      <c r="H24" t="s">
        <v>77</v>
      </c>
      <c r="I24" t="s">
        <v>124</v>
      </c>
      <c r="J24" s="134">
        <v>1.381</v>
      </c>
      <c r="K24" t="s">
        <v>40</v>
      </c>
      <c r="L24" t="s">
        <v>41</v>
      </c>
      <c r="M24" s="10">
        <v>20</v>
      </c>
      <c r="N24" s="10"/>
    </row>
    <row r="25" spans="1:15" ht="14.25" thickBot="1">
      <c r="A25" s="155" t="s">
        <v>125</v>
      </c>
      <c r="B25" s="42" t="s">
        <v>37</v>
      </c>
      <c r="C25" s="42" t="s">
        <v>38</v>
      </c>
      <c r="D25" s="42" t="s">
        <v>39</v>
      </c>
      <c r="E25" s="42" t="s">
        <v>104</v>
      </c>
      <c r="F25" s="137" t="s">
        <v>126</v>
      </c>
      <c r="G25" s="42">
        <v>1.428</v>
      </c>
      <c r="H25" s="42" t="s">
        <v>104</v>
      </c>
      <c r="I25" s="137" t="s">
        <v>127</v>
      </c>
      <c r="J25" s="138">
        <v>1478</v>
      </c>
      <c r="K25" s="42" t="s">
        <v>40</v>
      </c>
      <c r="L25" s="42" t="s">
        <v>41</v>
      </c>
      <c r="M25" s="43">
        <v>50</v>
      </c>
      <c r="N25" s="43"/>
      <c r="O25" s="42"/>
    </row>
    <row r="26" spans="12:14" ht="14.25" thickTop="1">
      <c r="L26" s="44" t="s">
        <v>42</v>
      </c>
      <c r="M26" s="10">
        <f>SUM(M2:M25)</f>
        <v>286</v>
      </c>
      <c r="N26" s="10">
        <f>SUM(N2:N25)</f>
        <v>120</v>
      </c>
    </row>
    <row r="27" spans="13:14" ht="13.5">
      <c r="M27" s="10"/>
      <c r="N27" s="10"/>
    </row>
    <row r="28" spans="13:14" ht="13.5">
      <c r="M28" s="10"/>
      <c r="N28" s="10"/>
    </row>
    <row r="30" spans="12:14" ht="13.5">
      <c r="L30" s="11"/>
      <c r="M30" s="12"/>
      <c r="N30" s="12"/>
    </row>
    <row r="33" spans="3:9" ht="13.5">
      <c r="C33" s="171" t="s">
        <v>43</v>
      </c>
      <c r="D33" s="172"/>
      <c r="F33" s="173" t="s">
        <v>44</v>
      </c>
      <c r="G33" s="174"/>
      <c r="H33" s="28" t="s">
        <v>45</v>
      </c>
      <c r="I33" s="31" t="s">
        <v>46</v>
      </c>
    </row>
    <row r="34" spans="3:9" ht="13.5">
      <c r="C34" s="5" t="s">
        <v>47</v>
      </c>
      <c r="D34" s="6"/>
      <c r="F34" s="139" t="s">
        <v>128</v>
      </c>
      <c r="G34" s="15"/>
      <c r="H34" s="21"/>
      <c r="I34" s="24"/>
    </row>
    <row r="35" spans="3:9" ht="13.5">
      <c r="C35" s="2" t="s">
        <v>48</v>
      </c>
      <c r="D35" s="1"/>
      <c r="F35" s="2">
        <v>25</v>
      </c>
      <c r="G35" s="17"/>
      <c r="H35" s="22">
        <v>15</v>
      </c>
      <c r="I35" s="18"/>
    </row>
    <row r="36" spans="3:9" ht="13.5">
      <c r="C36" s="2" t="s">
        <v>49</v>
      </c>
      <c r="D36" s="1"/>
      <c r="F36" s="2"/>
      <c r="G36" s="17"/>
      <c r="H36" s="22"/>
      <c r="I36" s="18">
        <v>10</v>
      </c>
    </row>
    <row r="37" spans="3:9" ht="13.5">
      <c r="C37" s="2" t="s">
        <v>50</v>
      </c>
      <c r="D37" s="1"/>
      <c r="F37" s="2">
        <v>25</v>
      </c>
      <c r="G37" s="17"/>
      <c r="H37" s="22"/>
      <c r="I37" s="18"/>
    </row>
    <row r="38" spans="3:9" ht="13.5">
      <c r="C38" s="2" t="s">
        <v>51</v>
      </c>
      <c r="D38" s="1"/>
      <c r="F38" s="2">
        <v>12</v>
      </c>
      <c r="G38" s="17"/>
      <c r="H38" s="22"/>
      <c r="I38" s="18"/>
    </row>
    <row r="39" spans="3:9" ht="13.5">
      <c r="C39" s="2" t="s">
        <v>52</v>
      </c>
      <c r="D39" s="4"/>
      <c r="F39" s="2">
        <v>13</v>
      </c>
      <c r="G39" s="17"/>
      <c r="H39" s="22"/>
      <c r="I39" s="18"/>
    </row>
    <row r="40" spans="3:9" ht="13.5">
      <c r="C40" s="2" t="s">
        <v>53</v>
      </c>
      <c r="D40" s="1"/>
      <c r="F40" s="2"/>
      <c r="G40" s="17"/>
      <c r="H40" s="22"/>
      <c r="I40" s="18"/>
    </row>
    <row r="41" spans="3:9" ht="13.5">
      <c r="C41" s="8" t="s">
        <v>54</v>
      </c>
      <c r="D41" s="9"/>
      <c r="F41" s="2"/>
      <c r="G41" s="17"/>
      <c r="H41" s="22"/>
      <c r="I41" s="18"/>
    </row>
    <row r="42" spans="3:9" ht="13.5">
      <c r="C42" s="2" t="s">
        <v>55</v>
      </c>
      <c r="D42" s="1"/>
      <c r="F42" s="2">
        <v>286</v>
      </c>
      <c r="G42" s="17"/>
      <c r="H42" s="22"/>
      <c r="I42" s="18"/>
    </row>
    <row r="43" spans="3:9" ht="13.5">
      <c r="C43" s="2" t="s">
        <v>56</v>
      </c>
      <c r="D43" s="4"/>
      <c r="F43" s="2">
        <v>120</v>
      </c>
      <c r="G43" s="17"/>
      <c r="H43" s="22"/>
      <c r="I43" s="18"/>
    </row>
    <row r="44" spans="3:9" ht="13.5">
      <c r="C44" s="2" t="s">
        <v>57</v>
      </c>
      <c r="D44" s="1"/>
      <c r="F44" s="5">
        <f>F42-F43</f>
        <v>166</v>
      </c>
      <c r="G44" s="15"/>
      <c r="H44" s="21"/>
      <c r="I44" s="16"/>
    </row>
    <row r="45" spans="3:9" ht="13.5">
      <c r="C45" s="2" t="s">
        <v>15</v>
      </c>
      <c r="D45" s="13"/>
      <c r="F45" s="2"/>
      <c r="G45" s="17"/>
      <c r="H45" s="22"/>
      <c r="I45" s="18"/>
    </row>
    <row r="46" spans="3:9" ht="13.5">
      <c r="C46" s="2" t="s">
        <v>16</v>
      </c>
      <c r="D46" s="13"/>
      <c r="F46" s="2"/>
      <c r="G46" s="17"/>
      <c r="H46" s="22"/>
      <c r="I46" s="18"/>
    </row>
    <row r="47" spans="3:9" ht="13.5">
      <c r="C47" s="2" t="s">
        <v>58</v>
      </c>
      <c r="D47" s="1"/>
      <c r="F47" s="2">
        <v>5</v>
      </c>
      <c r="G47" s="17"/>
      <c r="H47" s="22"/>
      <c r="I47" s="18"/>
    </row>
    <row r="48" spans="3:9" ht="13.5">
      <c r="C48" s="2" t="s">
        <v>59</v>
      </c>
      <c r="D48" s="1"/>
      <c r="F48" s="2">
        <v>10</v>
      </c>
      <c r="G48" s="17"/>
      <c r="H48" s="22"/>
      <c r="I48" s="18"/>
    </row>
    <row r="49" spans="3:9" ht="13.5">
      <c r="C49" s="2" t="s">
        <v>60</v>
      </c>
      <c r="D49" s="14"/>
      <c r="F49" s="2">
        <v>35</v>
      </c>
      <c r="G49" s="17"/>
      <c r="H49" s="22"/>
      <c r="I49" s="18"/>
    </row>
    <row r="50" spans="3:9" ht="13.5">
      <c r="C50" s="3" t="s">
        <v>14</v>
      </c>
      <c r="D50" s="7"/>
      <c r="F50" s="140">
        <f>12/25</f>
        <v>0.48</v>
      </c>
      <c r="G50" s="17"/>
      <c r="H50" s="22"/>
      <c r="I50" s="18"/>
    </row>
    <row r="51" spans="6:9" ht="13.5">
      <c r="F51" s="2"/>
      <c r="G51" s="17"/>
      <c r="H51" s="22"/>
      <c r="I51" s="18"/>
    </row>
    <row r="52" spans="6:9" ht="13.5">
      <c r="F52" s="3"/>
      <c r="G52" s="19"/>
      <c r="H52" s="23"/>
      <c r="I52" s="20"/>
    </row>
    <row r="53" spans="6:9" ht="13.5">
      <c r="F53" s="38" t="s">
        <v>42</v>
      </c>
      <c r="G53" s="45">
        <f>SUM(G34:G52)</f>
        <v>0</v>
      </c>
      <c r="H53" s="45">
        <f>SUM(H34:H52)</f>
        <v>15</v>
      </c>
      <c r="I53" s="45">
        <f>SUM(I34:I52)</f>
        <v>10</v>
      </c>
    </row>
    <row r="56" spans="6:10" ht="13.5">
      <c r="F56" s="173" t="s">
        <v>61</v>
      </c>
      <c r="G56" s="174"/>
      <c r="H56" s="28" t="s">
        <v>45</v>
      </c>
      <c r="I56" s="29" t="s">
        <v>46</v>
      </c>
      <c r="J56" s="30" t="s">
        <v>62</v>
      </c>
    </row>
    <row r="57" spans="6:10" ht="13.5">
      <c r="F57" s="5" t="s">
        <v>63</v>
      </c>
      <c r="G57" s="15">
        <v>0</v>
      </c>
      <c r="H57" s="21">
        <v>0</v>
      </c>
      <c r="I57" s="25">
        <v>0</v>
      </c>
      <c r="J57" s="26">
        <v>0</v>
      </c>
    </row>
    <row r="58" spans="6:10" ht="13.5">
      <c r="F58" s="2" t="s">
        <v>64</v>
      </c>
      <c r="G58" s="17">
        <v>0</v>
      </c>
      <c r="H58" s="17">
        <v>0</v>
      </c>
      <c r="I58" s="22">
        <v>0</v>
      </c>
      <c r="J58" s="27">
        <v>0</v>
      </c>
    </row>
    <row r="59" spans="6:10" ht="13.5">
      <c r="F59" s="2" t="s">
        <v>65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66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33" t="s">
        <v>67</v>
      </c>
      <c r="G61" s="34">
        <v>0</v>
      </c>
      <c r="H61" s="34">
        <v>0</v>
      </c>
      <c r="I61" s="35">
        <v>0</v>
      </c>
      <c r="J61" s="36">
        <v>0</v>
      </c>
    </row>
    <row r="62" spans="6:10" ht="13.5">
      <c r="F62" s="32" t="s">
        <v>42</v>
      </c>
      <c r="G62" s="32"/>
      <c r="H62" s="32"/>
      <c r="I62" s="37"/>
      <c r="J62" s="125">
        <f>SUM(J57:J61)</f>
        <v>0</v>
      </c>
    </row>
  </sheetData>
  <sheetProtection/>
  <mergeCells count="3">
    <mergeCell ref="C33:D33"/>
    <mergeCell ref="F33:G33"/>
    <mergeCell ref="F56:G5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5" sqref="A25:E25"/>
    </sheetView>
  </sheetViews>
  <sheetFormatPr defaultColWidth="10.00390625" defaultRowHeight="13.5" customHeight="1"/>
  <cols>
    <col min="1" max="1" width="9.625" style="0" customWidth="1"/>
    <col min="2" max="2" width="5.00390625" style="0" customWidth="1"/>
    <col min="3" max="3" width="9.125" style="0" customWidth="1"/>
    <col min="4" max="4" width="5.00390625" style="0" customWidth="1"/>
    <col min="5" max="5" width="6.875" style="0" customWidth="1"/>
    <col min="6" max="6" width="15.875" style="0" customWidth="1"/>
    <col min="7" max="7" width="12.00390625" style="0" customWidth="1"/>
    <col min="8" max="8" width="9.625" style="0" customWidth="1"/>
    <col min="9" max="9" width="12.875" style="0" customWidth="1"/>
    <col min="10" max="10" width="10.00390625" style="0" customWidth="1"/>
    <col min="11" max="11" width="13.8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4" ht="13.5" customHeight="1">
      <c r="A2" t="s">
        <v>129</v>
      </c>
      <c r="B2" t="s">
        <v>37</v>
      </c>
      <c r="C2" t="s">
        <v>38</v>
      </c>
      <c r="D2" t="s">
        <v>39</v>
      </c>
      <c r="E2" t="s">
        <v>77</v>
      </c>
      <c r="F2" t="s">
        <v>130</v>
      </c>
      <c r="G2">
        <v>92.52</v>
      </c>
      <c r="H2" t="s">
        <v>131</v>
      </c>
      <c r="I2" t="s">
        <v>133</v>
      </c>
      <c r="J2">
        <v>92.15</v>
      </c>
      <c r="K2" t="s">
        <v>132</v>
      </c>
      <c r="L2" t="s">
        <v>81</v>
      </c>
      <c r="M2" s="147"/>
      <c r="N2" s="147">
        <v>37</v>
      </c>
    </row>
    <row r="3" spans="1:14" ht="13.5">
      <c r="A3" t="s">
        <v>129</v>
      </c>
      <c r="B3" t="s">
        <v>37</v>
      </c>
      <c r="C3" t="s">
        <v>38</v>
      </c>
      <c r="D3" t="s">
        <v>39</v>
      </c>
      <c r="E3" t="s">
        <v>77</v>
      </c>
      <c r="F3" t="s">
        <v>134</v>
      </c>
      <c r="G3">
        <v>91.66</v>
      </c>
      <c r="H3" t="s">
        <v>131</v>
      </c>
      <c r="I3" t="s">
        <v>135</v>
      </c>
      <c r="J3" s="141" t="s">
        <v>136</v>
      </c>
      <c r="K3" t="s">
        <v>132</v>
      </c>
      <c r="L3" t="s">
        <v>81</v>
      </c>
      <c r="M3" s="148"/>
      <c r="N3" s="148">
        <v>42</v>
      </c>
    </row>
    <row r="4" spans="1:14" ht="13.5">
      <c r="A4" t="s">
        <v>129</v>
      </c>
      <c r="B4" t="s">
        <v>37</v>
      </c>
      <c r="C4" t="s">
        <v>38</v>
      </c>
      <c r="D4" t="s">
        <v>39</v>
      </c>
      <c r="E4" t="s">
        <v>77</v>
      </c>
      <c r="F4" t="s">
        <v>137</v>
      </c>
      <c r="G4">
        <v>90.03</v>
      </c>
      <c r="H4" t="s">
        <v>131</v>
      </c>
      <c r="I4" t="s">
        <v>139</v>
      </c>
      <c r="J4" s="136">
        <v>90.41</v>
      </c>
      <c r="K4" t="s">
        <v>40</v>
      </c>
      <c r="L4" t="s">
        <v>41</v>
      </c>
      <c r="M4" s="148">
        <v>38</v>
      </c>
      <c r="N4" s="148"/>
    </row>
    <row r="5" spans="1:14" ht="13.5">
      <c r="A5" t="s">
        <v>129</v>
      </c>
      <c r="B5" t="s">
        <v>37</v>
      </c>
      <c r="C5" t="s">
        <v>38</v>
      </c>
      <c r="D5" t="s">
        <v>39</v>
      </c>
      <c r="E5" t="s">
        <v>77</v>
      </c>
      <c r="F5" t="s">
        <v>138</v>
      </c>
      <c r="G5" s="136">
        <v>89.4</v>
      </c>
      <c r="H5" t="s">
        <v>131</v>
      </c>
      <c r="I5" t="s">
        <v>140</v>
      </c>
      <c r="J5" s="136">
        <v>91.22</v>
      </c>
      <c r="K5" t="s">
        <v>40</v>
      </c>
      <c r="L5" t="s">
        <v>41</v>
      </c>
      <c r="M5" s="148">
        <v>182</v>
      </c>
      <c r="N5" s="148"/>
    </row>
    <row r="6" spans="1:14" ht="13.5">
      <c r="A6" t="s">
        <v>129</v>
      </c>
      <c r="B6" t="s">
        <v>37</v>
      </c>
      <c r="C6" t="s">
        <v>38</v>
      </c>
      <c r="D6" t="s">
        <v>39</v>
      </c>
      <c r="E6" t="s">
        <v>77</v>
      </c>
      <c r="F6" t="s">
        <v>141</v>
      </c>
      <c r="G6" s="136">
        <v>90.56</v>
      </c>
      <c r="H6" t="s">
        <v>131</v>
      </c>
      <c r="I6" t="s">
        <v>142</v>
      </c>
      <c r="J6" s="143">
        <v>93.76</v>
      </c>
      <c r="K6" t="s">
        <v>40</v>
      </c>
      <c r="L6" t="s">
        <v>41</v>
      </c>
      <c r="M6" s="147">
        <v>320</v>
      </c>
      <c r="N6" s="148"/>
    </row>
    <row r="7" spans="1:14" ht="13.5">
      <c r="A7" t="s">
        <v>129</v>
      </c>
      <c r="B7" t="s">
        <v>37</v>
      </c>
      <c r="C7" t="s">
        <v>38</v>
      </c>
      <c r="D7" t="s">
        <v>39</v>
      </c>
      <c r="E7" t="s">
        <v>77</v>
      </c>
      <c r="F7" t="s">
        <v>143</v>
      </c>
      <c r="G7" s="142" t="s">
        <v>144</v>
      </c>
      <c r="H7" t="s">
        <v>131</v>
      </c>
      <c r="I7" t="s">
        <v>145</v>
      </c>
      <c r="J7" s="136">
        <v>92.64</v>
      </c>
      <c r="K7" t="s">
        <v>132</v>
      </c>
      <c r="L7" t="s">
        <v>81</v>
      </c>
      <c r="M7" s="148"/>
      <c r="N7" s="148">
        <v>73</v>
      </c>
    </row>
    <row r="8" spans="1:14" ht="13.5">
      <c r="A8" t="s">
        <v>129</v>
      </c>
      <c r="B8" t="s">
        <v>37</v>
      </c>
      <c r="C8" t="s">
        <v>80</v>
      </c>
      <c r="D8" t="s">
        <v>39</v>
      </c>
      <c r="E8" t="s">
        <v>77</v>
      </c>
      <c r="F8" t="s">
        <v>90</v>
      </c>
      <c r="G8" s="144" t="s">
        <v>146</v>
      </c>
      <c r="H8" t="s">
        <v>131</v>
      </c>
      <c r="I8" t="s">
        <v>147</v>
      </c>
      <c r="J8" s="144" t="s">
        <v>146</v>
      </c>
      <c r="K8" t="s">
        <v>84</v>
      </c>
      <c r="L8" t="s">
        <v>148</v>
      </c>
      <c r="M8" s="148"/>
      <c r="N8" s="148"/>
    </row>
    <row r="9" spans="1:14" ht="13.5">
      <c r="A9" t="s">
        <v>129</v>
      </c>
      <c r="B9" t="s">
        <v>37</v>
      </c>
      <c r="C9" t="s">
        <v>80</v>
      </c>
      <c r="D9" t="s">
        <v>39</v>
      </c>
      <c r="E9" t="s">
        <v>77</v>
      </c>
      <c r="F9" t="s">
        <v>149</v>
      </c>
      <c r="G9" s="136">
        <v>91.64</v>
      </c>
      <c r="H9" t="s">
        <v>131</v>
      </c>
      <c r="I9" t="s">
        <v>150</v>
      </c>
      <c r="J9" s="136">
        <v>99.97</v>
      </c>
      <c r="K9" t="s">
        <v>132</v>
      </c>
      <c r="L9" t="s">
        <v>81</v>
      </c>
      <c r="M9" s="148"/>
      <c r="N9" s="148">
        <v>833</v>
      </c>
    </row>
    <row r="10" spans="1:14" ht="13.5">
      <c r="A10" t="s">
        <v>129</v>
      </c>
      <c r="B10" t="s">
        <v>78</v>
      </c>
      <c r="C10" t="s">
        <v>80</v>
      </c>
      <c r="D10" t="s">
        <v>39</v>
      </c>
      <c r="E10" t="s">
        <v>77</v>
      </c>
      <c r="F10" t="s">
        <v>151</v>
      </c>
      <c r="G10" s="136">
        <v>88.72</v>
      </c>
      <c r="H10" t="s">
        <v>131</v>
      </c>
      <c r="I10" t="s">
        <v>152</v>
      </c>
      <c r="J10" s="144" t="s">
        <v>153</v>
      </c>
      <c r="K10" t="s">
        <v>154</v>
      </c>
      <c r="L10" t="s">
        <v>41</v>
      </c>
      <c r="M10" s="148">
        <v>181</v>
      </c>
      <c r="N10" s="148"/>
    </row>
    <row r="11" spans="1:14" ht="13.5">
      <c r="A11" t="s">
        <v>129</v>
      </c>
      <c r="B11" t="s">
        <v>78</v>
      </c>
      <c r="C11" t="s">
        <v>80</v>
      </c>
      <c r="D11" t="s">
        <v>39</v>
      </c>
      <c r="E11" t="s">
        <v>77</v>
      </c>
      <c r="F11" t="s">
        <v>155</v>
      </c>
      <c r="G11" s="136">
        <v>87.4</v>
      </c>
      <c r="H11" t="s">
        <v>131</v>
      </c>
      <c r="I11" t="s">
        <v>156</v>
      </c>
      <c r="J11" s="136">
        <v>85.95</v>
      </c>
      <c r="K11" t="s">
        <v>154</v>
      </c>
      <c r="L11" t="s">
        <v>41</v>
      </c>
      <c r="M11" s="148">
        <v>145</v>
      </c>
      <c r="N11" s="148"/>
    </row>
    <row r="12" spans="1:14" ht="13.5">
      <c r="A12" t="s">
        <v>129</v>
      </c>
      <c r="B12" t="s">
        <v>78</v>
      </c>
      <c r="C12" t="s">
        <v>80</v>
      </c>
      <c r="D12" t="s">
        <v>39</v>
      </c>
      <c r="E12" t="s">
        <v>77</v>
      </c>
      <c r="F12" t="s">
        <v>157</v>
      </c>
      <c r="G12" s="136">
        <v>85.94</v>
      </c>
      <c r="H12" t="s">
        <v>131</v>
      </c>
      <c r="I12" t="s">
        <v>158</v>
      </c>
      <c r="J12" s="136">
        <v>84.7</v>
      </c>
      <c r="K12" t="s">
        <v>154</v>
      </c>
      <c r="L12" t="s">
        <v>41</v>
      </c>
      <c r="M12" s="148">
        <v>124</v>
      </c>
      <c r="N12" s="148"/>
    </row>
    <row r="13" spans="1:14" ht="13.5">
      <c r="A13" t="s">
        <v>129</v>
      </c>
      <c r="B13" t="s">
        <v>78</v>
      </c>
      <c r="C13" t="s">
        <v>80</v>
      </c>
      <c r="D13" t="s">
        <v>39</v>
      </c>
      <c r="E13" t="s">
        <v>77</v>
      </c>
      <c r="F13" t="s">
        <v>159</v>
      </c>
      <c r="G13" s="136">
        <v>85.34</v>
      </c>
      <c r="H13" t="s">
        <v>131</v>
      </c>
      <c r="I13" t="s">
        <v>160</v>
      </c>
      <c r="J13" s="136">
        <v>83.55</v>
      </c>
      <c r="K13" t="s">
        <v>154</v>
      </c>
      <c r="L13" t="s">
        <v>41</v>
      </c>
      <c r="M13" s="148">
        <v>179</v>
      </c>
      <c r="N13" s="148"/>
    </row>
    <row r="14" spans="1:14" ht="13.5">
      <c r="A14" t="s">
        <v>129</v>
      </c>
      <c r="B14" t="s">
        <v>37</v>
      </c>
      <c r="C14" t="s">
        <v>80</v>
      </c>
      <c r="D14" t="s">
        <v>39</v>
      </c>
      <c r="E14" t="s">
        <v>77</v>
      </c>
      <c r="F14" t="s">
        <v>161</v>
      </c>
      <c r="G14" s="136">
        <v>80.67</v>
      </c>
      <c r="H14" t="s">
        <v>131</v>
      </c>
      <c r="I14" t="s">
        <v>162</v>
      </c>
      <c r="J14" s="136">
        <v>82.93</v>
      </c>
      <c r="K14" t="s">
        <v>40</v>
      </c>
      <c r="L14" t="s">
        <v>41</v>
      </c>
      <c r="M14" s="148">
        <v>226</v>
      </c>
      <c r="N14" s="148"/>
    </row>
    <row r="15" spans="1:14" ht="13.5">
      <c r="A15" t="s">
        <v>129</v>
      </c>
      <c r="B15" t="s">
        <v>37</v>
      </c>
      <c r="C15" t="s">
        <v>80</v>
      </c>
      <c r="D15" t="s">
        <v>39</v>
      </c>
      <c r="E15" t="s">
        <v>77</v>
      </c>
      <c r="F15" t="s">
        <v>163</v>
      </c>
      <c r="G15" s="136">
        <v>83.7</v>
      </c>
      <c r="H15" t="s">
        <v>131</v>
      </c>
      <c r="I15" t="s">
        <v>164</v>
      </c>
      <c r="J15" s="136">
        <v>83.84</v>
      </c>
      <c r="K15" t="s">
        <v>40</v>
      </c>
      <c r="L15" t="s">
        <v>41</v>
      </c>
      <c r="M15" s="148">
        <v>14</v>
      </c>
      <c r="N15" s="148"/>
    </row>
    <row r="16" spans="1:14" ht="13.5">
      <c r="A16" t="s">
        <v>129</v>
      </c>
      <c r="B16" t="s">
        <v>37</v>
      </c>
      <c r="C16" t="s">
        <v>80</v>
      </c>
      <c r="D16" t="s">
        <v>39</v>
      </c>
      <c r="E16" t="s">
        <v>77</v>
      </c>
      <c r="F16" t="s">
        <v>166</v>
      </c>
      <c r="G16" s="136">
        <v>84</v>
      </c>
      <c r="H16" t="s">
        <v>131</v>
      </c>
      <c r="I16" t="s">
        <v>165</v>
      </c>
      <c r="J16" s="136">
        <v>83.83</v>
      </c>
      <c r="K16" t="s">
        <v>132</v>
      </c>
      <c r="L16" t="s">
        <v>81</v>
      </c>
      <c r="M16" s="148"/>
      <c r="N16" s="148">
        <v>17</v>
      </c>
    </row>
    <row r="17" spans="1:14" ht="13.5">
      <c r="A17" t="s">
        <v>129</v>
      </c>
      <c r="B17" t="s">
        <v>37</v>
      </c>
      <c r="C17" t="s">
        <v>80</v>
      </c>
      <c r="D17" t="s">
        <v>39</v>
      </c>
      <c r="E17" t="s">
        <v>77</v>
      </c>
      <c r="F17" t="s">
        <v>167</v>
      </c>
      <c r="G17" s="136">
        <v>81.94</v>
      </c>
      <c r="H17" t="s">
        <v>131</v>
      </c>
      <c r="I17" t="s">
        <v>168</v>
      </c>
      <c r="J17" s="136">
        <v>83.18</v>
      </c>
      <c r="K17" t="s">
        <v>40</v>
      </c>
      <c r="L17" t="s">
        <v>41</v>
      </c>
      <c r="M17" s="148">
        <v>124</v>
      </c>
      <c r="N17" s="148"/>
    </row>
    <row r="18" spans="1:14" ht="13.5">
      <c r="A18" t="s">
        <v>129</v>
      </c>
      <c r="B18" t="s">
        <v>78</v>
      </c>
      <c r="C18" t="s">
        <v>80</v>
      </c>
      <c r="D18" t="s">
        <v>39</v>
      </c>
      <c r="E18" t="s">
        <v>77</v>
      </c>
      <c r="F18" t="s">
        <v>169</v>
      </c>
      <c r="G18" s="136">
        <v>83.13</v>
      </c>
      <c r="H18" t="s">
        <v>131</v>
      </c>
      <c r="I18" t="s">
        <v>170</v>
      </c>
      <c r="J18" s="136">
        <v>81.76</v>
      </c>
      <c r="K18" t="s">
        <v>154</v>
      </c>
      <c r="L18" t="s">
        <v>41</v>
      </c>
      <c r="M18" s="148">
        <v>137</v>
      </c>
      <c r="N18" s="148"/>
    </row>
    <row r="19" spans="1:14" ht="13.5">
      <c r="A19" t="s">
        <v>129</v>
      </c>
      <c r="B19" t="s">
        <v>37</v>
      </c>
      <c r="C19" t="s">
        <v>80</v>
      </c>
      <c r="D19" t="s">
        <v>39</v>
      </c>
      <c r="E19" t="s">
        <v>77</v>
      </c>
      <c r="F19" t="s">
        <v>171</v>
      </c>
      <c r="G19" s="144" t="s">
        <v>172</v>
      </c>
      <c r="H19" t="s">
        <v>131</v>
      </c>
      <c r="I19" t="s">
        <v>173</v>
      </c>
      <c r="J19" s="136">
        <v>82.67</v>
      </c>
      <c r="K19" t="s">
        <v>40</v>
      </c>
      <c r="L19" t="s">
        <v>41</v>
      </c>
      <c r="M19" s="148">
        <v>100</v>
      </c>
      <c r="N19" s="148"/>
    </row>
    <row r="20" spans="1:14" ht="13.5">
      <c r="A20" t="s">
        <v>129</v>
      </c>
      <c r="B20" t="s">
        <v>78</v>
      </c>
      <c r="C20" t="s">
        <v>80</v>
      </c>
      <c r="D20" t="s">
        <v>39</v>
      </c>
      <c r="E20" t="s">
        <v>77</v>
      </c>
      <c r="F20" t="s">
        <v>174</v>
      </c>
      <c r="G20" s="136">
        <v>84.64</v>
      </c>
      <c r="H20" t="s">
        <v>131</v>
      </c>
      <c r="I20" t="s">
        <v>175</v>
      </c>
      <c r="J20" s="136">
        <v>82.24</v>
      </c>
      <c r="K20" t="s">
        <v>154</v>
      </c>
      <c r="L20" t="s">
        <v>41</v>
      </c>
      <c r="M20" s="148">
        <v>240</v>
      </c>
      <c r="N20" s="148"/>
    </row>
    <row r="21" spans="1:14" ht="13.5">
      <c r="A21" t="s">
        <v>129</v>
      </c>
      <c r="B21" t="s">
        <v>78</v>
      </c>
      <c r="C21" t="s">
        <v>80</v>
      </c>
      <c r="D21" t="s">
        <v>39</v>
      </c>
      <c r="E21" t="s">
        <v>77</v>
      </c>
      <c r="F21" t="s">
        <v>175</v>
      </c>
      <c r="G21" s="136">
        <v>82.15</v>
      </c>
      <c r="H21" t="s">
        <v>131</v>
      </c>
      <c r="I21" t="s">
        <v>176</v>
      </c>
      <c r="J21" s="136">
        <v>81</v>
      </c>
      <c r="K21" t="s">
        <v>154</v>
      </c>
      <c r="L21" t="s">
        <v>41</v>
      </c>
      <c r="M21" s="148">
        <v>112</v>
      </c>
      <c r="N21" s="148"/>
    </row>
    <row r="22" spans="1:14" ht="13.5">
      <c r="A22" t="s">
        <v>129</v>
      </c>
      <c r="B22" t="s">
        <v>78</v>
      </c>
      <c r="C22" t="s">
        <v>80</v>
      </c>
      <c r="D22" t="s">
        <v>39</v>
      </c>
      <c r="E22" t="s">
        <v>77</v>
      </c>
      <c r="F22" t="s">
        <v>177</v>
      </c>
      <c r="G22" s="144" t="s">
        <v>178</v>
      </c>
      <c r="H22" t="s">
        <v>131</v>
      </c>
      <c r="I22" t="s">
        <v>179</v>
      </c>
      <c r="J22" s="136">
        <v>81.31</v>
      </c>
      <c r="K22" t="s">
        <v>154</v>
      </c>
      <c r="L22" t="s">
        <v>41</v>
      </c>
      <c r="M22" s="148">
        <v>72</v>
      </c>
      <c r="N22" s="148"/>
    </row>
    <row r="23" spans="1:14" ht="13.5">
      <c r="A23" t="s">
        <v>129</v>
      </c>
      <c r="B23" t="s">
        <v>78</v>
      </c>
      <c r="C23" t="s">
        <v>80</v>
      </c>
      <c r="D23" t="s">
        <v>39</v>
      </c>
      <c r="E23" t="s">
        <v>77</v>
      </c>
      <c r="F23" t="s">
        <v>180</v>
      </c>
      <c r="G23" s="145" t="s">
        <v>181</v>
      </c>
      <c r="H23" t="s">
        <v>131</v>
      </c>
      <c r="I23" t="s">
        <v>182</v>
      </c>
      <c r="J23" s="136">
        <v>80.26</v>
      </c>
      <c r="K23" t="s">
        <v>154</v>
      </c>
      <c r="L23" t="s">
        <v>41</v>
      </c>
      <c r="M23" s="148">
        <v>104</v>
      </c>
      <c r="N23" s="148"/>
    </row>
    <row r="24" spans="1:14" ht="13.5">
      <c r="A24" t="s">
        <v>129</v>
      </c>
      <c r="B24" t="s">
        <v>37</v>
      </c>
      <c r="C24" t="s">
        <v>80</v>
      </c>
      <c r="D24" t="s">
        <v>39</v>
      </c>
      <c r="E24" t="s">
        <v>77</v>
      </c>
      <c r="F24" t="s">
        <v>183</v>
      </c>
      <c r="G24" s="136">
        <v>80.3</v>
      </c>
      <c r="H24" t="s">
        <v>131</v>
      </c>
      <c r="I24" t="s">
        <v>184</v>
      </c>
      <c r="J24" s="136">
        <v>80.47</v>
      </c>
      <c r="K24" t="s">
        <v>40</v>
      </c>
      <c r="L24" t="s">
        <v>41</v>
      </c>
      <c r="M24" s="148">
        <v>17</v>
      </c>
      <c r="N24" s="148"/>
    </row>
    <row r="25" spans="1:15" ht="14.25" thickBot="1">
      <c r="A25" s="155" t="s">
        <v>129</v>
      </c>
      <c r="B25" s="155" t="s">
        <v>37</v>
      </c>
      <c r="C25" s="155" t="s">
        <v>80</v>
      </c>
      <c r="D25" s="155" t="s">
        <v>39</v>
      </c>
      <c r="E25" s="155" t="s">
        <v>77</v>
      </c>
      <c r="F25" s="137" t="s">
        <v>185</v>
      </c>
      <c r="G25" s="42">
        <v>80.92</v>
      </c>
      <c r="H25" s="42" t="s">
        <v>104</v>
      </c>
      <c r="I25" s="137" t="s">
        <v>186</v>
      </c>
      <c r="J25" s="146">
        <v>81.23</v>
      </c>
      <c r="K25" s="42" t="s">
        <v>40</v>
      </c>
      <c r="L25" s="42" t="s">
        <v>41</v>
      </c>
      <c r="M25" s="149">
        <v>31</v>
      </c>
      <c r="N25" s="149"/>
      <c r="O25" s="42"/>
    </row>
    <row r="26" spans="12:14" ht="14.25" thickTop="1">
      <c r="L26" s="44" t="s">
        <v>42</v>
      </c>
      <c r="M26" s="148">
        <f>SUM(M2:M25)</f>
        <v>2346</v>
      </c>
      <c r="N26" s="148">
        <f>SUM(N2:N25)</f>
        <v>1002</v>
      </c>
    </row>
    <row r="27" spans="13:14" ht="13.5">
      <c r="M27" s="10"/>
      <c r="N27" s="10"/>
    </row>
    <row r="28" spans="13:14" ht="13.5">
      <c r="M28" s="10"/>
      <c r="N28" s="10"/>
    </row>
    <row r="30" spans="12:14" ht="13.5">
      <c r="L30" s="11"/>
      <c r="M30" s="12"/>
      <c r="N30" s="12"/>
    </row>
    <row r="33" spans="3:9" ht="14.25" thickBot="1">
      <c r="C33" s="171" t="s">
        <v>43</v>
      </c>
      <c r="D33" s="172"/>
      <c r="F33" s="173" t="s">
        <v>44</v>
      </c>
      <c r="G33" s="174"/>
      <c r="H33" s="28" t="s">
        <v>45</v>
      </c>
      <c r="I33" s="31" t="s">
        <v>46</v>
      </c>
    </row>
    <row r="34" spans="3:9" ht="13.5">
      <c r="C34" s="5" t="s">
        <v>47</v>
      </c>
      <c r="D34" s="6"/>
      <c r="F34" s="139" t="s">
        <v>128</v>
      </c>
      <c r="G34" s="15"/>
      <c r="H34" s="21"/>
      <c r="I34" s="24"/>
    </row>
    <row r="35" spans="3:9" ht="13.5">
      <c r="C35" s="2" t="s">
        <v>48</v>
      </c>
      <c r="D35" s="1"/>
      <c r="F35" s="2">
        <v>25</v>
      </c>
      <c r="G35" s="17"/>
      <c r="H35" s="22">
        <v>15</v>
      </c>
      <c r="I35" s="18"/>
    </row>
    <row r="36" spans="3:9" ht="13.5">
      <c r="C36" s="2" t="s">
        <v>49</v>
      </c>
      <c r="D36" s="1"/>
      <c r="F36" s="2"/>
      <c r="G36" s="17"/>
      <c r="H36" s="22"/>
      <c r="I36" s="18">
        <v>10</v>
      </c>
    </row>
    <row r="37" spans="3:9" ht="13.5">
      <c r="C37" s="2" t="s">
        <v>50</v>
      </c>
      <c r="D37" s="1"/>
      <c r="F37" s="2">
        <v>25</v>
      </c>
      <c r="G37" s="17"/>
      <c r="H37" s="22"/>
      <c r="I37" s="18"/>
    </row>
    <row r="38" spans="3:9" ht="13.5">
      <c r="C38" s="2" t="s">
        <v>51</v>
      </c>
      <c r="D38" s="1"/>
      <c r="F38" s="2">
        <v>18</v>
      </c>
      <c r="G38" s="17"/>
      <c r="H38" s="22"/>
      <c r="I38" s="18"/>
    </row>
    <row r="39" spans="3:9" ht="13.5">
      <c r="C39" s="2" t="s">
        <v>52</v>
      </c>
      <c r="D39" s="4"/>
      <c r="F39" s="2">
        <v>7</v>
      </c>
      <c r="G39" s="17"/>
      <c r="H39" s="22"/>
      <c r="I39" s="18"/>
    </row>
    <row r="40" spans="3:9" ht="13.5">
      <c r="C40" s="2" t="s">
        <v>53</v>
      </c>
      <c r="D40" s="1"/>
      <c r="F40" s="2"/>
      <c r="G40" s="17"/>
      <c r="H40" s="22"/>
      <c r="I40" s="18"/>
    </row>
    <row r="41" spans="3:9" ht="13.5">
      <c r="C41" s="8" t="s">
        <v>54</v>
      </c>
      <c r="D41" s="9"/>
      <c r="F41" s="2"/>
      <c r="G41" s="17"/>
      <c r="H41" s="22"/>
      <c r="I41" s="18"/>
    </row>
    <row r="42" spans="3:9" ht="13.5">
      <c r="C42" s="2" t="s">
        <v>55</v>
      </c>
      <c r="D42" s="1"/>
      <c r="F42" s="2">
        <v>2346</v>
      </c>
      <c r="G42" s="17"/>
      <c r="H42" s="22"/>
      <c r="I42" s="18"/>
    </row>
    <row r="43" spans="3:9" ht="13.5">
      <c r="C43" s="2" t="s">
        <v>56</v>
      </c>
      <c r="D43" s="4"/>
      <c r="F43" s="2">
        <v>1002</v>
      </c>
      <c r="G43" s="17"/>
      <c r="H43" s="22"/>
      <c r="I43" s="18"/>
    </row>
    <row r="44" spans="3:9" ht="13.5">
      <c r="C44" s="2" t="s">
        <v>57</v>
      </c>
      <c r="D44" s="1"/>
      <c r="F44" s="5">
        <f>+F42-F43</f>
        <v>1344</v>
      </c>
      <c r="G44" s="15"/>
      <c r="H44" s="21"/>
      <c r="I44" s="16"/>
    </row>
    <row r="45" spans="3:9" ht="13.5">
      <c r="C45" s="2" t="s">
        <v>15</v>
      </c>
      <c r="D45" s="13"/>
      <c r="F45" s="2"/>
      <c r="G45" s="17"/>
      <c r="H45" s="22"/>
      <c r="I45" s="18"/>
    </row>
    <row r="46" spans="3:9" ht="13.5">
      <c r="C46" s="2" t="s">
        <v>16</v>
      </c>
      <c r="D46" s="13"/>
      <c r="F46" s="2"/>
      <c r="G46" s="17"/>
      <c r="H46" s="22"/>
      <c r="I46" s="18"/>
    </row>
    <row r="47" spans="3:9" ht="13.5">
      <c r="C47" s="2" t="s">
        <v>58</v>
      </c>
      <c r="D47" s="1"/>
      <c r="F47" s="2">
        <v>9</v>
      </c>
      <c r="G47" s="17"/>
      <c r="H47" s="22"/>
      <c r="I47" s="18"/>
    </row>
    <row r="48" spans="3:9" ht="13.5">
      <c r="C48" s="2" t="s">
        <v>59</v>
      </c>
      <c r="D48" s="1"/>
      <c r="F48" s="2">
        <v>2</v>
      </c>
      <c r="G48" s="17"/>
      <c r="H48" s="22"/>
      <c r="I48" s="18"/>
    </row>
    <row r="49" spans="3:9" ht="13.5">
      <c r="C49" s="2" t="s">
        <v>60</v>
      </c>
      <c r="D49" s="14"/>
      <c r="F49" s="2">
        <v>833</v>
      </c>
      <c r="G49" s="17"/>
      <c r="H49" s="22"/>
      <c r="I49" s="18"/>
    </row>
    <row r="50" spans="3:9" ht="14.25" thickBot="1">
      <c r="C50" s="3" t="s">
        <v>14</v>
      </c>
      <c r="D50" s="7"/>
      <c r="F50" s="140">
        <v>0.72</v>
      </c>
      <c r="G50" s="17"/>
      <c r="H50" s="22"/>
      <c r="I50" s="18"/>
    </row>
    <row r="51" spans="6:9" ht="13.5">
      <c r="F51" s="2"/>
      <c r="G51" s="17"/>
      <c r="H51" s="22"/>
      <c r="I51" s="18"/>
    </row>
    <row r="52" spans="6:9" ht="14.25" thickBot="1">
      <c r="F52" s="3"/>
      <c r="G52" s="19"/>
      <c r="H52" s="23"/>
      <c r="I52" s="20"/>
    </row>
    <row r="53" spans="6:9" ht="14.25" thickBot="1">
      <c r="F53" s="38" t="s">
        <v>42</v>
      </c>
      <c r="G53" s="45">
        <f>SUM(G34:G52)</f>
        <v>0</v>
      </c>
      <c r="H53" s="45">
        <f>SUM(H34:H52)</f>
        <v>15</v>
      </c>
      <c r="I53" s="45">
        <f>SUM(I34:I52)</f>
        <v>10</v>
      </c>
    </row>
    <row r="56" spans="6:10" ht="14.25" thickBot="1">
      <c r="F56" s="173" t="s">
        <v>61</v>
      </c>
      <c r="G56" s="174"/>
      <c r="H56" s="28" t="s">
        <v>45</v>
      </c>
      <c r="I56" s="29" t="s">
        <v>46</v>
      </c>
      <c r="J56" s="30" t="s">
        <v>62</v>
      </c>
    </row>
    <row r="57" spans="6:10" ht="13.5">
      <c r="F57" s="5" t="s">
        <v>63</v>
      </c>
      <c r="G57" s="15">
        <v>0</v>
      </c>
      <c r="H57" s="21">
        <v>0</v>
      </c>
      <c r="I57" s="25">
        <v>0</v>
      </c>
      <c r="J57" s="26">
        <v>0</v>
      </c>
    </row>
    <row r="58" spans="6:10" ht="13.5">
      <c r="F58" s="2" t="s">
        <v>64</v>
      </c>
      <c r="G58" s="17">
        <v>0</v>
      </c>
      <c r="H58" s="17">
        <v>0</v>
      </c>
      <c r="I58" s="22">
        <v>0</v>
      </c>
      <c r="J58" s="27">
        <v>0</v>
      </c>
    </row>
    <row r="59" spans="6:10" ht="13.5">
      <c r="F59" s="2" t="s">
        <v>65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66</v>
      </c>
      <c r="G60" s="17">
        <v>0</v>
      </c>
      <c r="H60" s="17">
        <v>0</v>
      </c>
      <c r="I60" s="22">
        <v>0</v>
      </c>
      <c r="J60" s="27">
        <v>0</v>
      </c>
    </row>
    <row r="61" spans="6:10" ht="14.25" thickBot="1">
      <c r="F61" s="33" t="s">
        <v>67</v>
      </c>
      <c r="G61" s="34">
        <v>0</v>
      </c>
      <c r="H61" s="34">
        <v>0</v>
      </c>
      <c r="I61" s="35">
        <v>0</v>
      </c>
      <c r="J61" s="36">
        <v>0</v>
      </c>
    </row>
    <row r="62" spans="6:10" ht="14.25" thickBot="1">
      <c r="F62" s="32" t="s">
        <v>42</v>
      </c>
      <c r="G62" s="32"/>
      <c r="H62" s="32"/>
      <c r="I62" s="37"/>
      <c r="J62" s="125">
        <f>SUM(J57:J61)</f>
        <v>0</v>
      </c>
    </row>
  </sheetData>
  <sheetProtection/>
  <mergeCells count="3">
    <mergeCell ref="C33:D33"/>
    <mergeCell ref="F33:G33"/>
    <mergeCell ref="F56:G5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6" sqref="K6"/>
    </sheetView>
  </sheetViews>
  <sheetFormatPr defaultColWidth="10.00390625" defaultRowHeight="13.5" customHeight="1"/>
  <cols>
    <col min="1" max="1" width="9.625" style="0" customWidth="1"/>
    <col min="2" max="2" width="5.00390625" style="0" customWidth="1"/>
    <col min="3" max="3" width="9.125" style="0" customWidth="1"/>
    <col min="4" max="4" width="5.00390625" style="0" customWidth="1"/>
    <col min="5" max="5" width="6.875" style="0" customWidth="1"/>
    <col min="6" max="6" width="15.875" style="0" customWidth="1"/>
    <col min="7" max="7" width="12.00390625" style="0" customWidth="1"/>
    <col min="8" max="8" width="9.625" style="0" customWidth="1"/>
    <col min="9" max="9" width="15.50390625" style="0" bestFit="1" customWidth="1"/>
    <col min="10" max="10" width="10.00390625" style="0" customWidth="1"/>
    <col min="11" max="11" width="13.8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>
      <c r="A2" t="s">
        <v>129</v>
      </c>
      <c r="B2" t="s">
        <v>200</v>
      </c>
      <c r="C2" t="s">
        <v>80</v>
      </c>
      <c r="D2" t="s">
        <v>39</v>
      </c>
      <c r="E2" t="s">
        <v>77</v>
      </c>
      <c r="F2" t="s">
        <v>199</v>
      </c>
      <c r="G2" s="136">
        <v>76.695</v>
      </c>
      <c r="H2" t="s">
        <v>77</v>
      </c>
      <c r="I2" t="s">
        <v>201</v>
      </c>
      <c r="J2" s="136">
        <v>77.1</v>
      </c>
      <c r="K2" t="s">
        <v>202</v>
      </c>
      <c r="L2" t="s">
        <v>203</v>
      </c>
      <c r="M2" s="156">
        <v>40</v>
      </c>
      <c r="N2" s="156"/>
      <c r="O2" s="152"/>
    </row>
    <row r="3" spans="1:14" ht="13.5">
      <c r="A3" t="s">
        <v>129</v>
      </c>
      <c r="B3" t="s">
        <v>78</v>
      </c>
      <c r="C3" t="s">
        <v>80</v>
      </c>
      <c r="D3" t="s">
        <v>39</v>
      </c>
      <c r="E3" t="s">
        <v>77</v>
      </c>
      <c r="F3" t="s">
        <v>204</v>
      </c>
      <c r="G3" s="136">
        <v>77.03</v>
      </c>
      <c r="H3" t="s">
        <v>77</v>
      </c>
      <c r="I3" t="s">
        <v>205</v>
      </c>
      <c r="J3" s="136">
        <v>76.99</v>
      </c>
      <c r="K3" t="s">
        <v>206</v>
      </c>
      <c r="L3" t="s">
        <v>203</v>
      </c>
      <c r="M3" s="156">
        <v>4</v>
      </c>
      <c r="N3" s="156"/>
    </row>
    <row r="4" spans="1:14" ht="13.5">
      <c r="A4" t="s">
        <v>129</v>
      </c>
      <c r="B4" t="s">
        <v>200</v>
      </c>
      <c r="C4" t="s">
        <v>80</v>
      </c>
      <c r="D4" t="s">
        <v>39</v>
      </c>
      <c r="E4" t="s">
        <v>77</v>
      </c>
      <c r="F4" t="s">
        <v>207</v>
      </c>
      <c r="G4" s="136">
        <v>77.045</v>
      </c>
      <c r="H4" t="s">
        <v>77</v>
      </c>
      <c r="I4" t="s">
        <v>208</v>
      </c>
      <c r="J4" s="136">
        <v>77.545</v>
      </c>
      <c r="K4" s="152" t="s">
        <v>40</v>
      </c>
      <c r="L4" t="s">
        <v>203</v>
      </c>
      <c r="M4" s="156">
        <v>50</v>
      </c>
      <c r="N4" s="156"/>
    </row>
    <row r="5" spans="1:14" ht="13.5">
      <c r="A5" t="s">
        <v>129</v>
      </c>
      <c r="B5" t="s">
        <v>200</v>
      </c>
      <c r="C5" t="s">
        <v>80</v>
      </c>
      <c r="D5" t="s">
        <v>39</v>
      </c>
      <c r="E5" t="s">
        <v>77</v>
      </c>
      <c r="F5" t="s">
        <v>209</v>
      </c>
      <c r="G5" s="136">
        <v>77.47</v>
      </c>
      <c r="H5" t="s">
        <v>77</v>
      </c>
      <c r="I5" t="s">
        <v>210</v>
      </c>
      <c r="J5" s="136">
        <v>77.26</v>
      </c>
      <c r="K5" s="152" t="s">
        <v>212</v>
      </c>
      <c r="L5" s="152" t="s">
        <v>81</v>
      </c>
      <c r="M5" s="156"/>
      <c r="N5" s="156">
        <v>21</v>
      </c>
    </row>
    <row r="6" spans="1:14" ht="13.5">
      <c r="A6" t="s">
        <v>129</v>
      </c>
      <c r="B6" t="s">
        <v>200</v>
      </c>
      <c r="C6" t="s">
        <v>80</v>
      </c>
      <c r="D6" t="s">
        <v>39</v>
      </c>
      <c r="E6" t="s">
        <v>77</v>
      </c>
      <c r="F6" t="s">
        <v>213</v>
      </c>
      <c r="G6" s="136">
        <v>77.01</v>
      </c>
      <c r="H6" t="s">
        <v>77</v>
      </c>
      <c r="I6" t="s">
        <v>214</v>
      </c>
      <c r="J6" s="136">
        <v>80.2</v>
      </c>
      <c r="K6" s="152" t="s">
        <v>40</v>
      </c>
      <c r="L6" t="s">
        <v>203</v>
      </c>
      <c r="M6" s="156">
        <v>319</v>
      </c>
      <c r="N6" s="156"/>
    </row>
    <row r="7" spans="1:14" ht="13.5">
      <c r="A7" t="s">
        <v>129</v>
      </c>
      <c r="B7" t="s">
        <v>78</v>
      </c>
      <c r="C7" t="s">
        <v>80</v>
      </c>
      <c r="D7" t="s">
        <v>39</v>
      </c>
      <c r="E7" t="s">
        <v>77</v>
      </c>
      <c r="F7" t="s">
        <v>215</v>
      </c>
      <c r="G7" s="136">
        <v>80.44</v>
      </c>
      <c r="H7" t="s">
        <v>77</v>
      </c>
      <c r="I7" t="s">
        <v>216</v>
      </c>
      <c r="J7" s="136">
        <v>80.75</v>
      </c>
      <c r="K7" s="152" t="s">
        <v>212</v>
      </c>
      <c r="L7" s="152" t="s">
        <v>81</v>
      </c>
      <c r="M7" s="157"/>
      <c r="N7" s="141">
        <v>31</v>
      </c>
    </row>
    <row r="8" spans="1:14" ht="13.5">
      <c r="A8" t="s">
        <v>129</v>
      </c>
      <c r="B8" t="s">
        <v>200</v>
      </c>
      <c r="C8" t="s">
        <v>80</v>
      </c>
      <c r="D8" t="s">
        <v>39</v>
      </c>
      <c r="E8" t="s">
        <v>77</v>
      </c>
      <c r="F8" t="s">
        <v>217</v>
      </c>
      <c r="G8" s="136">
        <v>81.8</v>
      </c>
      <c r="H8" t="s">
        <v>77</v>
      </c>
      <c r="I8" t="s">
        <v>218</v>
      </c>
      <c r="J8" s="136">
        <v>81.5</v>
      </c>
      <c r="K8" s="152" t="s">
        <v>212</v>
      </c>
      <c r="L8" s="152" t="s">
        <v>81</v>
      </c>
      <c r="M8" s="156"/>
      <c r="N8" s="156">
        <v>30</v>
      </c>
    </row>
    <row r="9" spans="1:14" ht="13.5">
      <c r="A9" t="s">
        <v>129</v>
      </c>
      <c r="B9" t="s">
        <v>200</v>
      </c>
      <c r="C9" t="s">
        <v>80</v>
      </c>
      <c r="D9" t="s">
        <v>39</v>
      </c>
      <c r="E9" t="s">
        <v>77</v>
      </c>
      <c r="F9" t="s">
        <v>219</v>
      </c>
      <c r="G9" s="136">
        <v>80.9</v>
      </c>
      <c r="H9" t="s">
        <v>77</v>
      </c>
      <c r="I9" t="s">
        <v>220</v>
      </c>
      <c r="J9" s="136">
        <v>83.19</v>
      </c>
      <c r="K9" s="152" t="s">
        <v>40</v>
      </c>
      <c r="L9" t="s">
        <v>203</v>
      </c>
      <c r="M9" s="156">
        <v>229</v>
      </c>
      <c r="N9" s="156"/>
    </row>
    <row r="10" spans="1:14" ht="13.5">
      <c r="A10" t="s">
        <v>129</v>
      </c>
      <c r="B10" t="s">
        <v>200</v>
      </c>
      <c r="C10" t="s">
        <v>80</v>
      </c>
      <c r="D10" t="s">
        <v>39</v>
      </c>
      <c r="E10" t="s">
        <v>77</v>
      </c>
      <c r="F10" t="s">
        <v>221</v>
      </c>
      <c r="G10" s="136">
        <v>83.49</v>
      </c>
      <c r="H10" t="s">
        <v>77</v>
      </c>
      <c r="I10" t="s">
        <v>222</v>
      </c>
      <c r="J10" s="136">
        <v>83.17</v>
      </c>
      <c r="K10" s="152" t="s">
        <v>212</v>
      </c>
      <c r="L10" s="152" t="s">
        <v>81</v>
      </c>
      <c r="M10" s="156"/>
      <c r="N10" s="156">
        <v>32</v>
      </c>
    </row>
    <row r="11" spans="1:14" ht="13.5">
      <c r="A11" t="s">
        <v>129</v>
      </c>
      <c r="B11" t="s">
        <v>200</v>
      </c>
      <c r="C11" t="s">
        <v>80</v>
      </c>
      <c r="D11" t="s">
        <v>39</v>
      </c>
      <c r="E11" t="s">
        <v>77</v>
      </c>
      <c r="F11" t="s">
        <v>223</v>
      </c>
      <c r="G11" s="143">
        <v>82.53</v>
      </c>
      <c r="H11" t="s">
        <v>77</v>
      </c>
      <c r="I11" t="s">
        <v>224</v>
      </c>
      <c r="J11" s="136">
        <v>82.65</v>
      </c>
      <c r="K11" s="152" t="s">
        <v>40</v>
      </c>
      <c r="L11" t="s">
        <v>203</v>
      </c>
      <c r="M11" s="156">
        <v>12</v>
      </c>
      <c r="N11" s="156"/>
    </row>
    <row r="12" spans="1:14" ht="13.5">
      <c r="A12" t="s">
        <v>129</v>
      </c>
      <c r="B12" t="s">
        <v>200</v>
      </c>
      <c r="C12" t="s">
        <v>80</v>
      </c>
      <c r="D12" t="s">
        <v>39</v>
      </c>
      <c r="E12" t="s">
        <v>77</v>
      </c>
      <c r="F12" t="s">
        <v>225</v>
      </c>
      <c r="G12" s="136">
        <v>82.34</v>
      </c>
      <c r="H12" t="s">
        <v>77</v>
      </c>
      <c r="I12" t="s">
        <v>226</v>
      </c>
      <c r="J12" s="136">
        <v>82.13</v>
      </c>
      <c r="K12" s="152" t="s">
        <v>212</v>
      </c>
      <c r="L12" s="152" t="s">
        <v>81</v>
      </c>
      <c r="M12" s="156"/>
      <c r="N12" s="156">
        <v>21</v>
      </c>
    </row>
    <row r="13" spans="1:14" ht="13.5">
      <c r="A13" t="s">
        <v>129</v>
      </c>
      <c r="B13" t="s">
        <v>200</v>
      </c>
      <c r="C13" t="s">
        <v>80</v>
      </c>
      <c r="D13" t="s">
        <v>39</v>
      </c>
      <c r="E13" t="s">
        <v>77</v>
      </c>
      <c r="F13" t="s">
        <v>227</v>
      </c>
      <c r="G13" s="136">
        <v>81.57</v>
      </c>
      <c r="H13" t="s">
        <v>77</v>
      </c>
      <c r="I13" t="s">
        <v>228</v>
      </c>
      <c r="J13" s="136">
        <v>81.37</v>
      </c>
      <c r="K13" s="152" t="s">
        <v>212</v>
      </c>
      <c r="L13" s="152" t="s">
        <v>81</v>
      </c>
      <c r="M13" s="156"/>
      <c r="N13" s="156">
        <v>20</v>
      </c>
    </row>
    <row r="14" spans="1:14" ht="13.5">
      <c r="A14" t="s">
        <v>129</v>
      </c>
      <c r="B14" t="s">
        <v>78</v>
      </c>
      <c r="C14" t="s">
        <v>80</v>
      </c>
      <c r="D14" t="s">
        <v>39</v>
      </c>
      <c r="E14" t="s">
        <v>77</v>
      </c>
      <c r="F14" t="s">
        <v>229</v>
      </c>
      <c r="G14" s="143">
        <v>81.33</v>
      </c>
      <c r="H14" t="s">
        <v>77</v>
      </c>
      <c r="I14" t="s">
        <v>230</v>
      </c>
      <c r="J14" s="136">
        <v>81.5</v>
      </c>
      <c r="K14" s="152" t="s">
        <v>212</v>
      </c>
      <c r="L14" s="152" t="s">
        <v>81</v>
      </c>
      <c r="M14" s="156"/>
      <c r="N14" s="156">
        <v>17</v>
      </c>
    </row>
    <row r="15" spans="1:14" ht="13.5">
      <c r="A15" t="s">
        <v>129</v>
      </c>
      <c r="B15" t="s">
        <v>78</v>
      </c>
      <c r="C15" t="s">
        <v>80</v>
      </c>
      <c r="D15" t="s">
        <v>39</v>
      </c>
      <c r="E15" t="s">
        <v>77</v>
      </c>
      <c r="F15" t="s">
        <v>230</v>
      </c>
      <c r="G15" s="143">
        <v>81.5</v>
      </c>
      <c r="H15" t="s">
        <v>77</v>
      </c>
      <c r="I15" t="s">
        <v>231</v>
      </c>
      <c r="J15" s="136">
        <v>79</v>
      </c>
      <c r="K15" s="153" t="s">
        <v>154</v>
      </c>
      <c r="L15" t="s">
        <v>203</v>
      </c>
      <c r="M15" s="156">
        <v>250</v>
      </c>
      <c r="N15" s="156"/>
    </row>
    <row r="16" spans="1:14" ht="13.5">
      <c r="A16" t="s">
        <v>129</v>
      </c>
      <c r="B16" t="s">
        <v>78</v>
      </c>
      <c r="C16" t="s">
        <v>80</v>
      </c>
      <c r="D16" t="s">
        <v>39</v>
      </c>
      <c r="E16" t="s">
        <v>77</v>
      </c>
      <c r="F16" t="s">
        <v>232</v>
      </c>
      <c r="G16" s="136">
        <v>79.22</v>
      </c>
      <c r="H16" t="s">
        <v>77</v>
      </c>
      <c r="I16" t="s">
        <v>233</v>
      </c>
      <c r="J16" s="136">
        <v>79.48</v>
      </c>
      <c r="K16" s="152" t="s">
        <v>212</v>
      </c>
      <c r="L16" s="152" t="s">
        <v>81</v>
      </c>
      <c r="M16" s="156"/>
      <c r="N16" s="156">
        <v>26</v>
      </c>
    </row>
    <row r="17" spans="1:14" ht="13.5">
      <c r="A17" t="s">
        <v>129</v>
      </c>
      <c r="B17" t="s">
        <v>200</v>
      </c>
      <c r="C17" t="s">
        <v>80</v>
      </c>
      <c r="D17" t="s">
        <v>39</v>
      </c>
      <c r="E17" t="s">
        <v>77</v>
      </c>
      <c r="F17" t="s">
        <v>234</v>
      </c>
      <c r="G17" s="136">
        <v>79.35</v>
      </c>
      <c r="H17" t="s">
        <v>77</v>
      </c>
      <c r="I17" t="s">
        <v>235</v>
      </c>
      <c r="J17" s="136">
        <v>79.54</v>
      </c>
      <c r="K17" s="152" t="s">
        <v>40</v>
      </c>
      <c r="L17" t="s">
        <v>203</v>
      </c>
      <c r="M17" s="157">
        <v>19</v>
      </c>
      <c r="N17" s="157"/>
    </row>
    <row r="18" spans="1:15" ht="13.5">
      <c r="A18" t="s">
        <v>129</v>
      </c>
      <c r="B18" t="s">
        <v>200</v>
      </c>
      <c r="C18" t="s">
        <v>80</v>
      </c>
      <c r="D18" t="s">
        <v>39</v>
      </c>
      <c r="E18" t="s">
        <v>77</v>
      </c>
      <c r="F18" t="s">
        <v>236</v>
      </c>
      <c r="G18" s="152">
        <v>78.74</v>
      </c>
      <c r="H18" t="s">
        <v>77</v>
      </c>
      <c r="I18" t="s">
        <v>237</v>
      </c>
      <c r="J18" s="154">
        <v>79.2</v>
      </c>
      <c r="K18" s="152" t="s">
        <v>40</v>
      </c>
      <c r="L18" t="s">
        <v>203</v>
      </c>
      <c r="M18" s="156">
        <v>46</v>
      </c>
      <c r="N18" s="156"/>
      <c r="O18" s="152"/>
    </row>
    <row r="19" spans="1:15" ht="13.5">
      <c r="A19" t="s">
        <v>129</v>
      </c>
      <c r="B19" t="s">
        <v>200</v>
      </c>
      <c r="C19" t="s">
        <v>80</v>
      </c>
      <c r="D19" t="s">
        <v>39</v>
      </c>
      <c r="E19" t="s">
        <v>77</v>
      </c>
      <c r="F19" t="s">
        <v>238</v>
      </c>
      <c r="G19" s="158">
        <v>79.4</v>
      </c>
      <c r="H19" t="s">
        <v>77</v>
      </c>
      <c r="I19" t="s">
        <v>239</v>
      </c>
      <c r="J19" s="154">
        <v>79.72</v>
      </c>
      <c r="K19" s="152" t="s">
        <v>40</v>
      </c>
      <c r="L19" t="s">
        <v>203</v>
      </c>
      <c r="M19" s="156">
        <v>32</v>
      </c>
      <c r="N19" s="156"/>
      <c r="O19" s="152"/>
    </row>
    <row r="20" spans="1:15" ht="13.5">
      <c r="A20" t="s">
        <v>129</v>
      </c>
      <c r="B20" t="s">
        <v>200</v>
      </c>
      <c r="C20" t="s">
        <v>80</v>
      </c>
      <c r="D20" t="s">
        <v>39</v>
      </c>
      <c r="E20" t="s">
        <v>77</v>
      </c>
      <c r="F20" t="s">
        <v>240</v>
      </c>
      <c r="G20" s="152">
        <v>78.32</v>
      </c>
      <c r="H20" t="s">
        <v>77</v>
      </c>
      <c r="I20" t="s">
        <v>241</v>
      </c>
      <c r="J20" s="154">
        <v>78.62</v>
      </c>
      <c r="K20" t="s">
        <v>202</v>
      </c>
      <c r="L20" t="s">
        <v>203</v>
      </c>
      <c r="M20" s="156">
        <v>30</v>
      </c>
      <c r="N20" s="156"/>
      <c r="O20" s="152"/>
    </row>
    <row r="21" spans="1:15" ht="13.5">
      <c r="A21" t="s">
        <v>129</v>
      </c>
      <c r="B21" t="s">
        <v>200</v>
      </c>
      <c r="C21" t="s">
        <v>80</v>
      </c>
      <c r="D21" t="s">
        <v>39</v>
      </c>
      <c r="E21" t="s">
        <v>77</v>
      </c>
      <c r="F21" t="s">
        <v>242</v>
      </c>
      <c r="G21" s="152">
        <v>78.54</v>
      </c>
      <c r="H21" t="s">
        <v>77</v>
      </c>
      <c r="I21" t="s">
        <v>243</v>
      </c>
      <c r="J21" s="154">
        <v>78.32</v>
      </c>
      <c r="K21" s="152" t="s">
        <v>212</v>
      </c>
      <c r="L21" s="152" t="s">
        <v>81</v>
      </c>
      <c r="M21" s="156"/>
      <c r="N21" s="156">
        <v>22</v>
      </c>
      <c r="O21" s="152"/>
    </row>
    <row r="22" spans="1:15" ht="13.5">
      <c r="A22" t="s">
        <v>129</v>
      </c>
      <c r="B22" t="s">
        <v>78</v>
      </c>
      <c r="C22" t="s">
        <v>80</v>
      </c>
      <c r="D22" t="s">
        <v>39</v>
      </c>
      <c r="E22" t="s">
        <v>77</v>
      </c>
      <c r="F22" t="s">
        <v>244</v>
      </c>
      <c r="G22" s="152">
        <v>79.38</v>
      </c>
      <c r="H22" t="s">
        <v>77</v>
      </c>
      <c r="I22" t="s">
        <v>245</v>
      </c>
      <c r="J22" s="154">
        <v>77.67</v>
      </c>
      <c r="K22" s="153" t="s">
        <v>154</v>
      </c>
      <c r="L22" t="s">
        <v>203</v>
      </c>
      <c r="M22" s="156">
        <v>171</v>
      </c>
      <c r="N22" s="156"/>
      <c r="O22" s="152"/>
    </row>
    <row r="23" spans="1:15" ht="13.5">
      <c r="A23" t="s">
        <v>129</v>
      </c>
      <c r="B23" t="s">
        <v>200</v>
      </c>
      <c r="C23" t="s">
        <v>80</v>
      </c>
      <c r="D23" t="s">
        <v>39</v>
      </c>
      <c r="E23" t="s">
        <v>77</v>
      </c>
      <c r="F23" t="s">
        <v>246</v>
      </c>
      <c r="G23" s="152">
        <v>78.27</v>
      </c>
      <c r="H23" t="s">
        <v>77</v>
      </c>
      <c r="I23" t="s">
        <v>247</v>
      </c>
      <c r="J23" s="154">
        <v>78.48</v>
      </c>
      <c r="K23" s="152" t="s">
        <v>40</v>
      </c>
      <c r="L23" t="s">
        <v>203</v>
      </c>
      <c r="M23" s="156">
        <v>21</v>
      </c>
      <c r="N23" s="156"/>
      <c r="O23" s="152"/>
    </row>
    <row r="24" spans="1:15" ht="13.5">
      <c r="A24" t="s">
        <v>129</v>
      </c>
      <c r="B24" t="s">
        <v>200</v>
      </c>
      <c r="C24" t="s">
        <v>80</v>
      </c>
      <c r="D24" t="s">
        <v>39</v>
      </c>
      <c r="E24" t="s">
        <v>77</v>
      </c>
      <c r="F24" t="s">
        <v>248</v>
      </c>
      <c r="G24" s="152">
        <v>78.44</v>
      </c>
      <c r="H24" t="s">
        <v>77</v>
      </c>
      <c r="I24" t="s">
        <v>249</v>
      </c>
      <c r="J24" s="154">
        <v>79.72</v>
      </c>
      <c r="K24" s="152" t="s">
        <v>40</v>
      </c>
      <c r="L24" t="s">
        <v>203</v>
      </c>
      <c r="M24" s="156">
        <v>128</v>
      </c>
      <c r="N24" s="156"/>
      <c r="O24" s="152"/>
    </row>
    <row r="25" spans="1:15" ht="13.5">
      <c r="A25" s="159" t="s">
        <v>129</v>
      </c>
      <c r="B25" s="159" t="s">
        <v>200</v>
      </c>
      <c r="C25" s="159" t="s">
        <v>80</v>
      </c>
      <c r="D25" s="159" t="s">
        <v>39</v>
      </c>
      <c r="E25" s="159" t="s">
        <v>77</v>
      </c>
      <c r="F25" s="153" t="s">
        <v>250</v>
      </c>
      <c r="G25" s="152">
        <v>82.46</v>
      </c>
      <c r="H25" s="152" t="s">
        <v>104</v>
      </c>
      <c r="I25" s="153" t="s">
        <v>251</v>
      </c>
      <c r="J25" s="154">
        <v>82.28</v>
      </c>
      <c r="K25" s="152" t="s">
        <v>211</v>
      </c>
      <c r="L25" s="152" t="s">
        <v>81</v>
      </c>
      <c r="M25" s="156"/>
      <c r="N25" s="156">
        <v>18</v>
      </c>
      <c r="O25" s="152"/>
    </row>
    <row r="26" spans="1:15" ht="14.25" thickBot="1">
      <c r="A26" s="155" t="s">
        <v>129</v>
      </c>
      <c r="B26" s="155" t="s">
        <v>200</v>
      </c>
      <c r="C26" s="155" t="s">
        <v>80</v>
      </c>
      <c r="D26" s="155" t="s">
        <v>39</v>
      </c>
      <c r="E26" s="155" t="s">
        <v>77</v>
      </c>
      <c r="F26" s="137" t="s">
        <v>253</v>
      </c>
      <c r="G26" s="42">
        <v>81.87</v>
      </c>
      <c r="H26" s="42" t="s">
        <v>104</v>
      </c>
      <c r="I26" s="137" t="s">
        <v>254</v>
      </c>
      <c r="J26" s="146">
        <v>82.07</v>
      </c>
      <c r="K26" s="42" t="s">
        <v>40</v>
      </c>
      <c r="L26" s="155" t="s">
        <v>203</v>
      </c>
      <c r="M26" s="160">
        <v>20</v>
      </c>
      <c r="N26" s="160"/>
      <c r="O26" s="152"/>
    </row>
    <row r="27" spans="12:14" ht="14.25" thickTop="1">
      <c r="L27" s="44" t="s">
        <v>42</v>
      </c>
      <c r="M27" s="148">
        <f>SUM(M2:M26)</f>
        <v>1371</v>
      </c>
      <c r="N27" s="148">
        <f>SUM(N2:N26)</f>
        <v>238</v>
      </c>
    </row>
    <row r="28" spans="13:14" ht="13.5">
      <c r="M28" s="10"/>
      <c r="N28" s="10"/>
    </row>
    <row r="29" spans="13:14" ht="13.5">
      <c r="M29" s="10"/>
      <c r="N29" s="10"/>
    </row>
    <row r="32" spans="3:9" ht="14.25" thickBot="1">
      <c r="C32" s="171" t="s">
        <v>43</v>
      </c>
      <c r="D32" s="172"/>
      <c r="F32" s="173" t="s">
        <v>44</v>
      </c>
      <c r="G32" s="174"/>
      <c r="H32" s="28" t="s">
        <v>45</v>
      </c>
      <c r="I32" s="31" t="s">
        <v>46</v>
      </c>
    </row>
    <row r="33" spans="3:9" ht="13.5">
      <c r="C33" s="5" t="s">
        <v>47</v>
      </c>
      <c r="D33" s="6"/>
      <c r="F33" s="139" t="s">
        <v>252</v>
      </c>
      <c r="G33" s="15"/>
      <c r="H33" s="21"/>
      <c r="I33" s="24"/>
    </row>
    <row r="34" spans="3:9" ht="13.5">
      <c r="C34" s="2" t="s">
        <v>48</v>
      </c>
      <c r="D34" s="1"/>
      <c r="F34" s="2">
        <v>25</v>
      </c>
      <c r="G34" s="17"/>
      <c r="H34" s="22">
        <v>19</v>
      </c>
      <c r="I34" s="18"/>
    </row>
    <row r="35" spans="3:9" ht="13.5">
      <c r="C35" s="2" t="s">
        <v>49</v>
      </c>
      <c r="D35" s="1"/>
      <c r="F35" s="2"/>
      <c r="G35" s="17"/>
      <c r="H35" s="22"/>
      <c r="I35" s="18">
        <v>6</v>
      </c>
    </row>
    <row r="36" spans="3:9" ht="13.5">
      <c r="C36" s="2" t="s">
        <v>50</v>
      </c>
      <c r="D36" s="1"/>
      <c r="F36" s="2">
        <v>25</v>
      </c>
      <c r="G36" s="17"/>
      <c r="H36" s="22"/>
      <c r="I36" s="18"/>
    </row>
    <row r="37" spans="3:9" ht="13.5">
      <c r="C37" s="2" t="s">
        <v>51</v>
      </c>
      <c r="D37" s="1"/>
      <c r="F37" s="2">
        <v>15</v>
      </c>
      <c r="G37" s="17"/>
      <c r="H37" s="22"/>
      <c r="I37" s="18"/>
    </row>
    <row r="38" spans="3:9" ht="13.5">
      <c r="C38" s="2" t="s">
        <v>52</v>
      </c>
      <c r="D38" s="4"/>
      <c r="F38" s="2">
        <v>10</v>
      </c>
      <c r="G38" s="17"/>
      <c r="H38" s="22"/>
      <c r="I38" s="18"/>
    </row>
    <row r="39" spans="3:9" ht="13.5">
      <c r="C39" s="2" t="s">
        <v>53</v>
      </c>
      <c r="D39" s="1"/>
      <c r="F39" s="2"/>
      <c r="G39" s="17"/>
      <c r="H39" s="22"/>
      <c r="I39" s="18"/>
    </row>
    <row r="40" spans="3:9" ht="13.5">
      <c r="C40" s="8" t="s">
        <v>54</v>
      </c>
      <c r="D40" s="9"/>
      <c r="F40" s="2"/>
      <c r="G40" s="17"/>
      <c r="H40" s="22"/>
      <c r="I40" s="18"/>
    </row>
    <row r="41" spans="3:9" ht="13.5">
      <c r="C41" s="2" t="s">
        <v>55</v>
      </c>
      <c r="D41" s="1"/>
      <c r="F41" s="2">
        <v>1371</v>
      </c>
      <c r="G41" s="17"/>
      <c r="H41" s="22"/>
      <c r="I41" s="18"/>
    </row>
    <row r="42" spans="3:9" ht="13.5">
      <c r="C42" s="2" t="s">
        <v>56</v>
      </c>
      <c r="D42" s="4"/>
      <c r="F42" s="2">
        <v>238</v>
      </c>
      <c r="G42" s="17"/>
      <c r="H42" s="22"/>
      <c r="I42" s="18"/>
    </row>
    <row r="43" spans="3:9" ht="13.5">
      <c r="C43" s="2" t="s">
        <v>57</v>
      </c>
      <c r="D43" s="1"/>
      <c r="F43" s="5">
        <f>+F41-F42</f>
        <v>1133</v>
      </c>
      <c r="G43" s="15"/>
      <c r="H43" s="21"/>
      <c r="I43" s="16"/>
    </row>
    <row r="44" spans="3:9" ht="13.5">
      <c r="C44" s="2" t="s">
        <v>15</v>
      </c>
      <c r="D44" s="13"/>
      <c r="F44" s="2"/>
      <c r="G44" s="17"/>
      <c r="H44" s="22"/>
      <c r="I44" s="18"/>
    </row>
    <row r="45" spans="3:9" ht="13.5">
      <c r="C45" s="2" t="s">
        <v>16</v>
      </c>
      <c r="D45" s="13"/>
      <c r="F45" s="2"/>
      <c r="G45" s="17"/>
      <c r="H45" s="22"/>
      <c r="I45" s="18"/>
    </row>
    <row r="46" spans="3:9" ht="13.5">
      <c r="C46" s="2" t="s">
        <v>58</v>
      </c>
      <c r="D46" s="1"/>
      <c r="F46" s="2">
        <v>4</v>
      </c>
      <c r="G46" s="17"/>
      <c r="H46" s="22"/>
      <c r="I46" s="18"/>
    </row>
    <row r="47" spans="3:9" ht="13.5">
      <c r="C47" s="2" t="s">
        <v>59</v>
      </c>
      <c r="D47" s="1"/>
      <c r="F47" s="2">
        <v>3</v>
      </c>
      <c r="G47" s="17"/>
      <c r="H47" s="22"/>
      <c r="I47" s="18"/>
    </row>
    <row r="48" spans="3:9" ht="13.5">
      <c r="C48" s="2" t="s">
        <v>60</v>
      </c>
      <c r="D48" s="14"/>
      <c r="F48" s="2">
        <v>32</v>
      </c>
      <c r="G48" s="17"/>
      <c r="H48" s="22"/>
      <c r="I48" s="18"/>
    </row>
    <row r="49" spans="3:9" ht="14.25" thickBot="1">
      <c r="C49" s="3" t="s">
        <v>14</v>
      </c>
      <c r="D49" s="7"/>
      <c r="F49" s="140">
        <f>F37/F36</f>
        <v>0.6</v>
      </c>
      <c r="G49" s="17"/>
      <c r="H49" s="22"/>
      <c r="I49" s="18"/>
    </row>
    <row r="50" spans="6:9" ht="13.5">
      <c r="F50" s="2"/>
      <c r="G50" s="17"/>
      <c r="H50" s="22"/>
      <c r="I50" s="18"/>
    </row>
    <row r="51" spans="6:9" ht="14.25" thickBot="1">
      <c r="F51" s="3"/>
      <c r="G51" s="19"/>
      <c r="H51" s="23"/>
      <c r="I51" s="20"/>
    </row>
    <row r="52" spans="6:9" ht="14.25" thickBot="1">
      <c r="F52" s="38" t="s">
        <v>42</v>
      </c>
      <c r="G52" s="45">
        <f>SUM(G33:G51)</f>
        <v>0</v>
      </c>
      <c r="H52" s="45">
        <f>SUM(H33:H51)</f>
        <v>19</v>
      </c>
      <c r="I52" s="45">
        <f>SUM(I33:I51)</f>
        <v>6</v>
      </c>
    </row>
    <row r="55" spans="6:10" ht="14.25" thickBot="1">
      <c r="F55" s="173" t="s">
        <v>61</v>
      </c>
      <c r="G55" s="174"/>
      <c r="H55" s="28" t="s">
        <v>45</v>
      </c>
      <c r="I55" s="29" t="s">
        <v>46</v>
      </c>
      <c r="J55" s="30" t="s">
        <v>62</v>
      </c>
    </row>
    <row r="56" spans="6:10" ht="13.5">
      <c r="F56" s="5" t="s">
        <v>63</v>
      </c>
      <c r="G56" s="15">
        <v>0</v>
      </c>
      <c r="H56" s="21">
        <v>0</v>
      </c>
      <c r="I56" s="25">
        <v>0</v>
      </c>
      <c r="J56" s="26">
        <v>0</v>
      </c>
    </row>
    <row r="57" spans="6:10" ht="13.5">
      <c r="F57" s="2" t="s">
        <v>64</v>
      </c>
      <c r="G57" s="17">
        <v>0</v>
      </c>
      <c r="H57" s="17">
        <v>0</v>
      </c>
      <c r="I57" s="22">
        <v>0</v>
      </c>
      <c r="J57" s="27">
        <v>0</v>
      </c>
    </row>
    <row r="58" spans="6:10" ht="13.5">
      <c r="F58" s="2" t="s">
        <v>65</v>
      </c>
      <c r="G58" s="17">
        <v>0</v>
      </c>
      <c r="H58" s="17">
        <v>0</v>
      </c>
      <c r="I58" s="22">
        <v>0</v>
      </c>
      <c r="J58" s="27">
        <v>0</v>
      </c>
    </row>
    <row r="59" spans="6:10" ht="13.5">
      <c r="F59" s="2" t="s">
        <v>66</v>
      </c>
      <c r="G59" s="17">
        <v>0</v>
      </c>
      <c r="H59" s="17">
        <v>0</v>
      </c>
      <c r="I59" s="22">
        <v>0</v>
      </c>
      <c r="J59" s="27">
        <v>0</v>
      </c>
    </row>
    <row r="60" spans="6:10" ht="14.25" thickBot="1">
      <c r="F60" s="33" t="s">
        <v>67</v>
      </c>
      <c r="G60" s="34">
        <v>0</v>
      </c>
      <c r="H60" s="34">
        <v>0</v>
      </c>
      <c r="I60" s="35">
        <v>0</v>
      </c>
      <c r="J60" s="36">
        <v>0</v>
      </c>
    </row>
    <row r="61" spans="6:10" ht="14.25" thickBot="1">
      <c r="F61" s="32" t="s">
        <v>42</v>
      </c>
      <c r="G61" s="32"/>
      <c r="H61" s="32"/>
      <c r="I61" s="37"/>
      <c r="J61" s="125">
        <f>SUM(J56:J60)</f>
        <v>0</v>
      </c>
    </row>
  </sheetData>
  <sheetProtection/>
  <mergeCells count="3">
    <mergeCell ref="C32:D32"/>
    <mergeCell ref="F32:G32"/>
    <mergeCell ref="F55:G5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12" sqref="K12:L12"/>
    </sheetView>
  </sheetViews>
  <sheetFormatPr defaultColWidth="10.00390625" defaultRowHeight="13.5" customHeight="1"/>
  <cols>
    <col min="1" max="1" width="9.625" style="0" customWidth="1"/>
    <col min="2" max="2" width="5.00390625" style="0" customWidth="1"/>
    <col min="3" max="3" width="9.125" style="0" customWidth="1"/>
    <col min="4" max="4" width="5.00390625" style="0" customWidth="1"/>
    <col min="5" max="5" width="6.875" style="0" customWidth="1"/>
    <col min="6" max="6" width="15.875" style="0" customWidth="1"/>
    <col min="7" max="7" width="12.00390625" style="0" customWidth="1"/>
    <col min="8" max="8" width="9.625" style="0" customWidth="1"/>
    <col min="9" max="9" width="15.50390625" style="0" bestFit="1" customWidth="1"/>
    <col min="10" max="10" width="10.00390625" style="0" customWidth="1"/>
    <col min="11" max="11" width="13.8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>
      <c r="A2" t="s">
        <v>129</v>
      </c>
      <c r="B2" t="s">
        <v>200</v>
      </c>
      <c r="C2" t="s">
        <v>80</v>
      </c>
      <c r="D2" t="s">
        <v>39</v>
      </c>
      <c r="E2" t="s">
        <v>77</v>
      </c>
      <c r="F2" t="s">
        <v>255</v>
      </c>
      <c r="G2" s="136">
        <v>82.15</v>
      </c>
      <c r="H2" t="s">
        <v>77</v>
      </c>
      <c r="I2" t="s">
        <v>256</v>
      </c>
      <c r="J2" s="136">
        <v>81.95</v>
      </c>
      <c r="K2" t="s">
        <v>257</v>
      </c>
      <c r="L2" t="s">
        <v>81</v>
      </c>
      <c r="M2" s="156"/>
      <c r="N2" s="156">
        <v>20</v>
      </c>
      <c r="O2" s="152"/>
    </row>
    <row r="3" spans="1:14" ht="13.5">
      <c r="A3" t="s">
        <v>129</v>
      </c>
      <c r="B3" t="s">
        <v>200</v>
      </c>
      <c r="C3" t="s">
        <v>80</v>
      </c>
      <c r="D3" t="s">
        <v>39</v>
      </c>
      <c r="E3" t="s">
        <v>77</v>
      </c>
      <c r="F3" t="s">
        <v>258</v>
      </c>
      <c r="G3" s="136">
        <v>81.93</v>
      </c>
      <c r="H3" t="s">
        <v>77</v>
      </c>
      <c r="I3" t="s">
        <v>259</v>
      </c>
      <c r="J3" s="136">
        <v>82.2</v>
      </c>
      <c r="K3" s="153" t="s">
        <v>263</v>
      </c>
      <c r="L3" s="152" t="s">
        <v>260</v>
      </c>
      <c r="M3" s="156">
        <v>27</v>
      </c>
      <c r="N3" s="156"/>
    </row>
    <row r="4" spans="1:14" ht="13.5">
      <c r="A4" t="s">
        <v>129</v>
      </c>
      <c r="B4" t="s">
        <v>200</v>
      </c>
      <c r="C4" t="s">
        <v>80</v>
      </c>
      <c r="D4" t="s">
        <v>39</v>
      </c>
      <c r="E4" t="s">
        <v>77</v>
      </c>
      <c r="F4" t="s">
        <v>261</v>
      </c>
      <c r="G4" s="136">
        <v>84</v>
      </c>
      <c r="H4" t="s">
        <v>77</v>
      </c>
      <c r="I4" t="s">
        <v>262</v>
      </c>
      <c r="J4" s="136">
        <v>86.78</v>
      </c>
      <c r="K4" s="153" t="s">
        <v>263</v>
      </c>
      <c r="L4" s="152" t="s">
        <v>260</v>
      </c>
      <c r="M4" s="156">
        <v>278</v>
      </c>
      <c r="N4" s="156"/>
    </row>
    <row r="5" spans="1:14" ht="13.5">
      <c r="A5" t="s">
        <v>129</v>
      </c>
      <c r="B5" t="s">
        <v>200</v>
      </c>
      <c r="C5" t="s">
        <v>80</v>
      </c>
      <c r="D5" t="s">
        <v>39</v>
      </c>
      <c r="E5" t="s">
        <v>77</v>
      </c>
      <c r="F5" t="s">
        <v>264</v>
      </c>
      <c r="G5" s="136">
        <v>87.86</v>
      </c>
      <c r="H5" t="s">
        <v>77</v>
      </c>
      <c r="I5" t="s">
        <v>265</v>
      </c>
      <c r="J5" s="136">
        <v>88.24</v>
      </c>
      <c r="K5" s="153" t="s">
        <v>263</v>
      </c>
      <c r="L5" s="152" t="s">
        <v>260</v>
      </c>
      <c r="M5" s="156">
        <v>38</v>
      </c>
      <c r="N5" s="156"/>
    </row>
    <row r="6" spans="1:14" ht="13.5">
      <c r="A6" t="s">
        <v>129</v>
      </c>
      <c r="B6" t="s">
        <v>200</v>
      </c>
      <c r="C6" t="s">
        <v>80</v>
      </c>
      <c r="D6" t="s">
        <v>39</v>
      </c>
      <c r="E6" t="s">
        <v>77</v>
      </c>
      <c r="F6" t="s">
        <v>266</v>
      </c>
      <c r="G6" s="136">
        <v>88.63</v>
      </c>
      <c r="H6" t="s">
        <v>77</v>
      </c>
      <c r="I6" t="s">
        <v>267</v>
      </c>
      <c r="J6" s="136">
        <v>89.6</v>
      </c>
      <c r="K6" s="153" t="s">
        <v>263</v>
      </c>
      <c r="L6" s="152" t="s">
        <v>260</v>
      </c>
      <c r="M6" s="156">
        <v>97</v>
      </c>
      <c r="N6" s="156"/>
    </row>
    <row r="7" spans="1:14" ht="13.5">
      <c r="A7" t="s">
        <v>129</v>
      </c>
      <c r="B7" t="s">
        <v>78</v>
      </c>
      <c r="C7" t="s">
        <v>80</v>
      </c>
      <c r="D7" t="s">
        <v>39</v>
      </c>
      <c r="E7" t="s">
        <v>77</v>
      </c>
      <c r="F7" t="s">
        <v>268</v>
      </c>
      <c r="G7" s="136">
        <v>90.6</v>
      </c>
      <c r="H7" t="s">
        <v>77</v>
      </c>
      <c r="I7" t="s">
        <v>269</v>
      </c>
      <c r="J7" s="136">
        <v>91.02</v>
      </c>
      <c r="K7" s="152" t="s">
        <v>211</v>
      </c>
      <c r="L7" s="153" t="s">
        <v>81</v>
      </c>
      <c r="M7" s="157"/>
      <c r="N7" s="141">
        <v>42</v>
      </c>
    </row>
    <row r="8" spans="1:14" ht="13.5">
      <c r="A8" t="s">
        <v>129</v>
      </c>
      <c r="B8" t="s">
        <v>200</v>
      </c>
      <c r="C8" t="s">
        <v>80</v>
      </c>
      <c r="D8" t="s">
        <v>39</v>
      </c>
      <c r="E8" t="s">
        <v>77</v>
      </c>
      <c r="F8" t="s">
        <v>270</v>
      </c>
      <c r="G8" s="136">
        <v>91.32</v>
      </c>
      <c r="H8" t="s">
        <v>77</v>
      </c>
      <c r="I8" t="s">
        <v>271</v>
      </c>
      <c r="J8" s="136">
        <v>90.9</v>
      </c>
      <c r="K8" s="152" t="s">
        <v>211</v>
      </c>
      <c r="L8" s="153" t="s">
        <v>81</v>
      </c>
      <c r="M8" s="156"/>
      <c r="N8" s="156">
        <v>42</v>
      </c>
    </row>
    <row r="9" spans="1:14" ht="13.5">
      <c r="A9" t="s">
        <v>129</v>
      </c>
      <c r="B9" t="s">
        <v>200</v>
      </c>
      <c r="C9" t="s">
        <v>80</v>
      </c>
      <c r="D9" t="s">
        <v>39</v>
      </c>
      <c r="E9" t="s">
        <v>77</v>
      </c>
      <c r="F9" t="s">
        <v>272</v>
      </c>
      <c r="G9" s="136">
        <v>91.02</v>
      </c>
      <c r="H9" t="s">
        <v>77</v>
      </c>
      <c r="I9" t="s">
        <v>273</v>
      </c>
      <c r="J9" s="136">
        <v>92.5</v>
      </c>
      <c r="K9" s="153" t="s">
        <v>263</v>
      </c>
      <c r="L9" s="152" t="s">
        <v>260</v>
      </c>
      <c r="M9" s="156">
        <v>148</v>
      </c>
      <c r="N9" s="156"/>
    </row>
    <row r="10" spans="1:14" ht="13.5">
      <c r="A10" t="s">
        <v>129</v>
      </c>
      <c r="B10" t="s">
        <v>78</v>
      </c>
      <c r="C10" t="s">
        <v>80</v>
      </c>
      <c r="D10" t="s">
        <v>39</v>
      </c>
      <c r="E10" t="s">
        <v>77</v>
      </c>
      <c r="F10" t="s">
        <v>275</v>
      </c>
      <c r="G10" s="136">
        <v>93.5</v>
      </c>
      <c r="H10" t="s">
        <v>77</v>
      </c>
      <c r="I10" t="s">
        <v>274</v>
      </c>
      <c r="J10" s="136">
        <v>93.44</v>
      </c>
      <c r="K10" s="153" t="s">
        <v>84</v>
      </c>
      <c r="L10" s="152" t="s">
        <v>260</v>
      </c>
      <c r="M10" s="156">
        <v>6</v>
      </c>
      <c r="N10" s="156"/>
    </row>
    <row r="11" spans="1:14" ht="13.5">
      <c r="A11" t="s">
        <v>129</v>
      </c>
      <c r="B11" t="s">
        <v>78</v>
      </c>
      <c r="C11" t="s">
        <v>80</v>
      </c>
      <c r="D11" t="s">
        <v>39</v>
      </c>
      <c r="E11" t="s">
        <v>77</v>
      </c>
      <c r="F11" t="s">
        <v>276</v>
      </c>
      <c r="G11" s="143">
        <v>91.67</v>
      </c>
      <c r="H11" t="s">
        <v>77</v>
      </c>
      <c r="I11" t="s">
        <v>277</v>
      </c>
      <c r="J11" s="136">
        <v>92.1</v>
      </c>
      <c r="K11" s="152" t="s">
        <v>211</v>
      </c>
      <c r="L11" s="153" t="s">
        <v>81</v>
      </c>
      <c r="M11" s="156"/>
      <c r="N11" s="156">
        <v>43</v>
      </c>
    </row>
    <row r="12" spans="1:14" ht="13.5">
      <c r="A12" t="s">
        <v>129</v>
      </c>
      <c r="B12" t="s">
        <v>200</v>
      </c>
      <c r="C12" t="s">
        <v>80</v>
      </c>
      <c r="D12" t="s">
        <v>39</v>
      </c>
      <c r="E12" t="s">
        <v>77</v>
      </c>
      <c r="F12" t="s">
        <v>278</v>
      </c>
      <c r="G12" s="136">
        <v>94.11</v>
      </c>
      <c r="H12" t="s">
        <v>77</v>
      </c>
      <c r="I12" t="s">
        <v>279</v>
      </c>
      <c r="J12" s="136">
        <v>95.47</v>
      </c>
      <c r="K12" s="153" t="s">
        <v>263</v>
      </c>
      <c r="L12" s="152" t="s">
        <v>260</v>
      </c>
      <c r="M12" s="156">
        <v>136</v>
      </c>
      <c r="N12" s="156"/>
    </row>
    <row r="13" spans="1:14" ht="13.5">
      <c r="A13" t="s">
        <v>129</v>
      </c>
      <c r="B13" t="s">
        <v>78</v>
      </c>
      <c r="C13" t="s">
        <v>80</v>
      </c>
      <c r="D13" t="s">
        <v>39</v>
      </c>
      <c r="E13" t="s">
        <v>77</v>
      </c>
      <c r="F13" t="s">
        <v>280</v>
      </c>
      <c r="G13" s="136">
        <v>94.65</v>
      </c>
      <c r="H13" t="s">
        <v>77</v>
      </c>
      <c r="I13" t="s">
        <v>281</v>
      </c>
      <c r="J13" s="136">
        <v>93.68</v>
      </c>
      <c r="K13" s="153" t="s">
        <v>154</v>
      </c>
      <c r="L13" s="152" t="s">
        <v>260</v>
      </c>
      <c r="M13" s="156">
        <v>97</v>
      </c>
      <c r="N13" s="156"/>
    </row>
    <row r="14" spans="1:14" ht="13.5">
      <c r="A14" t="s">
        <v>129</v>
      </c>
      <c r="B14" t="s">
        <v>200</v>
      </c>
      <c r="C14" t="s">
        <v>80</v>
      </c>
      <c r="D14" t="s">
        <v>39</v>
      </c>
      <c r="E14" t="s">
        <v>77</v>
      </c>
      <c r="F14" t="s">
        <v>282</v>
      </c>
      <c r="G14" s="143">
        <v>95.46</v>
      </c>
      <c r="H14" t="s">
        <v>77</v>
      </c>
      <c r="I14" t="s">
        <v>283</v>
      </c>
      <c r="J14" s="136">
        <v>98.54</v>
      </c>
      <c r="K14" s="153" t="s">
        <v>263</v>
      </c>
      <c r="L14" s="152" t="s">
        <v>260</v>
      </c>
      <c r="M14" s="156">
        <v>308</v>
      </c>
      <c r="N14" s="156"/>
    </row>
    <row r="15" spans="1:14" ht="13.5">
      <c r="A15" t="s">
        <v>129</v>
      </c>
      <c r="B15" t="s">
        <v>200</v>
      </c>
      <c r="C15" t="s">
        <v>80</v>
      </c>
      <c r="D15" t="s">
        <v>39</v>
      </c>
      <c r="E15" t="s">
        <v>77</v>
      </c>
      <c r="F15" t="s">
        <v>284</v>
      </c>
      <c r="G15" s="143">
        <v>96.72</v>
      </c>
      <c r="H15" t="s">
        <v>77</v>
      </c>
      <c r="I15" t="s">
        <v>285</v>
      </c>
      <c r="J15" s="136">
        <v>99.16</v>
      </c>
      <c r="K15" s="153" t="s">
        <v>263</v>
      </c>
      <c r="L15" s="152" t="s">
        <v>260</v>
      </c>
      <c r="M15" s="156">
        <v>244</v>
      </c>
      <c r="N15" s="156"/>
    </row>
    <row r="16" spans="1:14" ht="13.5">
      <c r="A16" t="s">
        <v>129</v>
      </c>
      <c r="B16" t="s">
        <v>200</v>
      </c>
      <c r="C16" t="s">
        <v>80</v>
      </c>
      <c r="D16" t="s">
        <v>39</v>
      </c>
      <c r="E16" t="s">
        <v>77</v>
      </c>
      <c r="F16" t="s">
        <v>286</v>
      </c>
      <c r="G16" s="136">
        <v>99.1</v>
      </c>
      <c r="H16" t="s">
        <v>77</v>
      </c>
      <c r="I16" t="s">
        <v>287</v>
      </c>
      <c r="J16" s="136">
        <v>98.86</v>
      </c>
      <c r="K16" s="152" t="s">
        <v>211</v>
      </c>
      <c r="L16" s="153" t="s">
        <v>81</v>
      </c>
      <c r="M16" s="156"/>
      <c r="N16" s="156">
        <v>24</v>
      </c>
    </row>
    <row r="17" spans="1:14" ht="13.5">
      <c r="A17" t="s">
        <v>129</v>
      </c>
      <c r="B17" t="s">
        <v>78</v>
      </c>
      <c r="C17" t="s">
        <v>80</v>
      </c>
      <c r="D17" t="s">
        <v>39</v>
      </c>
      <c r="E17" t="s">
        <v>77</v>
      </c>
      <c r="F17" t="s">
        <v>288</v>
      </c>
      <c r="G17" s="136">
        <v>98.68</v>
      </c>
      <c r="H17" t="s">
        <v>77</v>
      </c>
      <c r="I17" t="s">
        <v>289</v>
      </c>
      <c r="J17" s="136">
        <v>98.98</v>
      </c>
      <c r="K17" s="152" t="s">
        <v>211</v>
      </c>
      <c r="L17" s="153" t="s">
        <v>81</v>
      </c>
      <c r="M17" s="157"/>
      <c r="N17" s="157">
        <v>30</v>
      </c>
    </row>
    <row r="18" spans="1:15" ht="13.5">
      <c r="A18" t="s">
        <v>129</v>
      </c>
      <c r="B18" t="s">
        <v>200</v>
      </c>
      <c r="C18" t="s">
        <v>80</v>
      </c>
      <c r="D18" t="s">
        <v>39</v>
      </c>
      <c r="E18" t="s">
        <v>77</v>
      </c>
      <c r="F18" t="s">
        <v>290</v>
      </c>
      <c r="G18" s="152">
        <v>102.61</v>
      </c>
      <c r="H18" t="s">
        <v>77</v>
      </c>
      <c r="I18" t="s">
        <v>291</v>
      </c>
      <c r="J18" s="154">
        <v>102.33</v>
      </c>
      <c r="K18" s="152" t="s">
        <v>211</v>
      </c>
      <c r="L18" s="153" t="s">
        <v>81</v>
      </c>
      <c r="M18" s="156"/>
      <c r="N18" s="156">
        <v>28</v>
      </c>
      <c r="O18" s="152"/>
    </row>
    <row r="19" spans="1:15" ht="13.5">
      <c r="A19" t="s">
        <v>129</v>
      </c>
      <c r="B19" t="s">
        <v>78</v>
      </c>
      <c r="C19" t="s">
        <v>80</v>
      </c>
      <c r="D19" t="s">
        <v>39</v>
      </c>
      <c r="E19" t="s">
        <v>77</v>
      </c>
      <c r="F19" t="s">
        <v>292</v>
      </c>
      <c r="G19" s="158">
        <v>102.03</v>
      </c>
      <c r="H19" t="s">
        <v>77</v>
      </c>
      <c r="I19" t="s">
        <v>293</v>
      </c>
      <c r="J19" s="154">
        <v>95.87</v>
      </c>
      <c r="K19" s="153" t="s">
        <v>154</v>
      </c>
      <c r="L19" s="152" t="s">
        <v>260</v>
      </c>
      <c r="M19" s="156">
        <v>616</v>
      </c>
      <c r="N19" s="156"/>
      <c r="O19" s="152"/>
    </row>
    <row r="20" spans="1:15" ht="13.5">
      <c r="A20" t="s">
        <v>129</v>
      </c>
      <c r="B20" t="s">
        <v>200</v>
      </c>
      <c r="C20" t="s">
        <v>80</v>
      </c>
      <c r="D20" t="s">
        <v>39</v>
      </c>
      <c r="E20" t="s">
        <v>77</v>
      </c>
      <c r="F20" t="s">
        <v>294</v>
      </c>
      <c r="G20" s="152">
        <v>97.57</v>
      </c>
      <c r="H20" t="s">
        <v>77</v>
      </c>
      <c r="I20" t="s">
        <v>295</v>
      </c>
      <c r="J20" s="154">
        <v>99.68</v>
      </c>
      <c r="K20" s="153" t="s">
        <v>263</v>
      </c>
      <c r="L20" s="152" t="s">
        <v>203</v>
      </c>
      <c r="M20" s="156">
        <v>211</v>
      </c>
      <c r="N20" s="156"/>
      <c r="O20" s="152"/>
    </row>
    <row r="21" spans="1:15" ht="13.5">
      <c r="A21" t="s">
        <v>129</v>
      </c>
      <c r="B21" t="s">
        <v>200</v>
      </c>
      <c r="C21" t="s">
        <v>80</v>
      </c>
      <c r="D21" t="s">
        <v>39</v>
      </c>
      <c r="E21" t="s">
        <v>77</v>
      </c>
      <c r="F21" t="s">
        <v>296</v>
      </c>
      <c r="G21" s="152">
        <v>99.68</v>
      </c>
      <c r="H21" t="s">
        <v>77</v>
      </c>
      <c r="I21" t="s">
        <v>297</v>
      </c>
      <c r="J21" s="154">
        <v>100.66</v>
      </c>
      <c r="K21" s="153" t="s">
        <v>263</v>
      </c>
      <c r="L21" s="152" t="s">
        <v>203</v>
      </c>
      <c r="M21" s="156">
        <v>98</v>
      </c>
      <c r="N21" s="156"/>
      <c r="O21" s="152"/>
    </row>
    <row r="22" spans="1:15" ht="13.5">
      <c r="A22" t="s">
        <v>129</v>
      </c>
      <c r="B22" t="s">
        <v>200</v>
      </c>
      <c r="C22" t="s">
        <v>80</v>
      </c>
      <c r="D22" t="s">
        <v>39</v>
      </c>
      <c r="E22" t="s">
        <v>77</v>
      </c>
      <c r="F22" t="s">
        <v>298</v>
      </c>
      <c r="G22" s="152">
        <v>99.13</v>
      </c>
      <c r="H22" t="s">
        <v>77</v>
      </c>
      <c r="I22" t="s">
        <v>299</v>
      </c>
      <c r="J22" s="154">
        <v>99.27</v>
      </c>
      <c r="K22" s="153" t="s">
        <v>263</v>
      </c>
      <c r="L22" s="152" t="s">
        <v>203</v>
      </c>
      <c r="M22" s="156">
        <v>14</v>
      </c>
      <c r="N22" s="156"/>
      <c r="O22" s="152"/>
    </row>
    <row r="23" spans="1:15" ht="13.5">
      <c r="A23" t="s">
        <v>129</v>
      </c>
      <c r="B23" t="s">
        <v>200</v>
      </c>
      <c r="C23" t="s">
        <v>80</v>
      </c>
      <c r="D23" t="s">
        <v>39</v>
      </c>
      <c r="E23" t="s">
        <v>77</v>
      </c>
      <c r="F23" t="s">
        <v>300</v>
      </c>
      <c r="G23" s="152">
        <v>99.27</v>
      </c>
      <c r="H23" t="s">
        <v>77</v>
      </c>
      <c r="I23" t="s">
        <v>301</v>
      </c>
      <c r="J23" s="154">
        <v>99.55</v>
      </c>
      <c r="K23" s="153" t="s">
        <v>263</v>
      </c>
      <c r="L23" s="152" t="s">
        <v>203</v>
      </c>
      <c r="M23" s="156">
        <v>28</v>
      </c>
      <c r="N23" s="156"/>
      <c r="O23" s="152"/>
    </row>
    <row r="24" spans="1:15" ht="13.5">
      <c r="A24" t="s">
        <v>129</v>
      </c>
      <c r="B24" t="s">
        <v>200</v>
      </c>
      <c r="C24" t="s">
        <v>80</v>
      </c>
      <c r="D24" t="s">
        <v>39</v>
      </c>
      <c r="E24" t="s">
        <v>77</v>
      </c>
      <c r="F24" t="s">
        <v>302</v>
      </c>
      <c r="G24" s="152">
        <v>99.75</v>
      </c>
      <c r="H24" t="s">
        <v>77</v>
      </c>
      <c r="I24" t="s">
        <v>303</v>
      </c>
      <c r="J24" s="154">
        <v>99.5</v>
      </c>
      <c r="K24" s="152" t="s">
        <v>211</v>
      </c>
      <c r="L24" s="153" t="s">
        <v>81</v>
      </c>
      <c r="M24" s="156"/>
      <c r="N24" s="156">
        <v>25</v>
      </c>
      <c r="O24" s="152"/>
    </row>
    <row r="25" spans="1:15" ht="13.5">
      <c r="A25" s="159" t="s">
        <v>129</v>
      </c>
      <c r="B25" t="s">
        <v>200</v>
      </c>
      <c r="C25" s="159" t="s">
        <v>80</v>
      </c>
      <c r="D25" s="159" t="s">
        <v>39</v>
      </c>
      <c r="E25" s="159" t="s">
        <v>77</v>
      </c>
      <c r="F25" t="s">
        <v>304</v>
      </c>
      <c r="G25" s="152">
        <v>97.97</v>
      </c>
      <c r="H25" s="152" t="s">
        <v>104</v>
      </c>
      <c r="I25" t="s">
        <v>305</v>
      </c>
      <c r="J25" s="154">
        <v>97.65</v>
      </c>
      <c r="K25" s="152" t="s">
        <v>211</v>
      </c>
      <c r="L25" s="153" t="s">
        <v>81</v>
      </c>
      <c r="M25" s="156"/>
      <c r="N25" s="156">
        <v>32</v>
      </c>
      <c r="O25" s="152"/>
    </row>
    <row r="26" spans="1:15" ht="14.25" thickBot="1">
      <c r="A26" s="155" t="s">
        <v>129</v>
      </c>
      <c r="B26" s="155" t="s">
        <v>200</v>
      </c>
      <c r="C26" s="155" t="s">
        <v>80</v>
      </c>
      <c r="D26" s="155" t="s">
        <v>39</v>
      </c>
      <c r="E26" s="155" t="s">
        <v>77</v>
      </c>
      <c r="F26" s="155" t="s">
        <v>306</v>
      </c>
      <c r="G26" s="42">
        <v>97.45</v>
      </c>
      <c r="H26" s="42" t="s">
        <v>104</v>
      </c>
      <c r="I26" s="155" t="s">
        <v>307</v>
      </c>
      <c r="J26" s="146">
        <v>97</v>
      </c>
      <c r="K26" s="42" t="s">
        <v>211</v>
      </c>
      <c r="L26" s="137" t="s">
        <v>81</v>
      </c>
      <c r="M26" s="160"/>
      <c r="N26" s="160">
        <v>45</v>
      </c>
      <c r="O26" s="152"/>
    </row>
    <row r="27" spans="12:14" ht="14.25" thickTop="1">
      <c r="L27" s="44" t="s">
        <v>42</v>
      </c>
      <c r="M27" s="148">
        <f>SUM(M2:M26)</f>
        <v>2346</v>
      </c>
      <c r="N27" s="148">
        <f>SUM(N2:N26)</f>
        <v>331</v>
      </c>
    </row>
    <row r="28" spans="13:14" ht="13.5">
      <c r="M28" s="10"/>
      <c r="N28" s="10"/>
    </row>
    <row r="29" spans="13:14" ht="13.5">
      <c r="M29" s="10"/>
      <c r="N29" s="10"/>
    </row>
    <row r="32" spans="3:9" ht="14.25" thickBot="1">
      <c r="C32" s="171" t="s">
        <v>43</v>
      </c>
      <c r="D32" s="172"/>
      <c r="F32" s="173" t="s">
        <v>44</v>
      </c>
      <c r="G32" s="174"/>
      <c r="H32" s="28" t="s">
        <v>45</v>
      </c>
      <c r="I32" s="31" t="s">
        <v>46</v>
      </c>
    </row>
    <row r="33" spans="3:9" ht="13.5">
      <c r="C33" s="5" t="s">
        <v>47</v>
      </c>
      <c r="D33" s="6"/>
      <c r="F33" s="139" t="s">
        <v>252</v>
      </c>
      <c r="G33" s="15"/>
      <c r="H33" s="21"/>
      <c r="I33" s="24"/>
    </row>
    <row r="34" spans="3:9" ht="13.5">
      <c r="C34" s="2" t="s">
        <v>48</v>
      </c>
      <c r="D34" s="1"/>
      <c r="F34" s="2">
        <v>25</v>
      </c>
      <c r="G34" s="17"/>
      <c r="H34" s="22">
        <v>19</v>
      </c>
      <c r="I34" s="18"/>
    </row>
    <row r="35" spans="3:9" ht="13.5">
      <c r="C35" s="2" t="s">
        <v>49</v>
      </c>
      <c r="D35" s="1"/>
      <c r="F35" s="2"/>
      <c r="G35" s="17"/>
      <c r="H35" s="22"/>
      <c r="I35" s="18">
        <v>6</v>
      </c>
    </row>
    <row r="36" spans="3:9" ht="13.5">
      <c r="C36" s="2" t="s">
        <v>50</v>
      </c>
      <c r="D36" s="1"/>
      <c r="F36" s="2">
        <v>25</v>
      </c>
      <c r="G36" s="17"/>
      <c r="H36" s="22"/>
      <c r="I36" s="18"/>
    </row>
    <row r="37" spans="3:9" ht="13.5">
      <c r="C37" s="2" t="s">
        <v>51</v>
      </c>
      <c r="D37" s="1"/>
      <c r="F37" s="2">
        <v>16</v>
      </c>
      <c r="G37" s="17"/>
      <c r="H37" s="22"/>
      <c r="I37" s="18"/>
    </row>
    <row r="38" spans="3:9" ht="13.5">
      <c r="C38" s="2" t="s">
        <v>52</v>
      </c>
      <c r="D38" s="4"/>
      <c r="F38" s="2">
        <v>9</v>
      </c>
      <c r="G38" s="17"/>
      <c r="H38" s="22"/>
      <c r="I38" s="18"/>
    </row>
    <row r="39" spans="3:9" ht="13.5">
      <c r="C39" s="2" t="s">
        <v>53</v>
      </c>
      <c r="D39" s="1"/>
      <c r="F39" s="2"/>
      <c r="G39" s="17"/>
      <c r="H39" s="22"/>
      <c r="I39" s="18"/>
    </row>
    <row r="40" spans="3:9" ht="13.5">
      <c r="C40" s="8" t="s">
        <v>54</v>
      </c>
      <c r="D40" s="9"/>
      <c r="F40" s="2"/>
      <c r="G40" s="17"/>
      <c r="H40" s="22"/>
      <c r="I40" s="18"/>
    </row>
    <row r="41" spans="3:9" ht="13.5">
      <c r="C41" s="2" t="s">
        <v>55</v>
      </c>
      <c r="D41" s="1"/>
      <c r="F41" s="2">
        <v>2346</v>
      </c>
      <c r="G41" s="17"/>
      <c r="H41" s="22"/>
      <c r="I41" s="18"/>
    </row>
    <row r="42" spans="3:9" ht="13.5">
      <c r="C42" s="2" t="s">
        <v>56</v>
      </c>
      <c r="D42" s="4"/>
      <c r="F42" s="2">
        <v>331</v>
      </c>
      <c r="G42" s="17"/>
      <c r="H42" s="22"/>
      <c r="I42" s="18"/>
    </row>
    <row r="43" spans="3:9" ht="13.5">
      <c r="C43" s="2" t="s">
        <v>57</v>
      </c>
      <c r="D43" s="1"/>
      <c r="F43" s="5">
        <f>+F41-F42</f>
        <v>2015</v>
      </c>
      <c r="G43" s="15"/>
      <c r="H43" s="21"/>
      <c r="I43" s="16"/>
    </row>
    <row r="44" spans="3:9" ht="13.5">
      <c r="C44" s="2" t="s">
        <v>15</v>
      </c>
      <c r="D44" s="13"/>
      <c r="F44" s="2"/>
      <c r="G44" s="17"/>
      <c r="H44" s="22"/>
      <c r="I44" s="18"/>
    </row>
    <row r="45" spans="3:9" ht="13.5">
      <c r="C45" s="2" t="s">
        <v>16</v>
      </c>
      <c r="D45" s="13"/>
      <c r="F45" s="2"/>
      <c r="G45" s="17"/>
      <c r="H45" s="22"/>
      <c r="I45" s="18"/>
    </row>
    <row r="46" spans="3:9" ht="13.5">
      <c r="C46" s="2" t="s">
        <v>58</v>
      </c>
      <c r="D46" s="1"/>
      <c r="F46" s="2">
        <v>5</v>
      </c>
      <c r="G46" s="17"/>
      <c r="H46" s="22"/>
      <c r="I46" s="18"/>
    </row>
    <row r="47" spans="3:9" ht="13.5">
      <c r="C47" s="2" t="s">
        <v>59</v>
      </c>
      <c r="D47" s="1"/>
      <c r="F47" s="2">
        <v>3</v>
      </c>
      <c r="G47" s="17"/>
      <c r="H47" s="22"/>
      <c r="I47" s="18"/>
    </row>
    <row r="48" spans="3:9" ht="13.5">
      <c r="C48" s="2" t="s">
        <v>60</v>
      </c>
      <c r="D48" s="14"/>
      <c r="F48" s="2">
        <v>32</v>
      </c>
      <c r="G48" s="17"/>
      <c r="H48" s="22"/>
      <c r="I48" s="18"/>
    </row>
    <row r="49" spans="3:9" ht="14.25" thickBot="1">
      <c r="C49" s="3" t="s">
        <v>14</v>
      </c>
      <c r="D49" s="7"/>
      <c r="F49" s="140">
        <f>F37/F36</f>
        <v>0.64</v>
      </c>
      <c r="G49" s="17"/>
      <c r="H49" s="22"/>
      <c r="I49" s="18"/>
    </row>
    <row r="50" spans="6:9" ht="13.5">
      <c r="F50" s="2"/>
      <c r="G50" s="17"/>
      <c r="H50" s="22"/>
      <c r="I50" s="18"/>
    </row>
    <row r="51" spans="6:9" ht="14.25" thickBot="1">
      <c r="F51" s="3"/>
      <c r="G51" s="19"/>
      <c r="H51" s="23"/>
      <c r="I51" s="20"/>
    </row>
    <row r="52" spans="6:9" ht="14.25" thickBot="1">
      <c r="F52" s="38" t="s">
        <v>42</v>
      </c>
      <c r="G52" s="45">
        <f>SUM(G33:G51)</f>
        <v>0</v>
      </c>
      <c r="H52" s="45">
        <f>SUM(H33:H51)</f>
        <v>19</v>
      </c>
      <c r="I52" s="45">
        <f>SUM(I33:I51)</f>
        <v>6</v>
      </c>
    </row>
    <row r="55" spans="6:10" ht="14.25" thickBot="1">
      <c r="F55" s="173" t="s">
        <v>61</v>
      </c>
      <c r="G55" s="174"/>
      <c r="H55" s="28" t="s">
        <v>45</v>
      </c>
      <c r="I55" s="29" t="s">
        <v>46</v>
      </c>
      <c r="J55" s="30" t="s">
        <v>62</v>
      </c>
    </row>
    <row r="56" spans="6:10" ht="13.5">
      <c r="F56" s="5" t="s">
        <v>63</v>
      </c>
      <c r="G56" s="15">
        <v>0</v>
      </c>
      <c r="H56" s="21">
        <v>0</v>
      </c>
      <c r="I56" s="25">
        <v>0</v>
      </c>
      <c r="J56" s="26">
        <v>0</v>
      </c>
    </row>
    <row r="57" spans="6:10" ht="13.5">
      <c r="F57" s="2" t="s">
        <v>64</v>
      </c>
      <c r="G57" s="17">
        <v>0</v>
      </c>
      <c r="H57" s="17">
        <v>0</v>
      </c>
      <c r="I57" s="22">
        <v>0</v>
      </c>
      <c r="J57" s="27">
        <v>0</v>
      </c>
    </row>
    <row r="58" spans="6:10" ht="13.5">
      <c r="F58" s="2" t="s">
        <v>65</v>
      </c>
      <c r="G58" s="17">
        <v>0</v>
      </c>
      <c r="H58" s="17">
        <v>0</v>
      </c>
      <c r="I58" s="22">
        <v>0</v>
      </c>
      <c r="J58" s="27">
        <v>0</v>
      </c>
    </row>
    <row r="59" spans="6:10" ht="13.5">
      <c r="F59" s="2" t="s">
        <v>66</v>
      </c>
      <c r="G59" s="17">
        <v>0</v>
      </c>
      <c r="H59" s="17">
        <v>0</v>
      </c>
      <c r="I59" s="22">
        <v>0</v>
      </c>
      <c r="J59" s="27">
        <v>0</v>
      </c>
    </row>
    <row r="60" spans="6:10" ht="14.25" thickBot="1">
      <c r="F60" s="33" t="s">
        <v>67</v>
      </c>
      <c r="G60" s="34">
        <v>0</v>
      </c>
      <c r="H60" s="34">
        <v>0</v>
      </c>
      <c r="I60" s="35">
        <v>0</v>
      </c>
      <c r="J60" s="36">
        <v>0</v>
      </c>
    </row>
    <row r="61" spans="6:10" ht="14.25" thickBot="1">
      <c r="F61" s="32" t="s">
        <v>42</v>
      </c>
      <c r="G61" s="32"/>
      <c r="H61" s="32"/>
      <c r="I61" s="37"/>
      <c r="J61" s="125">
        <f>SUM(J56:J60)</f>
        <v>0</v>
      </c>
    </row>
  </sheetData>
  <sheetProtection/>
  <mergeCells count="3">
    <mergeCell ref="C32:D32"/>
    <mergeCell ref="F32:G32"/>
    <mergeCell ref="F55:G5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SheetLayoutView="100" zoomScalePageLayoutView="0" workbookViewId="0" topLeftCell="A1">
      <pane ySplit="1" topLeftCell="A35" activePane="bottomLeft" state="frozen"/>
      <selection pane="topLeft" activeCell="A1" sqref="A1"/>
      <selection pane="bottomLeft" activeCell="F49" sqref="F49"/>
    </sheetView>
  </sheetViews>
  <sheetFormatPr defaultColWidth="10.00390625" defaultRowHeight="13.5" customHeight="1"/>
  <cols>
    <col min="1" max="1" width="9.625" style="0" customWidth="1"/>
    <col min="2" max="2" width="5.00390625" style="0" customWidth="1"/>
    <col min="3" max="3" width="9.125" style="0" customWidth="1"/>
    <col min="4" max="4" width="5.00390625" style="0" customWidth="1"/>
    <col min="5" max="5" width="6.875" style="0" customWidth="1"/>
    <col min="6" max="6" width="15.875" style="0" customWidth="1"/>
    <col min="7" max="7" width="12.00390625" style="0" customWidth="1"/>
    <col min="8" max="8" width="9.625" style="0" customWidth="1"/>
    <col min="9" max="9" width="15.50390625" style="0" bestFit="1" customWidth="1"/>
    <col min="10" max="10" width="10.00390625" style="0" customWidth="1"/>
    <col min="11" max="11" width="13.8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>
      <c r="A2" t="s">
        <v>309</v>
      </c>
      <c r="B2" t="s">
        <v>200</v>
      </c>
      <c r="C2" t="s">
        <v>80</v>
      </c>
      <c r="D2" t="s">
        <v>310</v>
      </c>
      <c r="E2" t="s">
        <v>312</v>
      </c>
      <c r="F2" t="s">
        <v>311</v>
      </c>
      <c r="G2" s="136">
        <v>97.47</v>
      </c>
      <c r="H2" t="s">
        <v>312</v>
      </c>
      <c r="I2" t="s">
        <v>313</v>
      </c>
      <c r="J2" s="136">
        <v>97.28</v>
      </c>
      <c r="K2" t="s">
        <v>314</v>
      </c>
      <c r="L2" t="s">
        <v>81</v>
      </c>
      <c r="M2" s="156"/>
      <c r="N2" s="156">
        <v>19</v>
      </c>
      <c r="O2" s="152"/>
    </row>
    <row r="3" spans="1:14" ht="13.5">
      <c r="A3" t="s">
        <v>308</v>
      </c>
      <c r="B3" t="s">
        <v>78</v>
      </c>
      <c r="C3" t="s">
        <v>38</v>
      </c>
      <c r="D3" t="s">
        <v>39</v>
      </c>
      <c r="E3" t="s">
        <v>104</v>
      </c>
      <c r="F3" t="s">
        <v>315</v>
      </c>
      <c r="G3" s="136">
        <v>96.51</v>
      </c>
      <c r="H3" t="s">
        <v>104</v>
      </c>
      <c r="I3" t="s">
        <v>316</v>
      </c>
      <c r="J3" s="136">
        <v>96.75</v>
      </c>
      <c r="K3" t="s">
        <v>314</v>
      </c>
      <c r="L3" t="s">
        <v>81</v>
      </c>
      <c r="M3" s="156"/>
      <c r="N3" s="156">
        <v>24</v>
      </c>
    </row>
    <row r="4" spans="1:14" ht="13.5">
      <c r="A4" t="s">
        <v>308</v>
      </c>
      <c r="B4" t="s">
        <v>200</v>
      </c>
      <c r="C4" t="s">
        <v>38</v>
      </c>
      <c r="D4" t="s">
        <v>39</v>
      </c>
      <c r="E4" t="s">
        <v>104</v>
      </c>
      <c r="F4" t="s">
        <v>317</v>
      </c>
      <c r="G4" s="136">
        <v>94.94</v>
      </c>
      <c r="H4" t="s">
        <v>104</v>
      </c>
      <c r="I4" t="s">
        <v>318</v>
      </c>
      <c r="J4" s="136">
        <v>94.66</v>
      </c>
      <c r="K4" t="s">
        <v>314</v>
      </c>
      <c r="L4" t="s">
        <v>81</v>
      </c>
      <c r="M4" s="156"/>
      <c r="N4" s="156">
        <v>28</v>
      </c>
    </row>
    <row r="5" spans="1:14" ht="13.5">
      <c r="A5" t="s">
        <v>308</v>
      </c>
      <c r="B5" t="s">
        <v>78</v>
      </c>
      <c r="C5" t="s">
        <v>38</v>
      </c>
      <c r="D5" t="s">
        <v>39</v>
      </c>
      <c r="E5" t="s">
        <v>104</v>
      </c>
      <c r="F5" t="s">
        <v>319</v>
      </c>
      <c r="G5" s="136">
        <v>93.45</v>
      </c>
      <c r="H5" t="s">
        <v>104</v>
      </c>
      <c r="I5" t="s">
        <v>320</v>
      </c>
      <c r="J5" s="136">
        <v>94.06</v>
      </c>
      <c r="K5" t="s">
        <v>314</v>
      </c>
      <c r="L5" t="s">
        <v>81</v>
      </c>
      <c r="M5" s="156"/>
      <c r="N5" s="156">
        <v>61</v>
      </c>
    </row>
    <row r="6" spans="1:14" ht="13.5">
      <c r="A6" t="s">
        <v>308</v>
      </c>
      <c r="B6" t="s">
        <v>200</v>
      </c>
      <c r="C6" t="s">
        <v>38</v>
      </c>
      <c r="D6" t="s">
        <v>39</v>
      </c>
      <c r="E6" t="s">
        <v>104</v>
      </c>
      <c r="F6" t="s">
        <v>321</v>
      </c>
      <c r="G6" s="136">
        <v>93.98</v>
      </c>
      <c r="H6" t="s">
        <v>104</v>
      </c>
      <c r="I6" t="s">
        <v>322</v>
      </c>
      <c r="J6" s="136">
        <v>98.25</v>
      </c>
      <c r="K6" s="153" t="s">
        <v>263</v>
      </c>
      <c r="L6" s="152" t="s">
        <v>203</v>
      </c>
      <c r="M6" s="156">
        <v>427</v>
      </c>
      <c r="N6" s="156"/>
    </row>
    <row r="7" spans="1:14" ht="13.5">
      <c r="A7" t="s">
        <v>308</v>
      </c>
      <c r="B7" t="s">
        <v>200</v>
      </c>
      <c r="C7" t="s">
        <v>38</v>
      </c>
      <c r="D7" t="s">
        <v>39</v>
      </c>
      <c r="E7" t="s">
        <v>104</v>
      </c>
      <c r="F7" t="s">
        <v>323</v>
      </c>
      <c r="G7" s="136">
        <v>98.6</v>
      </c>
      <c r="H7" t="s">
        <v>104</v>
      </c>
      <c r="I7" t="s">
        <v>324</v>
      </c>
      <c r="J7" s="136">
        <v>101.38</v>
      </c>
      <c r="K7" s="153" t="s">
        <v>263</v>
      </c>
      <c r="L7" s="152" t="s">
        <v>203</v>
      </c>
      <c r="M7" s="157">
        <v>278</v>
      </c>
      <c r="N7" s="141"/>
    </row>
    <row r="8" spans="1:14" ht="13.5">
      <c r="A8" t="s">
        <v>308</v>
      </c>
      <c r="B8" t="s">
        <v>78</v>
      </c>
      <c r="C8" t="s">
        <v>38</v>
      </c>
      <c r="D8" t="s">
        <v>39</v>
      </c>
      <c r="E8" t="s">
        <v>104</v>
      </c>
      <c r="F8" t="s">
        <v>325</v>
      </c>
      <c r="G8" s="136">
        <v>100.7</v>
      </c>
      <c r="H8" t="s">
        <v>104</v>
      </c>
      <c r="I8" t="s">
        <v>326</v>
      </c>
      <c r="J8" s="136">
        <v>101.06</v>
      </c>
      <c r="K8" t="s">
        <v>314</v>
      </c>
      <c r="L8" t="s">
        <v>81</v>
      </c>
      <c r="M8" s="156"/>
      <c r="N8" s="156">
        <v>36</v>
      </c>
    </row>
    <row r="9" spans="1:14" ht="13.5">
      <c r="A9" t="s">
        <v>308</v>
      </c>
      <c r="B9" t="s">
        <v>78</v>
      </c>
      <c r="C9" t="s">
        <v>38</v>
      </c>
      <c r="D9" t="s">
        <v>39</v>
      </c>
      <c r="E9" t="s">
        <v>104</v>
      </c>
      <c r="F9" t="s">
        <v>327</v>
      </c>
      <c r="G9" s="136">
        <v>100.2</v>
      </c>
      <c r="H9" t="s">
        <v>104</v>
      </c>
      <c r="I9" t="s">
        <v>328</v>
      </c>
      <c r="J9" s="136">
        <v>96.61</v>
      </c>
      <c r="K9" s="153" t="s">
        <v>154</v>
      </c>
      <c r="L9" s="152" t="s">
        <v>203</v>
      </c>
      <c r="M9" s="156">
        <v>359</v>
      </c>
      <c r="N9" s="156"/>
    </row>
    <row r="10" spans="1:14" ht="13.5">
      <c r="A10" t="s">
        <v>308</v>
      </c>
      <c r="B10" t="s">
        <v>200</v>
      </c>
      <c r="C10" t="s">
        <v>38</v>
      </c>
      <c r="D10" t="s">
        <v>39</v>
      </c>
      <c r="E10" t="s">
        <v>104</v>
      </c>
      <c r="F10" t="s">
        <v>329</v>
      </c>
      <c r="G10" s="136">
        <v>97.12</v>
      </c>
      <c r="H10" t="s">
        <v>104</v>
      </c>
      <c r="I10" t="s">
        <v>330</v>
      </c>
      <c r="J10" s="136">
        <v>97.45</v>
      </c>
      <c r="K10" s="153" t="s">
        <v>263</v>
      </c>
      <c r="L10" s="152" t="s">
        <v>203</v>
      </c>
      <c r="M10" s="156">
        <v>33</v>
      </c>
      <c r="N10" s="156"/>
    </row>
    <row r="11" spans="1:14" ht="13.5">
      <c r="A11" t="s">
        <v>308</v>
      </c>
      <c r="B11" t="s">
        <v>200</v>
      </c>
      <c r="C11" t="s">
        <v>38</v>
      </c>
      <c r="D11" t="s">
        <v>39</v>
      </c>
      <c r="E11" t="s">
        <v>104</v>
      </c>
      <c r="F11" t="s">
        <v>331</v>
      </c>
      <c r="G11" s="143">
        <v>96.23</v>
      </c>
      <c r="H11" t="s">
        <v>104</v>
      </c>
      <c r="I11" t="s">
        <v>332</v>
      </c>
      <c r="J11" s="136">
        <v>96.9</v>
      </c>
      <c r="K11" s="153" t="s">
        <v>263</v>
      </c>
      <c r="L11" s="152" t="s">
        <v>203</v>
      </c>
      <c r="M11" s="156">
        <v>67</v>
      </c>
      <c r="N11" s="156"/>
    </row>
    <row r="12" spans="1:14" ht="13.5">
      <c r="A12" t="s">
        <v>308</v>
      </c>
      <c r="B12" t="s">
        <v>78</v>
      </c>
      <c r="C12" t="s">
        <v>38</v>
      </c>
      <c r="D12" t="s">
        <v>39</v>
      </c>
      <c r="E12" t="s">
        <v>104</v>
      </c>
      <c r="F12" t="s">
        <v>333</v>
      </c>
      <c r="G12" s="136">
        <v>96.5</v>
      </c>
      <c r="H12" t="s">
        <v>104</v>
      </c>
      <c r="I12" t="s">
        <v>334</v>
      </c>
      <c r="J12" s="136">
        <v>96.68</v>
      </c>
      <c r="K12" t="s">
        <v>314</v>
      </c>
      <c r="L12" t="s">
        <v>81</v>
      </c>
      <c r="M12" s="156"/>
      <c r="N12" s="156">
        <v>18</v>
      </c>
    </row>
    <row r="13" spans="1:14" ht="13.5">
      <c r="A13" t="s">
        <v>308</v>
      </c>
      <c r="B13" t="s">
        <v>78</v>
      </c>
      <c r="C13" t="s">
        <v>38</v>
      </c>
      <c r="D13" t="s">
        <v>39</v>
      </c>
      <c r="E13" t="s">
        <v>104</v>
      </c>
      <c r="F13" t="s">
        <v>335</v>
      </c>
      <c r="G13" s="136">
        <v>94.8</v>
      </c>
      <c r="H13" t="s">
        <v>104</v>
      </c>
      <c r="I13" t="s">
        <v>336</v>
      </c>
      <c r="J13" s="136">
        <v>93.9</v>
      </c>
      <c r="K13" s="153" t="s">
        <v>154</v>
      </c>
      <c r="L13" s="152" t="s">
        <v>203</v>
      </c>
      <c r="M13" s="156">
        <v>90</v>
      </c>
      <c r="N13" s="156"/>
    </row>
    <row r="14" spans="1:14" ht="13.5">
      <c r="A14" t="s">
        <v>308</v>
      </c>
      <c r="B14" t="s">
        <v>78</v>
      </c>
      <c r="C14" t="s">
        <v>38</v>
      </c>
      <c r="D14" t="s">
        <v>39</v>
      </c>
      <c r="E14" t="s">
        <v>104</v>
      </c>
      <c r="F14" t="s">
        <v>337</v>
      </c>
      <c r="G14" s="143">
        <v>91.19</v>
      </c>
      <c r="H14" t="s">
        <v>104</v>
      </c>
      <c r="I14" t="s">
        <v>338</v>
      </c>
      <c r="J14" s="136">
        <v>92.26</v>
      </c>
      <c r="K14" t="s">
        <v>314</v>
      </c>
      <c r="L14" t="s">
        <v>81</v>
      </c>
      <c r="M14" s="156"/>
      <c r="N14" s="156">
        <v>107</v>
      </c>
    </row>
    <row r="15" spans="1:14" ht="13.5">
      <c r="A15" t="s">
        <v>308</v>
      </c>
      <c r="B15" t="s">
        <v>200</v>
      </c>
      <c r="C15" t="s">
        <v>38</v>
      </c>
      <c r="D15" t="s">
        <v>39</v>
      </c>
      <c r="E15" t="s">
        <v>104</v>
      </c>
      <c r="F15" t="s">
        <v>339</v>
      </c>
      <c r="G15" s="143">
        <v>92.7</v>
      </c>
      <c r="H15" t="s">
        <v>104</v>
      </c>
      <c r="I15" t="s">
        <v>340</v>
      </c>
      <c r="J15" s="136">
        <v>92.31</v>
      </c>
      <c r="K15" t="s">
        <v>314</v>
      </c>
      <c r="L15" t="s">
        <v>81</v>
      </c>
      <c r="M15" s="156"/>
      <c r="N15" s="156">
        <v>39</v>
      </c>
    </row>
    <row r="16" spans="1:14" ht="13.5">
      <c r="A16" t="s">
        <v>308</v>
      </c>
      <c r="B16" t="s">
        <v>200</v>
      </c>
      <c r="C16" t="s">
        <v>38</v>
      </c>
      <c r="D16" t="s">
        <v>39</v>
      </c>
      <c r="E16" t="s">
        <v>104</v>
      </c>
      <c r="F16" t="s">
        <v>341</v>
      </c>
      <c r="G16" s="136">
        <v>92.15</v>
      </c>
      <c r="H16" t="s">
        <v>104</v>
      </c>
      <c r="I16" t="s">
        <v>342</v>
      </c>
      <c r="J16" s="136">
        <v>93.27</v>
      </c>
      <c r="K16" s="153" t="s">
        <v>263</v>
      </c>
      <c r="L16" s="152" t="s">
        <v>203</v>
      </c>
      <c r="M16" s="156">
        <v>112</v>
      </c>
      <c r="N16" s="156"/>
    </row>
    <row r="17" spans="1:14" ht="13.5">
      <c r="A17" t="s">
        <v>308</v>
      </c>
      <c r="B17" t="s">
        <v>78</v>
      </c>
      <c r="C17" t="s">
        <v>38</v>
      </c>
      <c r="D17" t="s">
        <v>39</v>
      </c>
      <c r="E17" t="s">
        <v>104</v>
      </c>
      <c r="F17" t="s">
        <v>343</v>
      </c>
      <c r="G17" s="136">
        <v>92.97</v>
      </c>
      <c r="H17" t="s">
        <v>104</v>
      </c>
      <c r="I17" t="s">
        <v>344</v>
      </c>
      <c r="J17" s="136">
        <v>92.74</v>
      </c>
      <c r="K17" s="153" t="s">
        <v>154</v>
      </c>
      <c r="L17" s="152" t="s">
        <v>203</v>
      </c>
      <c r="M17" s="157">
        <v>23</v>
      </c>
      <c r="N17" s="157"/>
    </row>
    <row r="18" spans="1:15" ht="13.5">
      <c r="A18" t="s">
        <v>308</v>
      </c>
      <c r="B18" t="s">
        <v>200</v>
      </c>
      <c r="C18" t="s">
        <v>38</v>
      </c>
      <c r="D18" t="s">
        <v>39</v>
      </c>
      <c r="E18" t="s">
        <v>104</v>
      </c>
      <c r="F18" t="s">
        <v>345</v>
      </c>
      <c r="G18" s="152">
        <v>91.47</v>
      </c>
      <c r="H18" t="s">
        <v>104</v>
      </c>
      <c r="I18" t="s">
        <v>346</v>
      </c>
      <c r="J18" s="154">
        <v>90.9</v>
      </c>
      <c r="K18" t="s">
        <v>314</v>
      </c>
      <c r="L18" t="s">
        <v>81</v>
      </c>
      <c r="M18" s="156"/>
      <c r="N18" s="156">
        <v>57</v>
      </c>
      <c r="O18" s="152"/>
    </row>
    <row r="19" spans="1:15" ht="13.5">
      <c r="A19" t="s">
        <v>308</v>
      </c>
      <c r="B19" t="s">
        <v>78</v>
      </c>
      <c r="C19" t="s">
        <v>38</v>
      </c>
      <c r="D19" t="s">
        <v>39</v>
      </c>
      <c r="E19" t="s">
        <v>104</v>
      </c>
      <c r="F19" t="s">
        <v>347</v>
      </c>
      <c r="G19" s="158">
        <v>92.2</v>
      </c>
      <c r="H19" t="s">
        <v>104</v>
      </c>
      <c r="I19" t="s">
        <v>348</v>
      </c>
      <c r="J19" s="154">
        <v>91.32</v>
      </c>
      <c r="K19" s="153" t="s">
        <v>154</v>
      </c>
      <c r="L19" s="152" t="s">
        <v>203</v>
      </c>
      <c r="M19" s="156">
        <v>88</v>
      </c>
      <c r="N19" s="156"/>
      <c r="O19" s="152"/>
    </row>
    <row r="20" spans="1:15" ht="13.5">
      <c r="A20" t="s">
        <v>308</v>
      </c>
      <c r="B20" t="s">
        <v>200</v>
      </c>
      <c r="C20" t="s">
        <v>38</v>
      </c>
      <c r="D20" t="s">
        <v>39</v>
      </c>
      <c r="E20" t="s">
        <v>104</v>
      </c>
      <c r="F20" t="s">
        <v>349</v>
      </c>
      <c r="G20" s="158">
        <v>93.2</v>
      </c>
      <c r="H20" t="s">
        <v>104</v>
      </c>
      <c r="I20" t="s">
        <v>350</v>
      </c>
      <c r="J20" s="154">
        <v>94.9</v>
      </c>
      <c r="K20" s="153" t="s">
        <v>263</v>
      </c>
      <c r="L20" s="152" t="s">
        <v>203</v>
      </c>
      <c r="M20" s="156">
        <v>170</v>
      </c>
      <c r="N20" s="156"/>
      <c r="O20" s="152"/>
    </row>
    <row r="21" spans="1:15" ht="13.5">
      <c r="A21" t="s">
        <v>308</v>
      </c>
      <c r="B21" t="s">
        <v>200</v>
      </c>
      <c r="C21" t="s">
        <v>38</v>
      </c>
      <c r="D21" t="s">
        <v>39</v>
      </c>
      <c r="E21" t="s">
        <v>104</v>
      </c>
      <c r="F21" t="s">
        <v>351</v>
      </c>
      <c r="G21" s="152">
        <v>95.53</v>
      </c>
      <c r="H21" t="s">
        <v>104</v>
      </c>
      <c r="I21" t="s">
        <v>352</v>
      </c>
      <c r="J21" s="154">
        <v>95.21</v>
      </c>
      <c r="K21" t="s">
        <v>314</v>
      </c>
      <c r="L21" t="s">
        <v>81</v>
      </c>
      <c r="M21" s="156"/>
      <c r="N21" s="156">
        <v>32</v>
      </c>
      <c r="O21" s="152"/>
    </row>
    <row r="22" spans="1:15" ht="13.5">
      <c r="A22" t="s">
        <v>308</v>
      </c>
      <c r="B22" t="s">
        <v>200</v>
      </c>
      <c r="C22" t="s">
        <v>38</v>
      </c>
      <c r="D22" t="s">
        <v>39</v>
      </c>
      <c r="E22" t="s">
        <v>104</v>
      </c>
      <c r="F22" t="s">
        <v>353</v>
      </c>
      <c r="G22" s="152">
        <v>94.83</v>
      </c>
      <c r="H22" t="s">
        <v>104</v>
      </c>
      <c r="I22" t="s">
        <v>354</v>
      </c>
      <c r="J22" s="154">
        <v>95.5</v>
      </c>
      <c r="K22" s="153" t="s">
        <v>263</v>
      </c>
      <c r="L22" s="152" t="s">
        <v>203</v>
      </c>
      <c r="M22" s="156">
        <v>67</v>
      </c>
      <c r="N22" s="156"/>
      <c r="O22" s="152"/>
    </row>
    <row r="23" spans="1:15" ht="13.5">
      <c r="A23" t="s">
        <v>308</v>
      </c>
      <c r="B23" t="s">
        <v>200</v>
      </c>
      <c r="C23" t="s">
        <v>38</v>
      </c>
      <c r="D23" t="s">
        <v>39</v>
      </c>
      <c r="E23" t="s">
        <v>104</v>
      </c>
      <c r="F23" t="s">
        <v>355</v>
      </c>
      <c r="G23" s="152">
        <v>95.03</v>
      </c>
      <c r="H23" t="s">
        <v>104</v>
      </c>
      <c r="I23" t="s">
        <v>356</v>
      </c>
      <c r="J23" s="154">
        <v>96.32</v>
      </c>
      <c r="K23" s="153" t="s">
        <v>263</v>
      </c>
      <c r="L23" s="152" t="s">
        <v>203</v>
      </c>
      <c r="M23" s="156">
        <v>129</v>
      </c>
      <c r="N23" s="156"/>
      <c r="O23" s="152"/>
    </row>
    <row r="24" spans="1:15" ht="13.5">
      <c r="A24" t="s">
        <v>308</v>
      </c>
      <c r="B24" t="s">
        <v>78</v>
      </c>
      <c r="C24" t="s">
        <v>38</v>
      </c>
      <c r="D24" t="s">
        <v>39</v>
      </c>
      <c r="E24" t="s">
        <v>104</v>
      </c>
      <c r="F24" t="s">
        <v>357</v>
      </c>
      <c r="G24" s="152">
        <v>95.69</v>
      </c>
      <c r="H24" t="s">
        <v>104</v>
      </c>
      <c r="I24" t="s">
        <v>358</v>
      </c>
      <c r="J24" s="154">
        <v>96.1</v>
      </c>
      <c r="K24" t="s">
        <v>314</v>
      </c>
      <c r="L24" t="s">
        <v>81</v>
      </c>
      <c r="M24" s="156"/>
      <c r="N24" s="156">
        <v>41</v>
      </c>
      <c r="O24" s="152"/>
    </row>
    <row r="25" spans="1:15" ht="13.5">
      <c r="A25" s="159" t="s">
        <v>308</v>
      </c>
      <c r="B25" t="s">
        <v>78</v>
      </c>
      <c r="C25" s="159" t="s">
        <v>38</v>
      </c>
      <c r="D25" s="159" t="s">
        <v>39</v>
      </c>
      <c r="E25" s="159" t="s">
        <v>104</v>
      </c>
      <c r="F25" t="s">
        <v>359</v>
      </c>
      <c r="G25" s="152">
        <v>95.55</v>
      </c>
      <c r="H25" s="152" t="s">
        <v>104</v>
      </c>
      <c r="I25" t="s">
        <v>360</v>
      </c>
      <c r="J25" s="154">
        <v>95.48</v>
      </c>
      <c r="K25" s="153" t="s">
        <v>154</v>
      </c>
      <c r="L25" s="152" t="s">
        <v>203</v>
      </c>
      <c r="M25" s="156">
        <v>7</v>
      </c>
      <c r="N25" s="156"/>
      <c r="O25" s="152"/>
    </row>
    <row r="26" spans="1:15" ht="14.25" thickBot="1">
      <c r="A26" s="155" t="s">
        <v>308</v>
      </c>
      <c r="B26" s="155" t="s">
        <v>78</v>
      </c>
      <c r="C26" s="155" t="s">
        <v>38</v>
      </c>
      <c r="D26" s="155" t="s">
        <v>39</v>
      </c>
      <c r="E26" s="155" t="s">
        <v>104</v>
      </c>
      <c r="F26" s="175" t="s">
        <v>361</v>
      </c>
      <c r="G26" s="176">
        <v>96</v>
      </c>
      <c r="H26" s="177" t="s">
        <v>104</v>
      </c>
      <c r="I26" s="175" t="s">
        <v>362</v>
      </c>
      <c r="J26" s="178">
        <v>95.69</v>
      </c>
      <c r="K26" s="179" t="s">
        <v>154</v>
      </c>
      <c r="L26" s="177" t="s">
        <v>203</v>
      </c>
      <c r="M26" s="180">
        <v>31</v>
      </c>
      <c r="N26" s="160"/>
      <c r="O26" s="152"/>
    </row>
    <row r="27" spans="12:14" ht="14.25" thickTop="1">
      <c r="L27" s="44" t="s">
        <v>42</v>
      </c>
      <c r="M27" s="148">
        <f>SUM(M2:M26)</f>
        <v>1881</v>
      </c>
      <c r="N27" s="148">
        <f>SUM(N2:N26)</f>
        <v>462</v>
      </c>
    </row>
    <row r="28" spans="13:14" ht="13.5">
      <c r="M28" s="10"/>
      <c r="N28" s="10"/>
    </row>
    <row r="29" spans="13:14" ht="13.5">
      <c r="M29" s="10"/>
      <c r="N29" s="10"/>
    </row>
    <row r="32" spans="3:9" ht="14.25" thickBot="1">
      <c r="C32" s="171" t="s">
        <v>43</v>
      </c>
      <c r="D32" s="172"/>
      <c r="F32" s="173" t="s">
        <v>44</v>
      </c>
      <c r="G32" s="174"/>
      <c r="H32" s="28" t="s">
        <v>45</v>
      </c>
      <c r="I32" s="31" t="s">
        <v>46</v>
      </c>
    </row>
    <row r="33" spans="3:9" ht="13.5">
      <c r="C33" s="5" t="s">
        <v>47</v>
      </c>
      <c r="D33" s="6"/>
      <c r="F33" s="139" t="s">
        <v>252</v>
      </c>
      <c r="G33" s="15"/>
      <c r="H33" s="21"/>
      <c r="I33" s="24"/>
    </row>
    <row r="34" spans="3:9" ht="13.5">
      <c r="C34" s="2" t="s">
        <v>48</v>
      </c>
      <c r="D34" s="1"/>
      <c r="F34" s="2">
        <v>25</v>
      </c>
      <c r="G34" s="17"/>
      <c r="H34" s="22">
        <v>19</v>
      </c>
      <c r="I34" s="18"/>
    </row>
    <row r="35" spans="3:9" ht="13.5">
      <c r="C35" s="2" t="s">
        <v>49</v>
      </c>
      <c r="D35" s="1"/>
      <c r="F35" s="2"/>
      <c r="G35" s="17"/>
      <c r="H35" s="22"/>
      <c r="I35" s="18">
        <v>6</v>
      </c>
    </row>
    <row r="36" spans="3:9" ht="13.5">
      <c r="C36" s="2" t="s">
        <v>50</v>
      </c>
      <c r="D36" s="1"/>
      <c r="F36" s="2">
        <v>25</v>
      </c>
      <c r="G36" s="17"/>
      <c r="H36" s="22"/>
      <c r="I36" s="18"/>
    </row>
    <row r="37" spans="3:9" ht="13.5">
      <c r="C37" s="2" t="s">
        <v>51</v>
      </c>
      <c r="D37" s="1"/>
      <c r="F37" s="2">
        <v>14</v>
      </c>
      <c r="G37" s="17"/>
      <c r="H37" s="22"/>
      <c r="I37" s="18"/>
    </row>
    <row r="38" spans="3:9" ht="13.5">
      <c r="C38" s="2" t="s">
        <v>52</v>
      </c>
      <c r="D38" s="4"/>
      <c r="F38" s="2">
        <v>11</v>
      </c>
      <c r="G38" s="17"/>
      <c r="H38" s="22"/>
      <c r="I38" s="18"/>
    </row>
    <row r="39" spans="3:9" ht="13.5">
      <c r="C39" s="2" t="s">
        <v>53</v>
      </c>
      <c r="D39" s="1"/>
      <c r="F39" s="2"/>
      <c r="G39" s="17"/>
      <c r="H39" s="22"/>
      <c r="I39" s="18"/>
    </row>
    <row r="40" spans="3:9" ht="13.5">
      <c r="C40" s="8" t="s">
        <v>54</v>
      </c>
      <c r="D40" s="9"/>
      <c r="F40" s="2"/>
      <c r="G40" s="17"/>
      <c r="H40" s="22"/>
      <c r="I40" s="18"/>
    </row>
    <row r="41" spans="3:9" ht="13.5">
      <c r="C41" s="2" t="s">
        <v>55</v>
      </c>
      <c r="D41" s="1"/>
      <c r="F41" s="2">
        <v>1881</v>
      </c>
      <c r="G41" s="17"/>
      <c r="H41" s="22"/>
      <c r="I41" s="18"/>
    </row>
    <row r="42" spans="3:9" ht="13.5">
      <c r="C42" s="2" t="s">
        <v>56</v>
      </c>
      <c r="D42" s="4"/>
      <c r="F42" s="2">
        <v>462</v>
      </c>
      <c r="G42" s="17"/>
      <c r="H42" s="22"/>
      <c r="I42" s="18"/>
    </row>
    <row r="43" spans="3:9" ht="13.5">
      <c r="C43" s="2" t="s">
        <v>57</v>
      </c>
      <c r="D43" s="1"/>
      <c r="F43" s="5">
        <f>+F41-F42</f>
        <v>1419</v>
      </c>
      <c r="G43" s="15"/>
      <c r="H43" s="21"/>
      <c r="I43" s="16"/>
    </row>
    <row r="44" spans="3:9" ht="13.5">
      <c r="C44" s="2" t="s">
        <v>15</v>
      </c>
      <c r="D44" s="13"/>
      <c r="F44" s="2"/>
      <c r="G44" s="17"/>
      <c r="H44" s="22"/>
      <c r="I44" s="18"/>
    </row>
    <row r="45" spans="3:9" ht="13.5">
      <c r="C45" s="2" t="s">
        <v>16</v>
      </c>
      <c r="D45" s="13"/>
      <c r="F45" s="2"/>
      <c r="G45" s="17"/>
      <c r="H45" s="22"/>
      <c r="I45" s="18"/>
    </row>
    <row r="46" spans="3:9" ht="13.5">
      <c r="C46" s="2" t="s">
        <v>58</v>
      </c>
      <c r="D46" s="1"/>
      <c r="F46" s="2">
        <v>3</v>
      </c>
      <c r="G46" s="17"/>
      <c r="H46" s="22"/>
      <c r="I46" s="18"/>
    </row>
    <row r="47" spans="3:9" ht="13.5">
      <c r="C47" s="2" t="s">
        <v>59</v>
      </c>
      <c r="D47" s="1"/>
      <c r="F47" s="2">
        <v>4</v>
      </c>
      <c r="G47" s="17"/>
      <c r="H47" s="22"/>
      <c r="I47" s="18"/>
    </row>
    <row r="48" spans="3:9" ht="13.5">
      <c r="C48" s="2" t="s">
        <v>60</v>
      </c>
      <c r="D48" s="14"/>
      <c r="F48" s="2">
        <v>107</v>
      </c>
      <c r="G48" s="17"/>
      <c r="H48" s="22"/>
      <c r="I48" s="18"/>
    </row>
    <row r="49" spans="3:9" ht="14.25" thickBot="1">
      <c r="C49" s="3" t="s">
        <v>14</v>
      </c>
      <c r="D49" s="7"/>
      <c r="F49" s="140">
        <f>F37/F36</f>
        <v>0.56</v>
      </c>
      <c r="G49" s="17"/>
      <c r="H49" s="22"/>
      <c r="I49" s="18"/>
    </row>
    <row r="50" spans="6:9" ht="13.5">
      <c r="F50" s="2"/>
      <c r="G50" s="17"/>
      <c r="H50" s="22"/>
      <c r="I50" s="18"/>
    </row>
    <row r="51" spans="6:9" ht="14.25" thickBot="1">
      <c r="F51" s="3"/>
      <c r="G51" s="19"/>
      <c r="H51" s="23"/>
      <c r="I51" s="20"/>
    </row>
    <row r="52" spans="6:9" ht="14.25" thickBot="1">
      <c r="F52" s="38" t="s">
        <v>42</v>
      </c>
      <c r="G52" s="45">
        <f>SUM(G33:G51)</f>
        <v>0</v>
      </c>
      <c r="H52" s="45">
        <f>SUM(H33:H51)</f>
        <v>19</v>
      </c>
      <c r="I52" s="45">
        <f>SUM(I33:I51)</f>
        <v>6</v>
      </c>
    </row>
    <row r="55" spans="6:10" ht="14.25" thickBot="1">
      <c r="F55" s="173" t="s">
        <v>61</v>
      </c>
      <c r="G55" s="174"/>
      <c r="H55" s="28" t="s">
        <v>45</v>
      </c>
      <c r="I55" s="29" t="s">
        <v>46</v>
      </c>
      <c r="J55" s="30" t="s">
        <v>62</v>
      </c>
    </row>
    <row r="56" spans="6:10" ht="13.5">
      <c r="F56" s="5" t="s">
        <v>63</v>
      </c>
      <c r="G56" s="15">
        <v>0</v>
      </c>
      <c r="H56" s="21">
        <v>0</v>
      </c>
      <c r="I56" s="25">
        <v>0</v>
      </c>
      <c r="J56" s="26">
        <v>0</v>
      </c>
    </row>
    <row r="57" spans="6:10" ht="13.5">
      <c r="F57" s="2" t="s">
        <v>64</v>
      </c>
      <c r="G57" s="17">
        <v>0</v>
      </c>
      <c r="H57" s="17">
        <v>0</v>
      </c>
      <c r="I57" s="22">
        <v>0</v>
      </c>
      <c r="J57" s="27">
        <v>0</v>
      </c>
    </row>
    <row r="58" spans="6:10" ht="13.5">
      <c r="F58" s="2" t="s">
        <v>65</v>
      </c>
      <c r="G58" s="17">
        <v>0</v>
      </c>
      <c r="H58" s="17">
        <v>0</v>
      </c>
      <c r="I58" s="22">
        <v>0</v>
      </c>
      <c r="J58" s="27">
        <v>0</v>
      </c>
    </row>
    <row r="59" spans="6:10" ht="13.5">
      <c r="F59" s="2" t="s">
        <v>66</v>
      </c>
      <c r="G59" s="17">
        <v>0</v>
      </c>
      <c r="H59" s="17">
        <v>0</v>
      </c>
      <c r="I59" s="22">
        <v>0</v>
      </c>
      <c r="J59" s="27">
        <v>0</v>
      </c>
    </row>
    <row r="60" spans="6:10" ht="14.25" thickBot="1">
      <c r="F60" s="33" t="s">
        <v>67</v>
      </c>
      <c r="G60" s="34">
        <v>0</v>
      </c>
      <c r="H60" s="34">
        <v>0</v>
      </c>
      <c r="I60" s="35">
        <v>0</v>
      </c>
      <c r="J60" s="36">
        <v>0</v>
      </c>
    </row>
    <row r="61" spans="6:10" ht="14.25" thickBot="1">
      <c r="F61" s="32" t="s">
        <v>42</v>
      </c>
      <c r="G61" s="32"/>
      <c r="H61" s="32"/>
      <c r="I61" s="37"/>
      <c r="J61" s="125">
        <f>SUM(J56:J60)</f>
        <v>0</v>
      </c>
    </row>
  </sheetData>
  <sheetProtection/>
  <mergeCells count="3">
    <mergeCell ref="C32:D32"/>
    <mergeCell ref="F32:G32"/>
    <mergeCell ref="F55:G5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09">
      <selection activeCell="A1" sqref="A1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A10" sqref="A10"/>
    </sheetView>
  </sheetViews>
  <sheetFormatPr defaultColWidth="8.875" defaultRowHeight="13.5"/>
  <sheetData>
    <row r="1" spans="1:9" ht="13.5">
      <c r="A1" s="128" t="s">
        <v>68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69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82</v>
      </c>
    </row>
    <row r="9" ht="13.5">
      <c r="A9" t="s">
        <v>83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F10" sqref="F10"/>
    </sheetView>
  </sheetViews>
  <sheetFormatPr defaultColWidth="8.875" defaultRowHeight="13.5"/>
  <sheetData>
    <row r="4" spans="2:5" ht="13.5">
      <c r="B4" t="s">
        <v>70</v>
      </c>
      <c r="C4" t="s">
        <v>71</v>
      </c>
      <c r="D4" t="s">
        <v>187</v>
      </c>
      <c r="E4" t="s">
        <v>188</v>
      </c>
    </row>
    <row r="5" spans="3:5" ht="13.5">
      <c r="C5" t="s">
        <v>189</v>
      </c>
      <c r="D5" t="s">
        <v>187</v>
      </c>
      <c r="E5" t="s">
        <v>188</v>
      </c>
    </row>
    <row r="9" spans="2:5" ht="13.5">
      <c r="B9" t="s">
        <v>72</v>
      </c>
      <c r="D9" t="s">
        <v>71</v>
      </c>
      <c r="E9" t="s">
        <v>190</v>
      </c>
    </row>
    <row r="10" spans="4:5" ht="13.5">
      <c r="D10" t="s">
        <v>73</v>
      </c>
      <c r="E10" t="s">
        <v>190</v>
      </c>
    </row>
    <row r="13" spans="2:5" ht="13.5">
      <c r="B13" t="s">
        <v>74</v>
      </c>
      <c r="E13" t="s">
        <v>71</v>
      </c>
    </row>
    <row r="14" ht="13.5">
      <c r="E14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noboru mitarai</cp:lastModifiedBy>
  <cp:lastPrinted>1899-12-30T00:00:00Z</cp:lastPrinted>
  <dcterms:created xsi:type="dcterms:W3CDTF">2013-10-09T23:04:08Z</dcterms:created>
  <dcterms:modified xsi:type="dcterms:W3CDTF">2015-07-24T15:05:30Z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