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0" activeTab="2"/>
  </bookViews>
  <sheets>
    <sheet name="EURUSD-4H" sheetId="1" r:id="rId1"/>
    <sheet name="画像1-11" sheetId="2" r:id="rId2"/>
    <sheet name="TR画像" sheetId="3" r:id="rId3"/>
  </sheets>
  <definedNames/>
  <calcPr fullCalcOnLoad="1"/>
</workbook>
</file>

<file path=xl/sharedStrings.xml><?xml version="1.0" encoding="utf-8"?>
<sst xmlns="http://schemas.openxmlformats.org/spreadsheetml/2006/main" count="115" uniqueCount="54">
  <si>
    <t>EURUSD</t>
  </si>
  <si>
    <t>4H</t>
  </si>
  <si>
    <t>時間足</t>
  </si>
  <si>
    <t>エントリー</t>
  </si>
  <si>
    <t>２％</t>
  </si>
  <si>
    <t>決済</t>
  </si>
  <si>
    <t>結果</t>
  </si>
  <si>
    <t>PIPS</t>
  </si>
  <si>
    <t>金額</t>
  </si>
  <si>
    <t>累積額</t>
  </si>
  <si>
    <t>画像</t>
  </si>
  <si>
    <t>NO</t>
  </si>
  <si>
    <t>日時</t>
  </si>
  <si>
    <t>価格</t>
  </si>
  <si>
    <t>LC</t>
  </si>
  <si>
    <t>ロット</t>
  </si>
  <si>
    <t>手法</t>
  </si>
  <si>
    <t>利益</t>
  </si>
  <si>
    <t>損失</t>
  </si>
  <si>
    <r>
      <t>2014</t>
    </r>
    <r>
      <rPr>
        <sz val="10"/>
        <rFont val="ＭＳ Ｐゴシック"/>
        <family val="2"/>
      </rPr>
      <t>年</t>
    </r>
  </si>
  <si>
    <t>無効</t>
  </si>
  <si>
    <t>TR</t>
  </si>
  <si>
    <t>見送り</t>
  </si>
  <si>
    <r>
      <t>2015</t>
    </r>
    <r>
      <rPr>
        <sz val="10"/>
        <rFont val="ＭＳ Ｐゴシック"/>
        <family val="2"/>
      </rPr>
      <t>年</t>
    </r>
  </si>
  <si>
    <t>建値</t>
  </si>
  <si>
    <t>回数</t>
  </si>
  <si>
    <r>
      <t>利益　</t>
    </r>
    <r>
      <rPr>
        <sz val="10"/>
        <rFont val="Arial"/>
        <family val="2"/>
      </rPr>
      <t>1</t>
    </r>
    <r>
      <rPr>
        <sz val="10"/>
        <rFont val="ＭＳ Ｐゴシック"/>
        <family val="2"/>
      </rPr>
      <t>年目</t>
    </r>
  </si>
  <si>
    <r>
      <t>35</t>
    </r>
    <r>
      <rPr>
        <sz val="10"/>
        <rFont val="ＭＳ Ｐゴシック"/>
        <family val="2"/>
      </rPr>
      <t>回目</t>
    </r>
  </si>
  <si>
    <t>勝ち</t>
  </si>
  <si>
    <t>利益　最終</t>
  </si>
  <si>
    <t>連続負数</t>
  </si>
  <si>
    <r>
      <t>5</t>
    </r>
    <r>
      <rPr>
        <sz val="10"/>
        <rFont val="ＭＳ Ｐゴシック"/>
        <family val="2"/>
      </rPr>
      <t>回</t>
    </r>
  </si>
  <si>
    <t>-</t>
  </si>
  <si>
    <t>有効回数</t>
  </si>
  <si>
    <t>平均</t>
  </si>
  <si>
    <r>
      <t>RR</t>
    </r>
    <r>
      <rPr>
        <sz val="10"/>
        <rFont val="ＭＳ Ｐゴシック"/>
        <family val="2"/>
      </rPr>
      <t>金額比</t>
    </r>
  </si>
  <si>
    <t>合計</t>
  </si>
  <si>
    <t>累積</t>
  </si>
  <si>
    <t>累積％</t>
  </si>
  <si>
    <t>勝ち１</t>
  </si>
  <si>
    <t>勝ち２</t>
  </si>
  <si>
    <t>勝ち３</t>
  </si>
  <si>
    <t>勝ち４</t>
  </si>
  <si>
    <t>画像１</t>
  </si>
  <si>
    <t>画像２</t>
  </si>
  <si>
    <t>画像３</t>
  </si>
  <si>
    <t>画像４</t>
  </si>
  <si>
    <t>画像５</t>
  </si>
  <si>
    <t>画像６</t>
  </si>
  <si>
    <t>画像７</t>
  </si>
  <si>
    <t>画像８</t>
  </si>
  <si>
    <t>画像９</t>
  </si>
  <si>
    <t>画像１０</t>
  </si>
  <si>
    <t>画像１１</t>
  </si>
</sst>
</file>

<file path=xl/styles.xml><?xml version="1.0" encoding="utf-8"?>
<styleSheet xmlns="http://schemas.openxmlformats.org/spreadsheetml/2006/main">
  <numFmts count="13">
    <numFmt numFmtId="164" formatCode="GENERAL"/>
    <numFmt numFmtId="165" formatCode="YY/MM/DD\ HH:MM"/>
    <numFmt numFmtId="166" formatCode="0.0000"/>
    <numFmt numFmtId="167" formatCode="0.00"/>
    <numFmt numFmtId="168" formatCode="#,##0;[RED]\-#,##0"/>
    <numFmt numFmtId="169" formatCode="#,##0"/>
    <numFmt numFmtId="170" formatCode="0"/>
    <numFmt numFmtId="171" formatCode="0%"/>
    <numFmt numFmtId="172" formatCode="0.0%"/>
    <numFmt numFmtId="173" formatCode="#"/>
    <numFmt numFmtId="174" formatCode="#,###"/>
    <numFmt numFmtId="175" formatCode="#.00"/>
    <numFmt numFmtId="176" formatCode="#.0%"/>
  </numFmts>
  <fonts count="2">
    <font>
      <sz val="10"/>
      <name val="ＭＳ Ｐゴシック"/>
      <family val="2"/>
    </font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1">
    <xf numFmtId="164" fontId="0" fillId="0" borderId="0" xfId="0" applyAlignment="1">
      <alignment/>
    </xf>
    <xf numFmtId="164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164" fontId="1" fillId="0" borderId="1" xfId="0" applyFont="1" applyBorder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166" fontId="0" fillId="0" borderId="3" xfId="0" applyNumberFormat="1" applyBorder="1" applyAlignment="1">
      <alignment horizontal="center"/>
    </xf>
    <xf numFmtId="167" fontId="0" fillId="0" borderId="3" xfId="0" applyNumberFormat="1" applyBorder="1" applyAlignment="1">
      <alignment horizontal="center"/>
    </xf>
    <xf numFmtId="164" fontId="0" fillId="0" borderId="3" xfId="0" applyBorder="1" applyAlignment="1">
      <alignment horizontal="center"/>
    </xf>
    <xf numFmtId="168" fontId="0" fillId="0" borderId="3" xfId="0" applyNumberFormat="1" applyBorder="1" applyAlignment="1">
      <alignment horizontal="center"/>
    </xf>
    <xf numFmtId="164" fontId="0" fillId="0" borderId="4" xfId="0" applyFont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167" fontId="0" fillId="0" borderId="4" xfId="0" applyNumberFormat="1" applyFont="1" applyBorder="1" applyAlignment="1">
      <alignment horizontal="center"/>
    </xf>
    <xf numFmtId="165" fontId="0" fillId="0" borderId="4" xfId="0" applyNumberFormat="1" applyFont="1" applyBorder="1" applyAlignment="1">
      <alignment horizontal="center"/>
    </xf>
    <xf numFmtId="164" fontId="0" fillId="0" borderId="1" xfId="0" applyFont="1" applyBorder="1" applyAlignment="1">
      <alignment horizontal="center"/>
    </xf>
    <xf numFmtId="164" fontId="1" fillId="0" borderId="3" xfId="0" applyFont="1" applyBorder="1" applyAlignment="1">
      <alignment horizontal="center"/>
    </xf>
    <xf numFmtId="168" fontId="0" fillId="0" borderId="4" xfId="0" applyNumberFormat="1" applyFont="1" applyBorder="1" applyAlignment="1">
      <alignment/>
    </xf>
    <xf numFmtId="169" fontId="0" fillId="0" borderId="4" xfId="0" applyNumberFormat="1" applyFont="1" applyBorder="1" applyAlignment="1">
      <alignment horizontal="center"/>
    </xf>
    <xf numFmtId="164" fontId="1" fillId="0" borderId="0" xfId="0" applyFont="1" applyAlignment="1">
      <alignment horizontal="center"/>
    </xf>
    <xf numFmtId="164" fontId="1" fillId="0" borderId="4" xfId="0" applyFont="1" applyBorder="1" applyAlignment="1">
      <alignment horizontal="center"/>
    </xf>
    <xf numFmtId="166" fontId="0" fillId="0" borderId="4" xfId="0" applyNumberFormat="1" applyFont="1" applyBorder="1" applyAlignment="1">
      <alignment horizontal="center"/>
    </xf>
    <xf numFmtId="166" fontId="1" fillId="0" borderId="4" xfId="0" applyNumberFormat="1" applyFont="1" applyBorder="1" applyAlignment="1">
      <alignment horizontal="center"/>
    </xf>
    <xf numFmtId="168" fontId="0" fillId="0" borderId="4" xfId="0" applyNumberFormat="1" applyFont="1" applyBorder="1" applyAlignment="1">
      <alignment horizontal="center"/>
    </xf>
    <xf numFmtId="169" fontId="1" fillId="0" borderId="4" xfId="0" applyNumberFormat="1" applyBorder="1" applyAlignment="1">
      <alignment/>
    </xf>
    <xf numFmtId="164" fontId="0" fillId="0" borderId="4" xfId="0" applyBorder="1" applyAlignment="1">
      <alignment/>
    </xf>
    <xf numFmtId="169" fontId="1" fillId="0" borderId="4" xfId="0" applyNumberFormat="1" applyFill="1" applyBorder="1" applyAlignment="1">
      <alignment/>
    </xf>
    <xf numFmtId="168" fontId="1" fillId="2" borderId="4" xfId="0" applyNumberFormat="1" applyFill="1" applyBorder="1" applyAlignment="1">
      <alignment/>
    </xf>
    <xf numFmtId="169" fontId="1" fillId="2" borderId="4" xfId="0" applyNumberFormat="1" applyFill="1" applyBorder="1" applyAlignment="1">
      <alignment/>
    </xf>
    <xf numFmtId="165" fontId="1" fillId="0" borderId="4" xfId="0" applyNumberFormat="1" applyFont="1" applyBorder="1" applyAlignment="1">
      <alignment horizontal="center"/>
    </xf>
    <xf numFmtId="168" fontId="0" fillId="0" borderId="4" xfId="0" applyNumberFormat="1" applyFill="1" applyBorder="1" applyAlignment="1">
      <alignment horizontal="center"/>
    </xf>
    <xf numFmtId="165" fontId="0" fillId="2" borderId="4" xfId="0" applyNumberFormat="1" applyFont="1" applyFill="1" applyBorder="1" applyAlignment="1">
      <alignment horizontal="center"/>
    </xf>
    <xf numFmtId="170" fontId="1" fillId="2" borderId="4" xfId="0" applyNumberFormat="1" applyFill="1" applyBorder="1" applyAlignment="1">
      <alignment horizontal="center"/>
    </xf>
    <xf numFmtId="171" fontId="0" fillId="2" borderId="4" xfId="0" applyNumberFormat="1" applyFill="1" applyBorder="1" applyAlignment="1">
      <alignment horizontal="center"/>
    </xf>
    <xf numFmtId="172" fontId="1" fillId="2" borderId="4" xfId="0" applyNumberFormat="1" applyFill="1" applyBorder="1" applyAlignment="1">
      <alignment horizontal="center"/>
    </xf>
    <xf numFmtId="165" fontId="1" fillId="2" borderId="4" xfId="0" applyNumberFormat="1" applyFont="1" applyFill="1" applyBorder="1" applyAlignment="1">
      <alignment horizontal="center"/>
    </xf>
    <xf numFmtId="164" fontId="1" fillId="2" borderId="4" xfId="0" applyNumberFormat="1" applyFont="1" applyFill="1" applyBorder="1" applyAlignment="1">
      <alignment horizontal="center"/>
    </xf>
    <xf numFmtId="166" fontId="1" fillId="2" borderId="4" xfId="0" applyNumberFormat="1" applyFont="1" applyFill="1" applyBorder="1" applyAlignment="1">
      <alignment horizontal="center"/>
    </xf>
    <xf numFmtId="170" fontId="0" fillId="0" borderId="4" xfId="0" applyNumberFormat="1" applyBorder="1" applyAlignment="1">
      <alignment horizontal="center"/>
    </xf>
    <xf numFmtId="170" fontId="0" fillId="2" borderId="4" xfId="0" applyNumberFormat="1" applyFont="1" applyFill="1" applyBorder="1" applyAlignment="1">
      <alignment horizontal="center"/>
    </xf>
    <xf numFmtId="166" fontId="0" fillId="2" borderId="4" xfId="0" applyNumberFormat="1" applyFont="1" applyFill="1" applyBorder="1" applyAlignment="1">
      <alignment horizontal="center"/>
    </xf>
    <xf numFmtId="167" fontId="0" fillId="2" borderId="4" xfId="0" applyNumberFormat="1" applyFont="1" applyFill="1" applyBorder="1" applyAlignment="1">
      <alignment horizontal="center"/>
    </xf>
    <xf numFmtId="173" fontId="1" fillId="2" borderId="0" xfId="0" applyNumberFormat="1" applyFill="1" applyAlignment="1">
      <alignment horizontal="center"/>
    </xf>
    <xf numFmtId="174" fontId="1" fillId="2" borderId="4" xfId="0" applyNumberFormat="1" applyFill="1" applyBorder="1" applyAlignment="1">
      <alignment horizontal="center"/>
    </xf>
    <xf numFmtId="175" fontId="1" fillId="2" borderId="4" xfId="0" applyNumberFormat="1" applyFill="1" applyBorder="1" applyAlignment="1">
      <alignment horizontal="center"/>
    </xf>
    <xf numFmtId="173" fontId="1" fillId="2" borderId="4" xfId="0" applyNumberFormat="1" applyFill="1" applyBorder="1" applyAlignment="1">
      <alignment horizontal="center"/>
    </xf>
    <xf numFmtId="176" fontId="1" fillId="2" borderId="4" xfId="0" applyNumberFormat="1" applyFill="1" applyBorder="1" applyAlignment="1">
      <alignment horizontal="center"/>
    </xf>
    <xf numFmtId="174" fontId="0" fillId="0" borderId="4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Relationship Id="rId2" Type="http://schemas.openxmlformats.org/officeDocument/2006/relationships/image" Target="../media/image13.png" /><Relationship Id="rId3" Type="http://schemas.openxmlformats.org/officeDocument/2006/relationships/image" Target="../media/image14.png" /><Relationship Id="rId4" Type="http://schemas.openxmlformats.org/officeDocument/2006/relationships/image" Target="../media/image15.png" /><Relationship Id="rId5" Type="http://schemas.openxmlformats.org/officeDocument/2006/relationships/image" Target="../media/image16.png" /><Relationship Id="rId6" Type="http://schemas.openxmlformats.org/officeDocument/2006/relationships/image" Target="../media/image1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16</xdr:col>
      <xdr:colOff>781050</xdr:colOff>
      <xdr:row>34</xdr:row>
      <xdr:rowOff>47625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0"/>
          <a:ext cx="13639800" cy="5238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35</xdr:row>
      <xdr:rowOff>0</xdr:rowOff>
    </xdr:from>
    <xdr:to>
      <xdr:col>16</xdr:col>
      <xdr:colOff>781050</xdr:colOff>
      <xdr:row>69</xdr:row>
      <xdr:rowOff>47625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5343525"/>
          <a:ext cx="13639800" cy="5238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69</xdr:row>
      <xdr:rowOff>152400</xdr:rowOff>
    </xdr:from>
    <xdr:to>
      <xdr:col>16</xdr:col>
      <xdr:colOff>781050</xdr:colOff>
      <xdr:row>104</xdr:row>
      <xdr:rowOff>47625</xdr:rowOff>
    </xdr:to>
    <xdr:pic>
      <xdr:nvPicPr>
        <xdr:cNvPr id="3" name="図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0" y="10687050"/>
          <a:ext cx="13639800" cy="5238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105</xdr:row>
      <xdr:rowOff>0</xdr:rowOff>
    </xdr:from>
    <xdr:to>
      <xdr:col>16</xdr:col>
      <xdr:colOff>781050</xdr:colOff>
      <xdr:row>139</xdr:row>
      <xdr:rowOff>47625</xdr:rowOff>
    </xdr:to>
    <xdr:pic>
      <xdr:nvPicPr>
        <xdr:cNvPr id="4" name="図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7250" y="16030575"/>
          <a:ext cx="13639800" cy="5238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139</xdr:row>
      <xdr:rowOff>152400</xdr:rowOff>
    </xdr:from>
    <xdr:to>
      <xdr:col>16</xdr:col>
      <xdr:colOff>781050</xdr:colOff>
      <xdr:row>174</xdr:row>
      <xdr:rowOff>47625</xdr:rowOff>
    </xdr:to>
    <xdr:pic>
      <xdr:nvPicPr>
        <xdr:cNvPr id="5" name="図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57250" y="21374100"/>
          <a:ext cx="13639800" cy="5238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175</xdr:row>
      <xdr:rowOff>0</xdr:rowOff>
    </xdr:from>
    <xdr:to>
      <xdr:col>16</xdr:col>
      <xdr:colOff>781050</xdr:colOff>
      <xdr:row>209</xdr:row>
      <xdr:rowOff>47625</xdr:rowOff>
    </xdr:to>
    <xdr:pic>
      <xdr:nvPicPr>
        <xdr:cNvPr id="6" name="図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57250" y="26717625"/>
          <a:ext cx="13639800" cy="5238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210</xdr:row>
      <xdr:rowOff>0</xdr:rowOff>
    </xdr:from>
    <xdr:to>
      <xdr:col>16</xdr:col>
      <xdr:colOff>781050</xdr:colOff>
      <xdr:row>244</xdr:row>
      <xdr:rowOff>47625</xdr:rowOff>
    </xdr:to>
    <xdr:pic>
      <xdr:nvPicPr>
        <xdr:cNvPr id="7" name="図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57250" y="32061150"/>
          <a:ext cx="13639800" cy="5238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245</xdr:row>
      <xdr:rowOff>0</xdr:rowOff>
    </xdr:from>
    <xdr:to>
      <xdr:col>16</xdr:col>
      <xdr:colOff>781050</xdr:colOff>
      <xdr:row>279</xdr:row>
      <xdr:rowOff>47625</xdr:rowOff>
    </xdr:to>
    <xdr:pic>
      <xdr:nvPicPr>
        <xdr:cNvPr id="8" name="図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57250" y="37404675"/>
          <a:ext cx="13639800" cy="5238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280</xdr:row>
      <xdr:rowOff>0</xdr:rowOff>
    </xdr:from>
    <xdr:to>
      <xdr:col>16</xdr:col>
      <xdr:colOff>781050</xdr:colOff>
      <xdr:row>314</xdr:row>
      <xdr:rowOff>47625</xdr:rowOff>
    </xdr:to>
    <xdr:pic>
      <xdr:nvPicPr>
        <xdr:cNvPr id="9" name="図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57250" y="42748200"/>
          <a:ext cx="13639800" cy="5238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314</xdr:row>
      <xdr:rowOff>152400</xdr:rowOff>
    </xdr:from>
    <xdr:to>
      <xdr:col>16</xdr:col>
      <xdr:colOff>781050</xdr:colOff>
      <xdr:row>349</xdr:row>
      <xdr:rowOff>47625</xdr:rowOff>
    </xdr:to>
    <xdr:pic>
      <xdr:nvPicPr>
        <xdr:cNvPr id="10" name="図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57250" y="48091725"/>
          <a:ext cx="13639800" cy="5238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350</xdr:row>
      <xdr:rowOff>0</xdr:rowOff>
    </xdr:from>
    <xdr:to>
      <xdr:col>16</xdr:col>
      <xdr:colOff>781050</xdr:colOff>
      <xdr:row>384</xdr:row>
      <xdr:rowOff>47625</xdr:rowOff>
    </xdr:to>
    <xdr:pic>
      <xdr:nvPicPr>
        <xdr:cNvPr id="11" name="図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57250" y="53435250"/>
          <a:ext cx="13639800" cy="5238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152400</xdr:rowOff>
    </xdr:from>
    <xdr:to>
      <xdr:col>15</xdr:col>
      <xdr:colOff>781050</xdr:colOff>
      <xdr:row>35</xdr:row>
      <xdr:rowOff>38100</xdr:rowOff>
    </xdr:to>
    <xdr:pic>
      <xdr:nvPicPr>
        <xdr:cNvPr id="1" name="図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13639800" cy="5229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37</xdr:row>
      <xdr:rowOff>9525</xdr:rowOff>
    </xdr:from>
    <xdr:to>
      <xdr:col>15</xdr:col>
      <xdr:colOff>781050</xdr:colOff>
      <xdr:row>71</xdr:row>
      <xdr:rowOff>57150</xdr:rowOff>
    </xdr:to>
    <xdr:pic>
      <xdr:nvPicPr>
        <xdr:cNvPr id="2" name="図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667375"/>
          <a:ext cx="13639800" cy="5229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73</xdr:row>
      <xdr:rowOff>9525</xdr:rowOff>
    </xdr:from>
    <xdr:to>
      <xdr:col>15</xdr:col>
      <xdr:colOff>781050</xdr:colOff>
      <xdr:row>107</xdr:row>
      <xdr:rowOff>57150</xdr:rowOff>
    </xdr:to>
    <xdr:pic>
      <xdr:nvPicPr>
        <xdr:cNvPr id="3" name="図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1163300"/>
          <a:ext cx="13639800" cy="5229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15</xdr:col>
      <xdr:colOff>781050</xdr:colOff>
      <xdr:row>144</xdr:row>
      <xdr:rowOff>47625</xdr:rowOff>
    </xdr:to>
    <xdr:pic>
      <xdr:nvPicPr>
        <xdr:cNvPr id="4" name="図 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6802100"/>
          <a:ext cx="13639800" cy="5229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148</xdr:row>
      <xdr:rowOff>0</xdr:rowOff>
    </xdr:from>
    <xdr:to>
      <xdr:col>15</xdr:col>
      <xdr:colOff>781050</xdr:colOff>
      <xdr:row>182</xdr:row>
      <xdr:rowOff>47625</xdr:rowOff>
    </xdr:to>
    <xdr:pic>
      <xdr:nvPicPr>
        <xdr:cNvPr id="5" name="図 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22602825"/>
          <a:ext cx="13639800" cy="5229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185</xdr:row>
      <xdr:rowOff>0</xdr:rowOff>
    </xdr:from>
    <xdr:to>
      <xdr:col>15</xdr:col>
      <xdr:colOff>781050</xdr:colOff>
      <xdr:row>219</xdr:row>
      <xdr:rowOff>47625</xdr:rowOff>
    </xdr:to>
    <xdr:pic>
      <xdr:nvPicPr>
        <xdr:cNvPr id="6" name="図 1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28251150"/>
          <a:ext cx="13639800" cy="5229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9"/>
  <sheetViews>
    <sheetView zoomScale="115" zoomScaleNormal="115" workbookViewId="0" topLeftCell="A55">
      <selection activeCell="J67" sqref="J67"/>
    </sheetView>
  </sheetViews>
  <sheetFormatPr defaultColWidth="13.7109375" defaultRowHeight="12.75" customHeight="1"/>
  <cols>
    <col min="1" max="1" width="7.7109375" style="1" customWidth="1"/>
    <col min="2" max="2" width="11.28125" style="1" customWidth="1"/>
    <col min="3" max="3" width="18.00390625" style="2" customWidth="1"/>
    <col min="4" max="5" width="11.28125" style="3" customWidth="1"/>
    <col min="6" max="6" width="12.7109375" style="4" customWidth="1"/>
    <col min="7" max="7" width="16.57421875" style="2" customWidth="1"/>
    <col min="8" max="11" width="11.28125" style="1" customWidth="1"/>
    <col min="12" max="12" width="11.28125" style="5" customWidth="1"/>
    <col min="13" max="13" width="11.28125" style="6" customWidth="1"/>
    <col min="14" max="14" width="11.28125" style="7" customWidth="1"/>
    <col min="15" max="15" width="7.28125" style="1" customWidth="1"/>
    <col min="16" max="16384" width="12.8515625" style="0" customWidth="1"/>
  </cols>
  <sheetData>
    <row r="1" spans="2:14" s="1" customFormat="1" ht="12.75" customHeight="1">
      <c r="B1" s="8" t="s">
        <v>0</v>
      </c>
      <c r="C1" s="9" t="s">
        <v>1</v>
      </c>
      <c r="D1" s="10"/>
      <c r="E1" s="3"/>
      <c r="F1" s="11"/>
      <c r="G1" s="2"/>
      <c r="H1" s="12"/>
      <c r="I1" s="12"/>
      <c r="J1" s="12"/>
      <c r="K1" s="12"/>
      <c r="L1" s="13"/>
      <c r="M1" s="6"/>
      <c r="N1" s="7"/>
    </row>
    <row r="2" spans="2:15" s="1" customFormat="1" ht="12.75" customHeight="1">
      <c r="B2" s="14" t="s">
        <v>2</v>
      </c>
      <c r="C2" s="15" t="s">
        <v>3</v>
      </c>
      <c r="D2" s="10"/>
      <c r="E2" s="3"/>
      <c r="F2" s="16" t="s">
        <v>4</v>
      </c>
      <c r="G2" s="17" t="s">
        <v>5</v>
      </c>
      <c r="H2" s="14"/>
      <c r="I2" s="14"/>
      <c r="J2" s="18" t="s">
        <v>6</v>
      </c>
      <c r="K2" s="19" t="s">
        <v>7</v>
      </c>
      <c r="L2" s="13"/>
      <c r="M2" s="20" t="s">
        <v>8</v>
      </c>
      <c r="N2" s="21" t="s">
        <v>9</v>
      </c>
      <c r="O2" s="1" t="s">
        <v>10</v>
      </c>
    </row>
    <row r="3" spans="1:14" s="1" customFormat="1" ht="12.75" customHeight="1">
      <c r="A3" s="22" t="s">
        <v>11</v>
      </c>
      <c r="B3" s="23" t="s">
        <v>1</v>
      </c>
      <c r="C3" s="17" t="s">
        <v>12</v>
      </c>
      <c r="D3" s="24" t="s">
        <v>13</v>
      </c>
      <c r="E3" s="25" t="s">
        <v>14</v>
      </c>
      <c r="F3" s="16" t="s">
        <v>15</v>
      </c>
      <c r="G3" s="17" t="s">
        <v>12</v>
      </c>
      <c r="H3" s="14" t="s">
        <v>13</v>
      </c>
      <c r="I3" s="14" t="s">
        <v>16</v>
      </c>
      <c r="J3" s="14"/>
      <c r="K3" s="14" t="s">
        <v>17</v>
      </c>
      <c r="L3" s="26" t="s">
        <v>18</v>
      </c>
      <c r="M3" s="20"/>
      <c r="N3" s="27">
        <v>1000000</v>
      </c>
    </row>
    <row r="4" spans="1:15" s="1" customFormat="1" ht="12.75" customHeight="1">
      <c r="A4" s="1">
        <v>1</v>
      </c>
      <c r="B4" s="23" t="s">
        <v>19</v>
      </c>
      <c r="C4" s="17">
        <v>41645.916666666664</v>
      </c>
      <c r="D4" s="24"/>
      <c r="E4" s="24"/>
      <c r="F4" s="16"/>
      <c r="G4" s="17">
        <v>41646</v>
      </c>
      <c r="H4" s="14"/>
      <c r="I4" s="14"/>
      <c r="J4" s="23" t="s">
        <v>14</v>
      </c>
      <c r="K4" s="14"/>
      <c r="L4" s="26"/>
      <c r="M4" s="20">
        <v>-20000</v>
      </c>
      <c r="N4" s="27">
        <f>N3+M4</f>
        <v>980000</v>
      </c>
      <c r="O4" s="1">
        <v>1</v>
      </c>
    </row>
    <row r="5" spans="1:15" ht="12.75" customHeight="1">
      <c r="A5" s="1">
        <f>A4+1</f>
        <v>2</v>
      </c>
      <c r="B5" s="14"/>
      <c r="C5" s="17">
        <v>41668.166666666664</v>
      </c>
      <c r="D5" s="24"/>
      <c r="E5" s="24"/>
      <c r="F5" s="14"/>
      <c r="G5" s="17"/>
      <c r="H5" s="14"/>
      <c r="I5" s="14"/>
      <c r="J5" s="14" t="s">
        <v>20</v>
      </c>
      <c r="K5" s="14"/>
      <c r="L5" s="28"/>
      <c r="M5" s="20"/>
      <c r="N5" s="27"/>
      <c r="O5" s="1">
        <v>2</v>
      </c>
    </row>
    <row r="6" spans="1:15" ht="12.75" customHeight="1">
      <c r="A6" s="1">
        <f>A5+1</f>
        <v>3</v>
      </c>
      <c r="B6" s="14"/>
      <c r="C6" s="17">
        <v>41674.75</v>
      </c>
      <c r="D6" s="24"/>
      <c r="E6" s="24"/>
      <c r="F6" s="14"/>
      <c r="G6" s="17"/>
      <c r="H6" s="14"/>
      <c r="I6" s="14"/>
      <c r="J6" s="23" t="s">
        <v>14</v>
      </c>
      <c r="K6" s="14"/>
      <c r="L6" s="28"/>
      <c r="M6" s="20">
        <v>-20000</v>
      </c>
      <c r="N6" s="27">
        <f>N4+M6</f>
        <v>960000</v>
      </c>
      <c r="O6" s="1">
        <v>2</v>
      </c>
    </row>
    <row r="7" spans="1:15" ht="12.75" customHeight="1">
      <c r="A7" s="1">
        <f>A6+1</f>
        <v>4</v>
      </c>
      <c r="B7" s="14"/>
      <c r="C7" s="17">
        <v>41688</v>
      </c>
      <c r="D7" s="24">
        <v>1.3703</v>
      </c>
      <c r="E7" s="24">
        <v>1.3691</v>
      </c>
      <c r="F7" s="14">
        <v>1.6</v>
      </c>
      <c r="G7" s="17">
        <v>41690.666666666664</v>
      </c>
      <c r="H7" s="14">
        <v>1.3723</v>
      </c>
      <c r="I7" s="23" t="s">
        <v>21</v>
      </c>
      <c r="J7" s="14"/>
      <c r="K7" s="14">
        <v>20</v>
      </c>
      <c r="L7" s="28"/>
      <c r="M7" s="20">
        <f>F7*K7*1000</f>
        <v>32000</v>
      </c>
      <c r="N7" s="27">
        <f>N6+M7</f>
        <v>992000</v>
      </c>
      <c r="O7" s="1">
        <v>3</v>
      </c>
    </row>
    <row r="8" spans="1:15" ht="12.75" customHeight="1">
      <c r="A8" s="1">
        <f>A7+1</f>
        <v>5</v>
      </c>
      <c r="B8" s="14"/>
      <c r="C8" s="17">
        <v>41694.833333333336</v>
      </c>
      <c r="D8" s="24"/>
      <c r="E8" s="24"/>
      <c r="F8" s="14"/>
      <c r="G8" s="17"/>
      <c r="H8" s="14"/>
      <c r="I8" s="14"/>
      <c r="J8" s="14" t="s">
        <v>22</v>
      </c>
      <c r="K8" s="14"/>
      <c r="L8" s="28"/>
      <c r="M8" s="20"/>
      <c r="N8" s="27"/>
      <c r="O8" s="1">
        <v>3</v>
      </c>
    </row>
    <row r="9" spans="1:15" ht="12.75" customHeight="1">
      <c r="A9" s="1">
        <f>A8+1</f>
        <v>6</v>
      </c>
      <c r="B9" s="14"/>
      <c r="C9" s="17">
        <v>41696</v>
      </c>
      <c r="D9" s="24"/>
      <c r="E9" s="24"/>
      <c r="F9" s="14"/>
      <c r="G9" s="17"/>
      <c r="H9" s="14"/>
      <c r="I9" s="14"/>
      <c r="J9" s="14" t="s">
        <v>20</v>
      </c>
      <c r="K9" s="14"/>
      <c r="L9" s="28"/>
      <c r="M9" s="20"/>
      <c r="N9" s="27"/>
      <c r="O9" s="1">
        <v>3</v>
      </c>
    </row>
    <row r="10" spans="1:15" ht="12.75" customHeight="1">
      <c r="A10" s="1">
        <f>A9+1</f>
        <v>7</v>
      </c>
      <c r="B10" s="14"/>
      <c r="C10" s="17">
        <v>41703.833333333336</v>
      </c>
      <c r="D10" s="24"/>
      <c r="E10" s="24"/>
      <c r="F10" s="14"/>
      <c r="G10" s="17"/>
      <c r="H10" s="14"/>
      <c r="I10" s="14"/>
      <c r="J10" s="23" t="s">
        <v>14</v>
      </c>
      <c r="K10" s="14"/>
      <c r="L10" s="28"/>
      <c r="M10" s="20">
        <v>-20000</v>
      </c>
      <c r="N10" s="27">
        <f>N7+M10</f>
        <v>972000</v>
      </c>
      <c r="O10" s="1">
        <v>4</v>
      </c>
    </row>
    <row r="11" spans="1:15" ht="12.75" customHeight="1">
      <c r="A11" s="1">
        <f>A10+1</f>
        <v>8</v>
      </c>
      <c r="B11" s="14"/>
      <c r="C11" s="17">
        <v>41710.75</v>
      </c>
      <c r="D11" s="24"/>
      <c r="E11" s="24"/>
      <c r="F11" s="14"/>
      <c r="G11" s="17"/>
      <c r="H11" s="14"/>
      <c r="I11" s="14"/>
      <c r="J11" s="14" t="s">
        <v>20</v>
      </c>
      <c r="K11" s="14"/>
      <c r="L11" s="28"/>
      <c r="M11" s="20"/>
      <c r="N11" s="27"/>
      <c r="O11" s="1">
        <v>4</v>
      </c>
    </row>
    <row r="12" spans="1:15" ht="12.75" customHeight="1">
      <c r="A12" s="1">
        <f>A11+1</f>
        <v>9</v>
      </c>
      <c r="B12" s="14"/>
      <c r="C12" s="17">
        <v>41717.666666666664</v>
      </c>
      <c r="D12" s="24"/>
      <c r="E12" s="24"/>
      <c r="F12" s="14"/>
      <c r="G12" s="17"/>
      <c r="H12" s="14"/>
      <c r="I12" s="14"/>
      <c r="J12" s="14" t="s">
        <v>20</v>
      </c>
      <c r="K12" s="14"/>
      <c r="L12" s="28"/>
      <c r="M12" s="20"/>
      <c r="N12" s="27"/>
      <c r="O12" s="1">
        <v>4</v>
      </c>
    </row>
    <row r="13" spans="1:15" ht="12.75" customHeight="1">
      <c r="A13" s="1">
        <f>A12+1</f>
        <v>10</v>
      </c>
      <c r="B13" s="14"/>
      <c r="C13" s="17">
        <v>41741.416666666664</v>
      </c>
      <c r="D13" s="24"/>
      <c r="E13" s="24"/>
      <c r="F13" s="14"/>
      <c r="G13" s="17"/>
      <c r="H13" s="14"/>
      <c r="I13" s="14"/>
      <c r="J13" s="23" t="s">
        <v>14</v>
      </c>
      <c r="K13" s="14"/>
      <c r="L13" s="28"/>
      <c r="M13" s="20">
        <v>-20000</v>
      </c>
      <c r="N13" s="29">
        <f>N10+M13</f>
        <v>952000</v>
      </c>
      <c r="O13" s="1">
        <v>5</v>
      </c>
    </row>
    <row r="14" spans="1:15" ht="12.75" customHeight="1">
      <c r="A14" s="1">
        <f>A13+1</f>
        <v>11</v>
      </c>
      <c r="B14" s="14"/>
      <c r="C14" s="17">
        <v>41750.416666666664</v>
      </c>
      <c r="D14" s="24"/>
      <c r="E14" s="24"/>
      <c r="F14" s="14"/>
      <c r="G14" s="17"/>
      <c r="H14" s="14"/>
      <c r="I14" s="14"/>
      <c r="J14" s="23" t="s">
        <v>14</v>
      </c>
      <c r="K14" s="14"/>
      <c r="L14" s="28"/>
      <c r="M14" s="20">
        <v>-20000</v>
      </c>
      <c r="N14" s="27">
        <f>N13+M14</f>
        <v>932000</v>
      </c>
      <c r="O14" s="1">
        <v>5</v>
      </c>
    </row>
    <row r="15" spans="1:15" ht="12.75" customHeight="1">
      <c r="A15" s="1">
        <f>A14+1</f>
        <v>12</v>
      </c>
      <c r="B15" s="14"/>
      <c r="C15" s="17">
        <v>41764.916666666664</v>
      </c>
      <c r="D15" s="24">
        <v>1.3882</v>
      </c>
      <c r="E15" s="24">
        <v>1.3869</v>
      </c>
      <c r="F15" s="14">
        <v>1.5</v>
      </c>
      <c r="G15" s="17">
        <v>41767.833333333336</v>
      </c>
      <c r="H15" s="14">
        <v>1.3904</v>
      </c>
      <c r="I15" s="23" t="s">
        <v>21</v>
      </c>
      <c r="J15" s="14"/>
      <c r="K15" s="14">
        <v>22</v>
      </c>
      <c r="L15" s="28"/>
      <c r="M15" s="20">
        <f>F15*K15*1000</f>
        <v>33000</v>
      </c>
      <c r="N15" s="27">
        <f>N14+M15</f>
        <v>965000</v>
      </c>
      <c r="O15" s="1">
        <v>6</v>
      </c>
    </row>
    <row r="16" spans="1:15" ht="12.75" customHeight="1">
      <c r="A16" s="1">
        <f>A15+1</f>
        <v>13</v>
      </c>
      <c r="B16" s="14"/>
      <c r="C16" s="17">
        <v>41772.666666666664</v>
      </c>
      <c r="D16" s="24">
        <v>1.3751</v>
      </c>
      <c r="E16" s="24">
        <v>1.3765</v>
      </c>
      <c r="F16" s="14">
        <v>1.4</v>
      </c>
      <c r="G16" s="17">
        <v>41775</v>
      </c>
      <c r="H16" s="14">
        <v>1.3729</v>
      </c>
      <c r="I16" s="23" t="s">
        <v>21</v>
      </c>
      <c r="J16" s="14"/>
      <c r="K16" s="14">
        <v>22</v>
      </c>
      <c r="L16" s="28"/>
      <c r="M16" s="20">
        <f>F16*K16*1000</f>
        <v>30799.999999999996</v>
      </c>
      <c r="N16" s="27">
        <f>N15+M16</f>
        <v>995800</v>
      </c>
      <c r="O16" s="1">
        <v>6</v>
      </c>
    </row>
    <row r="17" spans="1:15" ht="12.75" customHeight="1">
      <c r="A17" s="1">
        <f>A16+1</f>
        <v>14</v>
      </c>
      <c r="B17" s="14"/>
      <c r="C17" s="17">
        <v>41778.416666666664</v>
      </c>
      <c r="D17" s="24"/>
      <c r="E17" s="24"/>
      <c r="F17" s="14"/>
      <c r="G17" s="17"/>
      <c r="H17" s="14"/>
      <c r="I17" s="14"/>
      <c r="J17" s="14" t="s">
        <v>20</v>
      </c>
      <c r="K17" s="14"/>
      <c r="L17" s="28"/>
      <c r="M17" s="20"/>
      <c r="N17" s="27"/>
      <c r="O17" s="1">
        <v>7</v>
      </c>
    </row>
    <row r="18" spans="1:15" ht="12.75" customHeight="1">
      <c r="A18" s="1">
        <f>A17+1</f>
        <v>15</v>
      </c>
      <c r="B18" s="14"/>
      <c r="C18" s="17">
        <v>41780.333333333336</v>
      </c>
      <c r="D18" s="24"/>
      <c r="E18" s="24"/>
      <c r="F18" s="14"/>
      <c r="G18" s="17"/>
      <c r="H18" s="14"/>
      <c r="I18" s="14"/>
      <c r="J18" s="14" t="s">
        <v>20</v>
      </c>
      <c r="K18" s="14"/>
      <c r="L18" s="28"/>
      <c r="M18" s="20"/>
      <c r="N18" s="27"/>
      <c r="O18" s="1">
        <v>7</v>
      </c>
    </row>
    <row r="19" spans="1:15" ht="12.75" customHeight="1">
      <c r="A19" s="1">
        <f>A18+1</f>
        <v>16</v>
      </c>
      <c r="B19" s="14"/>
      <c r="C19" s="17">
        <v>41801.833333333336</v>
      </c>
      <c r="D19" s="24"/>
      <c r="E19" s="24"/>
      <c r="F19" s="14"/>
      <c r="G19" s="17"/>
      <c r="H19" s="14"/>
      <c r="I19" s="14"/>
      <c r="J19" s="23" t="s">
        <v>14</v>
      </c>
      <c r="K19" s="14"/>
      <c r="L19" s="28"/>
      <c r="M19" s="20">
        <v>-20000</v>
      </c>
      <c r="N19" s="27">
        <f>N16+M19</f>
        <v>975800</v>
      </c>
      <c r="O19" s="1">
        <v>8</v>
      </c>
    </row>
    <row r="20" spans="1:15" ht="12.75" customHeight="1">
      <c r="A20" s="1">
        <f>A19+1</f>
        <v>17</v>
      </c>
      <c r="B20" s="14"/>
      <c r="C20" s="17">
        <v>41823.833333333336</v>
      </c>
      <c r="D20" s="24">
        <v>1.3647</v>
      </c>
      <c r="E20" s="24">
        <v>1.3663</v>
      </c>
      <c r="F20" s="14">
        <v>1.25</v>
      </c>
      <c r="G20" s="17">
        <v>41827.583333333336</v>
      </c>
      <c r="H20" s="14">
        <v>1.3596</v>
      </c>
      <c r="I20" s="14"/>
      <c r="J20" s="14"/>
      <c r="K20" s="14">
        <v>51</v>
      </c>
      <c r="L20" s="28"/>
      <c r="M20" s="20">
        <f>F20*K20*1000</f>
        <v>63750</v>
      </c>
      <c r="N20" s="27">
        <f>N19+M20</f>
        <v>1039550</v>
      </c>
      <c r="O20" s="1">
        <v>9</v>
      </c>
    </row>
    <row r="21" spans="1:15" ht="12.75" customHeight="1">
      <c r="A21" s="1">
        <f>A20+1</f>
        <v>18</v>
      </c>
      <c r="B21" s="14"/>
      <c r="C21" s="17">
        <v>41831.833333333336</v>
      </c>
      <c r="D21" s="24"/>
      <c r="E21" s="24"/>
      <c r="F21" s="14"/>
      <c r="G21" s="17"/>
      <c r="H21" s="14"/>
      <c r="I21" s="14"/>
      <c r="J21" s="23" t="s">
        <v>14</v>
      </c>
      <c r="K21" s="14"/>
      <c r="L21" s="28"/>
      <c r="M21" s="20">
        <v>-20000</v>
      </c>
      <c r="N21" s="27">
        <f>N20+M21</f>
        <v>1019550</v>
      </c>
      <c r="O21" s="1">
        <v>10</v>
      </c>
    </row>
    <row r="22" spans="1:15" ht="12.75" customHeight="1">
      <c r="A22" s="1">
        <f>A21+1</f>
        <v>19</v>
      </c>
      <c r="B22" s="14"/>
      <c r="C22" s="17">
        <v>41837.833333333336</v>
      </c>
      <c r="D22" s="24"/>
      <c r="E22" s="24"/>
      <c r="F22" s="14"/>
      <c r="G22" s="17"/>
      <c r="H22" s="14"/>
      <c r="I22" s="14"/>
      <c r="J22" s="23" t="s">
        <v>14</v>
      </c>
      <c r="K22" s="14"/>
      <c r="L22" s="28"/>
      <c r="M22" s="20">
        <v>-20000</v>
      </c>
      <c r="N22" s="27">
        <f>N21+M22</f>
        <v>999550</v>
      </c>
      <c r="O22" s="1">
        <v>10</v>
      </c>
    </row>
    <row r="23" spans="1:15" ht="12.75" customHeight="1">
      <c r="A23" s="1">
        <f>A22+1</f>
        <v>20</v>
      </c>
      <c r="B23" s="14"/>
      <c r="C23" s="17">
        <v>41851.833333333336</v>
      </c>
      <c r="D23" s="24"/>
      <c r="E23" s="24"/>
      <c r="F23" s="14"/>
      <c r="G23" s="17"/>
      <c r="H23" s="14"/>
      <c r="I23" s="14"/>
      <c r="J23" s="23" t="s">
        <v>14</v>
      </c>
      <c r="K23" s="14"/>
      <c r="L23" s="28"/>
      <c r="M23" s="20">
        <v>-20000</v>
      </c>
      <c r="N23" s="27">
        <f>N22+M23</f>
        <v>979550</v>
      </c>
      <c r="O23" s="1">
        <v>11</v>
      </c>
    </row>
    <row r="24" spans="1:15" ht="12.75" customHeight="1">
      <c r="A24" s="1">
        <f>A23+1</f>
        <v>21</v>
      </c>
      <c r="B24" s="14"/>
      <c r="C24" s="17">
        <v>41859.5</v>
      </c>
      <c r="D24" s="24"/>
      <c r="E24" s="24"/>
      <c r="F24" s="14"/>
      <c r="G24" s="17"/>
      <c r="H24" s="14"/>
      <c r="I24" s="14"/>
      <c r="J24" s="23" t="s">
        <v>14</v>
      </c>
      <c r="K24" s="14"/>
      <c r="L24" s="28"/>
      <c r="M24" s="20">
        <v>-20000</v>
      </c>
      <c r="N24" s="27">
        <f>N23+M24</f>
        <v>959550</v>
      </c>
      <c r="O24" s="1">
        <v>11</v>
      </c>
    </row>
    <row r="25" spans="1:14" ht="12.75" customHeight="1">
      <c r="A25" s="1">
        <f>A24+1</f>
        <v>22</v>
      </c>
      <c r="B25" s="14"/>
      <c r="C25" s="17">
        <v>41893.666666666664</v>
      </c>
      <c r="D25" s="24"/>
      <c r="E25" s="24"/>
      <c r="F25" s="14"/>
      <c r="G25" s="17"/>
      <c r="H25" s="14"/>
      <c r="I25" s="14"/>
      <c r="J25" s="14" t="s">
        <v>20</v>
      </c>
      <c r="K25" s="14"/>
      <c r="L25" s="28"/>
      <c r="M25" s="20"/>
      <c r="N25" s="27"/>
    </row>
    <row r="26" spans="1:14" ht="12.75" customHeight="1">
      <c r="A26" s="1">
        <f>A25+1</f>
        <v>23</v>
      </c>
      <c r="B26" s="14"/>
      <c r="C26" s="17">
        <v>41908.833333333336</v>
      </c>
      <c r="D26" s="24">
        <v>1.2737</v>
      </c>
      <c r="E26" s="24">
        <v>1.2756</v>
      </c>
      <c r="F26" s="14">
        <v>1</v>
      </c>
      <c r="G26" s="17">
        <v>41913.833333333336</v>
      </c>
      <c r="H26" s="14">
        <v>1.2631999999999999</v>
      </c>
      <c r="I26" s="23" t="s">
        <v>21</v>
      </c>
      <c r="J26" s="14"/>
      <c r="K26" s="14">
        <v>105</v>
      </c>
      <c r="L26" s="28"/>
      <c r="M26" s="30">
        <f>F26*K26*1000</f>
        <v>105000</v>
      </c>
      <c r="N26" s="27">
        <f>N24+M26</f>
        <v>1064550</v>
      </c>
    </row>
    <row r="27" spans="1:14" ht="12.75" customHeight="1">
      <c r="A27" s="1">
        <f>A26+1</f>
        <v>24</v>
      </c>
      <c r="B27" s="14"/>
      <c r="C27" s="17">
        <v>41936.416666666664</v>
      </c>
      <c r="D27" s="24"/>
      <c r="E27" s="24"/>
      <c r="F27" s="14"/>
      <c r="G27" s="17"/>
      <c r="H27" s="14"/>
      <c r="I27" s="14"/>
      <c r="J27" s="23" t="s">
        <v>14</v>
      </c>
      <c r="K27" s="14"/>
      <c r="L27" s="28"/>
      <c r="M27" s="20">
        <v>-20000</v>
      </c>
      <c r="N27" s="27">
        <f>N26+M27</f>
        <v>1044550</v>
      </c>
    </row>
    <row r="28" spans="1:14" ht="12.75" customHeight="1">
      <c r="A28" s="1">
        <f>A27+1</f>
        <v>25</v>
      </c>
      <c r="B28" s="14"/>
      <c r="C28" s="17">
        <v>41941.666666666664</v>
      </c>
      <c r="D28" s="24"/>
      <c r="E28" s="24"/>
      <c r="F28" s="14"/>
      <c r="G28" s="17"/>
      <c r="H28" s="14"/>
      <c r="I28" s="14"/>
      <c r="J28" s="23" t="s">
        <v>14</v>
      </c>
      <c r="K28" s="14"/>
      <c r="L28" s="28"/>
      <c r="M28" s="20">
        <v>-20000</v>
      </c>
      <c r="N28" s="27">
        <f>N27+M28</f>
        <v>1024550</v>
      </c>
    </row>
    <row r="29" spans="1:14" ht="12.75" customHeight="1">
      <c r="A29" s="1">
        <f>A28+1</f>
        <v>26</v>
      </c>
      <c r="B29" s="14"/>
      <c r="C29" s="17">
        <v>41947</v>
      </c>
      <c r="D29" s="24"/>
      <c r="E29" s="24"/>
      <c r="F29" s="14"/>
      <c r="G29" s="17"/>
      <c r="H29" s="14"/>
      <c r="I29" s="14"/>
      <c r="J29" s="14" t="s">
        <v>20</v>
      </c>
      <c r="K29" s="14"/>
      <c r="L29" s="28"/>
      <c r="M29" s="20"/>
      <c r="N29" s="27"/>
    </row>
    <row r="30" spans="1:14" ht="12.75" customHeight="1">
      <c r="A30" s="1">
        <f>A29+1</f>
        <v>27</v>
      </c>
      <c r="B30" s="14"/>
      <c r="C30" s="17">
        <v>41956.833333333336</v>
      </c>
      <c r="D30" s="24"/>
      <c r="E30" s="24"/>
      <c r="F30" s="14"/>
      <c r="G30" s="17"/>
      <c r="H30" s="14"/>
      <c r="I30" s="14"/>
      <c r="J30" s="23" t="s">
        <v>14</v>
      </c>
      <c r="K30" s="14"/>
      <c r="L30" s="28"/>
      <c r="M30" s="20">
        <v>-20000</v>
      </c>
      <c r="N30" s="27">
        <f>N28+M30</f>
        <v>1004550</v>
      </c>
    </row>
    <row r="31" spans="1:14" ht="12.75" customHeight="1">
      <c r="A31" s="1">
        <f>A30+1</f>
        <v>28</v>
      </c>
      <c r="B31" s="14"/>
      <c r="C31" s="17">
        <v>41963.333333333336</v>
      </c>
      <c r="D31" s="24"/>
      <c r="E31" s="24"/>
      <c r="F31" s="14"/>
      <c r="G31" s="17"/>
      <c r="H31" s="14"/>
      <c r="I31" s="14"/>
      <c r="J31" s="23" t="s">
        <v>14</v>
      </c>
      <c r="K31" s="14"/>
      <c r="L31" s="28"/>
      <c r="M31" s="20">
        <v>-20000</v>
      </c>
      <c r="N31" s="27">
        <f>N30+M31</f>
        <v>984550</v>
      </c>
    </row>
    <row r="32" spans="1:14" ht="12.75" customHeight="1">
      <c r="A32" s="1">
        <f>A31+1</f>
        <v>29</v>
      </c>
      <c r="B32" s="14"/>
      <c r="C32" s="17">
        <v>41964</v>
      </c>
      <c r="D32" s="24"/>
      <c r="E32" s="24"/>
      <c r="F32" s="14"/>
      <c r="G32" s="17"/>
      <c r="H32" s="14"/>
      <c r="I32" s="14"/>
      <c r="J32" s="23" t="s">
        <v>14</v>
      </c>
      <c r="K32" s="14"/>
      <c r="L32" s="28"/>
      <c r="M32" s="20">
        <v>-20000</v>
      </c>
      <c r="N32" s="27">
        <f>N31+M32</f>
        <v>964550</v>
      </c>
    </row>
    <row r="33" spans="1:14" ht="12.75" customHeight="1">
      <c r="A33" s="1">
        <f>A32+1</f>
        <v>30</v>
      </c>
      <c r="B33" s="14"/>
      <c r="C33" s="17">
        <v>41975.666666666664</v>
      </c>
      <c r="D33" s="24">
        <v>1.246</v>
      </c>
      <c r="E33" s="24">
        <v>1.2469000000000001</v>
      </c>
      <c r="F33" s="14">
        <v>2.2</v>
      </c>
      <c r="G33" s="17">
        <v>41977.666666666664</v>
      </c>
      <c r="H33" s="14">
        <v>1.2318</v>
      </c>
      <c r="I33" s="23" t="s">
        <v>21</v>
      </c>
      <c r="J33" s="14"/>
      <c r="K33" s="14">
        <v>142</v>
      </c>
      <c r="L33" s="28"/>
      <c r="M33" s="30">
        <f>F33*K33*1000</f>
        <v>312400.00000000006</v>
      </c>
      <c r="N33" s="27">
        <f>N32+M33</f>
        <v>1276950</v>
      </c>
    </row>
    <row r="34" spans="1:14" ht="12.75" customHeight="1">
      <c r="A34" s="1">
        <f>A33+1</f>
        <v>31</v>
      </c>
      <c r="B34" s="14"/>
      <c r="C34" s="17">
        <v>41989.833333333336</v>
      </c>
      <c r="D34" s="24">
        <v>1.2449</v>
      </c>
      <c r="E34" s="24">
        <v>1.2434</v>
      </c>
      <c r="F34" s="14">
        <v>1.3</v>
      </c>
      <c r="G34" s="17">
        <v>41990.833333333336</v>
      </c>
      <c r="H34" s="14">
        <v>1.2478</v>
      </c>
      <c r="I34" s="23" t="s">
        <v>21</v>
      </c>
      <c r="J34" s="14"/>
      <c r="K34" s="14">
        <v>29</v>
      </c>
      <c r="L34" s="28"/>
      <c r="M34" s="20">
        <f>F34*K34*1000</f>
        <v>37700</v>
      </c>
      <c r="N34" s="27">
        <f>N33+M34</f>
        <v>1314650</v>
      </c>
    </row>
    <row r="35" spans="1:14" ht="12.75" customHeight="1">
      <c r="A35" s="1">
        <f>A34+1</f>
        <v>32</v>
      </c>
      <c r="B35" s="14"/>
      <c r="C35" s="17">
        <v>41981</v>
      </c>
      <c r="D35" s="24">
        <v>1.2445</v>
      </c>
      <c r="E35" s="24">
        <v>1.2475</v>
      </c>
      <c r="F35" s="14">
        <v>0.66</v>
      </c>
      <c r="G35" s="17">
        <v>41997.666666666664</v>
      </c>
      <c r="H35" s="14">
        <v>1.2187000000000001</v>
      </c>
      <c r="I35" s="14"/>
      <c r="J35" s="14"/>
      <c r="K35" s="14">
        <v>258</v>
      </c>
      <c r="L35" s="28"/>
      <c r="M35" s="20">
        <f>F35*K35*1000</f>
        <v>170280</v>
      </c>
      <c r="N35" s="27">
        <f>N34+M35</f>
        <v>1484930</v>
      </c>
    </row>
    <row r="36" spans="1:14" ht="12.75" customHeight="1">
      <c r="A36" s="1">
        <f>A35+1</f>
        <v>33</v>
      </c>
      <c r="B36" s="14"/>
      <c r="C36" s="17">
        <v>41997.833333333336</v>
      </c>
      <c r="D36" s="24"/>
      <c r="E36" s="24"/>
      <c r="F36" s="14"/>
      <c r="G36" s="17"/>
      <c r="H36" s="14"/>
      <c r="I36" s="14"/>
      <c r="J36" s="23" t="s">
        <v>14</v>
      </c>
      <c r="K36" s="14"/>
      <c r="L36" s="28"/>
      <c r="M36" s="20">
        <v>-20000</v>
      </c>
      <c r="N36" s="27">
        <f>N35+M36</f>
        <v>1464930</v>
      </c>
    </row>
    <row r="37" spans="1:14" ht="12.75" customHeight="1">
      <c r="A37" s="1">
        <f>A36+1</f>
        <v>34</v>
      </c>
      <c r="B37" s="14"/>
      <c r="C37" s="17">
        <v>41999.333333333336</v>
      </c>
      <c r="D37" s="24"/>
      <c r="E37" s="24"/>
      <c r="F37" s="14"/>
      <c r="G37" s="17"/>
      <c r="H37" s="14"/>
      <c r="I37" s="14"/>
      <c r="J37" s="14" t="s">
        <v>20</v>
      </c>
      <c r="K37" s="14"/>
      <c r="L37" s="28"/>
      <c r="M37" s="20"/>
      <c r="N37" s="27"/>
    </row>
    <row r="38" spans="1:14" ht="12.75" customHeight="1">
      <c r="A38" s="1">
        <f>A37+1</f>
        <v>35</v>
      </c>
      <c r="B38" s="14"/>
      <c r="C38" s="17">
        <v>42004.833333333336</v>
      </c>
      <c r="D38" s="24">
        <v>1.2127</v>
      </c>
      <c r="E38" s="24">
        <v>1.2187000000000001</v>
      </c>
      <c r="F38" s="14">
        <v>0.33</v>
      </c>
      <c r="G38" s="17">
        <v>42013.833333333336</v>
      </c>
      <c r="H38" s="14">
        <v>1.1818</v>
      </c>
      <c r="I38" s="23" t="s">
        <v>21</v>
      </c>
      <c r="J38" s="14"/>
      <c r="K38" s="14">
        <v>309</v>
      </c>
      <c r="L38" s="28"/>
      <c r="M38" s="30">
        <f>F38*K38*1000</f>
        <v>101970</v>
      </c>
      <c r="N38" s="31">
        <f>N36+M38</f>
        <v>1566900</v>
      </c>
    </row>
    <row r="39" spans="1:14" ht="12.75" customHeight="1">
      <c r="A39" s="1">
        <f>A38+1</f>
        <v>36</v>
      </c>
      <c r="B39" s="23" t="s">
        <v>23</v>
      </c>
      <c r="C39" s="17">
        <v>42017</v>
      </c>
      <c r="D39" s="24"/>
      <c r="E39" s="24"/>
      <c r="F39" s="14"/>
      <c r="G39" s="17"/>
      <c r="H39" s="14"/>
      <c r="I39" s="14"/>
      <c r="J39" s="23" t="s">
        <v>14</v>
      </c>
      <c r="K39" s="14"/>
      <c r="L39" s="28"/>
      <c r="M39" s="20">
        <v>-30000</v>
      </c>
      <c r="N39" s="27">
        <f>N38+M39</f>
        <v>1536900</v>
      </c>
    </row>
    <row r="40" spans="1:14" ht="12.75" customHeight="1">
      <c r="A40" s="1">
        <f>A39+1</f>
        <v>37</v>
      </c>
      <c r="B40" s="14"/>
      <c r="C40" s="17">
        <v>42019.666666666664</v>
      </c>
      <c r="D40" s="24">
        <v>1.1737</v>
      </c>
      <c r="E40" s="24">
        <v>1.1844000000000001</v>
      </c>
      <c r="F40" s="14">
        <v>0.28</v>
      </c>
      <c r="G40" s="17">
        <v>42023.625</v>
      </c>
      <c r="H40" s="14">
        <v>1.1589</v>
      </c>
      <c r="I40" s="23" t="s">
        <v>21</v>
      </c>
      <c r="J40" s="14"/>
      <c r="K40" s="14">
        <v>148</v>
      </c>
      <c r="L40" s="28"/>
      <c r="M40" s="20">
        <f>F40*K40*1000</f>
        <v>41440.00000000001</v>
      </c>
      <c r="N40" s="27">
        <f>N39+M40</f>
        <v>1578340</v>
      </c>
    </row>
    <row r="41" spans="1:14" ht="12.75" customHeight="1">
      <c r="A41" s="1">
        <f>A40+1</f>
        <v>38</v>
      </c>
      <c r="B41" s="14"/>
      <c r="C41" s="17">
        <v>42038.5</v>
      </c>
      <c r="D41" s="24"/>
      <c r="E41" s="24"/>
      <c r="F41" s="14"/>
      <c r="G41" s="17"/>
      <c r="H41" s="14"/>
      <c r="I41" s="14"/>
      <c r="J41" s="14" t="s">
        <v>20</v>
      </c>
      <c r="K41" s="14"/>
      <c r="L41" s="28"/>
      <c r="M41" s="20"/>
      <c r="N41" s="27"/>
    </row>
    <row r="42" spans="1:14" ht="12.75" customHeight="1">
      <c r="A42" s="1">
        <f>A41+1</f>
        <v>39</v>
      </c>
      <c r="B42" s="14"/>
      <c r="C42" s="17">
        <v>42038.833333333336</v>
      </c>
      <c r="D42" s="24">
        <v>1.1352</v>
      </c>
      <c r="E42" s="24">
        <v>1.131</v>
      </c>
      <c r="F42" s="14">
        <v>0.71</v>
      </c>
      <c r="G42" s="17">
        <v>42039.666666666664</v>
      </c>
      <c r="H42" s="14">
        <v>1.1453</v>
      </c>
      <c r="I42" s="23" t="s">
        <v>21</v>
      </c>
      <c r="J42" s="14"/>
      <c r="K42" s="14">
        <v>101</v>
      </c>
      <c r="L42" s="28"/>
      <c r="M42" s="20">
        <f>F42*K42*1000</f>
        <v>71710</v>
      </c>
      <c r="N42" s="27">
        <f>N40+M42</f>
        <v>1650050</v>
      </c>
    </row>
    <row r="43" spans="1:14" ht="12.75" customHeight="1">
      <c r="A43" s="1">
        <f>A42+1</f>
        <v>40</v>
      </c>
      <c r="B43" s="14"/>
      <c r="C43" s="17">
        <v>42055</v>
      </c>
      <c r="D43" s="24"/>
      <c r="E43" s="24"/>
      <c r="F43" s="14"/>
      <c r="G43" s="17"/>
      <c r="H43" s="14"/>
      <c r="I43" s="14"/>
      <c r="J43" s="14" t="s">
        <v>24</v>
      </c>
      <c r="K43" s="14"/>
      <c r="L43" s="28"/>
      <c r="M43" s="20">
        <v>0</v>
      </c>
      <c r="N43" s="27"/>
    </row>
    <row r="44" spans="1:14" ht="12.75" customHeight="1">
      <c r="A44" s="1">
        <f>A43+1</f>
        <v>41</v>
      </c>
      <c r="B44" s="14"/>
      <c r="C44" s="17">
        <v>42069</v>
      </c>
      <c r="D44" s="24">
        <v>1.1005</v>
      </c>
      <c r="E44" s="24">
        <v>1.111</v>
      </c>
      <c r="F44" s="14">
        <v>0.28</v>
      </c>
      <c r="G44" s="17">
        <v>42080.833333333336</v>
      </c>
      <c r="H44" s="14">
        <v>1.0619</v>
      </c>
      <c r="I44" s="23" t="s">
        <v>21</v>
      </c>
      <c r="J44" s="14"/>
      <c r="K44" s="14">
        <v>386</v>
      </c>
      <c r="L44" s="28"/>
      <c r="M44" s="20">
        <f>F44*K44*1000</f>
        <v>108080.00000000001</v>
      </c>
      <c r="N44" s="27">
        <f>N42+M44</f>
        <v>1758130</v>
      </c>
    </row>
    <row r="45" spans="1:14" ht="12.75" customHeight="1">
      <c r="A45" s="1">
        <f>A44+1</f>
        <v>42</v>
      </c>
      <c r="B45" s="14"/>
      <c r="C45" s="32">
        <v>42094</v>
      </c>
      <c r="D45" s="24">
        <v>1.081</v>
      </c>
      <c r="E45" s="24">
        <v>1.0563</v>
      </c>
      <c r="F45" s="14">
        <f>0.12</f>
        <v>0.12</v>
      </c>
      <c r="G45" s="17">
        <v>42095.833333333336</v>
      </c>
      <c r="H45" s="14">
        <v>1.0792</v>
      </c>
      <c r="I45" s="23" t="s">
        <v>21</v>
      </c>
      <c r="J45" s="14"/>
      <c r="K45" s="14">
        <v>18</v>
      </c>
      <c r="L45" s="28"/>
      <c r="M45" s="20">
        <f>F45*K45*1000</f>
        <v>2160</v>
      </c>
      <c r="N45" s="27">
        <f>N44+M45</f>
        <v>1760290</v>
      </c>
    </row>
    <row r="46" spans="1:14" ht="12.75" customHeight="1">
      <c r="A46" s="1">
        <f>A45+1</f>
        <v>43</v>
      </c>
      <c r="B46" s="14"/>
      <c r="C46" s="17">
        <v>42108</v>
      </c>
      <c r="D46" s="24"/>
      <c r="E46" s="24"/>
      <c r="F46" s="14"/>
      <c r="G46" s="17"/>
      <c r="H46" s="14"/>
      <c r="I46" s="14"/>
      <c r="J46" s="23" t="s">
        <v>14</v>
      </c>
      <c r="K46" s="14"/>
      <c r="L46" s="28"/>
      <c r="M46" s="20">
        <v>-30000</v>
      </c>
      <c r="N46" s="27">
        <f>N45+M46</f>
        <v>1730290</v>
      </c>
    </row>
    <row r="47" spans="1:14" ht="12.75" customHeight="1">
      <c r="A47" s="1">
        <f>A46+1</f>
        <v>44</v>
      </c>
      <c r="B47" s="14"/>
      <c r="C47" s="17">
        <v>42133</v>
      </c>
      <c r="D47" s="24"/>
      <c r="E47" s="24"/>
      <c r="F47" s="14"/>
      <c r="G47" s="17"/>
      <c r="H47" s="14"/>
      <c r="I47" s="14"/>
      <c r="J47" s="14" t="s">
        <v>24</v>
      </c>
      <c r="K47" s="14"/>
      <c r="L47" s="28"/>
      <c r="M47" s="20">
        <v>0</v>
      </c>
      <c r="N47" s="27"/>
    </row>
    <row r="48" spans="1:14" ht="12.75" customHeight="1">
      <c r="A48" s="1">
        <f>A47+1</f>
        <v>45</v>
      </c>
      <c r="B48" s="14"/>
      <c r="C48" s="17">
        <v>42139</v>
      </c>
      <c r="D48" s="24"/>
      <c r="E48" s="24"/>
      <c r="F48" s="14"/>
      <c r="G48" s="17"/>
      <c r="H48" s="14"/>
      <c r="I48" s="14"/>
      <c r="J48" s="23" t="s">
        <v>14</v>
      </c>
      <c r="K48" s="14"/>
      <c r="L48" s="28"/>
      <c r="M48" s="20">
        <v>-30000</v>
      </c>
      <c r="N48" s="27">
        <f>N46+M48</f>
        <v>1700290</v>
      </c>
    </row>
    <row r="49" spans="1:14" ht="12.75" customHeight="1">
      <c r="A49" s="1">
        <f>A48+1</f>
        <v>46</v>
      </c>
      <c r="B49" s="14"/>
      <c r="C49" s="17">
        <v>42142.916666666664</v>
      </c>
      <c r="D49" s="24">
        <v>1.137</v>
      </c>
      <c r="E49" s="24">
        <v>1.1421999999999999</v>
      </c>
      <c r="F49" s="14">
        <f>0.57</f>
        <v>0.5700000000000001</v>
      </c>
      <c r="G49" s="17">
        <v>42145.666666666664</v>
      </c>
      <c r="H49" s="14">
        <v>1.1142</v>
      </c>
      <c r="I49" s="23" t="s">
        <v>21</v>
      </c>
      <c r="J49" s="14"/>
      <c r="K49" s="14">
        <v>228</v>
      </c>
      <c r="L49" s="28"/>
      <c r="M49" s="30">
        <f>F49*K49*1000</f>
        <v>129960.00000000001</v>
      </c>
      <c r="N49" s="27">
        <f>N48+M49</f>
        <v>1830250</v>
      </c>
    </row>
    <row r="50" spans="1:14" ht="12.75" customHeight="1">
      <c r="A50" s="1">
        <f>A49+1</f>
        <v>47</v>
      </c>
      <c r="B50" s="14"/>
      <c r="C50" s="17">
        <v>42171.833333333336</v>
      </c>
      <c r="D50" s="24"/>
      <c r="E50" s="24"/>
      <c r="F50" s="14"/>
      <c r="G50" s="17"/>
      <c r="H50" s="14"/>
      <c r="I50" s="14"/>
      <c r="J50" s="23" t="s">
        <v>14</v>
      </c>
      <c r="K50" s="14"/>
      <c r="L50" s="28"/>
      <c r="M50" s="20">
        <v>-30000</v>
      </c>
      <c r="N50" s="27">
        <f>N49+M50</f>
        <v>1800250</v>
      </c>
    </row>
    <row r="51" spans="1:14" ht="12.75" customHeight="1">
      <c r="A51" s="1">
        <f>A50+1</f>
        <v>48</v>
      </c>
      <c r="B51" s="14"/>
      <c r="C51" s="17">
        <v>42179.666666666664</v>
      </c>
      <c r="D51" s="24"/>
      <c r="E51" s="24"/>
      <c r="F51" s="14"/>
      <c r="G51" s="17"/>
      <c r="H51" s="14"/>
      <c r="I51" s="14"/>
      <c r="J51" s="14" t="s">
        <v>24</v>
      </c>
      <c r="K51" s="14"/>
      <c r="L51" s="28"/>
      <c r="M51" s="20">
        <v>0</v>
      </c>
      <c r="N51" s="27"/>
    </row>
    <row r="52" spans="1:14" ht="12.75" customHeight="1">
      <c r="A52" s="1">
        <f>A51+1</f>
        <v>49</v>
      </c>
      <c r="B52" s="14"/>
      <c r="C52" s="17">
        <v>42186.833333333336</v>
      </c>
      <c r="D52" s="24">
        <v>1.1094</v>
      </c>
      <c r="E52" s="24">
        <v>1.1171</v>
      </c>
      <c r="F52" s="16">
        <f>0.38</f>
        <v>0.38</v>
      </c>
      <c r="G52" s="17">
        <v>42193.666666666664</v>
      </c>
      <c r="H52" s="14">
        <v>1.1049</v>
      </c>
      <c r="I52" s="23" t="s">
        <v>21</v>
      </c>
      <c r="J52" s="14"/>
      <c r="K52" s="14">
        <v>45</v>
      </c>
      <c r="L52" s="26"/>
      <c r="M52" s="20">
        <f>F52*K52*1000</f>
        <v>17100</v>
      </c>
      <c r="N52" s="27">
        <f>N50+M52</f>
        <v>1817350</v>
      </c>
    </row>
    <row r="53" spans="1:14" ht="12.75" customHeight="1">
      <c r="A53" s="1">
        <f>A52+1</f>
        <v>50</v>
      </c>
      <c r="B53" s="14"/>
      <c r="C53" s="17">
        <v>42200.833333333336</v>
      </c>
      <c r="D53" s="24">
        <v>1.0991</v>
      </c>
      <c r="E53" s="24">
        <v>1.1082</v>
      </c>
      <c r="F53" s="16">
        <v>0.32</v>
      </c>
      <c r="G53" s="17">
        <v>42206</v>
      </c>
      <c r="H53" s="14">
        <v>1.0864</v>
      </c>
      <c r="I53" s="23" t="s">
        <v>21</v>
      </c>
      <c r="J53" s="14"/>
      <c r="K53" s="14">
        <v>127</v>
      </c>
      <c r="L53" s="26"/>
      <c r="M53" s="20">
        <f>F53*K53*1000</f>
        <v>40640</v>
      </c>
      <c r="N53" s="27">
        <f>N52+M53</f>
        <v>1857990</v>
      </c>
    </row>
    <row r="54" spans="1:14" ht="12.75" customHeight="1">
      <c r="A54" s="1">
        <f>A53+1</f>
        <v>51</v>
      </c>
      <c r="B54" s="14"/>
      <c r="C54" s="17">
        <v>42212.833333333336</v>
      </c>
      <c r="D54" s="24">
        <v>1.0989</v>
      </c>
      <c r="E54" s="24">
        <v>1.0968</v>
      </c>
      <c r="F54" s="16">
        <v>1.42</v>
      </c>
      <c r="G54" s="17">
        <v>42213.666666666664</v>
      </c>
      <c r="H54" s="14">
        <v>1.1048</v>
      </c>
      <c r="I54" s="23" t="s">
        <v>21</v>
      </c>
      <c r="J54" s="14"/>
      <c r="K54" s="14">
        <v>59</v>
      </c>
      <c r="L54" s="33"/>
      <c r="M54" s="20">
        <f>F54*K54*1000</f>
        <v>83780</v>
      </c>
      <c r="N54" s="27">
        <f>N53+M54</f>
        <v>1941770</v>
      </c>
    </row>
    <row r="55" spans="1:14" ht="12.75" customHeight="1">
      <c r="A55" s="1">
        <f>A54+1</f>
        <v>52</v>
      </c>
      <c r="B55" s="14"/>
      <c r="C55" s="17">
        <v>42215.166666666664</v>
      </c>
      <c r="D55" s="24">
        <v>1.0998</v>
      </c>
      <c r="E55" s="24">
        <v>1.1078000000000001</v>
      </c>
      <c r="F55" s="16">
        <v>0.37</v>
      </c>
      <c r="G55" s="17">
        <v>42216.666666666664</v>
      </c>
      <c r="H55" s="14">
        <v>1.0984</v>
      </c>
      <c r="I55" s="23" t="s">
        <v>21</v>
      </c>
      <c r="J55" s="14"/>
      <c r="K55" s="14">
        <v>94</v>
      </c>
      <c r="L55" s="26"/>
      <c r="M55" s="20">
        <f>F55*K55*1000</f>
        <v>34780</v>
      </c>
      <c r="N55" s="31">
        <f>N54+M55</f>
        <v>1976550</v>
      </c>
    </row>
    <row r="56" spans="1:14" ht="12.75" customHeight="1">
      <c r="A56" s="1">
        <f>A55+1</f>
        <v>53</v>
      </c>
      <c r="B56" s="14"/>
      <c r="C56" s="17">
        <v>42221.833333333336</v>
      </c>
      <c r="D56" s="24"/>
      <c r="E56" s="24"/>
      <c r="F56" s="16"/>
      <c r="G56" s="17"/>
      <c r="H56" s="14"/>
      <c r="I56" s="14"/>
      <c r="J56" s="14" t="s">
        <v>20</v>
      </c>
      <c r="K56" s="14"/>
      <c r="L56" s="26"/>
      <c r="M56" s="20"/>
      <c r="N56" s="27"/>
    </row>
    <row r="57" spans="2:14" ht="12.75" customHeight="1">
      <c r="B57" s="14"/>
      <c r="C57" s="17"/>
      <c r="D57" s="24"/>
      <c r="E57" s="24"/>
      <c r="F57" s="16"/>
      <c r="G57" s="17"/>
      <c r="H57" s="14"/>
      <c r="I57" s="14"/>
      <c r="J57" s="14"/>
      <c r="K57" s="14"/>
      <c r="L57" s="26"/>
      <c r="M57" s="20"/>
      <c r="N57" s="27"/>
    </row>
    <row r="58" spans="2:14" ht="12.75" customHeight="1">
      <c r="B58" s="14"/>
      <c r="C58" s="34" t="s">
        <v>25</v>
      </c>
      <c r="D58" s="35">
        <v>53</v>
      </c>
      <c r="E58" s="36"/>
      <c r="F58" s="16"/>
      <c r="G58" s="34" t="s">
        <v>26</v>
      </c>
      <c r="H58" s="37">
        <v>0.5660000000000001</v>
      </c>
      <c r="I58" s="23" t="s">
        <v>27</v>
      </c>
      <c r="J58" s="14"/>
      <c r="K58" s="14"/>
      <c r="L58" s="26"/>
      <c r="M58" s="20"/>
      <c r="N58" s="27"/>
    </row>
    <row r="59" spans="2:14" ht="12.75" customHeight="1">
      <c r="B59" s="14"/>
      <c r="C59" s="34" t="s">
        <v>28</v>
      </c>
      <c r="D59" s="35">
        <v>18</v>
      </c>
      <c r="E59" s="36">
        <v>0.439</v>
      </c>
      <c r="F59" s="16"/>
      <c r="G59" s="34" t="s">
        <v>29</v>
      </c>
      <c r="H59" s="37">
        <v>0.976</v>
      </c>
      <c r="I59" s="14"/>
      <c r="J59" s="14"/>
      <c r="K59" s="14"/>
      <c r="L59" s="26"/>
      <c r="M59" s="20"/>
      <c r="N59" s="27"/>
    </row>
    <row r="60" spans="2:14" ht="12.75" customHeight="1">
      <c r="B60" s="14"/>
      <c r="C60" s="38" t="s">
        <v>14</v>
      </c>
      <c r="D60" s="35">
        <v>20</v>
      </c>
      <c r="E60" s="36">
        <v>0.487</v>
      </c>
      <c r="F60" s="16"/>
      <c r="G60" s="34"/>
      <c r="H60" s="37"/>
      <c r="I60" s="14"/>
      <c r="J60" s="14"/>
      <c r="K60" s="14"/>
      <c r="L60" s="26"/>
      <c r="M60" s="20"/>
      <c r="N60" s="27"/>
    </row>
    <row r="61" spans="2:14" ht="12.75" customHeight="1">
      <c r="B61" s="14"/>
      <c r="C61" s="34" t="s">
        <v>24</v>
      </c>
      <c r="D61" s="35">
        <v>3</v>
      </c>
      <c r="E61" s="36">
        <v>0.073</v>
      </c>
      <c r="F61" s="16"/>
      <c r="G61" s="34" t="s">
        <v>30</v>
      </c>
      <c r="H61" s="39" t="s">
        <v>31</v>
      </c>
      <c r="I61" s="14"/>
      <c r="J61" s="14"/>
      <c r="K61" s="14"/>
      <c r="L61" s="26"/>
      <c r="M61" s="20"/>
      <c r="N61" s="27"/>
    </row>
    <row r="62" spans="2:14" ht="12.75" customHeight="1">
      <c r="B62" s="14"/>
      <c r="C62" s="34" t="s">
        <v>20</v>
      </c>
      <c r="D62" s="35">
        <v>11</v>
      </c>
      <c r="E62" s="40" t="s">
        <v>32</v>
      </c>
      <c r="F62" s="16"/>
      <c r="G62" s="17"/>
      <c r="H62" s="14"/>
      <c r="I62" s="14"/>
      <c r="J62" s="14"/>
      <c r="K62" s="14"/>
      <c r="L62" s="26"/>
      <c r="M62" s="20"/>
      <c r="N62" s="27"/>
    </row>
    <row r="63" spans="2:14" ht="12.75" customHeight="1">
      <c r="B63" s="14"/>
      <c r="C63" s="34" t="s">
        <v>22</v>
      </c>
      <c r="D63" s="35">
        <v>1</v>
      </c>
      <c r="E63" s="40" t="s">
        <v>32</v>
      </c>
      <c r="F63" s="16"/>
      <c r="G63" s="17"/>
      <c r="H63" s="14"/>
      <c r="I63" s="14"/>
      <c r="J63" s="14"/>
      <c r="K63" s="14"/>
      <c r="L63" s="26"/>
      <c r="M63" s="20"/>
      <c r="N63" s="27"/>
    </row>
    <row r="64" spans="2:14" ht="12.75" customHeight="1">
      <c r="B64" s="14"/>
      <c r="C64" s="34" t="s">
        <v>33</v>
      </c>
      <c r="D64" s="35">
        <v>41</v>
      </c>
      <c r="E64" s="40"/>
      <c r="F64" s="16"/>
      <c r="G64" s="17"/>
      <c r="H64" s="14"/>
      <c r="I64" s="14"/>
      <c r="J64" s="14"/>
      <c r="K64" s="14"/>
      <c r="L64" s="26"/>
      <c r="M64" s="20"/>
      <c r="N64" s="27"/>
    </row>
    <row r="65" spans="2:14" ht="12.75" customHeight="1">
      <c r="B65" s="14"/>
      <c r="C65" s="17"/>
      <c r="D65" s="41"/>
      <c r="E65" s="24"/>
      <c r="F65" s="16"/>
      <c r="G65" s="17"/>
      <c r="H65" s="14"/>
      <c r="I65" s="14"/>
      <c r="J65" s="14"/>
      <c r="K65" s="14"/>
      <c r="L65" s="26"/>
      <c r="M65" s="20"/>
      <c r="N65" s="27"/>
    </row>
    <row r="66" spans="2:14" ht="12.75" customHeight="1">
      <c r="B66" s="14"/>
      <c r="C66" s="34"/>
      <c r="D66" s="42" t="s">
        <v>25</v>
      </c>
      <c r="E66" s="43" t="s">
        <v>8</v>
      </c>
      <c r="F66" s="44" t="s">
        <v>34</v>
      </c>
      <c r="G66" s="38" t="s">
        <v>35</v>
      </c>
      <c r="H66" s="14"/>
      <c r="I66" s="14"/>
      <c r="J66" s="14"/>
      <c r="K66" s="14"/>
      <c r="L66" s="26"/>
      <c r="M66" s="20"/>
      <c r="N66" s="27"/>
    </row>
    <row r="67" spans="2:14" ht="12.75" customHeight="1">
      <c r="B67" s="14"/>
      <c r="C67" s="34" t="s">
        <v>28</v>
      </c>
      <c r="D67" s="45">
        <v>18</v>
      </c>
      <c r="E67" s="46">
        <f>E70+E68</f>
        <v>1416550</v>
      </c>
      <c r="F67" s="46">
        <f>E67/D67</f>
        <v>78697.22222222222</v>
      </c>
      <c r="G67" s="47">
        <f>F67/F68</f>
        <v>3.5771464646464644</v>
      </c>
      <c r="H67" s="14"/>
      <c r="I67" s="14"/>
      <c r="J67" s="14"/>
      <c r="K67" s="14"/>
      <c r="L67" s="26"/>
      <c r="M67" s="20"/>
      <c r="N67" s="27"/>
    </row>
    <row r="68" spans="2:14" ht="12.75" customHeight="1">
      <c r="B68" s="14"/>
      <c r="C68" s="38" t="s">
        <v>14</v>
      </c>
      <c r="D68" s="48">
        <v>20</v>
      </c>
      <c r="E68" s="46">
        <f>440000</f>
        <v>440000</v>
      </c>
      <c r="F68" s="46">
        <f>E68/D68</f>
        <v>22000</v>
      </c>
      <c r="G68" s="17"/>
      <c r="H68" s="14"/>
      <c r="I68" s="14"/>
      <c r="J68" s="14"/>
      <c r="K68" s="14"/>
      <c r="L68" s="26"/>
      <c r="M68" s="20"/>
      <c r="N68" s="27"/>
    </row>
    <row r="69" spans="2:14" ht="12.75" customHeight="1">
      <c r="B69" s="14"/>
      <c r="C69" s="34" t="s">
        <v>24</v>
      </c>
      <c r="D69" s="48">
        <v>3</v>
      </c>
      <c r="E69" s="48">
        <v>0</v>
      </c>
      <c r="F69" s="46">
        <v>0</v>
      </c>
      <c r="G69" s="17"/>
      <c r="H69" s="14"/>
      <c r="I69" s="14"/>
      <c r="J69" s="14"/>
      <c r="K69" s="14"/>
      <c r="L69" s="26"/>
      <c r="M69" s="20"/>
      <c r="N69" s="27"/>
    </row>
    <row r="70" spans="2:14" ht="12.75" customHeight="1">
      <c r="B70" s="14"/>
      <c r="C70" s="34" t="s">
        <v>36</v>
      </c>
      <c r="D70" s="48">
        <f>D67+D68+D69</f>
        <v>41</v>
      </c>
      <c r="E70" s="46">
        <v>976550</v>
      </c>
      <c r="F70" s="46">
        <f>E70/D70</f>
        <v>23818.29268292683</v>
      </c>
      <c r="G70" s="17"/>
      <c r="H70" s="14"/>
      <c r="I70" s="14"/>
      <c r="J70" s="14"/>
      <c r="K70" s="14"/>
      <c r="L70" s="26"/>
      <c r="M70" s="20"/>
      <c r="N70" s="27"/>
    </row>
    <row r="71" spans="2:14" ht="12.75" customHeight="1">
      <c r="B71" s="14"/>
      <c r="C71" s="17"/>
      <c r="D71" s="24"/>
      <c r="E71" s="24"/>
      <c r="F71" s="16"/>
      <c r="G71" s="17"/>
      <c r="H71" s="14"/>
      <c r="I71" s="14"/>
      <c r="J71" s="14"/>
      <c r="K71" s="14"/>
      <c r="L71" s="26"/>
      <c r="M71" s="20"/>
      <c r="N71" s="27"/>
    </row>
    <row r="72" spans="2:14" ht="12.75" customHeight="1">
      <c r="B72" s="14"/>
      <c r="C72" s="34"/>
      <c r="D72" s="40"/>
      <c r="E72" s="43" t="s">
        <v>8</v>
      </c>
      <c r="F72" s="44" t="s">
        <v>37</v>
      </c>
      <c r="G72" s="34" t="s">
        <v>38</v>
      </c>
      <c r="H72" s="14"/>
      <c r="I72" s="14"/>
      <c r="J72" s="14"/>
      <c r="K72" s="14"/>
      <c r="L72" s="26"/>
      <c r="M72" s="20"/>
      <c r="N72" s="27"/>
    </row>
    <row r="73" spans="2:14" ht="12.75" customHeight="1">
      <c r="B73" s="14"/>
      <c r="C73" s="34" t="s">
        <v>39</v>
      </c>
      <c r="D73" s="40"/>
      <c r="E73" s="46">
        <f>M33</f>
        <v>312400.00000000006</v>
      </c>
      <c r="F73" s="46">
        <f>E73</f>
        <v>312400.00000000006</v>
      </c>
      <c r="G73" s="49">
        <f>F73/E67</f>
        <v>0.22053580883131557</v>
      </c>
      <c r="H73" s="14"/>
      <c r="I73" s="14"/>
      <c r="J73" s="14"/>
      <c r="K73" s="14"/>
      <c r="L73" s="26"/>
      <c r="M73" s="20"/>
      <c r="N73" s="27"/>
    </row>
    <row r="74" spans="2:14" ht="12.75" customHeight="1">
      <c r="B74" s="14"/>
      <c r="C74" s="34" t="s">
        <v>40</v>
      </c>
      <c r="D74" s="40"/>
      <c r="E74" s="46">
        <f>M49</f>
        <v>129960.00000000001</v>
      </c>
      <c r="F74" s="46">
        <f>F73+E74</f>
        <v>442360.00000000006</v>
      </c>
      <c r="G74" s="49">
        <f>F74/E67</f>
        <v>0.31227983480992555</v>
      </c>
      <c r="H74" s="14"/>
      <c r="I74" s="14"/>
      <c r="J74" s="14"/>
      <c r="K74" s="14"/>
      <c r="L74" s="26"/>
      <c r="M74" s="20"/>
      <c r="N74" s="27"/>
    </row>
    <row r="75" spans="2:14" ht="12.75" customHeight="1">
      <c r="B75" s="14"/>
      <c r="C75" s="34" t="s">
        <v>41</v>
      </c>
      <c r="D75" s="40"/>
      <c r="E75" s="46">
        <f>M26</f>
        <v>105000</v>
      </c>
      <c r="F75" s="46">
        <f>F74+E75</f>
        <v>547360</v>
      </c>
      <c r="G75" s="49">
        <f>F75/E67</f>
        <v>0.3864035861776852</v>
      </c>
      <c r="H75" s="14"/>
      <c r="I75" s="14"/>
      <c r="J75" s="14"/>
      <c r="K75" s="14"/>
      <c r="L75" s="26"/>
      <c r="M75" s="20"/>
      <c r="N75" s="27"/>
    </row>
    <row r="76" spans="2:14" ht="12.75" customHeight="1">
      <c r="B76" s="14"/>
      <c r="C76" s="34" t="s">
        <v>42</v>
      </c>
      <c r="D76" s="40"/>
      <c r="E76" s="46">
        <f>M38</f>
        <v>101970</v>
      </c>
      <c r="F76" s="46">
        <f>F75+E76</f>
        <v>649330</v>
      </c>
      <c r="G76" s="49">
        <f>F76/E67</f>
        <v>0.4583883378631181</v>
      </c>
      <c r="H76" s="14"/>
      <c r="I76" s="14"/>
      <c r="J76" s="14"/>
      <c r="K76" s="14"/>
      <c r="L76" s="26"/>
      <c r="M76" s="20"/>
      <c r="N76" s="27"/>
    </row>
    <row r="77" spans="2:14" ht="12.75" customHeight="1">
      <c r="B77" s="14"/>
      <c r="C77" s="17"/>
      <c r="D77" s="24"/>
      <c r="E77" s="50"/>
      <c r="F77" s="16"/>
      <c r="G77" s="17"/>
      <c r="H77" s="14"/>
      <c r="I77" s="14"/>
      <c r="J77" s="14"/>
      <c r="K77" s="14"/>
      <c r="L77" s="26"/>
      <c r="M77" s="20"/>
      <c r="N77" s="27"/>
    </row>
    <row r="78" spans="2:14" ht="12.75" customHeight="1">
      <c r="B78" s="14"/>
      <c r="C78" s="17"/>
      <c r="D78" s="24"/>
      <c r="E78" s="50"/>
      <c r="F78" s="16"/>
      <c r="G78" s="17"/>
      <c r="H78" s="14"/>
      <c r="I78" s="14"/>
      <c r="J78" s="14"/>
      <c r="K78" s="14"/>
      <c r="L78" s="26"/>
      <c r="M78" s="20"/>
      <c r="N78" s="27"/>
    </row>
    <row r="79" spans="2:14" ht="12.75" customHeight="1">
      <c r="B79" s="14"/>
      <c r="C79" s="17"/>
      <c r="D79" s="24"/>
      <c r="E79" s="50"/>
      <c r="F79" s="16"/>
      <c r="G79" s="17"/>
      <c r="H79" s="14"/>
      <c r="I79" s="14"/>
      <c r="J79" s="14"/>
      <c r="K79" s="14"/>
      <c r="L79" s="26"/>
      <c r="M79" s="20"/>
      <c r="N79" s="27"/>
    </row>
    <row r="80" spans="2:14" ht="12.75" customHeight="1">
      <c r="B80" s="14"/>
      <c r="C80" s="17"/>
      <c r="D80" s="24"/>
      <c r="E80" s="24"/>
      <c r="F80" s="16"/>
      <c r="G80" s="17"/>
      <c r="H80" s="14"/>
      <c r="I80" s="14"/>
      <c r="J80" s="14"/>
      <c r="K80" s="14"/>
      <c r="L80" s="26"/>
      <c r="M80" s="20"/>
      <c r="N80" s="27"/>
    </row>
    <row r="81" spans="2:14" ht="12.75" customHeight="1">
      <c r="B81" s="14"/>
      <c r="C81" s="17"/>
      <c r="D81" s="24"/>
      <c r="E81" s="24"/>
      <c r="F81" s="16"/>
      <c r="G81" s="17"/>
      <c r="H81" s="14"/>
      <c r="I81" s="14"/>
      <c r="J81" s="14"/>
      <c r="K81" s="14"/>
      <c r="L81" s="26"/>
      <c r="M81" s="20"/>
      <c r="N81" s="27"/>
    </row>
    <row r="82" spans="2:14" ht="12.75" customHeight="1">
      <c r="B82" s="14"/>
      <c r="C82" s="17"/>
      <c r="D82" s="24"/>
      <c r="E82" s="24"/>
      <c r="F82" s="16"/>
      <c r="G82" s="17"/>
      <c r="H82" s="14"/>
      <c r="I82" s="14"/>
      <c r="J82" s="14"/>
      <c r="K82" s="14"/>
      <c r="L82" s="26"/>
      <c r="M82" s="20"/>
      <c r="N82" s="27"/>
    </row>
    <row r="83" spans="2:14" ht="12.75" customHeight="1">
      <c r="B83" s="14"/>
      <c r="C83" s="17"/>
      <c r="D83" s="24"/>
      <c r="E83" s="24"/>
      <c r="F83" s="16"/>
      <c r="G83" s="17"/>
      <c r="H83" s="14"/>
      <c r="I83" s="14"/>
      <c r="J83" s="14"/>
      <c r="K83" s="14"/>
      <c r="L83" s="26"/>
      <c r="M83" s="20"/>
      <c r="N83" s="27"/>
    </row>
    <row r="84" spans="2:14" ht="12.75" customHeight="1">
      <c r="B84" s="14"/>
      <c r="C84" s="17"/>
      <c r="D84" s="24"/>
      <c r="E84" s="24"/>
      <c r="F84" s="16"/>
      <c r="G84" s="17"/>
      <c r="H84" s="14"/>
      <c r="I84" s="14"/>
      <c r="J84" s="14"/>
      <c r="K84" s="14"/>
      <c r="L84" s="26"/>
      <c r="M84" s="20"/>
      <c r="N84" s="27"/>
    </row>
    <row r="85" spans="2:14" ht="12.75" customHeight="1">
      <c r="B85" s="14"/>
      <c r="C85" s="17"/>
      <c r="D85" s="24"/>
      <c r="E85" s="24"/>
      <c r="F85" s="16"/>
      <c r="G85" s="17"/>
      <c r="H85" s="14"/>
      <c r="I85" s="14"/>
      <c r="J85" s="14"/>
      <c r="K85" s="14"/>
      <c r="L85" s="26"/>
      <c r="M85" s="20"/>
      <c r="N85" s="27"/>
    </row>
    <row r="86" spans="2:14" ht="12.75" customHeight="1">
      <c r="B86" s="14"/>
      <c r="C86" s="17"/>
      <c r="D86" s="24"/>
      <c r="E86" s="24"/>
      <c r="F86" s="16"/>
      <c r="G86" s="17"/>
      <c r="H86" s="14"/>
      <c r="I86" s="14"/>
      <c r="J86" s="14"/>
      <c r="K86" s="14"/>
      <c r="L86" s="26"/>
      <c r="M86" s="20"/>
      <c r="N86" s="27"/>
    </row>
    <row r="87" spans="2:14" ht="12.75" customHeight="1">
      <c r="B87" s="14"/>
      <c r="C87" s="17"/>
      <c r="D87" s="24"/>
      <c r="E87" s="24"/>
      <c r="F87" s="16"/>
      <c r="G87" s="17"/>
      <c r="H87" s="14"/>
      <c r="I87" s="14"/>
      <c r="J87" s="14"/>
      <c r="K87" s="14"/>
      <c r="L87" s="26"/>
      <c r="M87" s="20"/>
      <c r="N87" s="27"/>
    </row>
    <row r="88" spans="2:14" ht="12.75" customHeight="1">
      <c r="B88" s="14"/>
      <c r="C88" s="17"/>
      <c r="D88" s="24"/>
      <c r="F88" s="16"/>
      <c r="G88" s="17"/>
      <c r="H88" s="14"/>
      <c r="I88" s="14"/>
      <c r="J88" s="14"/>
      <c r="K88" s="14"/>
      <c r="L88" s="26"/>
      <c r="M88" s="20"/>
      <c r="N88" s="27"/>
    </row>
    <row r="89" spans="2:14" ht="12.75" customHeight="1">
      <c r="B89" s="14"/>
      <c r="C89" s="17"/>
      <c r="D89" s="24"/>
      <c r="F89" s="16"/>
      <c r="G89" s="17"/>
      <c r="H89" s="14"/>
      <c r="I89" s="14"/>
      <c r="J89" s="14"/>
      <c r="K89" s="14"/>
      <c r="L89" s="26"/>
      <c r="M89" s="20"/>
      <c r="N89" s="27"/>
    </row>
    <row r="90" spans="2:14" ht="12.75" customHeight="1">
      <c r="B90" s="14"/>
      <c r="C90" s="17"/>
      <c r="D90" s="24"/>
      <c r="F90" s="16"/>
      <c r="G90" s="17"/>
      <c r="H90" s="14"/>
      <c r="I90" s="14"/>
      <c r="J90" s="14"/>
      <c r="K90" s="14"/>
      <c r="L90" s="26"/>
      <c r="M90" s="20"/>
      <c r="N90" s="27"/>
    </row>
    <row r="91" spans="2:14" ht="12.75" customHeight="1">
      <c r="B91" s="14"/>
      <c r="C91" s="17"/>
      <c r="D91" s="24"/>
      <c r="F91" s="16"/>
      <c r="G91" s="17"/>
      <c r="H91" s="14"/>
      <c r="I91" s="14"/>
      <c r="J91" s="14"/>
      <c r="K91" s="14"/>
      <c r="L91" s="26"/>
      <c r="M91" s="20"/>
      <c r="N91" s="27"/>
    </row>
    <row r="92" spans="2:14" ht="12.75" customHeight="1">
      <c r="B92" s="14"/>
      <c r="C92" s="17"/>
      <c r="D92" s="24"/>
      <c r="F92" s="16"/>
      <c r="H92" s="14"/>
      <c r="I92" s="14"/>
      <c r="J92" s="14"/>
      <c r="K92" s="14"/>
      <c r="L92" s="26"/>
      <c r="M92" s="20"/>
      <c r="N92" s="27"/>
    </row>
    <row r="93" spans="2:14" ht="12.75" customHeight="1">
      <c r="B93" s="14"/>
      <c r="C93" s="17"/>
      <c r="D93" s="24"/>
      <c r="F93" s="16"/>
      <c r="H93" s="14"/>
      <c r="I93" s="14"/>
      <c r="J93" s="14"/>
      <c r="K93" s="14"/>
      <c r="L93" s="26"/>
      <c r="M93" s="20"/>
      <c r="N93" s="27"/>
    </row>
    <row r="94" spans="2:14" ht="12.75" customHeight="1">
      <c r="B94" s="14"/>
      <c r="C94" s="17"/>
      <c r="D94" s="24"/>
      <c r="F94" s="16"/>
      <c r="H94" s="14"/>
      <c r="I94" s="14"/>
      <c r="J94" s="14"/>
      <c r="K94" s="14"/>
      <c r="L94" s="26"/>
      <c r="M94" s="20"/>
      <c r="N94" s="27"/>
    </row>
    <row r="95" spans="2:14" ht="12.75" customHeight="1">
      <c r="B95" s="14"/>
      <c r="C95" s="17"/>
      <c r="D95" s="24"/>
      <c r="F95" s="16"/>
      <c r="H95" s="14"/>
      <c r="I95" s="14"/>
      <c r="J95" s="14"/>
      <c r="K95" s="14"/>
      <c r="L95" s="26"/>
      <c r="M95" s="20"/>
      <c r="N95" s="27"/>
    </row>
    <row r="96" spans="2:14" ht="12.75" customHeight="1">
      <c r="B96" s="14"/>
      <c r="C96" s="17"/>
      <c r="D96" s="24"/>
      <c r="F96" s="16"/>
      <c r="H96" s="14"/>
      <c r="I96" s="14"/>
      <c r="J96" s="14"/>
      <c r="K96" s="14"/>
      <c r="L96" s="26"/>
      <c r="M96" s="20"/>
      <c r="N96" s="27"/>
    </row>
    <row r="97" spans="2:14" ht="12.75" customHeight="1">
      <c r="B97" s="14"/>
      <c r="C97" s="17"/>
      <c r="D97" s="24"/>
      <c r="F97" s="16"/>
      <c r="H97" s="14"/>
      <c r="I97" s="14"/>
      <c r="J97" s="14"/>
      <c r="K97" s="14"/>
      <c r="L97" s="26"/>
      <c r="M97" s="20"/>
      <c r="N97" s="27"/>
    </row>
    <row r="98" spans="2:14" ht="12.75" customHeight="1">
      <c r="B98" s="14"/>
      <c r="C98" s="17"/>
      <c r="D98" s="24"/>
      <c r="F98" s="16"/>
      <c r="H98" s="14"/>
      <c r="I98" s="14"/>
      <c r="J98" s="14"/>
      <c r="K98" s="14"/>
      <c r="L98" s="26"/>
      <c r="M98" s="20"/>
      <c r="N98" s="27"/>
    </row>
    <row r="99" spans="2:14" ht="12.75" customHeight="1">
      <c r="B99" s="14"/>
      <c r="C99" s="17"/>
      <c r="D99" s="24"/>
      <c r="F99" s="16"/>
      <c r="H99" s="14"/>
      <c r="I99" s="14"/>
      <c r="J99" s="14"/>
      <c r="K99" s="14"/>
      <c r="L99" s="26"/>
      <c r="M99" s="20"/>
      <c r="N99" s="27"/>
    </row>
    <row r="100" spans="2:14" ht="12.75" customHeight="1">
      <c r="B100" s="14"/>
      <c r="C100" s="17"/>
      <c r="D100" s="24"/>
      <c r="F100" s="16"/>
      <c r="H100" s="14"/>
      <c r="I100" s="14"/>
      <c r="J100" s="14"/>
      <c r="K100" s="14"/>
      <c r="L100" s="26"/>
      <c r="M100" s="20"/>
      <c r="N100" s="27"/>
    </row>
    <row r="101" spans="2:14" ht="12.75" customHeight="1">
      <c r="B101" s="14"/>
      <c r="C101" s="17"/>
      <c r="D101" s="24"/>
      <c r="F101" s="16"/>
      <c r="H101" s="14"/>
      <c r="I101" s="14"/>
      <c r="J101" s="14"/>
      <c r="K101" s="14"/>
      <c r="L101" s="26"/>
      <c r="M101" s="20"/>
      <c r="N101" s="27"/>
    </row>
    <row r="102" spans="2:14" ht="12.75" customHeight="1">
      <c r="B102" s="14"/>
      <c r="C102" s="17"/>
      <c r="D102" s="24"/>
      <c r="F102" s="16"/>
      <c r="H102" s="14"/>
      <c r="I102" s="14"/>
      <c r="J102" s="14"/>
      <c r="K102" s="14"/>
      <c r="L102" s="26"/>
      <c r="M102" s="20"/>
      <c r="N102" s="27"/>
    </row>
    <row r="103" spans="2:14" ht="12.75" customHeight="1">
      <c r="B103" s="14"/>
      <c r="C103" s="17"/>
      <c r="D103" s="24"/>
      <c r="F103" s="16"/>
      <c r="H103" s="14"/>
      <c r="I103" s="14"/>
      <c r="J103" s="14"/>
      <c r="K103" s="14"/>
      <c r="L103" s="26"/>
      <c r="M103" s="20"/>
      <c r="N103" s="27"/>
    </row>
    <row r="104" spans="2:14" ht="12.75" customHeight="1">
      <c r="B104" s="14"/>
      <c r="C104" s="17"/>
      <c r="D104" s="24"/>
      <c r="F104" s="16"/>
      <c r="H104" s="14"/>
      <c r="I104" s="14"/>
      <c r="J104" s="14"/>
      <c r="K104" s="14"/>
      <c r="L104" s="26"/>
      <c r="M104" s="20"/>
      <c r="N104" s="27"/>
    </row>
    <row r="105" spans="2:14" ht="12.75" customHeight="1">
      <c r="B105" s="14"/>
      <c r="C105" s="17"/>
      <c r="D105" s="24"/>
      <c r="F105" s="16"/>
      <c r="H105" s="14"/>
      <c r="I105" s="14"/>
      <c r="J105" s="14"/>
      <c r="K105" s="14"/>
      <c r="L105" s="26"/>
      <c r="M105" s="20"/>
      <c r="N105" s="27"/>
    </row>
    <row r="106" spans="2:14" ht="12.75" customHeight="1">
      <c r="B106" s="14"/>
      <c r="C106" s="17"/>
      <c r="D106" s="24"/>
      <c r="F106" s="16"/>
      <c r="H106" s="14"/>
      <c r="I106" s="14"/>
      <c r="J106" s="14"/>
      <c r="K106" s="14"/>
      <c r="L106" s="26"/>
      <c r="M106" s="20"/>
      <c r="N106" s="27"/>
    </row>
    <row r="107" spans="2:14" ht="12.75" customHeight="1">
      <c r="B107" s="14"/>
      <c r="C107" s="17"/>
      <c r="D107" s="24"/>
      <c r="F107" s="16"/>
      <c r="H107" s="14"/>
      <c r="I107" s="14"/>
      <c r="J107" s="14"/>
      <c r="K107" s="14"/>
      <c r="L107" s="26"/>
      <c r="M107" s="20"/>
      <c r="N107" s="27"/>
    </row>
    <row r="108" spans="2:14" ht="12.75" customHeight="1">
      <c r="B108" s="14"/>
      <c r="C108" s="17"/>
      <c r="D108" s="24"/>
      <c r="F108" s="16"/>
      <c r="H108" s="14"/>
      <c r="I108" s="14"/>
      <c r="J108" s="14"/>
      <c r="K108" s="14"/>
      <c r="L108" s="26"/>
      <c r="M108" s="20"/>
      <c r="N108" s="27"/>
    </row>
    <row r="109" spans="2:14" ht="12.75" customHeight="1">
      <c r="B109" s="14"/>
      <c r="C109" s="17"/>
      <c r="D109" s="24"/>
      <c r="F109" s="16"/>
      <c r="H109" s="14"/>
      <c r="I109" s="14"/>
      <c r="J109" s="14"/>
      <c r="K109" s="14"/>
      <c r="L109" s="26"/>
      <c r="M109" s="20"/>
      <c r="N109" s="27"/>
    </row>
    <row r="110" spans="2:14" ht="12.75" customHeight="1">
      <c r="B110" s="14"/>
      <c r="C110" s="17"/>
      <c r="D110" s="24"/>
      <c r="F110" s="16"/>
      <c r="H110" s="14"/>
      <c r="I110" s="14"/>
      <c r="J110" s="14"/>
      <c r="K110" s="14"/>
      <c r="L110" s="26"/>
      <c r="M110" s="20"/>
      <c r="N110" s="27"/>
    </row>
    <row r="111" spans="2:14" ht="12.75" customHeight="1">
      <c r="B111" s="14"/>
      <c r="C111" s="17"/>
      <c r="D111" s="24"/>
      <c r="F111" s="16"/>
      <c r="H111" s="14"/>
      <c r="I111" s="14"/>
      <c r="J111" s="14"/>
      <c r="K111" s="14"/>
      <c r="L111" s="26"/>
      <c r="M111" s="20"/>
      <c r="N111" s="27"/>
    </row>
    <row r="112" spans="2:14" ht="12.75" customHeight="1">
      <c r="B112" s="14"/>
      <c r="C112" s="17"/>
      <c r="D112" s="24"/>
      <c r="F112" s="16"/>
      <c r="H112" s="14"/>
      <c r="I112" s="14"/>
      <c r="J112" s="14"/>
      <c r="K112" s="14"/>
      <c r="L112" s="26"/>
      <c r="M112" s="20"/>
      <c r="N112" s="27"/>
    </row>
    <row r="113" spans="2:14" ht="12.75" customHeight="1">
      <c r="B113" s="14"/>
      <c r="C113" s="17"/>
      <c r="D113" s="24"/>
      <c r="F113" s="16"/>
      <c r="H113" s="14"/>
      <c r="I113" s="14"/>
      <c r="J113" s="14"/>
      <c r="K113" s="14"/>
      <c r="L113" s="26"/>
      <c r="M113" s="20"/>
      <c r="N113" s="27"/>
    </row>
    <row r="114" spans="2:14" ht="12.75" customHeight="1">
      <c r="B114" s="14"/>
      <c r="C114" s="17"/>
      <c r="D114" s="24"/>
      <c r="F114" s="16"/>
      <c r="H114" s="14"/>
      <c r="I114" s="14"/>
      <c r="J114" s="14"/>
      <c r="K114" s="14"/>
      <c r="L114" s="26"/>
      <c r="M114" s="20"/>
      <c r="N114" s="27"/>
    </row>
    <row r="115" spans="2:14" ht="12.75" customHeight="1">
      <c r="B115" s="14"/>
      <c r="C115" s="17"/>
      <c r="D115" s="24"/>
      <c r="F115" s="16"/>
      <c r="H115" s="14"/>
      <c r="I115" s="14"/>
      <c r="J115" s="14"/>
      <c r="K115" s="14"/>
      <c r="L115" s="26"/>
      <c r="M115" s="20"/>
      <c r="N115" s="27"/>
    </row>
    <row r="116" spans="2:14" ht="12.75" customHeight="1">
      <c r="B116" s="14"/>
      <c r="C116" s="17"/>
      <c r="D116" s="24"/>
      <c r="F116" s="16"/>
      <c r="H116" s="14"/>
      <c r="I116" s="14"/>
      <c r="J116" s="14"/>
      <c r="K116" s="14"/>
      <c r="L116" s="26"/>
      <c r="M116" s="20"/>
      <c r="N116" s="27"/>
    </row>
    <row r="117" spans="2:14" ht="12.75" customHeight="1">
      <c r="B117" s="14"/>
      <c r="C117" s="17"/>
      <c r="D117" s="24"/>
      <c r="F117" s="16"/>
      <c r="H117" s="14"/>
      <c r="I117" s="14"/>
      <c r="J117" s="14"/>
      <c r="K117" s="14"/>
      <c r="L117" s="26"/>
      <c r="M117" s="20"/>
      <c r="N117" s="27"/>
    </row>
    <row r="118" spans="2:14" ht="12.75" customHeight="1">
      <c r="B118" s="14"/>
      <c r="C118" s="17"/>
      <c r="D118" s="24"/>
      <c r="F118" s="16"/>
      <c r="H118" s="14"/>
      <c r="I118" s="14"/>
      <c r="J118" s="14"/>
      <c r="K118" s="14"/>
      <c r="L118" s="26"/>
      <c r="M118" s="20"/>
      <c r="N118" s="27"/>
    </row>
    <row r="119" spans="2:14" ht="12.75" customHeight="1">
      <c r="B119" s="14"/>
      <c r="C119" s="17"/>
      <c r="D119" s="24"/>
      <c r="F119" s="16"/>
      <c r="H119" s="14"/>
      <c r="I119" s="14"/>
      <c r="J119" s="14"/>
      <c r="K119" s="14"/>
      <c r="L119" s="26"/>
      <c r="M119" s="20"/>
      <c r="N119" s="27"/>
    </row>
    <row r="120" spans="2:14" ht="12.75" customHeight="1">
      <c r="B120" s="14"/>
      <c r="C120" s="17"/>
      <c r="D120" s="24"/>
      <c r="F120" s="16"/>
      <c r="H120" s="14"/>
      <c r="I120" s="14"/>
      <c r="J120" s="14"/>
      <c r="K120" s="14"/>
      <c r="L120" s="26"/>
      <c r="M120" s="20"/>
      <c r="N120" s="27"/>
    </row>
    <row r="121" spans="2:14" ht="12.75" customHeight="1">
      <c r="B121" s="14"/>
      <c r="C121" s="17"/>
      <c r="D121" s="24"/>
      <c r="F121" s="16"/>
      <c r="H121" s="14"/>
      <c r="I121" s="14"/>
      <c r="J121" s="14"/>
      <c r="K121" s="14"/>
      <c r="L121" s="26"/>
      <c r="N121" s="27"/>
    </row>
    <row r="122" spans="2:14" ht="12.75" customHeight="1">
      <c r="B122" s="14"/>
      <c r="C122" s="17"/>
      <c r="D122" s="24"/>
      <c r="F122" s="16"/>
      <c r="H122" s="14"/>
      <c r="I122" s="14"/>
      <c r="J122" s="14"/>
      <c r="K122" s="14"/>
      <c r="L122" s="26"/>
      <c r="N122" s="27"/>
    </row>
    <row r="123" spans="2:14" ht="12.75" customHeight="1">
      <c r="B123" s="14"/>
      <c r="C123" s="17"/>
      <c r="D123" s="24"/>
      <c r="F123" s="16"/>
      <c r="H123" s="14"/>
      <c r="I123" s="14"/>
      <c r="J123" s="14"/>
      <c r="K123" s="14"/>
      <c r="L123" s="26"/>
      <c r="N123" s="27"/>
    </row>
    <row r="124" spans="2:14" ht="12.75" customHeight="1">
      <c r="B124" s="14"/>
      <c r="C124" s="17"/>
      <c r="D124" s="24"/>
      <c r="F124" s="16"/>
      <c r="H124" s="14"/>
      <c r="I124" s="14"/>
      <c r="J124" s="14"/>
      <c r="K124" s="14"/>
      <c r="L124" s="26"/>
      <c r="N124" s="27"/>
    </row>
    <row r="125" spans="2:14" ht="12.75" customHeight="1">
      <c r="B125" s="14"/>
      <c r="C125" s="17"/>
      <c r="D125" s="24"/>
      <c r="F125" s="16"/>
      <c r="H125" s="14"/>
      <c r="I125" s="14"/>
      <c r="J125" s="14"/>
      <c r="K125" s="14"/>
      <c r="L125" s="26"/>
      <c r="N125" s="27"/>
    </row>
    <row r="126" spans="2:14" ht="12.75" customHeight="1">
      <c r="B126" s="14"/>
      <c r="C126" s="17"/>
      <c r="D126" s="24"/>
      <c r="F126" s="16"/>
      <c r="H126" s="14"/>
      <c r="I126" s="14"/>
      <c r="J126" s="14"/>
      <c r="K126" s="14"/>
      <c r="L126" s="26"/>
      <c r="N126" s="27"/>
    </row>
    <row r="127" spans="2:14" ht="12.75" customHeight="1">
      <c r="B127" s="14"/>
      <c r="C127" s="17"/>
      <c r="D127" s="24"/>
      <c r="F127" s="16"/>
      <c r="H127" s="14"/>
      <c r="I127" s="14"/>
      <c r="J127" s="14"/>
      <c r="K127" s="14"/>
      <c r="L127" s="26"/>
      <c r="N127" s="27"/>
    </row>
    <row r="128" spans="2:14" ht="12.75" customHeight="1">
      <c r="B128" s="14"/>
      <c r="C128" s="17"/>
      <c r="D128" s="24"/>
      <c r="F128" s="16"/>
      <c r="H128" s="14"/>
      <c r="I128" s="14"/>
      <c r="J128" s="14"/>
      <c r="K128" s="14"/>
      <c r="L128" s="26"/>
      <c r="N128" s="27"/>
    </row>
    <row r="129" spans="2:14" ht="12.75" customHeight="1">
      <c r="B129" s="14"/>
      <c r="C129" s="17"/>
      <c r="D129" s="24"/>
      <c r="F129" s="16"/>
      <c r="H129" s="14"/>
      <c r="I129" s="14"/>
      <c r="J129" s="14"/>
      <c r="K129" s="14"/>
      <c r="L129" s="26"/>
      <c r="N129" s="27"/>
    </row>
  </sheetData>
  <sheetProtection selectLockedCells="1" selectUnlockedCells="1"/>
  <printOptions/>
  <pageMargins left="0.7875" right="0.7875" top="0.7875" bottom="0.7875" header="0.5118055555555555" footer="0.5118055555555555"/>
  <pageSetup firstPageNumber="1" useFirstPageNumber="1" horizontalDpi="300" verticalDpi="3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51"/>
  <sheetViews>
    <sheetView zoomScale="115" zoomScaleNormal="115" workbookViewId="0" topLeftCell="A355">
      <selection activeCell="A386" sqref="A386"/>
    </sheetView>
  </sheetViews>
  <sheetFormatPr defaultColWidth="13.7109375" defaultRowHeight="12"/>
  <cols>
    <col min="1" max="1" width="12.8515625" style="1" customWidth="1"/>
    <col min="2" max="16384" width="12.8515625" style="0" customWidth="1"/>
  </cols>
  <sheetData>
    <row r="1" ht="12.75">
      <c r="A1" s="1" t="s">
        <v>43</v>
      </c>
    </row>
    <row r="36" ht="12.75">
      <c r="A36" s="1" t="s">
        <v>44</v>
      </c>
    </row>
    <row r="71" ht="12.75">
      <c r="A71" s="1" t="s">
        <v>45</v>
      </c>
    </row>
    <row r="106" ht="12.75">
      <c r="A106" s="1" t="s">
        <v>46</v>
      </c>
    </row>
    <row r="141" ht="12.75">
      <c r="A141" s="1" t="s">
        <v>47</v>
      </c>
    </row>
    <row r="176" ht="12.75">
      <c r="A176" s="1" t="s">
        <v>48</v>
      </c>
    </row>
    <row r="211" ht="12.75">
      <c r="A211" s="1" t="s">
        <v>49</v>
      </c>
    </row>
    <row r="246" ht="12.75">
      <c r="A246" s="1" t="s">
        <v>50</v>
      </c>
    </row>
    <row r="281" ht="12.75">
      <c r="A281" s="1" t="s">
        <v>51</v>
      </c>
    </row>
    <row r="316" ht="12.75">
      <c r="A316" s="1" t="s">
        <v>52</v>
      </c>
    </row>
    <row r="351" ht="12.75">
      <c r="A351" s="1" t="s">
        <v>53</v>
      </c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 scale="9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85"/>
  <sheetViews>
    <sheetView tabSelected="1" zoomScale="115" zoomScaleNormal="115" workbookViewId="0" topLeftCell="A1">
      <selection activeCell="A186" sqref="A186"/>
    </sheetView>
  </sheetViews>
  <sheetFormatPr defaultColWidth="13.7109375" defaultRowHeight="12"/>
  <cols>
    <col min="1" max="1" width="12.8515625" style="1" customWidth="1"/>
    <col min="2" max="16384" width="12.8515625" style="0" customWidth="1"/>
  </cols>
  <sheetData>
    <row r="1" ht="12.75">
      <c r="A1" s="1">
        <v>1</v>
      </c>
    </row>
    <row r="37" ht="12.75">
      <c r="A37" s="1">
        <v>2</v>
      </c>
    </row>
    <row r="73" ht="12.75">
      <c r="A73" s="1">
        <v>3</v>
      </c>
    </row>
    <row r="110" ht="12.75">
      <c r="A110" s="1">
        <v>4</v>
      </c>
    </row>
    <row r="148" ht="12.75">
      <c r="A148" s="1">
        <v>5</v>
      </c>
    </row>
    <row r="185" ht="12.75">
      <c r="A185" s="1">
        <v>6</v>
      </c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 scale="9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3324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2015-07-14T23:09:14Z</dcterms:created>
  <dcterms:modified xsi:type="dcterms:W3CDTF">2015-08-09T21:02:38Z</dcterms:modified>
  <cp:category/>
  <cp:version/>
  <cp:contentType/>
  <cp:contentStatus/>
  <cp:revision>157</cp:revision>
</cp:coreProperties>
</file>