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11640" activeTab="1"/>
  </bookViews>
  <sheets>
    <sheet name="仕掛２" sheetId="2" r:id="rId1"/>
    <sheet name="仕掛２画像" sheetId="3" r:id="rId2"/>
  </sheets>
  <calcPr calcId="145621"/>
</workbook>
</file>

<file path=xl/calcChain.xml><?xml version="1.0" encoding="utf-8"?>
<calcChain xmlns="http://schemas.openxmlformats.org/spreadsheetml/2006/main">
  <c r="L13" i="2" l="1"/>
  <c r="L10" i="2"/>
  <c r="L9" i="2"/>
  <c r="L8" i="2"/>
  <c r="G4" i="2" l="1"/>
  <c r="H4" i="2" s="1"/>
  <c r="I4" i="2" s="1"/>
  <c r="G5" i="2" l="1"/>
  <c r="H5" i="2" l="1"/>
  <c r="I5" i="2" s="1"/>
  <c r="G6" i="2" s="1"/>
  <c r="H6" i="2" s="1"/>
  <c r="I6" i="2" l="1"/>
  <c r="G7" i="2" s="1"/>
  <c r="H7" i="2" l="1"/>
  <c r="I7" i="2" s="1"/>
  <c r="G8" i="2" l="1"/>
  <c r="H8" i="2" s="1"/>
  <c r="I8" i="2" s="1"/>
  <c r="G9" i="2" l="1"/>
  <c r="H9" i="2" s="1"/>
  <c r="I9" i="2" s="1"/>
  <c r="G10" i="2" l="1"/>
  <c r="H10" i="2" s="1"/>
  <c r="I10" i="2" s="1"/>
  <c r="G11" i="2" l="1"/>
  <c r="H11" i="2" s="1"/>
  <c r="I11" i="2" s="1"/>
  <c r="G12" i="2" l="1"/>
  <c r="H12" i="2" s="1"/>
  <c r="I12" i="2" s="1"/>
  <c r="G13" i="2" l="1"/>
  <c r="H13" i="2" s="1"/>
  <c r="I13" i="2" s="1"/>
  <c r="G14" i="2" l="1"/>
  <c r="H14" i="2" s="1"/>
  <c r="I14" i="2" s="1"/>
  <c r="G15" i="2" l="1"/>
  <c r="H15" i="2" s="1"/>
  <c r="I15" i="2" s="1"/>
  <c r="G16" i="2" l="1"/>
  <c r="H16" i="2" s="1"/>
  <c r="I16" i="2" s="1"/>
  <c r="G17" i="2" l="1"/>
  <c r="H17" i="2" s="1"/>
  <c r="I17" i="2" s="1"/>
  <c r="G18" i="2" l="1"/>
  <c r="H18" i="2" s="1"/>
  <c r="I18" i="2" s="1"/>
  <c r="G19" i="2" l="1"/>
  <c r="H19" i="2" s="1"/>
  <c r="I19" i="2" s="1"/>
  <c r="G20" i="2" l="1"/>
  <c r="H20" i="2" s="1"/>
  <c r="I20" i="2" s="1"/>
  <c r="G21" i="2" s="1"/>
  <c r="H21" i="2" s="1"/>
  <c r="I21" i="2" s="1"/>
  <c r="G22" i="2" l="1"/>
  <c r="H22" i="2" s="1"/>
  <c r="I22" i="2" s="1"/>
  <c r="G23" i="2" s="1"/>
  <c r="H23" i="2" s="1"/>
  <c r="I23" i="2" s="1"/>
  <c r="G24" i="2" l="1"/>
  <c r="H24" i="2" s="1"/>
  <c r="I24" i="2" s="1"/>
  <c r="G25" i="2" l="1"/>
  <c r="H25" i="2" s="1"/>
  <c r="I25" i="2" s="1"/>
  <c r="G26" i="2" l="1"/>
  <c r="H26" i="2" s="1"/>
  <c r="I26" i="2" s="1"/>
  <c r="G27" i="2" s="1"/>
  <c r="H27" i="2" s="1"/>
  <c r="I27" i="2" s="1"/>
  <c r="G28" i="2" s="1"/>
  <c r="H28" i="2" s="1"/>
  <c r="I28" i="2" s="1"/>
  <c r="G29" i="2" l="1"/>
  <c r="H29" i="2" s="1"/>
  <c r="I29" i="2" s="1"/>
  <c r="G30" i="2" l="1"/>
  <c r="H30" i="2" s="1"/>
  <c r="I30" i="2" s="1"/>
  <c r="G31" i="2" s="1"/>
  <c r="H31" i="2" s="1"/>
  <c r="I31" i="2" s="1"/>
  <c r="G32" i="2" l="1"/>
  <c r="H32" i="2" s="1"/>
  <c r="I32" i="2" s="1"/>
  <c r="G33" i="2" l="1"/>
  <c r="H33" i="2" s="1"/>
  <c r="I33" i="2" s="1"/>
  <c r="G34" i="2" l="1"/>
  <c r="H34" i="2" s="1"/>
  <c r="I34" i="2" s="1"/>
  <c r="G35" i="2" s="1"/>
  <c r="H35" i="2" s="1"/>
  <c r="I35" i="2" s="1"/>
  <c r="G36" i="2" s="1"/>
  <c r="H36" i="2" s="1"/>
  <c r="I36" i="2" s="1"/>
  <c r="G37" i="2" s="1"/>
  <c r="H37" i="2" s="1"/>
  <c r="I37" i="2" s="1"/>
  <c r="G38" i="2" s="1"/>
  <c r="H38" i="2" s="1"/>
  <c r="I38" i="2" s="1"/>
  <c r="G39" i="2" s="1"/>
  <c r="H39" i="2" s="1"/>
  <c r="I39" i="2" s="1"/>
</calcChain>
</file>

<file path=xl/sharedStrings.xml><?xml version="1.0" encoding="utf-8"?>
<sst xmlns="http://schemas.openxmlformats.org/spreadsheetml/2006/main" count="64" uniqueCount="32">
  <si>
    <t>通貨ペア</t>
    <rPh sb="0" eb="2">
      <t>ツウカ</t>
    </rPh>
    <phoneticPr fontId="2"/>
  </si>
  <si>
    <t>USD/JPY</t>
    <phoneticPr fontId="2"/>
  </si>
  <si>
    <t>年</t>
    <rPh sb="0" eb="1">
      <t>ネン</t>
    </rPh>
    <phoneticPr fontId="2"/>
  </si>
  <si>
    <t>月日</t>
    <rPh sb="0" eb="2">
      <t>ガッピ</t>
    </rPh>
    <phoneticPr fontId="2"/>
  </si>
  <si>
    <t>売買</t>
    <rPh sb="0" eb="2">
      <t>バイバイ</t>
    </rPh>
    <phoneticPr fontId="2"/>
  </si>
  <si>
    <t>買</t>
    <rPh sb="0" eb="1">
      <t>カ</t>
    </rPh>
    <phoneticPr fontId="2"/>
  </si>
  <si>
    <t>Lot</t>
    <phoneticPr fontId="2"/>
  </si>
  <si>
    <t>資金</t>
    <rPh sb="0" eb="2">
      <t>シキン</t>
    </rPh>
    <phoneticPr fontId="2"/>
  </si>
  <si>
    <t>リスク</t>
    <phoneticPr fontId="2"/>
  </si>
  <si>
    <t>決済pips</t>
    <rPh sb="0" eb="2">
      <t>ケッサイ</t>
    </rPh>
    <phoneticPr fontId="2"/>
  </si>
  <si>
    <t>売</t>
    <rPh sb="0" eb="1">
      <t>ウ</t>
    </rPh>
    <phoneticPr fontId="2"/>
  </si>
  <si>
    <t>エントリー</t>
    <phoneticPr fontId="2"/>
  </si>
  <si>
    <t>仕掛２</t>
    <rPh sb="0" eb="2">
      <t>シカ</t>
    </rPh>
    <phoneticPr fontId="2"/>
  </si>
  <si>
    <t>ストップ移動</t>
    <rPh sb="4" eb="6">
      <t>イドウ</t>
    </rPh>
    <phoneticPr fontId="2"/>
  </si>
  <si>
    <t>ダウ理論・EB</t>
    <rPh sb="2" eb="4">
      <t>リロン</t>
    </rPh>
    <phoneticPr fontId="2"/>
  </si>
  <si>
    <t>損益</t>
    <rPh sb="0" eb="2">
      <t>ソンエキ</t>
    </rPh>
    <phoneticPr fontId="2"/>
  </si>
  <si>
    <t>単独決済</t>
    <rPh sb="0" eb="2">
      <t>タンドク</t>
    </rPh>
    <rPh sb="2" eb="4">
      <t>ケッサイ</t>
    </rPh>
    <phoneticPr fontId="2"/>
  </si>
  <si>
    <t>買</t>
    <rPh sb="0" eb="1">
      <t>カ</t>
    </rPh>
    <phoneticPr fontId="2"/>
  </si>
  <si>
    <t>売</t>
    <rPh sb="0" eb="1">
      <t>ウ</t>
    </rPh>
    <phoneticPr fontId="2"/>
  </si>
  <si>
    <t>買</t>
    <rPh sb="0" eb="1">
      <t>バイ</t>
    </rPh>
    <phoneticPr fontId="2"/>
  </si>
  <si>
    <t>20-23</t>
    <phoneticPr fontId="2"/>
  </si>
  <si>
    <t>24-26</t>
    <phoneticPr fontId="2"/>
  </si>
  <si>
    <t>損切pips</t>
    <rPh sb="0" eb="2">
      <t>ソンギリ</t>
    </rPh>
    <phoneticPr fontId="2"/>
  </si>
  <si>
    <t>トレード数</t>
    <rPh sb="4" eb="5">
      <t>スウ</t>
    </rPh>
    <phoneticPr fontId="2"/>
  </si>
  <si>
    <t>日足</t>
    <rPh sb="0" eb="2">
      <t>ヒアシ</t>
    </rPh>
    <phoneticPr fontId="2"/>
  </si>
  <si>
    <t>勝ち</t>
    <rPh sb="0" eb="1">
      <t>カ</t>
    </rPh>
    <phoneticPr fontId="2"/>
  </si>
  <si>
    <t>負け</t>
    <rPh sb="0" eb="1">
      <t>マ</t>
    </rPh>
    <phoneticPr fontId="2"/>
  </si>
  <si>
    <t>勝率</t>
    <rPh sb="0" eb="2">
      <t>ショウリツ</t>
    </rPh>
    <phoneticPr fontId="2"/>
  </si>
  <si>
    <t>当初資金</t>
    <rPh sb="0" eb="2">
      <t>トウショ</t>
    </rPh>
    <rPh sb="2" eb="4">
      <t>シキン</t>
    </rPh>
    <phoneticPr fontId="2"/>
  </si>
  <si>
    <t>最終資金</t>
    <rPh sb="0" eb="2">
      <t>サイシュウ</t>
    </rPh>
    <rPh sb="2" eb="4">
      <t>シキン</t>
    </rPh>
    <phoneticPr fontId="2"/>
  </si>
  <si>
    <t>トレード期間</t>
    <rPh sb="4" eb="6">
      <t>キカン</t>
    </rPh>
    <phoneticPr fontId="2"/>
  </si>
  <si>
    <t>5年5か月</t>
    <rPh sb="1" eb="2">
      <t>ネン</t>
    </rPh>
    <rPh sb="4" eb="5">
      <t>ゲツ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</si>
</sst>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 applyAlignment="1">
      <alignment horizontal="center" vertical="center"/>
    </xf>
    <xf numFmtId="38" fontId="0" fillId="0" borderId="0" xfId="1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2" borderId="0" xfId="1" applyFont="1" applyFill="1">
      <alignment vertical="center"/>
    </xf>
    <xf numFmtId="38" fontId="0" fillId="0" borderId="0" xfId="1" applyFont="1" applyAlignment="1">
      <alignment horizontal="center" vertical="center"/>
    </xf>
    <xf numFmtId="38" fontId="0" fillId="0" borderId="0" xfId="0" applyNumberFormat="1">
      <alignment vertical="center"/>
    </xf>
    <xf numFmtId="9" fontId="0" fillId="0" borderId="0" xfId="2" applyFont="1">
      <alignment vertical="center"/>
    </xf>
    <xf numFmtId="0" fontId="4" fillId="4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8" fontId="4" fillId="3" borderId="0" xfId="1" applyFont="1" applyFill="1">
      <alignment vertical="center"/>
    </xf>
    <xf numFmtId="38" fontId="4" fillId="2" borderId="0" xfId="1" applyFont="1" applyFill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56115</xdr:colOff>
      <xdr:row>27</xdr:row>
      <xdr:rowOff>199101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8285715" cy="7400001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10</xdr:row>
      <xdr:rowOff>219075</xdr:rowOff>
    </xdr:from>
    <xdr:to>
      <xdr:col>5</xdr:col>
      <xdr:colOff>619125</xdr:colOff>
      <xdr:row>13</xdr:row>
      <xdr:rowOff>219075</xdr:rowOff>
    </xdr:to>
    <xdr:cxnSp macro="">
      <xdr:nvCxnSpPr>
        <xdr:cNvPr id="4" name="直線矢印コネクタ 3"/>
        <xdr:cNvCxnSpPr/>
      </xdr:nvCxnSpPr>
      <xdr:spPr>
        <a:xfrm flipV="1">
          <a:off x="2952750" y="2886075"/>
          <a:ext cx="1095375" cy="80010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361048</xdr:colOff>
      <xdr:row>51</xdr:row>
      <xdr:rowOff>113586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8001000"/>
          <a:ext cx="7219048" cy="5714286"/>
        </a:xfrm>
        <a:prstGeom prst="rect">
          <a:avLst/>
        </a:prstGeom>
      </xdr:spPr>
    </xdr:pic>
    <xdr:clientData/>
  </xdr:twoCellAnchor>
  <xdr:twoCellAnchor>
    <xdr:from>
      <xdr:col>6</xdr:col>
      <xdr:colOff>571500</xdr:colOff>
      <xdr:row>41</xdr:row>
      <xdr:rowOff>9525</xdr:rowOff>
    </xdr:from>
    <xdr:to>
      <xdr:col>7</xdr:col>
      <xdr:colOff>142875</xdr:colOff>
      <xdr:row>41</xdr:row>
      <xdr:rowOff>247650</xdr:rowOff>
    </xdr:to>
    <xdr:cxnSp macro="">
      <xdr:nvCxnSpPr>
        <xdr:cNvPr id="12" name="直線矢印コネクタ 11"/>
        <xdr:cNvCxnSpPr/>
      </xdr:nvCxnSpPr>
      <xdr:spPr>
        <a:xfrm flipV="1">
          <a:off x="4686300" y="10944225"/>
          <a:ext cx="257175" cy="2381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53</xdr:row>
      <xdr:rowOff>0</xdr:rowOff>
    </xdr:from>
    <xdr:to>
      <xdr:col>12</xdr:col>
      <xdr:colOff>446677</xdr:colOff>
      <xdr:row>70</xdr:row>
      <xdr:rowOff>247053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14135100"/>
          <a:ext cx="7990477" cy="4780953"/>
        </a:xfrm>
        <a:prstGeom prst="rect">
          <a:avLst/>
        </a:prstGeom>
      </xdr:spPr>
    </xdr:pic>
    <xdr:clientData/>
  </xdr:twoCellAnchor>
  <xdr:twoCellAnchor>
    <xdr:from>
      <xdr:col>8</xdr:col>
      <xdr:colOff>561975</xdr:colOff>
      <xdr:row>62</xdr:row>
      <xdr:rowOff>209551</xdr:rowOff>
    </xdr:from>
    <xdr:to>
      <xdr:col>9</xdr:col>
      <xdr:colOff>114300</xdr:colOff>
      <xdr:row>65</xdr:row>
      <xdr:rowOff>0</xdr:rowOff>
    </xdr:to>
    <xdr:cxnSp macro="">
      <xdr:nvCxnSpPr>
        <xdr:cNvPr id="15" name="直線矢印コネクタ 14"/>
        <xdr:cNvCxnSpPr/>
      </xdr:nvCxnSpPr>
      <xdr:spPr>
        <a:xfrm>
          <a:off x="6048375" y="16744951"/>
          <a:ext cx="238125" cy="590549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73</xdr:row>
      <xdr:rowOff>0</xdr:rowOff>
    </xdr:from>
    <xdr:to>
      <xdr:col>15</xdr:col>
      <xdr:colOff>608325</xdr:colOff>
      <xdr:row>94</xdr:row>
      <xdr:rowOff>75491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19469100"/>
          <a:ext cx="10209525" cy="5676191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75</xdr:row>
      <xdr:rowOff>142875</xdr:rowOff>
    </xdr:from>
    <xdr:to>
      <xdr:col>13</xdr:col>
      <xdr:colOff>104775</xdr:colOff>
      <xdr:row>76</xdr:row>
      <xdr:rowOff>133350</xdr:rowOff>
    </xdr:to>
    <xdr:cxnSp macro="">
      <xdr:nvCxnSpPr>
        <xdr:cNvPr id="18" name="直線矢印コネクタ 17"/>
        <xdr:cNvCxnSpPr/>
      </xdr:nvCxnSpPr>
      <xdr:spPr>
        <a:xfrm>
          <a:off x="8877300" y="20145375"/>
          <a:ext cx="142875" cy="2571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96</xdr:row>
      <xdr:rowOff>0</xdr:rowOff>
    </xdr:from>
    <xdr:to>
      <xdr:col>17</xdr:col>
      <xdr:colOff>151010</xdr:colOff>
      <xdr:row>124</xdr:row>
      <xdr:rowOff>75258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25603200"/>
          <a:ext cx="11123810" cy="7542858"/>
        </a:xfrm>
        <a:prstGeom prst="rect">
          <a:avLst/>
        </a:prstGeom>
      </xdr:spPr>
    </xdr:pic>
    <xdr:clientData/>
  </xdr:twoCellAnchor>
  <xdr:twoCellAnchor>
    <xdr:from>
      <xdr:col>3</xdr:col>
      <xdr:colOff>514350</xdr:colOff>
      <xdr:row>102</xdr:row>
      <xdr:rowOff>76200</xdr:rowOff>
    </xdr:from>
    <xdr:to>
      <xdr:col>4</xdr:col>
      <xdr:colOff>485775</xdr:colOff>
      <xdr:row>102</xdr:row>
      <xdr:rowOff>171450</xdr:rowOff>
    </xdr:to>
    <xdr:cxnSp macro="">
      <xdr:nvCxnSpPr>
        <xdr:cNvPr id="21" name="直線矢印コネクタ 20"/>
        <xdr:cNvCxnSpPr/>
      </xdr:nvCxnSpPr>
      <xdr:spPr>
        <a:xfrm>
          <a:off x="2571750" y="27279600"/>
          <a:ext cx="657225" cy="952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523875</xdr:colOff>
      <xdr:row>102</xdr:row>
      <xdr:rowOff>95250</xdr:rowOff>
    </xdr:from>
    <xdr:to>
      <xdr:col>12</xdr:col>
      <xdr:colOff>676275</xdr:colOff>
      <xdr:row>116</xdr:row>
      <xdr:rowOff>114300</xdr:rowOff>
    </xdr:to>
    <xdr:cxnSp macro="">
      <xdr:nvCxnSpPr>
        <xdr:cNvPr id="23" name="直線矢印コネクタ 22"/>
        <xdr:cNvCxnSpPr/>
      </xdr:nvCxnSpPr>
      <xdr:spPr>
        <a:xfrm>
          <a:off x="2581275" y="27298650"/>
          <a:ext cx="6324600" cy="37528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257175</xdr:colOff>
      <xdr:row>140</xdr:row>
      <xdr:rowOff>238125</xdr:rowOff>
    </xdr:from>
    <xdr:to>
      <xdr:col>8</xdr:col>
      <xdr:colOff>9525</xdr:colOff>
      <xdr:row>145</xdr:row>
      <xdr:rowOff>152400</xdr:rowOff>
    </xdr:to>
    <xdr:cxnSp macro="">
      <xdr:nvCxnSpPr>
        <xdr:cNvPr id="27" name="直線矢印コネクタ 26"/>
        <xdr:cNvCxnSpPr/>
      </xdr:nvCxnSpPr>
      <xdr:spPr>
        <a:xfrm>
          <a:off x="4371975" y="37576125"/>
          <a:ext cx="1123950" cy="12477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126</xdr:row>
      <xdr:rowOff>0</xdr:rowOff>
    </xdr:from>
    <xdr:to>
      <xdr:col>10</xdr:col>
      <xdr:colOff>551610</xdr:colOff>
      <xdr:row>149</xdr:row>
      <xdr:rowOff>46853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33604200"/>
          <a:ext cx="6723810" cy="6180953"/>
        </a:xfrm>
        <a:prstGeom prst="rect">
          <a:avLst/>
        </a:prstGeom>
      </xdr:spPr>
    </xdr:pic>
    <xdr:clientData/>
  </xdr:twoCellAnchor>
  <xdr:twoCellAnchor>
    <xdr:from>
      <xdr:col>6</xdr:col>
      <xdr:colOff>638175</xdr:colOff>
      <xdr:row>140</xdr:row>
      <xdr:rowOff>228600</xdr:rowOff>
    </xdr:from>
    <xdr:to>
      <xdr:col>8</xdr:col>
      <xdr:colOff>285750</xdr:colOff>
      <xdr:row>145</xdr:row>
      <xdr:rowOff>171450</xdr:rowOff>
    </xdr:to>
    <xdr:cxnSp macro="">
      <xdr:nvCxnSpPr>
        <xdr:cNvPr id="31" name="直線矢印コネクタ 30"/>
        <xdr:cNvCxnSpPr/>
      </xdr:nvCxnSpPr>
      <xdr:spPr>
        <a:xfrm>
          <a:off x="4752975" y="37566600"/>
          <a:ext cx="1019175" cy="12763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151</xdr:row>
      <xdr:rowOff>0</xdr:rowOff>
    </xdr:from>
    <xdr:to>
      <xdr:col>12</xdr:col>
      <xdr:colOff>275248</xdr:colOff>
      <xdr:row>169</xdr:row>
      <xdr:rowOff>208924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40271700"/>
          <a:ext cx="7819048" cy="5009524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161</xdr:row>
      <xdr:rowOff>114300</xdr:rowOff>
    </xdr:from>
    <xdr:to>
      <xdr:col>9</xdr:col>
      <xdr:colOff>9525</xdr:colOff>
      <xdr:row>164</xdr:row>
      <xdr:rowOff>57150</xdr:rowOff>
    </xdr:to>
    <xdr:cxnSp macro="">
      <xdr:nvCxnSpPr>
        <xdr:cNvPr id="35" name="直線矢印コネクタ 34"/>
        <xdr:cNvCxnSpPr/>
      </xdr:nvCxnSpPr>
      <xdr:spPr>
        <a:xfrm flipV="1">
          <a:off x="4972050" y="43053000"/>
          <a:ext cx="1209675" cy="7429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171</xdr:row>
      <xdr:rowOff>0</xdr:rowOff>
    </xdr:from>
    <xdr:to>
      <xdr:col>14</xdr:col>
      <xdr:colOff>551267</xdr:colOff>
      <xdr:row>192</xdr:row>
      <xdr:rowOff>123110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45605700"/>
          <a:ext cx="9466667" cy="5723810"/>
        </a:xfrm>
        <a:prstGeom prst="rect">
          <a:avLst/>
        </a:prstGeom>
      </xdr:spPr>
    </xdr:pic>
    <xdr:clientData/>
  </xdr:twoCellAnchor>
  <xdr:twoCellAnchor>
    <xdr:from>
      <xdr:col>10</xdr:col>
      <xdr:colOff>152400</xdr:colOff>
      <xdr:row>178</xdr:row>
      <xdr:rowOff>133350</xdr:rowOff>
    </xdr:from>
    <xdr:to>
      <xdr:col>10</xdr:col>
      <xdr:colOff>676275</xdr:colOff>
      <xdr:row>181</xdr:row>
      <xdr:rowOff>19050</xdr:rowOff>
    </xdr:to>
    <xdr:cxnSp macro="">
      <xdr:nvCxnSpPr>
        <xdr:cNvPr id="38" name="直線矢印コネクタ 37"/>
        <xdr:cNvCxnSpPr/>
      </xdr:nvCxnSpPr>
      <xdr:spPr>
        <a:xfrm flipV="1">
          <a:off x="7010400" y="47605950"/>
          <a:ext cx="523875" cy="68580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194</xdr:row>
      <xdr:rowOff>0</xdr:rowOff>
    </xdr:from>
    <xdr:to>
      <xdr:col>12</xdr:col>
      <xdr:colOff>199058</xdr:colOff>
      <xdr:row>222</xdr:row>
      <xdr:rowOff>189543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51739800"/>
          <a:ext cx="7742858" cy="7657143"/>
        </a:xfrm>
        <a:prstGeom prst="rect">
          <a:avLst/>
        </a:prstGeom>
      </xdr:spPr>
    </xdr:pic>
    <xdr:clientData/>
  </xdr:twoCellAnchor>
  <xdr:twoCellAnchor>
    <xdr:from>
      <xdr:col>7</xdr:col>
      <xdr:colOff>152400</xdr:colOff>
      <xdr:row>201</xdr:row>
      <xdr:rowOff>200025</xdr:rowOff>
    </xdr:from>
    <xdr:to>
      <xdr:col>8</xdr:col>
      <xdr:colOff>476250</xdr:colOff>
      <xdr:row>206</xdr:row>
      <xdr:rowOff>133350</xdr:rowOff>
    </xdr:to>
    <xdr:cxnSp macro="">
      <xdr:nvCxnSpPr>
        <xdr:cNvPr id="41" name="直線矢印コネクタ 40"/>
        <xdr:cNvCxnSpPr/>
      </xdr:nvCxnSpPr>
      <xdr:spPr>
        <a:xfrm flipV="1">
          <a:off x="4953000" y="53806725"/>
          <a:ext cx="1009650" cy="12668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224</xdr:row>
      <xdr:rowOff>0</xdr:rowOff>
    </xdr:from>
    <xdr:to>
      <xdr:col>15</xdr:col>
      <xdr:colOff>84515</xdr:colOff>
      <xdr:row>251</xdr:row>
      <xdr:rowOff>84815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" y="59740800"/>
          <a:ext cx="9685715" cy="728571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236</xdr:row>
      <xdr:rowOff>114301</xdr:rowOff>
    </xdr:from>
    <xdr:to>
      <xdr:col>12</xdr:col>
      <xdr:colOff>133350</xdr:colOff>
      <xdr:row>237</xdr:row>
      <xdr:rowOff>257175</xdr:rowOff>
    </xdr:to>
    <xdr:cxnSp macro="">
      <xdr:nvCxnSpPr>
        <xdr:cNvPr id="24" name="直線矢印コネクタ 23"/>
        <xdr:cNvCxnSpPr/>
      </xdr:nvCxnSpPr>
      <xdr:spPr>
        <a:xfrm>
          <a:off x="8343900" y="63055501"/>
          <a:ext cx="19050" cy="409574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253</xdr:row>
      <xdr:rowOff>0</xdr:rowOff>
    </xdr:from>
    <xdr:to>
      <xdr:col>17</xdr:col>
      <xdr:colOff>303391</xdr:colOff>
      <xdr:row>280</xdr:row>
      <xdr:rowOff>246720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5800" y="67475100"/>
          <a:ext cx="11276191" cy="7447620"/>
        </a:xfrm>
        <a:prstGeom prst="rect">
          <a:avLst/>
        </a:prstGeom>
      </xdr:spPr>
    </xdr:pic>
    <xdr:clientData/>
  </xdr:twoCellAnchor>
  <xdr:twoCellAnchor>
    <xdr:from>
      <xdr:col>14</xdr:col>
      <xdr:colOff>561975</xdr:colOff>
      <xdr:row>276</xdr:row>
      <xdr:rowOff>219075</xdr:rowOff>
    </xdr:from>
    <xdr:to>
      <xdr:col>15</xdr:col>
      <xdr:colOff>142875</xdr:colOff>
      <xdr:row>279</xdr:row>
      <xdr:rowOff>38100</xdr:rowOff>
    </xdr:to>
    <xdr:cxnSp macro="">
      <xdr:nvCxnSpPr>
        <xdr:cNvPr id="26" name="直線矢印コネクタ 25"/>
        <xdr:cNvCxnSpPr/>
      </xdr:nvCxnSpPr>
      <xdr:spPr>
        <a:xfrm flipV="1">
          <a:off x="10163175" y="73828275"/>
          <a:ext cx="266700" cy="6191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638175</xdr:colOff>
      <xdr:row>299</xdr:row>
      <xdr:rowOff>95250</xdr:rowOff>
    </xdr:from>
    <xdr:to>
      <xdr:col>16</xdr:col>
      <xdr:colOff>219075</xdr:colOff>
      <xdr:row>302</xdr:row>
      <xdr:rowOff>200025</xdr:rowOff>
    </xdr:to>
    <xdr:cxnSp macro="">
      <xdr:nvCxnSpPr>
        <xdr:cNvPr id="29" name="直線矢印コネクタ 28"/>
        <xdr:cNvCxnSpPr/>
      </xdr:nvCxnSpPr>
      <xdr:spPr>
        <a:xfrm>
          <a:off x="9553575" y="79838550"/>
          <a:ext cx="1638300" cy="9048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283</xdr:row>
      <xdr:rowOff>0</xdr:rowOff>
    </xdr:from>
    <xdr:to>
      <xdr:col>17</xdr:col>
      <xdr:colOff>36725</xdr:colOff>
      <xdr:row>310</xdr:row>
      <xdr:rowOff>180053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5800" y="75476100"/>
          <a:ext cx="11009525" cy="7380953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300</xdr:row>
      <xdr:rowOff>0</xdr:rowOff>
    </xdr:from>
    <xdr:to>
      <xdr:col>15</xdr:col>
      <xdr:colOff>171450</xdr:colOff>
      <xdr:row>300</xdr:row>
      <xdr:rowOff>28575</xdr:rowOff>
    </xdr:to>
    <xdr:cxnSp macro="">
      <xdr:nvCxnSpPr>
        <xdr:cNvPr id="36" name="直線矢印コネクタ 35"/>
        <xdr:cNvCxnSpPr/>
      </xdr:nvCxnSpPr>
      <xdr:spPr>
        <a:xfrm flipV="1">
          <a:off x="9429750" y="80010000"/>
          <a:ext cx="1028700" cy="2857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312</xdr:row>
      <xdr:rowOff>0</xdr:rowOff>
    </xdr:from>
    <xdr:to>
      <xdr:col>16</xdr:col>
      <xdr:colOff>674906</xdr:colOff>
      <xdr:row>335</xdr:row>
      <xdr:rowOff>132567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" y="83210400"/>
          <a:ext cx="10961906" cy="6266667"/>
        </a:xfrm>
        <a:prstGeom prst="rect">
          <a:avLst/>
        </a:prstGeom>
      </xdr:spPr>
    </xdr:pic>
    <xdr:clientData/>
  </xdr:twoCellAnchor>
  <xdr:twoCellAnchor>
    <xdr:from>
      <xdr:col>15</xdr:col>
      <xdr:colOff>19050</xdr:colOff>
      <xdr:row>326</xdr:row>
      <xdr:rowOff>219075</xdr:rowOff>
    </xdr:from>
    <xdr:to>
      <xdr:col>15</xdr:col>
      <xdr:colOff>666750</xdr:colOff>
      <xdr:row>329</xdr:row>
      <xdr:rowOff>200025</xdr:rowOff>
    </xdr:to>
    <xdr:cxnSp macro="">
      <xdr:nvCxnSpPr>
        <xdr:cNvPr id="39" name="直線矢印コネクタ 38"/>
        <xdr:cNvCxnSpPr/>
      </xdr:nvCxnSpPr>
      <xdr:spPr>
        <a:xfrm>
          <a:off x="10306050" y="87163275"/>
          <a:ext cx="647700" cy="78105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337</xdr:row>
      <xdr:rowOff>0</xdr:rowOff>
    </xdr:from>
    <xdr:to>
      <xdr:col>15</xdr:col>
      <xdr:colOff>341658</xdr:colOff>
      <xdr:row>363</xdr:row>
      <xdr:rowOff>208658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" y="89877900"/>
          <a:ext cx="9942858" cy="7142858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344</xdr:row>
      <xdr:rowOff>228600</xdr:rowOff>
    </xdr:from>
    <xdr:to>
      <xdr:col>13</xdr:col>
      <xdr:colOff>228600</xdr:colOff>
      <xdr:row>347</xdr:row>
      <xdr:rowOff>47625</xdr:rowOff>
    </xdr:to>
    <xdr:cxnSp macro="">
      <xdr:nvCxnSpPr>
        <xdr:cNvPr id="42" name="直線矢印コネクタ 41"/>
        <xdr:cNvCxnSpPr/>
      </xdr:nvCxnSpPr>
      <xdr:spPr>
        <a:xfrm>
          <a:off x="8448675" y="91973400"/>
          <a:ext cx="695325" cy="6191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365</xdr:row>
      <xdr:rowOff>0</xdr:rowOff>
    </xdr:from>
    <xdr:to>
      <xdr:col>16</xdr:col>
      <xdr:colOff>560620</xdr:colOff>
      <xdr:row>392</xdr:row>
      <xdr:rowOff>199101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5800" y="97345500"/>
          <a:ext cx="10847620" cy="7400001"/>
        </a:xfrm>
        <a:prstGeom prst="rect">
          <a:avLst/>
        </a:prstGeom>
      </xdr:spPr>
    </xdr:pic>
    <xdr:clientData/>
  </xdr:twoCellAnchor>
  <xdr:twoCellAnchor>
    <xdr:from>
      <xdr:col>13</xdr:col>
      <xdr:colOff>314325</xdr:colOff>
      <xdr:row>381</xdr:row>
      <xdr:rowOff>76200</xdr:rowOff>
    </xdr:from>
    <xdr:to>
      <xdr:col>14</xdr:col>
      <xdr:colOff>600075</xdr:colOff>
      <xdr:row>382</xdr:row>
      <xdr:rowOff>238125</xdr:rowOff>
    </xdr:to>
    <xdr:cxnSp macro="">
      <xdr:nvCxnSpPr>
        <xdr:cNvPr id="47" name="直線矢印コネクタ 46"/>
        <xdr:cNvCxnSpPr/>
      </xdr:nvCxnSpPr>
      <xdr:spPr>
        <a:xfrm flipV="1">
          <a:off x="9229725" y="101688900"/>
          <a:ext cx="971550" cy="428625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394</xdr:row>
      <xdr:rowOff>0</xdr:rowOff>
    </xdr:from>
    <xdr:to>
      <xdr:col>15</xdr:col>
      <xdr:colOff>570229</xdr:colOff>
      <xdr:row>419</xdr:row>
      <xdr:rowOff>265834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0" y="105079800"/>
          <a:ext cx="10171429" cy="6933334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408</xdr:row>
      <xdr:rowOff>114301</xdr:rowOff>
    </xdr:from>
    <xdr:to>
      <xdr:col>14</xdr:col>
      <xdr:colOff>104775</xdr:colOff>
      <xdr:row>410</xdr:row>
      <xdr:rowOff>85725</xdr:rowOff>
    </xdr:to>
    <xdr:cxnSp macro="">
      <xdr:nvCxnSpPr>
        <xdr:cNvPr id="50" name="直線矢印コネクタ 49"/>
        <xdr:cNvCxnSpPr/>
      </xdr:nvCxnSpPr>
      <xdr:spPr>
        <a:xfrm>
          <a:off x="9648825" y="108927901"/>
          <a:ext cx="57150" cy="504824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36725</xdr:colOff>
      <xdr:row>448</xdr:row>
      <xdr:rowOff>103862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5800" y="112280700"/>
          <a:ext cx="11009525" cy="7304762"/>
        </a:xfrm>
        <a:prstGeom prst="rect">
          <a:avLst/>
        </a:prstGeom>
      </xdr:spPr>
    </xdr:pic>
    <xdr:clientData/>
  </xdr:twoCellAnchor>
  <xdr:twoCellAnchor>
    <xdr:from>
      <xdr:col>13</xdr:col>
      <xdr:colOff>276225</xdr:colOff>
      <xdr:row>436</xdr:row>
      <xdr:rowOff>9526</xdr:rowOff>
    </xdr:from>
    <xdr:to>
      <xdr:col>13</xdr:col>
      <xdr:colOff>561975</xdr:colOff>
      <xdr:row>437</xdr:row>
      <xdr:rowOff>9525</xdr:rowOff>
    </xdr:to>
    <xdr:cxnSp macro="">
      <xdr:nvCxnSpPr>
        <xdr:cNvPr id="53" name="直線矢印コネクタ 52"/>
        <xdr:cNvCxnSpPr/>
      </xdr:nvCxnSpPr>
      <xdr:spPr>
        <a:xfrm>
          <a:off x="9191625" y="116290726"/>
          <a:ext cx="285750" cy="266699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450</xdr:row>
      <xdr:rowOff>0</xdr:rowOff>
    </xdr:from>
    <xdr:to>
      <xdr:col>17</xdr:col>
      <xdr:colOff>541487</xdr:colOff>
      <xdr:row>477</xdr:row>
      <xdr:rowOff>113386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0" y="120015000"/>
          <a:ext cx="11514287" cy="7314286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466</xdr:row>
      <xdr:rowOff>200025</xdr:rowOff>
    </xdr:from>
    <xdr:to>
      <xdr:col>17</xdr:col>
      <xdr:colOff>9525</xdr:colOff>
      <xdr:row>468</xdr:row>
      <xdr:rowOff>238125</xdr:rowOff>
    </xdr:to>
    <xdr:cxnSp macro="">
      <xdr:nvCxnSpPr>
        <xdr:cNvPr id="56" name="直線矢印コネクタ 55"/>
        <xdr:cNvCxnSpPr/>
      </xdr:nvCxnSpPr>
      <xdr:spPr>
        <a:xfrm>
          <a:off x="10610850" y="124482225"/>
          <a:ext cx="1057275" cy="57150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479</xdr:row>
      <xdr:rowOff>0</xdr:rowOff>
    </xdr:from>
    <xdr:to>
      <xdr:col>17</xdr:col>
      <xdr:colOff>398629</xdr:colOff>
      <xdr:row>506</xdr:row>
      <xdr:rowOff>56243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5800" y="127749300"/>
          <a:ext cx="11371429" cy="7257143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500</xdr:row>
      <xdr:rowOff>0</xdr:rowOff>
    </xdr:from>
    <xdr:to>
      <xdr:col>15</xdr:col>
      <xdr:colOff>571500</xdr:colOff>
      <xdr:row>500</xdr:row>
      <xdr:rowOff>228601</xdr:rowOff>
    </xdr:to>
    <xdr:cxnSp macro="">
      <xdr:nvCxnSpPr>
        <xdr:cNvPr id="59" name="直線矢印コネクタ 58"/>
        <xdr:cNvCxnSpPr/>
      </xdr:nvCxnSpPr>
      <xdr:spPr>
        <a:xfrm flipV="1">
          <a:off x="10668000" y="133350000"/>
          <a:ext cx="190500" cy="228601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647700</xdr:colOff>
      <xdr:row>508</xdr:row>
      <xdr:rowOff>28575</xdr:rowOff>
    </xdr:from>
    <xdr:to>
      <xdr:col>18</xdr:col>
      <xdr:colOff>8063</xdr:colOff>
      <xdr:row>536</xdr:row>
      <xdr:rowOff>237166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47700" y="135512175"/>
          <a:ext cx="11704763" cy="7676191"/>
        </a:xfrm>
        <a:prstGeom prst="rect">
          <a:avLst/>
        </a:prstGeom>
      </xdr:spPr>
    </xdr:pic>
    <xdr:clientData/>
  </xdr:twoCellAnchor>
  <xdr:twoCellAnchor>
    <xdr:from>
      <xdr:col>4</xdr:col>
      <xdr:colOff>466725</xdr:colOff>
      <xdr:row>533</xdr:row>
      <xdr:rowOff>190500</xdr:rowOff>
    </xdr:from>
    <xdr:to>
      <xdr:col>5</xdr:col>
      <xdr:colOff>390525</xdr:colOff>
      <xdr:row>534</xdr:row>
      <xdr:rowOff>114302</xdr:rowOff>
    </xdr:to>
    <xdr:cxnSp macro="">
      <xdr:nvCxnSpPr>
        <xdr:cNvPr id="63" name="直線矢印コネクタ 62"/>
        <xdr:cNvCxnSpPr/>
      </xdr:nvCxnSpPr>
      <xdr:spPr>
        <a:xfrm flipV="1">
          <a:off x="3209925" y="142341600"/>
          <a:ext cx="609600" cy="190502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521</xdr:row>
      <xdr:rowOff>38101</xdr:rowOff>
    </xdr:from>
    <xdr:to>
      <xdr:col>12</xdr:col>
      <xdr:colOff>266700</xdr:colOff>
      <xdr:row>528</xdr:row>
      <xdr:rowOff>200025</xdr:rowOff>
    </xdr:to>
    <xdr:cxnSp macro="">
      <xdr:nvCxnSpPr>
        <xdr:cNvPr id="68" name="直線矢印コネクタ 67"/>
        <xdr:cNvCxnSpPr/>
      </xdr:nvCxnSpPr>
      <xdr:spPr>
        <a:xfrm flipV="1">
          <a:off x="6067425" y="138988801"/>
          <a:ext cx="2428875" cy="2028824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571500</xdr:colOff>
      <xdr:row>515</xdr:row>
      <xdr:rowOff>171450</xdr:rowOff>
    </xdr:from>
    <xdr:to>
      <xdr:col>14</xdr:col>
      <xdr:colOff>285750</xdr:colOff>
      <xdr:row>517</xdr:row>
      <xdr:rowOff>209552</xdr:rowOff>
    </xdr:to>
    <xdr:cxnSp macro="">
      <xdr:nvCxnSpPr>
        <xdr:cNvPr id="73" name="直線矢印コネクタ 72"/>
        <xdr:cNvCxnSpPr/>
      </xdr:nvCxnSpPr>
      <xdr:spPr>
        <a:xfrm flipV="1">
          <a:off x="8801100" y="137521950"/>
          <a:ext cx="1085850" cy="571502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657225</xdr:colOff>
      <xdr:row>512</xdr:row>
      <xdr:rowOff>9525</xdr:rowOff>
    </xdr:from>
    <xdr:to>
      <xdr:col>17</xdr:col>
      <xdr:colOff>28575</xdr:colOff>
      <xdr:row>512</xdr:row>
      <xdr:rowOff>209552</xdr:rowOff>
    </xdr:to>
    <xdr:cxnSp macro="">
      <xdr:nvCxnSpPr>
        <xdr:cNvPr id="75" name="直線矢印コネクタ 74"/>
        <xdr:cNvCxnSpPr/>
      </xdr:nvCxnSpPr>
      <xdr:spPr>
        <a:xfrm flipV="1">
          <a:off x="10944225" y="136559925"/>
          <a:ext cx="742950" cy="200027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538</xdr:row>
      <xdr:rowOff>0</xdr:rowOff>
    </xdr:from>
    <xdr:to>
      <xdr:col>17</xdr:col>
      <xdr:colOff>227201</xdr:colOff>
      <xdr:row>566</xdr:row>
      <xdr:rowOff>37162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5800" y="143484600"/>
          <a:ext cx="11200001" cy="7504762"/>
        </a:xfrm>
        <a:prstGeom prst="rect">
          <a:avLst/>
        </a:prstGeom>
      </xdr:spPr>
    </xdr:pic>
    <xdr:clientData/>
  </xdr:twoCellAnchor>
  <xdr:twoCellAnchor>
    <xdr:from>
      <xdr:col>5</xdr:col>
      <xdr:colOff>647700</xdr:colOff>
      <xdr:row>551</xdr:row>
      <xdr:rowOff>200025</xdr:rowOff>
    </xdr:from>
    <xdr:to>
      <xdr:col>7</xdr:col>
      <xdr:colOff>114300</xdr:colOff>
      <xdr:row>561</xdr:row>
      <xdr:rowOff>2</xdr:rowOff>
    </xdr:to>
    <xdr:cxnSp macro="">
      <xdr:nvCxnSpPr>
        <xdr:cNvPr id="78" name="直線矢印コネクタ 77"/>
        <xdr:cNvCxnSpPr/>
      </xdr:nvCxnSpPr>
      <xdr:spPr>
        <a:xfrm flipV="1">
          <a:off x="4076700" y="147151725"/>
          <a:ext cx="838200" cy="2466977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428625</xdr:colOff>
      <xdr:row>549</xdr:row>
      <xdr:rowOff>85725</xdr:rowOff>
    </xdr:from>
    <xdr:to>
      <xdr:col>12</xdr:col>
      <xdr:colOff>238125</xdr:colOff>
      <xdr:row>552</xdr:row>
      <xdr:rowOff>57151</xdr:rowOff>
    </xdr:to>
    <xdr:cxnSp macro="">
      <xdr:nvCxnSpPr>
        <xdr:cNvPr id="80" name="直線矢印コネクタ 79"/>
        <xdr:cNvCxnSpPr/>
      </xdr:nvCxnSpPr>
      <xdr:spPr>
        <a:xfrm flipV="1">
          <a:off x="6600825" y="146504025"/>
          <a:ext cx="1866900" cy="771526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447675</xdr:colOff>
      <xdr:row>554</xdr:row>
      <xdr:rowOff>95251</xdr:rowOff>
    </xdr:from>
    <xdr:to>
      <xdr:col>15</xdr:col>
      <xdr:colOff>200025</xdr:colOff>
      <xdr:row>555</xdr:row>
      <xdr:rowOff>57150</xdr:rowOff>
    </xdr:to>
    <xdr:cxnSp macro="">
      <xdr:nvCxnSpPr>
        <xdr:cNvPr id="84" name="直線矢印コネクタ 83"/>
        <xdr:cNvCxnSpPr/>
      </xdr:nvCxnSpPr>
      <xdr:spPr>
        <a:xfrm>
          <a:off x="10048875" y="147847051"/>
          <a:ext cx="438150" cy="228599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2"/>
  <sheetViews>
    <sheetView workbookViewId="0">
      <selection activeCell="K17" sqref="K17"/>
    </sheetView>
  </sheetViews>
  <sheetFormatPr defaultRowHeight="13.5" x14ac:dyDescent="0.15"/>
  <cols>
    <col min="1" max="1" width="8.625" style="1" bestFit="1" customWidth="1"/>
    <col min="2" max="2" width="9.25" style="1" bestFit="1" customWidth="1"/>
    <col min="3" max="3" width="9.25" style="1" customWidth="1"/>
    <col min="4" max="4" width="10.125" bestFit="1" customWidth="1"/>
    <col min="5" max="5" width="10.625" bestFit="1" customWidth="1"/>
    <col min="6" max="6" width="9" style="3"/>
    <col min="7" max="7" width="9.25" bestFit="1" customWidth="1"/>
    <col min="8" max="8" width="9.25" customWidth="1"/>
    <col min="9" max="9" width="9.25" bestFit="1" customWidth="1"/>
    <col min="10" max="10" width="5" customWidth="1"/>
    <col min="11" max="11" width="11.25" bestFit="1" customWidth="1"/>
    <col min="12" max="12" width="12.25" bestFit="1" customWidth="1"/>
  </cols>
  <sheetData>
    <row r="1" spans="1:12" x14ac:dyDescent="0.15">
      <c r="A1" s="11" t="s">
        <v>0</v>
      </c>
      <c r="B1" s="11" t="s">
        <v>1</v>
      </c>
      <c r="C1" s="11" t="s">
        <v>24</v>
      </c>
      <c r="D1" s="12" t="s">
        <v>7</v>
      </c>
      <c r="E1" s="13">
        <v>1000000</v>
      </c>
      <c r="F1" s="14" t="s">
        <v>8</v>
      </c>
      <c r="G1" s="15">
        <v>0.03</v>
      </c>
    </row>
    <row r="2" spans="1:12" s="1" customFormat="1" x14ac:dyDescent="0.15">
      <c r="F2" s="8"/>
      <c r="H2" s="6" t="s">
        <v>16</v>
      </c>
      <c r="I2" s="6"/>
    </row>
    <row r="3" spans="1:12" s="1" customFormat="1" x14ac:dyDescent="0.15">
      <c r="B3" s="1" t="s">
        <v>2</v>
      </c>
      <c r="C3" s="1" t="s">
        <v>3</v>
      </c>
      <c r="D3" s="1" t="s">
        <v>4</v>
      </c>
      <c r="E3" s="1" t="s">
        <v>22</v>
      </c>
      <c r="F3" s="8" t="s">
        <v>9</v>
      </c>
      <c r="G3" s="1" t="s">
        <v>6</v>
      </c>
      <c r="H3" s="1" t="s">
        <v>15</v>
      </c>
      <c r="I3" s="1" t="s">
        <v>7</v>
      </c>
    </row>
    <row r="4" spans="1:12" x14ac:dyDescent="0.15">
      <c r="A4">
        <v>1</v>
      </c>
      <c r="B4" s="1">
        <v>2009</v>
      </c>
      <c r="C4" s="2">
        <v>42352</v>
      </c>
      <c r="D4" s="2" t="s">
        <v>5</v>
      </c>
      <c r="E4">
        <v>137</v>
      </c>
      <c r="F4" s="3">
        <v>126</v>
      </c>
      <c r="G4">
        <f>ROUNDDOWN($E$1*$G$1/E4/100,1)</f>
        <v>2.1</v>
      </c>
      <c r="H4" s="3">
        <f>G4*F4*100</f>
        <v>26460.000000000004</v>
      </c>
      <c r="I4" s="3">
        <f>E1+H4</f>
        <v>1026460</v>
      </c>
      <c r="K4" t="s">
        <v>11</v>
      </c>
      <c r="L4" t="s">
        <v>12</v>
      </c>
    </row>
    <row r="5" spans="1:12" x14ac:dyDescent="0.15">
      <c r="A5">
        <v>2</v>
      </c>
      <c r="B5" s="1">
        <v>2010</v>
      </c>
      <c r="C5" s="2">
        <v>42025</v>
      </c>
      <c r="D5" s="1" t="s">
        <v>10</v>
      </c>
      <c r="E5">
        <v>175</v>
      </c>
      <c r="F5" s="3">
        <v>-45</v>
      </c>
      <c r="G5">
        <f t="shared" ref="G5:G20" si="0">ROUNDDOWN(I4*$G$1/E5/100,1)</f>
        <v>1.7</v>
      </c>
      <c r="H5" s="3">
        <f t="shared" ref="H5:H21" si="1">G5*F5*100</f>
        <v>-7650</v>
      </c>
      <c r="I5" s="3">
        <f>I4+H5</f>
        <v>1018810</v>
      </c>
      <c r="K5" t="s">
        <v>13</v>
      </c>
      <c r="L5" t="s">
        <v>14</v>
      </c>
    </row>
    <row r="6" spans="1:12" x14ac:dyDescent="0.15">
      <c r="A6">
        <v>3</v>
      </c>
      <c r="C6" s="2">
        <v>42073</v>
      </c>
      <c r="D6" s="1" t="s">
        <v>5</v>
      </c>
      <c r="E6">
        <v>91</v>
      </c>
      <c r="F6" s="3">
        <v>-91</v>
      </c>
      <c r="G6">
        <f t="shared" si="0"/>
        <v>3.3</v>
      </c>
      <c r="H6" s="3">
        <f t="shared" si="1"/>
        <v>-30030</v>
      </c>
      <c r="I6" s="3">
        <f t="shared" ref="I6:I20" si="2">I5+H6</f>
        <v>988780</v>
      </c>
    </row>
    <row r="7" spans="1:12" x14ac:dyDescent="0.15">
      <c r="A7">
        <v>4</v>
      </c>
      <c r="C7" s="2">
        <v>42122</v>
      </c>
      <c r="D7" s="1" t="s">
        <v>5</v>
      </c>
      <c r="E7">
        <v>133</v>
      </c>
      <c r="F7" s="3">
        <v>-49</v>
      </c>
      <c r="G7">
        <f t="shared" si="0"/>
        <v>2.2000000000000002</v>
      </c>
      <c r="H7" s="3">
        <f t="shared" si="1"/>
        <v>-10780.000000000002</v>
      </c>
      <c r="I7" s="3">
        <f t="shared" si="2"/>
        <v>978000</v>
      </c>
      <c r="K7" t="s">
        <v>23</v>
      </c>
      <c r="L7">
        <v>36</v>
      </c>
    </row>
    <row r="8" spans="1:12" x14ac:dyDescent="0.15">
      <c r="A8">
        <v>5</v>
      </c>
      <c r="C8" s="2">
        <v>42142</v>
      </c>
      <c r="D8" s="1" t="s">
        <v>10</v>
      </c>
      <c r="E8">
        <v>105</v>
      </c>
      <c r="F8" s="3">
        <v>750</v>
      </c>
      <c r="G8">
        <f t="shared" si="0"/>
        <v>2.7</v>
      </c>
      <c r="H8" s="7">
        <f t="shared" si="1"/>
        <v>202500.00000000003</v>
      </c>
      <c r="I8" s="3">
        <f t="shared" si="2"/>
        <v>1180500</v>
      </c>
      <c r="K8" t="s">
        <v>25</v>
      </c>
      <c r="L8">
        <f>COUNTIF(F4:F39,"&gt;0")</f>
        <v>16</v>
      </c>
    </row>
    <row r="9" spans="1:12" x14ac:dyDescent="0.15">
      <c r="A9">
        <v>6</v>
      </c>
      <c r="C9" s="2">
        <v>42281</v>
      </c>
      <c r="D9" s="1" t="s">
        <v>10</v>
      </c>
      <c r="E9">
        <v>102</v>
      </c>
      <c r="F9" s="3">
        <v>156</v>
      </c>
      <c r="G9">
        <f t="shared" si="0"/>
        <v>3.4</v>
      </c>
      <c r="H9" s="3">
        <f t="shared" si="1"/>
        <v>53040</v>
      </c>
      <c r="I9" s="3">
        <f t="shared" si="2"/>
        <v>1233540</v>
      </c>
      <c r="K9" t="s">
        <v>26</v>
      </c>
      <c r="L9">
        <f>COUNTIF(F4:F39,"&lt;0")</f>
        <v>19</v>
      </c>
    </row>
    <row r="10" spans="1:12" x14ac:dyDescent="0.15">
      <c r="A10">
        <v>7</v>
      </c>
      <c r="C10" s="2">
        <v>42317</v>
      </c>
      <c r="D10" s="1" t="s">
        <v>5</v>
      </c>
      <c r="E10">
        <v>143</v>
      </c>
      <c r="F10" s="3">
        <v>96</v>
      </c>
      <c r="G10">
        <f t="shared" si="0"/>
        <v>2.5</v>
      </c>
      <c r="H10" s="3">
        <f t="shared" si="1"/>
        <v>24000</v>
      </c>
      <c r="I10" s="3">
        <f t="shared" si="2"/>
        <v>1257540</v>
      </c>
      <c r="K10" t="s">
        <v>27</v>
      </c>
      <c r="L10" s="10">
        <f>L8/(L8+L9)</f>
        <v>0.45714285714285713</v>
      </c>
    </row>
    <row r="11" spans="1:12" x14ac:dyDescent="0.15">
      <c r="A11">
        <v>8</v>
      </c>
      <c r="B11" s="1">
        <v>2011</v>
      </c>
      <c r="C11" s="2">
        <v>42032</v>
      </c>
      <c r="D11" s="1" t="s">
        <v>10</v>
      </c>
      <c r="E11">
        <v>95</v>
      </c>
      <c r="F11" s="3">
        <v>-95</v>
      </c>
      <c r="G11">
        <f t="shared" si="0"/>
        <v>3.9</v>
      </c>
      <c r="H11" s="3">
        <f t="shared" si="1"/>
        <v>-37050</v>
      </c>
      <c r="I11" s="3">
        <f t="shared" si="2"/>
        <v>1220490</v>
      </c>
    </row>
    <row r="12" spans="1:12" x14ac:dyDescent="0.15">
      <c r="A12">
        <v>9</v>
      </c>
      <c r="C12" s="2">
        <v>42072</v>
      </c>
      <c r="D12" s="1" t="s">
        <v>10</v>
      </c>
      <c r="E12">
        <v>166</v>
      </c>
      <c r="F12" s="3">
        <v>-166</v>
      </c>
      <c r="G12">
        <f t="shared" si="0"/>
        <v>2.2000000000000002</v>
      </c>
      <c r="H12" s="3">
        <f t="shared" si="1"/>
        <v>-36520.000000000007</v>
      </c>
      <c r="I12" s="3">
        <f t="shared" si="2"/>
        <v>1183970</v>
      </c>
      <c r="K12" t="s">
        <v>28</v>
      </c>
      <c r="L12" s="3">
        <v>1000000</v>
      </c>
    </row>
    <row r="13" spans="1:12" x14ac:dyDescent="0.15">
      <c r="A13">
        <v>10</v>
      </c>
      <c r="C13" s="2">
        <v>42190</v>
      </c>
      <c r="D13" s="5" t="s">
        <v>17</v>
      </c>
      <c r="E13">
        <v>49</v>
      </c>
      <c r="F13" s="3">
        <v>-49</v>
      </c>
      <c r="G13">
        <f t="shared" si="0"/>
        <v>7.2</v>
      </c>
      <c r="H13" s="3">
        <f t="shared" si="1"/>
        <v>-35280</v>
      </c>
      <c r="I13" s="3">
        <f t="shared" si="2"/>
        <v>1148690</v>
      </c>
      <c r="K13" t="s">
        <v>29</v>
      </c>
      <c r="L13" s="9">
        <f>I39</f>
        <v>2051780</v>
      </c>
    </row>
    <row r="14" spans="1:12" x14ac:dyDescent="0.15">
      <c r="A14">
        <v>11</v>
      </c>
      <c r="C14" s="2">
        <v>42240</v>
      </c>
      <c r="D14" s="5" t="s">
        <v>18</v>
      </c>
      <c r="E14">
        <v>96</v>
      </c>
      <c r="F14" s="3">
        <v>-96</v>
      </c>
      <c r="G14">
        <f t="shared" si="0"/>
        <v>3.5</v>
      </c>
      <c r="H14" s="3">
        <f t="shared" si="1"/>
        <v>-33600</v>
      </c>
      <c r="I14" s="3">
        <f t="shared" si="2"/>
        <v>1115090</v>
      </c>
      <c r="K14" t="s">
        <v>30</v>
      </c>
      <c r="L14" t="s">
        <v>31</v>
      </c>
    </row>
    <row r="15" spans="1:12" x14ac:dyDescent="0.15">
      <c r="A15">
        <v>12</v>
      </c>
      <c r="C15" s="2">
        <v>42333</v>
      </c>
      <c r="D15" s="5" t="s">
        <v>19</v>
      </c>
      <c r="E15">
        <v>67</v>
      </c>
      <c r="F15" s="3">
        <v>-2</v>
      </c>
      <c r="G15">
        <f t="shared" si="0"/>
        <v>4.9000000000000004</v>
      </c>
      <c r="H15" s="3">
        <f t="shared" si="1"/>
        <v>-980.00000000000011</v>
      </c>
      <c r="I15" s="3">
        <f t="shared" si="2"/>
        <v>1114110</v>
      </c>
    </row>
    <row r="16" spans="1:12" x14ac:dyDescent="0.15">
      <c r="A16">
        <v>13</v>
      </c>
      <c r="C16" s="2">
        <v>42367</v>
      </c>
      <c r="D16" s="5" t="s">
        <v>18</v>
      </c>
      <c r="E16">
        <v>37</v>
      </c>
      <c r="F16" s="3">
        <v>53</v>
      </c>
      <c r="G16">
        <f t="shared" si="0"/>
        <v>9</v>
      </c>
      <c r="H16" s="3">
        <f t="shared" si="1"/>
        <v>47700</v>
      </c>
      <c r="I16" s="3">
        <f t="shared" si="2"/>
        <v>1161810</v>
      </c>
    </row>
    <row r="17" spans="1:13" x14ac:dyDescent="0.15">
      <c r="A17">
        <v>14</v>
      </c>
      <c r="B17" s="1">
        <v>2012</v>
      </c>
      <c r="C17" s="2">
        <v>42096</v>
      </c>
      <c r="D17" s="5" t="s">
        <v>18</v>
      </c>
      <c r="E17">
        <v>144</v>
      </c>
      <c r="F17" s="3">
        <v>67</v>
      </c>
      <c r="G17">
        <f t="shared" si="0"/>
        <v>2.4</v>
      </c>
      <c r="H17" s="3">
        <f t="shared" si="1"/>
        <v>16079.999999999998</v>
      </c>
      <c r="I17" s="3">
        <f t="shared" si="2"/>
        <v>1177890</v>
      </c>
    </row>
    <row r="18" spans="1:13" x14ac:dyDescent="0.15">
      <c r="A18">
        <v>15</v>
      </c>
      <c r="C18" s="2">
        <v>42141</v>
      </c>
      <c r="D18" s="5" t="s">
        <v>18</v>
      </c>
      <c r="E18">
        <v>126</v>
      </c>
      <c r="F18" s="3">
        <v>-44</v>
      </c>
      <c r="G18">
        <f t="shared" si="0"/>
        <v>2.8</v>
      </c>
      <c r="H18" s="3">
        <f t="shared" si="1"/>
        <v>-12319.999999999998</v>
      </c>
      <c r="I18" s="3">
        <f t="shared" si="2"/>
        <v>1165570</v>
      </c>
    </row>
    <row r="19" spans="1:13" x14ac:dyDescent="0.15">
      <c r="A19">
        <v>16</v>
      </c>
      <c r="C19" s="2">
        <v>42168</v>
      </c>
      <c r="D19" s="5" t="s">
        <v>17</v>
      </c>
      <c r="E19">
        <v>53</v>
      </c>
      <c r="F19" s="3">
        <v>-53</v>
      </c>
      <c r="G19">
        <f t="shared" si="0"/>
        <v>6.5</v>
      </c>
      <c r="H19" s="3">
        <f t="shared" si="1"/>
        <v>-34450</v>
      </c>
      <c r="I19" s="3">
        <f t="shared" si="2"/>
        <v>1131120</v>
      </c>
    </row>
    <row r="20" spans="1:13" x14ac:dyDescent="0.15">
      <c r="A20">
        <v>17</v>
      </c>
      <c r="C20" s="2">
        <v>42175</v>
      </c>
      <c r="D20" s="5" t="s">
        <v>17</v>
      </c>
      <c r="E20">
        <v>90</v>
      </c>
      <c r="F20" s="3">
        <v>-36</v>
      </c>
      <c r="G20">
        <f t="shared" si="0"/>
        <v>3.7</v>
      </c>
      <c r="H20" s="3">
        <f t="shared" si="1"/>
        <v>-13320.000000000002</v>
      </c>
      <c r="I20" s="3">
        <f t="shared" si="2"/>
        <v>1117800</v>
      </c>
      <c r="M20" s="9"/>
    </row>
    <row r="21" spans="1:13" x14ac:dyDescent="0.15">
      <c r="A21">
        <v>18</v>
      </c>
      <c r="B21" s="5"/>
      <c r="C21" s="2">
        <v>42197</v>
      </c>
      <c r="D21" s="5" t="s">
        <v>18</v>
      </c>
      <c r="E21">
        <v>77</v>
      </c>
      <c r="F21" s="3">
        <v>62</v>
      </c>
      <c r="G21">
        <f t="shared" ref="G21:G34" si="3">ROUNDDOWN(I20*$G$1/E21/100,1)</f>
        <v>4.3</v>
      </c>
      <c r="H21" s="3">
        <f t="shared" ref="H21:H34" si="4">G21*F21*100</f>
        <v>26659.999999999996</v>
      </c>
      <c r="I21" s="3">
        <f t="shared" ref="I21:I34" si="5">I20+H21</f>
        <v>1144460</v>
      </c>
    </row>
    <row r="22" spans="1:13" x14ac:dyDescent="0.15">
      <c r="A22">
        <v>19</v>
      </c>
      <c r="B22" s="5"/>
      <c r="C22" s="2">
        <v>42244</v>
      </c>
      <c r="D22" s="5" t="s">
        <v>18</v>
      </c>
      <c r="E22">
        <v>33</v>
      </c>
      <c r="F22" s="3">
        <v>-33</v>
      </c>
      <c r="G22">
        <f t="shared" si="3"/>
        <v>10.4</v>
      </c>
      <c r="H22" s="3">
        <f t="shared" si="4"/>
        <v>-34320</v>
      </c>
      <c r="I22" s="3">
        <f t="shared" si="5"/>
        <v>1110140</v>
      </c>
    </row>
    <row r="23" spans="1:13" x14ac:dyDescent="0.15">
      <c r="A23">
        <v>20</v>
      </c>
      <c r="B23" s="5"/>
      <c r="C23" s="2">
        <v>42288</v>
      </c>
      <c r="D23" s="5" t="s">
        <v>17</v>
      </c>
      <c r="E23">
        <v>64</v>
      </c>
      <c r="F23" s="3">
        <v>110</v>
      </c>
      <c r="G23">
        <f t="shared" si="3"/>
        <v>5.2</v>
      </c>
      <c r="H23" s="3">
        <f t="shared" si="4"/>
        <v>57200</v>
      </c>
      <c r="I23" s="3">
        <f t="shared" si="5"/>
        <v>1167340</v>
      </c>
      <c r="M23" s="9"/>
    </row>
    <row r="24" spans="1:13" x14ac:dyDescent="0.15">
      <c r="A24">
        <v>21</v>
      </c>
      <c r="B24" s="5"/>
      <c r="C24" s="2">
        <v>42343</v>
      </c>
      <c r="D24" s="5" t="s">
        <v>17</v>
      </c>
      <c r="E24">
        <v>65</v>
      </c>
      <c r="F24" s="3">
        <v>562</v>
      </c>
      <c r="G24">
        <f t="shared" si="3"/>
        <v>5.3</v>
      </c>
      <c r="H24" s="7">
        <f t="shared" si="4"/>
        <v>297860</v>
      </c>
      <c r="I24" s="3">
        <f t="shared" si="5"/>
        <v>1465200</v>
      </c>
    </row>
    <row r="25" spans="1:13" x14ac:dyDescent="0.15">
      <c r="A25">
        <v>22</v>
      </c>
      <c r="B25" s="5">
        <v>2013</v>
      </c>
      <c r="C25" s="2">
        <v>42028</v>
      </c>
      <c r="D25" s="5" t="s">
        <v>17</v>
      </c>
      <c r="E25">
        <v>223</v>
      </c>
      <c r="F25" s="3">
        <v>189</v>
      </c>
      <c r="G25">
        <f t="shared" si="3"/>
        <v>1.9</v>
      </c>
      <c r="H25" s="3">
        <f t="shared" si="4"/>
        <v>35910</v>
      </c>
      <c r="I25" s="3">
        <f t="shared" si="5"/>
        <v>1501110</v>
      </c>
    </row>
    <row r="26" spans="1:13" x14ac:dyDescent="0.15">
      <c r="A26">
        <v>23</v>
      </c>
      <c r="B26" s="5"/>
      <c r="C26" s="2">
        <v>42069</v>
      </c>
      <c r="D26" s="5" t="s">
        <v>17</v>
      </c>
      <c r="E26">
        <v>119</v>
      </c>
      <c r="F26" s="3">
        <v>69</v>
      </c>
      <c r="G26">
        <f t="shared" si="3"/>
        <v>3.7</v>
      </c>
      <c r="H26" s="3">
        <f t="shared" si="4"/>
        <v>25530</v>
      </c>
      <c r="I26" s="3">
        <f t="shared" si="5"/>
        <v>1526640</v>
      </c>
      <c r="M26" s="9"/>
    </row>
    <row r="27" spans="1:13" x14ac:dyDescent="0.15">
      <c r="A27">
        <v>24</v>
      </c>
      <c r="B27" s="5"/>
      <c r="C27" s="2">
        <v>42166</v>
      </c>
      <c r="D27" s="5" t="s">
        <v>18</v>
      </c>
      <c r="E27">
        <v>354</v>
      </c>
      <c r="F27" s="3">
        <v>-354</v>
      </c>
      <c r="G27">
        <f t="shared" si="3"/>
        <v>1.2</v>
      </c>
      <c r="H27" s="3">
        <f t="shared" si="4"/>
        <v>-42480</v>
      </c>
      <c r="I27" s="3">
        <f t="shared" si="5"/>
        <v>1484160</v>
      </c>
    </row>
    <row r="28" spans="1:13" x14ac:dyDescent="0.15">
      <c r="A28">
        <v>25</v>
      </c>
      <c r="B28" s="5"/>
      <c r="C28" s="2">
        <v>42210</v>
      </c>
      <c r="D28" s="5" t="s">
        <v>18</v>
      </c>
      <c r="E28">
        <v>156</v>
      </c>
      <c r="F28" s="3">
        <v>-107</v>
      </c>
      <c r="G28">
        <f t="shared" si="3"/>
        <v>2.8</v>
      </c>
      <c r="H28" s="3">
        <f t="shared" si="4"/>
        <v>-29959.999999999996</v>
      </c>
      <c r="I28" s="3">
        <f t="shared" si="5"/>
        <v>1454200</v>
      </c>
    </row>
    <row r="29" spans="1:13" x14ac:dyDescent="0.15">
      <c r="A29">
        <v>26</v>
      </c>
      <c r="B29" s="5"/>
      <c r="C29" s="2">
        <v>42274</v>
      </c>
      <c r="D29" s="5" t="s">
        <v>18</v>
      </c>
      <c r="E29">
        <v>93</v>
      </c>
      <c r="F29" s="3">
        <v>57</v>
      </c>
      <c r="G29">
        <f t="shared" si="3"/>
        <v>4.5999999999999996</v>
      </c>
      <c r="H29" s="3">
        <f t="shared" si="4"/>
        <v>26220</v>
      </c>
      <c r="I29" s="3">
        <f t="shared" si="5"/>
        <v>1480420</v>
      </c>
    </row>
    <row r="30" spans="1:13" x14ac:dyDescent="0.15">
      <c r="A30">
        <v>27</v>
      </c>
      <c r="B30" s="5"/>
      <c r="C30" s="2">
        <v>42344</v>
      </c>
      <c r="D30" s="5" t="s">
        <v>17</v>
      </c>
      <c r="E30">
        <v>139</v>
      </c>
      <c r="F30" s="3">
        <v>187</v>
      </c>
      <c r="G30">
        <f t="shared" si="3"/>
        <v>3.1</v>
      </c>
      <c r="H30" s="3">
        <f t="shared" si="4"/>
        <v>57970.000000000007</v>
      </c>
      <c r="I30" s="3">
        <f t="shared" si="5"/>
        <v>1538390</v>
      </c>
    </row>
    <row r="31" spans="1:13" x14ac:dyDescent="0.15">
      <c r="A31">
        <v>28</v>
      </c>
      <c r="B31" s="5">
        <v>2014</v>
      </c>
      <c r="C31" s="2">
        <v>42027</v>
      </c>
      <c r="D31" s="5" t="s">
        <v>18</v>
      </c>
      <c r="E31">
        <v>183</v>
      </c>
      <c r="F31" s="3">
        <v>0</v>
      </c>
      <c r="G31">
        <f t="shared" si="3"/>
        <v>2.5</v>
      </c>
      <c r="H31" s="3">
        <f t="shared" si="4"/>
        <v>0</v>
      </c>
      <c r="I31" s="3">
        <f t="shared" si="5"/>
        <v>1538390</v>
      </c>
    </row>
    <row r="32" spans="1:13" x14ac:dyDescent="0.15">
      <c r="A32">
        <v>29</v>
      </c>
      <c r="B32" s="5"/>
      <c r="C32" s="2">
        <v>42138</v>
      </c>
      <c r="D32" s="5" t="s">
        <v>18</v>
      </c>
      <c r="E32">
        <v>57</v>
      </c>
      <c r="F32" s="3">
        <v>-44</v>
      </c>
      <c r="G32">
        <f t="shared" si="3"/>
        <v>8</v>
      </c>
      <c r="H32" s="3">
        <f t="shared" si="4"/>
        <v>-35200</v>
      </c>
      <c r="I32" s="3">
        <f t="shared" si="5"/>
        <v>1503190</v>
      </c>
    </row>
    <row r="33" spans="1:9" x14ac:dyDescent="0.15">
      <c r="A33">
        <v>30</v>
      </c>
      <c r="B33" s="5"/>
      <c r="C33" s="2">
        <v>42180</v>
      </c>
      <c r="D33" s="5" t="s">
        <v>18</v>
      </c>
      <c r="E33">
        <v>34</v>
      </c>
      <c r="F33" s="3">
        <v>-34</v>
      </c>
      <c r="G33">
        <f t="shared" si="3"/>
        <v>13.2</v>
      </c>
      <c r="H33" s="3">
        <f t="shared" si="4"/>
        <v>-44879.999999999993</v>
      </c>
      <c r="I33" s="3">
        <f t="shared" si="5"/>
        <v>1458310</v>
      </c>
    </row>
    <row r="34" spans="1:9" x14ac:dyDescent="0.15">
      <c r="A34">
        <v>31</v>
      </c>
      <c r="B34" s="5"/>
      <c r="C34" s="2">
        <v>42234</v>
      </c>
      <c r="D34" s="5" t="s">
        <v>17</v>
      </c>
      <c r="E34">
        <v>35</v>
      </c>
      <c r="F34" s="3">
        <v>587</v>
      </c>
      <c r="G34">
        <f t="shared" si="3"/>
        <v>12.4</v>
      </c>
      <c r="H34" s="7">
        <f t="shared" si="4"/>
        <v>727880</v>
      </c>
      <c r="I34" s="3">
        <f t="shared" si="5"/>
        <v>2186190</v>
      </c>
    </row>
    <row r="35" spans="1:9" x14ac:dyDescent="0.15">
      <c r="A35">
        <v>32</v>
      </c>
      <c r="B35" s="5"/>
      <c r="C35" s="2">
        <v>42340</v>
      </c>
      <c r="D35" s="5" t="s">
        <v>17</v>
      </c>
      <c r="E35">
        <v>115</v>
      </c>
      <c r="F35" s="3">
        <v>-115</v>
      </c>
      <c r="G35">
        <f>ROUNDDOWN(I34*$G$1/E35/100,1)</f>
        <v>5.7</v>
      </c>
      <c r="H35" s="3">
        <f t="shared" ref="H35:H39" si="6">G35*F35*100</f>
        <v>-65550</v>
      </c>
      <c r="I35" s="3">
        <f t="shared" ref="I35:I39" si="7">I34+H35</f>
        <v>2120640</v>
      </c>
    </row>
    <row r="36" spans="1:9" x14ac:dyDescent="0.15">
      <c r="A36">
        <v>33</v>
      </c>
      <c r="B36" s="5">
        <v>2015</v>
      </c>
      <c r="C36" s="2">
        <v>42013</v>
      </c>
      <c r="D36" s="5" t="s">
        <v>18</v>
      </c>
      <c r="E36">
        <v>154</v>
      </c>
      <c r="F36" s="3">
        <v>40</v>
      </c>
      <c r="G36">
        <f>ROUNDDOWN(I35*$G$1/E36/100,1)</f>
        <v>4.0999999999999996</v>
      </c>
      <c r="H36" s="3">
        <f t="shared" si="6"/>
        <v>16400</v>
      </c>
      <c r="I36" s="3">
        <f t="shared" si="7"/>
        <v>2137040</v>
      </c>
    </row>
    <row r="37" spans="1:9" x14ac:dyDescent="0.15">
      <c r="A37">
        <v>34</v>
      </c>
      <c r="B37" s="5"/>
      <c r="C37" s="2">
        <v>42061</v>
      </c>
      <c r="D37" s="5" t="s">
        <v>17</v>
      </c>
      <c r="E37">
        <v>839</v>
      </c>
      <c r="F37" s="3">
        <v>4</v>
      </c>
      <c r="G37">
        <f>ROUNDDOWN(I36*$G$1/E37/100,1)</f>
        <v>0.7</v>
      </c>
      <c r="H37" s="3">
        <f t="shared" si="6"/>
        <v>280</v>
      </c>
      <c r="I37" s="3">
        <f t="shared" si="7"/>
        <v>2137320</v>
      </c>
    </row>
    <row r="38" spans="1:9" x14ac:dyDescent="0.15">
      <c r="A38">
        <v>35</v>
      </c>
      <c r="B38" s="5"/>
      <c r="C38" s="2">
        <v>42083</v>
      </c>
      <c r="D38" s="5" t="s">
        <v>18</v>
      </c>
      <c r="E38">
        <v>129</v>
      </c>
      <c r="F38" s="3">
        <v>-46</v>
      </c>
      <c r="G38">
        <f>ROUNDDOWN(I37*$G$1/E38/100,1)</f>
        <v>4.9000000000000004</v>
      </c>
      <c r="H38" s="3">
        <f t="shared" si="6"/>
        <v>-22540</v>
      </c>
      <c r="I38" s="3">
        <f t="shared" si="7"/>
        <v>2114780</v>
      </c>
    </row>
    <row r="39" spans="1:9" x14ac:dyDescent="0.15">
      <c r="A39">
        <v>36</v>
      </c>
      <c r="B39" s="5"/>
      <c r="C39" s="2">
        <v>42103</v>
      </c>
      <c r="D39" s="5" t="s">
        <v>17</v>
      </c>
      <c r="E39">
        <v>90</v>
      </c>
      <c r="F39" s="3">
        <v>-90</v>
      </c>
      <c r="G39">
        <f>ROUNDDOWN(I38*$G$1/E39/100,1)</f>
        <v>7</v>
      </c>
      <c r="H39" s="3">
        <f t="shared" si="6"/>
        <v>-63000</v>
      </c>
      <c r="I39" s="3">
        <f t="shared" si="7"/>
        <v>2051780</v>
      </c>
    </row>
    <row r="40" spans="1:9" x14ac:dyDescent="0.15">
      <c r="A40"/>
      <c r="B40" s="5"/>
      <c r="C40" s="5"/>
      <c r="H40" s="3"/>
      <c r="I40" s="3"/>
    </row>
    <row r="41" spans="1:9" x14ac:dyDescent="0.15">
      <c r="A41"/>
      <c r="B41" s="5"/>
      <c r="C41" s="5"/>
      <c r="H41" s="3"/>
      <c r="I41" s="3"/>
    </row>
    <row r="42" spans="1:9" x14ac:dyDescent="0.15">
      <c r="A42"/>
      <c r="B42" s="5"/>
      <c r="C42" s="5"/>
      <c r="H42" s="3"/>
      <c r="I42" s="3"/>
    </row>
    <row r="43" spans="1:9" x14ac:dyDescent="0.15">
      <c r="A43"/>
      <c r="B43" s="5"/>
      <c r="C43" s="5"/>
      <c r="H43" s="3"/>
      <c r="I43" s="3"/>
    </row>
    <row r="44" spans="1:9" x14ac:dyDescent="0.15">
      <c r="A44"/>
      <c r="B44" s="5"/>
      <c r="C44" s="5"/>
      <c r="H44" s="3"/>
      <c r="I44" s="3"/>
    </row>
    <row r="45" spans="1:9" x14ac:dyDescent="0.15">
      <c r="A45"/>
      <c r="B45" s="5"/>
      <c r="C45" s="5"/>
      <c r="H45" s="3"/>
      <c r="I45" s="3"/>
    </row>
    <row r="46" spans="1:9" x14ac:dyDescent="0.15">
      <c r="A46"/>
      <c r="B46" s="5"/>
      <c r="C46" s="5"/>
      <c r="H46" s="3"/>
      <c r="I46" s="3"/>
    </row>
    <row r="47" spans="1:9" x14ac:dyDescent="0.15">
      <c r="A47"/>
      <c r="B47" s="5"/>
      <c r="C47" s="5"/>
      <c r="H47" s="3"/>
      <c r="I47" s="3"/>
    </row>
    <row r="48" spans="1:9" x14ac:dyDescent="0.15">
      <c r="A48"/>
      <c r="B48" s="5"/>
      <c r="C48" s="5"/>
      <c r="H48" s="3"/>
      <c r="I48" s="3"/>
    </row>
    <row r="49" spans="1:9" x14ac:dyDescent="0.15">
      <c r="A49"/>
      <c r="B49" s="5"/>
      <c r="C49" s="5"/>
      <c r="H49" s="3"/>
      <c r="I49" s="3"/>
    </row>
    <row r="50" spans="1:9" x14ac:dyDescent="0.15">
      <c r="A50"/>
      <c r="B50" s="5"/>
      <c r="C50" s="5"/>
      <c r="H50" s="3"/>
      <c r="I50" s="3"/>
    </row>
    <row r="51" spans="1:9" x14ac:dyDescent="0.15">
      <c r="A51"/>
      <c r="B51" s="5"/>
      <c r="C51" s="5"/>
      <c r="H51" s="3"/>
      <c r="I51" s="3"/>
    </row>
    <row r="52" spans="1:9" x14ac:dyDescent="0.15">
      <c r="A52"/>
      <c r="B52" s="5"/>
      <c r="C52" s="5"/>
      <c r="H52" s="3"/>
      <c r="I52" s="3"/>
    </row>
    <row r="53" spans="1:9" x14ac:dyDescent="0.15">
      <c r="A53"/>
      <c r="B53" s="5"/>
      <c r="C53" s="5"/>
      <c r="H53" s="3"/>
      <c r="I53" s="3"/>
    </row>
    <row r="54" spans="1:9" x14ac:dyDescent="0.15">
      <c r="A54"/>
      <c r="B54" s="5"/>
      <c r="C54" s="5"/>
      <c r="H54" s="3"/>
      <c r="I54" s="3"/>
    </row>
    <row r="55" spans="1:9" x14ac:dyDescent="0.15">
      <c r="A55"/>
      <c r="B55" s="5"/>
      <c r="C55" s="5"/>
      <c r="H55" s="3"/>
      <c r="I55" s="3"/>
    </row>
    <row r="56" spans="1:9" x14ac:dyDescent="0.15">
      <c r="A56"/>
      <c r="B56" s="5"/>
      <c r="C56" s="5"/>
      <c r="H56" s="3"/>
      <c r="I56" s="3"/>
    </row>
    <row r="57" spans="1:9" x14ac:dyDescent="0.15">
      <c r="A57"/>
      <c r="B57" s="5"/>
      <c r="C57" s="5"/>
      <c r="H57" s="3"/>
      <c r="I57" s="3"/>
    </row>
    <row r="58" spans="1:9" x14ac:dyDescent="0.15">
      <c r="A58"/>
      <c r="B58" s="5"/>
      <c r="C58" s="5"/>
      <c r="H58" s="3"/>
      <c r="I58" s="3"/>
    </row>
    <row r="59" spans="1:9" x14ac:dyDescent="0.15">
      <c r="A59"/>
      <c r="B59" s="5"/>
      <c r="C59" s="5"/>
      <c r="H59" s="3"/>
      <c r="I59" s="3"/>
    </row>
    <row r="60" spans="1:9" x14ac:dyDescent="0.15">
      <c r="A60"/>
      <c r="B60" s="5"/>
      <c r="C60" s="5"/>
      <c r="H60" s="3"/>
      <c r="I60" s="3"/>
    </row>
    <row r="61" spans="1:9" x14ac:dyDescent="0.15">
      <c r="A61"/>
      <c r="B61" s="5"/>
      <c r="C61" s="5"/>
      <c r="H61" s="3"/>
      <c r="I61" s="3"/>
    </row>
    <row r="62" spans="1:9" x14ac:dyDescent="0.15">
      <c r="A62"/>
      <c r="B62" s="5"/>
      <c r="C62" s="5"/>
      <c r="H62" s="3"/>
      <c r="I62" s="3"/>
    </row>
    <row r="63" spans="1:9" x14ac:dyDescent="0.15">
      <c r="A63"/>
      <c r="B63" s="5"/>
      <c r="C63" s="5"/>
      <c r="H63" s="3"/>
      <c r="I63" s="3"/>
    </row>
    <row r="64" spans="1:9" x14ac:dyDescent="0.15">
      <c r="A64"/>
      <c r="B64" s="5"/>
      <c r="C64" s="5"/>
      <c r="H64" s="3"/>
      <c r="I64" s="3"/>
    </row>
    <row r="65" spans="1:9" x14ac:dyDescent="0.15">
      <c r="A65"/>
      <c r="B65" s="5"/>
      <c r="C65" s="5"/>
      <c r="H65" s="3"/>
      <c r="I65" s="3"/>
    </row>
    <row r="66" spans="1:9" x14ac:dyDescent="0.15">
      <c r="A66"/>
      <c r="B66" s="5"/>
      <c r="C66" s="5"/>
      <c r="H66" s="3"/>
      <c r="I66" s="3"/>
    </row>
    <row r="67" spans="1:9" x14ac:dyDescent="0.15">
      <c r="A67"/>
      <c r="B67" s="5"/>
      <c r="C67" s="5"/>
      <c r="H67" s="3"/>
      <c r="I67" s="3"/>
    </row>
    <row r="68" spans="1:9" x14ac:dyDescent="0.15">
      <c r="A68"/>
      <c r="B68" s="5"/>
      <c r="C68" s="5"/>
      <c r="H68" s="3"/>
      <c r="I68" s="3"/>
    </row>
    <row r="69" spans="1:9" x14ac:dyDescent="0.15">
      <c r="A69"/>
      <c r="B69" s="5"/>
      <c r="C69" s="5"/>
      <c r="H69" s="3"/>
      <c r="I69" s="3"/>
    </row>
    <row r="70" spans="1:9" x14ac:dyDescent="0.15">
      <c r="A70"/>
      <c r="B70" s="5"/>
      <c r="C70" s="5"/>
      <c r="H70" s="3"/>
      <c r="I70" s="3"/>
    </row>
    <row r="71" spans="1:9" x14ac:dyDescent="0.15">
      <c r="A71"/>
      <c r="B71" s="5"/>
      <c r="C71" s="5"/>
      <c r="H71" s="3"/>
      <c r="I71" s="3"/>
    </row>
    <row r="72" spans="1:9" x14ac:dyDescent="0.15">
      <c r="A72"/>
      <c r="B72" s="5"/>
      <c r="C72" s="5"/>
      <c r="H72" s="3"/>
      <c r="I72" s="3"/>
    </row>
    <row r="73" spans="1:9" x14ac:dyDescent="0.15">
      <c r="A73"/>
      <c r="B73" s="5"/>
      <c r="C73" s="5"/>
      <c r="H73" s="3"/>
      <c r="I73" s="3"/>
    </row>
    <row r="74" spans="1:9" x14ac:dyDescent="0.15">
      <c r="A74"/>
      <c r="B74" s="5"/>
      <c r="C74" s="5"/>
      <c r="H74" s="3"/>
      <c r="I74" s="3"/>
    </row>
    <row r="75" spans="1:9" x14ac:dyDescent="0.15">
      <c r="A75"/>
      <c r="B75" s="5"/>
      <c r="C75" s="5"/>
      <c r="H75" s="3"/>
      <c r="I75" s="3"/>
    </row>
    <row r="76" spans="1:9" x14ac:dyDescent="0.15">
      <c r="A76"/>
      <c r="B76" s="5"/>
      <c r="C76" s="5"/>
      <c r="H76" s="3"/>
      <c r="I76" s="3"/>
    </row>
    <row r="77" spans="1:9" x14ac:dyDescent="0.15">
      <c r="A77"/>
      <c r="B77" s="5"/>
      <c r="C77" s="5"/>
      <c r="H77" s="3"/>
      <c r="I77" s="3"/>
    </row>
    <row r="78" spans="1:9" x14ac:dyDescent="0.15">
      <c r="A78"/>
      <c r="B78" s="5"/>
      <c r="C78" s="5"/>
      <c r="H78" s="3"/>
      <c r="I78" s="3"/>
    </row>
    <row r="79" spans="1:9" x14ac:dyDescent="0.15">
      <c r="A79"/>
      <c r="B79" s="5"/>
      <c r="C79" s="5"/>
      <c r="H79" s="3"/>
      <c r="I79" s="3"/>
    </row>
    <row r="80" spans="1:9" x14ac:dyDescent="0.15">
      <c r="A80"/>
      <c r="B80" s="5"/>
      <c r="C80" s="5"/>
      <c r="H80" s="3"/>
      <c r="I80" s="3"/>
    </row>
    <row r="81" spans="1:9" x14ac:dyDescent="0.15">
      <c r="A81"/>
      <c r="B81" s="5"/>
      <c r="C81" s="5"/>
      <c r="H81" s="3"/>
      <c r="I81" s="3"/>
    </row>
    <row r="82" spans="1:9" x14ac:dyDescent="0.15">
      <c r="A82"/>
      <c r="B82" s="5"/>
      <c r="C82" s="5"/>
      <c r="H82" s="3"/>
      <c r="I82" s="3"/>
    </row>
    <row r="83" spans="1:9" x14ac:dyDescent="0.15">
      <c r="A83"/>
      <c r="B83" s="5"/>
      <c r="C83" s="5"/>
      <c r="H83" s="3"/>
      <c r="I83" s="3"/>
    </row>
    <row r="84" spans="1:9" x14ac:dyDescent="0.15">
      <c r="A84"/>
      <c r="B84" s="5"/>
      <c r="C84" s="5"/>
      <c r="H84" s="3"/>
      <c r="I84" s="3"/>
    </row>
    <row r="85" spans="1:9" x14ac:dyDescent="0.15">
      <c r="A85"/>
      <c r="B85" s="5"/>
      <c r="C85" s="5"/>
      <c r="H85" s="3"/>
      <c r="I85" s="3"/>
    </row>
    <row r="86" spans="1:9" x14ac:dyDescent="0.15">
      <c r="A86"/>
      <c r="B86" s="5"/>
      <c r="C86" s="5"/>
      <c r="H86" s="3"/>
      <c r="I86" s="3"/>
    </row>
    <row r="87" spans="1:9" x14ac:dyDescent="0.15">
      <c r="A87"/>
      <c r="B87" s="5"/>
      <c r="C87" s="5"/>
      <c r="H87" s="3"/>
      <c r="I87" s="3"/>
    </row>
    <row r="88" spans="1:9" x14ac:dyDescent="0.15">
      <c r="A88"/>
      <c r="B88" s="5"/>
      <c r="C88" s="5"/>
      <c r="H88" s="3"/>
      <c r="I88" s="3"/>
    </row>
    <row r="89" spans="1:9" x14ac:dyDescent="0.15">
      <c r="A89"/>
      <c r="B89" s="5"/>
      <c r="C89" s="5"/>
      <c r="H89" s="3"/>
      <c r="I89" s="3"/>
    </row>
    <row r="90" spans="1:9" x14ac:dyDescent="0.15">
      <c r="A90"/>
      <c r="B90" s="5"/>
      <c r="C90" s="5"/>
      <c r="H90" s="3"/>
      <c r="I90" s="3"/>
    </row>
    <row r="91" spans="1:9" x14ac:dyDescent="0.15">
      <c r="A91"/>
      <c r="B91" s="5"/>
      <c r="C91" s="5"/>
      <c r="H91" s="3"/>
      <c r="I91" s="3"/>
    </row>
    <row r="92" spans="1:9" x14ac:dyDescent="0.15">
      <c r="A92"/>
      <c r="B92" s="5"/>
      <c r="C92" s="5"/>
      <c r="H92" s="3"/>
      <c r="I92" s="3"/>
    </row>
    <row r="93" spans="1:9" x14ac:dyDescent="0.15">
      <c r="A93"/>
      <c r="B93" s="5"/>
      <c r="C93" s="5"/>
      <c r="H93" s="3"/>
      <c r="I93" s="3"/>
    </row>
    <row r="94" spans="1:9" x14ac:dyDescent="0.15">
      <c r="A94"/>
      <c r="B94" s="5"/>
      <c r="C94" s="5"/>
      <c r="H94" s="3"/>
      <c r="I94" s="3"/>
    </row>
    <row r="95" spans="1:9" x14ac:dyDescent="0.15">
      <c r="A95"/>
      <c r="B95" s="5"/>
      <c r="C95" s="5"/>
      <c r="H95" s="3"/>
      <c r="I95" s="3"/>
    </row>
    <row r="96" spans="1:9" x14ac:dyDescent="0.15">
      <c r="A96"/>
      <c r="B96" s="5"/>
      <c r="C96" s="5"/>
      <c r="H96" s="3"/>
      <c r="I96" s="3"/>
    </row>
    <row r="97" spans="1:9" x14ac:dyDescent="0.15">
      <c r="A97"/>
      <c r="B97" s="5"/>
      <c r="C97" s="5"/>
      <c r="H97" s="3"/>
      <c r="I97" s="3"/>
    </row>
    <row r="98" spans="1:9" x14ac:dyDescent="0.15">
      <c r="A98"/>
      <c r="B98" s="5"/>
      <c r="C98" s="5"/>
      <c r="H98" s="3"/>
      <c r="I98" s="3"/>
    </row>
    <row r="99" spans="1:9" x14ac:dyDescent="0.15">
      <c r="A99"/>
      <c r="B99" s="5"/>
      <c r="C99" s="5"/>
      <c r="H99" s="3"/>
      <c r="I99" s="3"/>
    </row>
    <row r="100" spans="1:9" x14ac:dyDescent="0.15">
      <c r="A100"/>
      <c r="B100" s="5"/>
      <c r="C100" s="5"/>
      <c r="H100" s="3"/>
      <c r="I100" s="3"/>
    </row>
    <row r="101" spans="1:9" x14ac:dyDescent="0.15">
      <c r="A101"/>
      <c r="B101" s="5"/>
      <c r="C101" s="5"/>
      <c r="H101" s="3"/>
      <c r="I101" s="3"/>
    </row>
    <row r="102" spans="1:9" x14ac:dyDescent="0.15">
      <c r="A102"/>
      <c r="B102" s="5"/>
      <c r="C102" s="5"/>
      <c r="H102" s="3"/>
      <c r="I102" s="3"/>
    </row>
    <row r="103" spans="1:9" x14ac:dyDescent="0.15">
      <c r="A103"/>
      <c r="B103" s="5"/>
      <c r="C103" s="5"/>
      <c r="H103" s="3"/>
      <c r="I103" s="3"/>
    </row>
    <row r="104" spans="1:9" x14ac:dyDescent="0.15">
      <c r="A104"/>
      <c r="B104" s="5"/>
      <c r="C104" s="5"/>
      <c r="H104" s="3"/>
      <c r="I104" s="3"/>
    </row>
    <row r="105" spans="1:9" x14ac:dyDescent="0.15">
      <c r="A105"/>
      <c r="B105" s="5"/>
      <c r="C105" s="5"/>
      <c r="H105" s="3"/>
      <c r="I105" s="3"/>
    </row>
    <row r="106" spans="1:9" x14ac:dyDescent="0.15">
      <c r="A106"/>
      <c r="B106" s="5"/>
      <c r="C106" s="5"/>
      <c r="H106" s="3"/>
      <c r="I106" s="3"/>
    </row>
    <row r="107" spans="1:9" x14ac:dyDescent="0.15">
      <c r="A107"/>
      <c r="B107" s="5"/>
      <c r="C107" s="5"/>
      <c r="H107" s="3"/>
      <c r="I107" s="3"/>
    </row>
    <row r="108" spans="1:9" x14ac:dyDescent="0.15">
      <c r="A108"/>
      <c r="B108" s="5"/>
      <c r="C108" s="5"/>
      <c r="H108" s="3"/>
      <c r="I108" s="3"/>
    </row>
    <row r="109" spans="1:9" x14ac:dyDescent="0.15">
      <c r="A109"/>
      <c r="B109" s="5"/>
      <c r="C109" s="5"/>
      <c r="H109" s="3"/>
      <c r="I109" s="3"/>
    </row>
    <row r="110" spans="1:9" x14ac:dyDescent="0.15">
      <c r="A110"/>
      <c r="B110" s="5"/>
      <c r="C110" s="5"/>
      <c r="H110" s="3"/>
      <c r="I110" s="3"/>
    </row>
    <row r="111" spans="1:9" x14ac:dyDescent="0.15">
      <c r="A111"/>
      <c r="B111" s="5"/>
      <c r="C111" s="5"/>
      <c r="H111" s="3"/>
      <c r="I111" s="3"/>
    </row>
    <row r="112" spans="1:9" x14ac:dyDescent="0.15">
      <c r="A112"/>
      <c r="B112" s="5"/>
      <c r="C112" s="5"/>
      <c r="H112" s="3"/>
      <c r="I112" s="3"/>
    </row>
    <row r="113" spans="1:9" x14ac:dyDescent="0.15">
      <c r="A113"/>
      <c r="B113" s="5"/>
      <c r="C113" s="5"/>
      <c r="H113" s="3"/>
      <c r="I113" s="3"/>
    </row>
    <row r="114" spans="1:9" x14ac:dyDescent="0.15">
      <c r="A114"/>
      <c r="B114" s="5"/>
      <c r="C114" s="5"/>
      <c r="H114" s="3"/>
      <c r="I114" s="3"/>
    </row>
    <row r="115" spans="1:9" x14ac:dyDescent="0.15">
      <c r="A115"/>
      <c r="B115" s="5"/>
      <c r="C115" s="5"/>
      <c r="H115" s="3"/>
      <c r="I115" s="3"/>
    </row>
    <row r="116" spans="1:9" x14ac:dyDescent="0.15">
      <c r="A116"/>
      <c r="B116" s="5"/>
      <c r="C116" s="5"/>
      <c r="H116" s="3"/>
      <c r="I116" s="3"/>
    </row>
    <row r="117" spans="1:9" x14ac:dyDescent="0.15">
      <c r="A117"/>
      <c r="B117" s="5"/>
      <c r="C117" s="5"/>
      <c r="H117" s="3"/>
      <c r="I117" s="3"/>
    </row>
    <row r="118" spans="1:9" x14ac:dyDescent="0.15">
      <c r="A118"/>
      <c r="B118" s="5"/>
      <c r="C118" s="5"/>
      <c r="H118" s="3"/>
      <c r="I118" s="3"/>
    </row>
    <row r="119" spans="1:9" x14ac:dyDescent="0.15">
      <c r="A119"/>
      <c r="B119" s="5"/>
      <c r="C119" s="5"/>
      <c r="H119" s="3"/>
      <c r="I119" s="3"/>
    </row>
    <row r="120" spans="1:9" x14ac:dyDescent="0.15">
      <c r="A120"/>
      <c r="B120" s="5"/>
      <c r="C120" s="5"/>
      <c r="H120" s="3"/>
      <c r="I120" s="3"/>
    </row>
    <row r="121" spans="1:9" x14ac:dyDescent="0.15">
      <c r="A121"/>
      <c r="B121" s="5"/>
      <c r="C121" s="5"/>
      <c r="H121" s="3"/>
      <c r="I121" s="3"/>
    </row>
    <row r="122" spans="1:9" x14ac:dyDescent="0.15">
      <c r="A122"/>
      <c r="B122" s="5"/>
      <c r="C122" s="5"/>
      <c r="H122" s="3"/>
      <c r="I122" s="3"/>
    </row>
    <row r="123" spans="1:9" x14ac:dyDescent="0.15">
      <c r="A123"/>
      <c r="B123" s="5"/>
      <c r="C123" s="5"/>
      <c r="H123" s="3"/>
      <c r="I123" s="3"/>
    </row>
    <row r="124" spans="1:9" x14ac:dyDescent="0.15">
      <c r="A124"/>
      <c r="B124" s="5"/>
      <c r="C124" s="5"/>
      <c r="H124" s="3"/>
      <c r="I124" s="3"/>
    </row>
    <row r="125" spans="1:9" x14ac:dyDescent="0.15">
      <c r="A125"/>
      <c r="B125" s="5"/>
      <c r="C125" s="5"/>
      <c r="H125" s="3"/>
      <c r="I125" s="3"/>
    </row>
    <row r="126" spans="1:9" x14ac:dyDescent="0.15">
      <c r="A126"/>
      <c r="B126" s="5"/>
      <c r="C126" s="5"/>
      <c r="H126" s="3"/>
      <c r="I126" s="3"/>
    </row>
    <row r="127" spans="1:9" x14ac:dyDescent="0.15">
      <c r="A127"/>
      <c r="B127" s="5"/>
      <c r="C127" s="5"/>
      <c r="H127" s="3"/>
      <c r="I127" s="3"/>
    </row>
    <row r="128" spans="1:9" x14ac:dyDescent="0.15">
      <c r="A128"/>
      <c r="B128" s="5"/>
      <c r="C128" s="5"/>
      <c r="H128" s="3"/>
      <c r="I128" s="3"/>
    </row>
    <row r="129" spans="1:9" x14ac:dyDescent="0.15">
      <c r="A129"/>
      <c r="B129" s="5"/>
      <c r="C129" s="5"/>
      <c r="H129" s="3"/>
      <c r="I129" s="3"/>
    </row>
    <row r="130" spans="1:9" x14ac:dyDescent="0.15">
      <c r="A130"/>
      <c r="B130" s="5"/>
      <c r="C130" s="5"/>
      <c r="H130" s="3"/>
      <c r="I130" s="3"/>
    </row>
    <row r="131" spans="1:9" x14ac:dyDescent="0.15">
      <c r="A131"/>
      <c r="B131" s="5"/>
      <c r="C131" s="5"/>
      <c r="H131" s="3"/>
      <c r="I131" s="3"/>
    </row>
    <row r="132" spans="1:9" x14ac:dyDescent="0.15">
      <c r="A132"/>
      <c r="B132" s="5"/>
      <c r="C132" s="5"/>
      <c r="H132" s="3"/>
      <c r="I132" s="3"/>
    </row>
    <row r="133" spans="1:9" x14ac:dyDescent="0.15">
      <c r="A133"/>
      <c r="B133" s="5"/>
      <c r="C133" s="5"/>
      <c r="H133" s="3"/>
      <c r="I133" s="3"/>
    </row>
    <row r="134" spans="1:9" x14ac:dyDescent="0.15">
      <c r="A134"/>
      <c r="B134" s="5"/>
      <c r="C134" s="5"/>
      <c r="H134" s="3"/>
      <c r="I134" s="3"/>
    </row>
    <row r="135" spans="1:9" x14ac:dyDescent="0.15">
      <c r="A135"/>
      <c r="B135" s="5"/>
      <c r="C135" s="5"/>
      <c r="H135" s="3"/>
      <c r="I135" s="3"/>
    </row>
    <row r="136" spans="1:9" x14ac:dyDescent="0.15">
      <c r="A136"/>
      <c r="B136" s="5"/>
      <c r="C136" s="5"/>
      <c r="H136" s="3"/>
      <c r="I136" s="3"/>
    </row>
    <row r="137" spans="1:9" x14ac:dyDescent="0.15">
      <c r="A137"/>
      <c r="B137" s="5"/>
      <c r="C137" s="5"/>
      <c r="H137" s="3"/>
      <c r="I137" s="3"/>
    </row>
    <row r="138" spans="1:9" x14ac:dyDescent="0.15">
      <c r="A138"/>
      <c r="B138" s="5"/>
      <c r="C138" s="5"/>
      <c r="H138" s="3"/>
      <c r="I138" s="3"/>
    </row>
    <row r="139" spans="1:9" x14ac:dyDescent="0.15">
      <c r="A139"/>
      <c r="B139" s="5"/>
      <c r="C139" s="5"/>
      <c r="H139" s="3"/>
      <c r="I139" s="3"/>
    </row>
    <row r="140" spans="1:9" x14ac:dyDescent="0.15">
      <c r="A140"/>
      <c r="B140" s="5"/>
      <c r="C140" s="5"/>
      <c r="H140" s="3"/>
      <c r="I140" s="3"/>
    </row>
    <row r="141" spans="1:9" x14ac:dyDescent="0.15">
      <c r="A141"/>
      <c r="B141" s="5"/>
      <c r="C141" s="5"/>
      <c r="H141" s="3"/>
      <c r="I141" s="3"/>
    </row>
    <row r="142" spans="1:9" x14ac:dyDescent="0.15">
      <c r="A142"/>
      <c r="B142" s="5"/>
      <c r="C142" s="5"/>
      <c r="H142" s="3"/>
      <c r="I142" s="3"/>
    </row>
    <row r="143" spans="1:9" x14ac:dyDescent="0.15">
      <c r="A143"/>
      <c r="B143" s="5"/>
      <c r="C143" s="5"/>
      <c r="H143" s="3"/>
      <c r="I143" s="3"/>
    </row>
    <row r="144" spans="1:9" x14ac:dyDescent="0.15">
      <c r="A144"/>
      <c r="B144" s="5"/>
      <c r="C144" s="5"/>
      <c r="H144" s="3"/>
      <c r="I144" s="3"/>
    </row>
    <row r="145" spans="1:9" x14ac:dyDescent="0.15">
      <c r="A145"/>
      <c r="B145" s="5"/>
      <c r="C145" s="5"/>
      <c r="H145" s="3"/>
      <c r="I145" s="3"/>
    </row>
    <row r="146" spans="1:9" x14ac:dyDescent="0.15">
      <c r="A146"/>
      <c r="B146" s="5"/>
      <c r="C146" s="5"/>
      <c r="H146" s="3"/>
      <c r="I146" s="3"/>
    </row>
    <row r="147" spans="1:9" x14ac:dyDescent="0.15">
      <c r="A147"/>
      <c r="B147" s="5"/>
      <c r="C147" s="5"/>
      <c r="H147" s="3"/>
      <c r="I147" s="3"/>
    </row>
    <row r="148" spans="1:9" x14ac:dyDescent="0.15">
      <c r="A148"/>
      <c r="B148" s="5"/>
      <c r="C148" s="5"/>
      <c r="H148" s="3"/>
      <c r="I148" s="3"/>
    </row>
    <row r="149" spans="1:9" x14ac:dyDescent="0.15">
      <c r="A149"/>
      <c r="B149" s="5"/>
      <c r="C149" s="5"/>
      <c r="H149" s="3"/>
      <c r="I149" s="3"/>
    </row>
    <row r="150" spans="1:9" x14ac:dyDescent="0.15">
      <c r="A150"/>
      <c r="B150" s="5"/>
      <c r="C150" s="5"/>
      <c r="H150" s="3"/>
      <c r="I150" s="3"/>
    </row>
    <row r="151" spans="1:9" x14ac:dyDescent="0.15">
      <c r="A151"/>
      <c r="B151" s="5"/>
      <c r="C151" s="5"/>
      <c r="H151" s="3"/>
      <c r="I151" s="3"/>
    </row>
    <row r="152" spans="1:9" x14ac:dyDescent="0.15">
      <c r="A152"/>
      <c r="B152" s="5"/>
      <c r="C152" s="5"/>
      <c r="H152" s="3"/>
      <c r="I152" s="3"/>
    </row>
    <row r="153" spans="1:9" x14ac:dyDescent="0.15">
      <c r="A153"/>
      <c r="B153" s="5"/>
      <c r="C153" s="5"/>
      <c r="H153" s="3"/>
      <c r="I153" s="3"/>
    </row>
    <row r="154" spans="1:9" x14ac:dyDescent="0.15">
      <c r="A154"/>
      <c r="B154" s="5"/>
      <c r="C154" s="5"/>
      <c r="H154" s="3"/>
      <c r="I154" s="3"/>
    </row>
    <row r="155" spans="1:9" x14ac:dyDescent="0.15">
      <c r="A155"/>
      <c r="B155" s="5"/>
      <c r="C155" s="5"/>
      <c r="H155" s="3"/>
      <c r="I155" s="3"/>
    </row>
    <row r="156" spans="1:9" x14ac:dyDescent="0.15">
      <c r="A156"/>
      <c r="B156" s="5"/>
      <c r="C156" s="5"/>
      <c r="H156" s="3"/>
      <c r="I156" s="3"/>
    </row>
    <row r="157" spans="1:9" x14ac:dyDescent="0.15">
      <c r="A157"/>
      <c r="B157" s="5"/>
      <c r="C157" s="5"/>
      <c r="H157" s="3"/>
      <c r="I157" s="3"/>
    </row>
    <row r="158" spans="1:9" x14ac:dyDescent="0.15">
      <c r="A158"/>
      <c r="B158" s="5"/>
      <c r="C158" s="5"/>
      <c r="H158" s="3"/>
      <c r="I158" s="3"/>
    </row>
    <row r="159" spans="1:9" x14ac:dyDescent="0.15">
      <c r="A159"/>
      <c r="B159" s="5"/>
      <c r="C159" s="5"/>
      <c r="H159" s="3"/>
      <c r="I159" s="3"/>
    </row>
    <row r="160" spans="1:9" x14ac:dyDescent="0.15">
      <c r="A160"/>
      <c r="B160" s="5"/>
      <c r="C160" s="5"/>
      <c r="H160" s="3"/>
      <c r="I160" s="3"/>
    </row>
    <row r="161" spans="1:9" x14ac:dyDescent="0.15">
      <c r="A161"/>
      <c r="B161" s="5"/>
      <c r="C161" s="5"/>
      <c r="H161" s="3"/>
      <c r="I161" s="3"/>
    </row>
    <row r="162" spans="1:9" x14ac:dyDescent="0.15">
      <c r="A162"/>
      <c r="B162" s="5"/>
      <c r="C162" s="5"/>
      <c r="H162" s="3"/>
      <c r="I162" s="3"/>
    </row>
    <row r="163" spans="1:9" x14ac:dyDescent="0.15">
      <c r="A163"/>
      <c r="B163" s="5"/>
      <c r="C163" s="5"/>
      <c r="H163" s="3"/>
      <c r="I163" s="3"/>
    </row>
    <row r="164" spans="1:9" x14ac:dyDescent="0.15">
      <c r="A164"/>
      <c r="B164" s="5"/>
      <c r="C164" s="5"/>
      <c r="H164" s="3"/>
      <c r="I164" s="3"/>
    </row>
    <row r="165" spans="1:9" x14ac:dyDescent="0.15">
      <c r="A165"/>
      <c r="B165" s="5"/>
      <c r="C165" s="5"/>
      <c r="H165" s="3"/>
      <c r="I165" s="3"/>
    </row>
    <row r="166" spans="1:9" x14ac:dyDescent="0.15">
      <c r="A166"/>
      <c r="B166" s="5"/>
      <c r="C166" s="5"/>
      <c r="H166" s="3"/>
      <c r="I166" s="3"/>
    </row>
    <row r="167" spans="1:9" x14ac:dyDescent="0.15">
      <c r="A167"/>
      <c r="B167" s="5"/>
      <c r="C167" s="5"/>
      <c r="H167" s="3"/>
      <c r="I167" s="3"/>
    </row>
    <row r="168" spans="1:9" x14ac:dyDescent="0.15">
      <c r="A168"/>
      <c r="B168" s="5"/>
      <c r="C168" s="5"/>
      <c r="H168" s="3"/>
      <c r="I168" s="3"/>
    </row>
    <row r="169" spans="1:9" x14ac:dyDescent="0.15">
      <c r="A169"/>
      <c r="B169" s="5"/>
      <c r="C169" s="5"/>
      <c r="H169" s="3"/>
      <c r="I169" s="3"/>
    </row>
    <row r="170" spans="1:9" x14ac:dyDescent="0.15">
      <c r="A170"/>
      <c r="B170" s="5"/>
      <c r="C170" s="5"/>
      <c r="H170" s="3"/>
      <c r="I170" s="3"/>
    </row>
    <row r="171" spans="1:9" x14ac:dyDescent="0.15">
      <c r="A171"/>
      <c r="B171" s="5"/>
      <c r="C171" s="5"/>
      <c r="H171" s="3"/>
      <c r="I171" s="3"/>
    </row>
    <row r="172" spans="1:9" x14ac:dyDescent="0.15">
      <c r="A172"/>
      <c r="B172" s="5"/>
      <c r="C172" s="5"/>
      <c r="H172" s="3"/>
      <c r="I172" s="3"/>
    </row>
    <row r="173" spans="1:9" x14ac:dyDescent="0.15">
      <c r="A173"/>
      <c r="B173" s="5"/>
      <c r="C173" s="5"/>
      <c r="H173" s="3"/>
      <c r="I173" s="3"/>
    </row>
    <row r="174" spans="1:9" x14ac:dyDescent="0.15">
      <c r="A174"/>
      <c r="B174" s="5"/>
      <c r="C174" s="5"/>
      <c r="H174" s="3"/>
      <c r="I174" s="3"/>
    </row>
    <row r="175" spans="1:9" x14ac:dyDescent="0.15">
      <c r="A175"/>
      <c r="B175" s="5"/>
      <c r="C175" s="5"/>
      <c r="H175" s="3"/>
      <c r="I175" s="3"/>
    </row>
    <row r="176" spans="1:9" x14ac:dyDescent="0.15">
      <c r="A176"/>
      <c r="B176" s="5"/>
      <c r="C176" s="5"/>
      <c r="H176" s="3"/>
      <c r="I176" s="3"/>
    </row>
    <row r="177" spans="1:9" x14ac:dyDescent="0.15">
      <c r="A177"/>
      <c r="B177" s="5"/>
      <c r="C177" s="5"/>
      <c r="H177" s="3"/>
      <c r="I177" s="3"/>
    </row>
    <row r="178" spans="1:9" x14ac:dyDescent="0.15">
      <c r="A178"/>
      <c r="B178" s="5"/>
      <c r="C178" s="5"/>
      <c r="H178" s="3"/>
      <c r="I178" s="3"/>
    </row>
    <row r="179" spans="1:9" x14ac:dyDescent="0.15">
      <c r="A179"/>
      <c r="B179" s="5"/>
      <c r="C179" s="5"/>
      <c r="H179" s="3"/>
      <c r="I179" s="3"/>
    </row>
    <row r="180" spans="1:9" x14ac:dyDescent="0.15">
      <c r="A180"/>
      <c r="B180" s="5"/>
      <c r="C180" s="5"/>
      <c r="H180" s="3"/>
      <c r="I180" s="3"/>
    </row>
    <row r="181" spans="1:9" x14ac:dyDescent="0.15">
      <c r="A181"/>
      <c r="B181" s="5"/>
      <c r="C181" s="5"/>
      <c r="H181" s="3"/>
      <c r="I181" s="3"/>
    </row>
    <row r="182" spans="1:9" x14ac:dyDescent="0.15">
      <c r="A182"/>
      <c r="B182" s="5"/>
      <c r="C182" s="5"/>
      <c r="H182" s="3"/>
      <c r="I182" s="3"/>
    </row>
    <row r="183" spans="1:9" x14ac:dyDescent="0.15">
      <c r="A183"/>
      <c r="B183" s="5"/>
      <c r="C183" s="5"/>
      <c r="H183" s="3"/>
      <c r="I183" s="3"/>
    </row>
    <row r="184" spans="1:9" x14ac:dyDescent="0.15">
      <c r="A184"/>
      <c r="B184" s="5"/>
      <c r="C184" s="5"/>
      <c r="H184" s="3"/>
      <c r="I184" s="3"/>
    </row>
    <row r="185" spans="1:9" x14ac:dyDescent="0.15">
      <c r="A185"/>
      <c r="B185" s="5"/>
      <c r="C185" s="5"/>
      <c r="H185" s="3"/>
      <c r="I185" s="3"/>
    </row>
    <row r="186" spans="1:9" x14ac:dyDescent="0.15">
      <c r="A186"/>
      <c r="B186" s="5"/>
      <c r="C186" s="5"/>
      <c r="H186" s="3"/>
      <c r="I186" s="3"/>
    </row>
    <row r="187" spans="1:9" x14ac:dyDescent="0.15">
      <c r="A187"/>
      <c r="B187" s="5"/>
      <c r="C187" s="5"/>
      <c r="H187" s="3"/>
      <c r="I187" s="3"/>
    </row>
    <row r="188" spans="1:9" x14ac:dyDescent="0.15">
      <c r="A188"/>
      <c r="B188" s="5"/>
      <c r="C188" s="5"/>
      <c r="H188" s="3"/>
      <c r="I188" s="3"/>
    </row>
    <row r="189" spans="1:9" x14ac:dyDescent="0.15">
      <c r="A189"/>
      <c r="B189" s="5"/>
      <c r="C189" s="5"/>
      <c r="H189" s="3"/>
      <c r="I189" s="3"/>
    </row>
    <row r="190" spans="1:9" x14ac:dyDescent="0.15">
      <c r="A190"/>
      <c r="B190" s="5"/>
      <c r="C190" s="5"/>
      <c r="H190" s="3"/>
      <c r="I190" s="3"/>
    </row>
    <row r="191" spans="1:9" x14ac:dyDescent="0.15">
      <c r="A191"/>
      <c r="B191" s="5"/>
      <c r="C191" s="5"/>
      <c r="H191" s="3"/>
      <c r="I191" s="3"/>
    </row>
    <row r="192" spans="1:9" x14ac:dyDescent="0.15">
      <c r="A192"/>
      <c r="B192" s="5"/>
      <c r="C192" s="5"/>
      <c r="H192" s="3"/>
      <c r="I192" s="3"/>
    </row>
    <row r="193" spans="1:9" x14ac:dyDescent="0.15">
      <c r="A193"/>
      <c r="B193" s="5"/>
      <c r="C193" s="5"/>
      <c r="H193" s="3"/>
      <c r="I193" s="3"/>
    </row>
    <row r="194" spans="1:9" x14ac:dyDescent="0.15">
      <c r="A194"/>
      <c r="B194" s="5"/>
      <c r="C194" s="5"/>
      <c r="H194" s="3"/>
      <c r="I194" s="3"/>
    </row>
    <row r="195" spans="1:9" x14ac:dyDescent="0.15">
      <c r="A195"/>
      <c r="B195" s="5"/>
      <c r="C195" s="5"/>
      <c r="H195" s="3"/>
      <c r="I195" s="3"/>
    </row>
    <row r="196" spans="1:9" x14ac:dyDescent="0.15">
      <c r="A196"/>
      <c r="B196" s="5"/>
      <c r="C196" s="5"/>
      <c r="H196" s="3"/>
      <c r="I196" s="3"/>
    </row>
    <row r="197" spans="1:9" x14ac:dyDescent="0.15">
      <c r="A197"/>
      <c r="B197" s="5"/>
      <c r="C197" s="5"/>
      <c r="H197" s="3"/>
      <c r="I197" s="3"/>
    </row>
    <row r="198" spans="1:9" x14ac:dyDescent="0.15">
      <c r="A198"/>
      <c r="B198" s="5"/>
      <c r="C198" s="5"/>
      <c r="H198" s="3"/>
      <c r="I198" s="3"/>
    </row>
    <row r="199" spans="1:9" x14ac:dyDescent="0.15">
      <c r="A199"/>
      <c r="B199" s="5"/>
      <c r="C199" s="5"/>
      <c r="H199" s="3"/>
      <c r="I199" s="3"/>
    </row>
    <row r="200" spans="1:9" x14ac:dyDescent="0.15">
      <c r="A200"/>
      <c r="B200" s="5"/>
      <c r="C200" s="5"/>
      <c r="H200" s="3"/>
      <c r="I200" s="3"/>
    </row>
    <row r="201" spans="1:9" x14ac:dyDescent="0.15">
      <c r="A201"/>
      <c r="B201" s="5"/>
      <c r="C201" s="5"/>
      <c r="H201" s="3"/>
      <c r="I201" s="3"/>
    </row>
    <row r="202" spans="1:9" x14ac:dyDescent="0.15">
      <c r="A202"/>
      <c r="B202" s="5"/>
      <c r="C202" s="5"/>
      <c r="H202" s="3"/>
      <c r="I202" s="3"/>
    </row>
    <row r="203" spans="1:9" x14ac:dyDescent="0.15">
      <c r="A203"/>
      <c r="B203" s="5"/>
      <c r="C203" s="5"/>
      <c r="H203" s="3"/>
      <c r="I203" s="3"/>
    </row>
    <row r="204" spans="1:9" x14ac:dyDescent="0.15">
      <c r="A204"/>
      <c r="B204" s="5"/>
      <c r="C204" s="5"/>
      <c r="H204" s="3"/>
      <c r="I204" s="3"/>
    </row>
    <row r="205" spans="1:9" x14ac:dyDescent="0.15">
      <c r="A205"/>
      <c r="B205" s="5"/>
      <c r="C205" s="5"/>
      <c r="H205" s="3"/>
      <c r="I205" s="3"/>
    </row>
    <row r="206" spans="1:9" x14ac:dyDescent="0.15">
      <c r="A206"/>
      <c r="B206" s="5"/>
      <c r="C206" s="5"/>
      <c r="H206" s="3"/>
      <c r="I206" s="3"/>
    </row>
    <row r="207" spans="1:9" x14ac:dyDescent="0.15">
      <c r="A207"/>
      <c r="B207" s="5"/>
      <c r="C207" s="5"/>
      <c r="H207" s="3"/>
      <c r="I207" s="3"/>
    </row>
    <row r="208" spans="1:9" x14ac:dyDescent="0.15">
      <c r="A208"/>
      <c r="B208" s="5"/>
      <c r="C208" s="5"/>
      <c r="H208" s="3"/>
      <c r="I208" s="3"/>
    </row>
    <row r="209" spans="1:9" x14ac:dyDescent="0.15">
      <c r="A209"/>
      <c r="B209" s="5"/>
      <c r="C209" s="5"/>
      <c r="H209" s="3"/>
      <c r="I209" s="3"/>
    </row>
    <row r="210" spans="1:9" x14ac:dyDescent="0.15">
      <c r="A210"/>
      <c r="B210" s="5"/>
      <c r="C210" s="5"/>
      <c r="H210" s="3"/>
      <c r="I210" s="3"/>
    </row>
    <row r="211" spans="1:9" x14ac:dyDescent="0.15">
      <c r="A211"/>
      <c r="B211" s="5"/>
      <c r="C211" s="5"/>
      <c r="H211" s="3"/>
      <c r="I211" s="3"/>
    </row>
    <row r="212" spans="1:9" x14ac:dyDescent="0.15">
      <c r="A212"/>
      <c r="B212" s="5"/>
      <c r="C212" s="5"/>
      <c r="H212" s="3"/>
      <c r="I212" s="3"/>
    </row>
    <row r="213" spans="1:9" x14ac:dyDescent="0.15">
      <c r="A213"/>
      <c r="B213" s="5"/>
      <c r="C213" s="5"/>
      <c r="H213" s="3"/>
      <c r="I213" s="3"/>
    </row>
    <row r="214" spans="1:9" x14ac:dyDescent="0.15">
      <c r="A214"/>
      <c r="B214" s="5"/>
      <c r="C214" s="5"/>
      <c r="H214" s="3"/>
      <c r="I214" s="3"/>
    </row>
    <row r="215" spans="1:9" x14ac:dyDescent="0.15">
      <c r="A215"/>
      <c r="B215" s="5"/>
      <c r="C215" s="5"/>
      <c r="H215" s="3"/>
      <c r="I215" s="3"/>
    </row>
    <row r="216" spans="1:9" x14ac:dyDescent="0.15">
      <c r="A216"/>
      <c r="B216" s="5"/>
      <c r="C216" s="5"/>
      <c r="H216" s="3"/>
      <c r="I216" s="3"/>
    </row>
    <row r="217" spans="1:9" x14ac:dyDescent="0.15">
      <c r="A217"/>
      <c r="B217" s="5"/>
      <c r="C217" s="5"/>
      <c r="H217" s="3"/>
      <c r="I217" s="3"/>
    </row>
    <row r="218" spans="1:9" x14ac:dyDescent="0.15">
      <c r="A218"/>
      <c r="B218" s="5"/>
      <c r="C218" s="5"/>
      <c r="H218" s="3"/>
      <c r="I218" s="3"/>
    </row>
    <row r="219" spans="1:9" x14ac:dyDescent="0.15">
      <c r="A219"/>
      <c r="B219" s="5"/>
      <c r="C219" s="5"/>
      <c r="H219" s="3"/>
      <c r="I219" s="3"/>
    </row>
    <row r="220" spans="1:9" x14ac:dyDescent="0.15">
      <c r="A220"/>
      <c r="B220" s="5"/>
      <c r="C220" s="5"/>
      <c r="H220" s="3"/>
      <c r="I220" s="3"/>
    </row>
    <row r="221" spans="1:9" x14ac:dyDescent="0.15">
      <c r="A221"/>
      <c r="B221" s="5"/>
      <c r="C221" s="5"/>
      <c r="H221" s="3"/>
      <c r="I221" s="3"/>
    </row>
    <row r="222" spans="1:9" x14ac:dyDescent="0.15">
      <c r="A222"/>
      <c r="B222" s="5"/>
      <c r="C222" s="5"/>
      <c r="H222" s="3"/>
      <c r="I222" s="3"/>
    </row>
    <row r="223" spans="1:9" x14ac:dyDescent="0.15">
      <c r="A223"/>
      <c r="B223" s="5"/>
      <c r="C223" s="5"/>
      <c r="H223" s="3"/>
      <c r="I223" s="3"/>
    </row>
    <row r="224" spans="1:9" x14ac:dyDescent="0.15">
      <c r="A224"/>
      <c r="B224" s="5"/>
      <c r="C224" s="5"/>
      <c r="H224" s="3"/>
      <c r="I224" s="3"/>
    </row>
    <row r="225" spans="1:9" x14ac:dyDescent="0.15">
      <c r="A225"/>
      <c r="B225" s="5"/>
      <c r="C225" s="5"/>
      <c r="H225" s="3"/>
      <c r="I225" s="3"/>
    </row>
    <row r="226" spans="1:9" x14ac:dyDescent="0.15">
      <c r="A226"/>
      <c r="B226" s="5"/>
      <c r="C226" s="5"/>
      <c r="H226" s="3"/>
      <c r="I226" s="3"/>
    </row>
    <row r="227" spans="1:9" x14ac:dyDescent="0.15">
      <c r="A227"/>
      <c r="B227" s="5"/>
      <c r="C227" s="5"/>
      <c r="H227" s="3"/>
      <c r="I227" s="3"/>
    </row>
    <row r="228" spans="1:9" x14ac:dyDescent="0.15">
      <c r="A228"/>
      <c r="B228" s="5"/>
      <c r="C228" s="5"/>
      <c r="H228" s="3"/>
      <c r="I228" s="3"/>
    </row>
    <row r="229" spans="1:9" x14ac:dyDescent="0.15">
      <c r="A229"/>
      <c r="B229" s="5"/>
      <c r="C229" s="5"/>
      <c r="H229" s="3"/>
      <c r="I229" s="3"/>
    </row>
    <row r="230" spans="1:9" x14ac:dyDescent="0.15">
      <c r="A230"/>
      <c r="B230" s="5"/>
      <c r="C230" s="5"/>
      <c r="H230" s="3"/>
      <c r="I230" s="3"/>
    </row>
    <row r="231" spans="1:9" x14ac:dyDescent="0.15">
      <c r="A231"/>
      <c r="B231" s="5"/>
      <c r="C231" s="5"/>
      <c r="H231" s="3"/>
      <c r="I231" s="3"/>
    </row>
    <row r="232" spans="1:9" x14ac:dyDescent="0.15">
      <c r="A232"/>
      <c r="B232" s="5"/>
      <c r="C232" s="5"/>
      <c r="H232" s="3"/>
      <c r="I232" s="3"/>
    </row>
  </sheetData>
  <mergeCells count="1">
    <mergeCell ref="H2:I2"/>
  </mergeCells>
  <phoneticPr fontId="2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39"/>
  <sheetViews>
    <sheetView tabSelected="1" topLeftCell="A326" workbookViewId="0">
      <selection activeCell="A569" sqref="A569"/>
    </sheetView>
  </sheetViews>
  <sheetFormatPr defaultRowHeight="21" x14ac:dyDescent="0.15"/>
  <cols>
    <col min="1" max="1" width="9" style="4"/>
  </cols>
  <sheetData>
    <row r="1" spans="1:1" x14ac:dyDescent="0.15">
      <c r="A1" s="4">
        <v>1</v>
      </c>
    </row>
    <row r="31" spans="1:1" x14ac:dyDescent="0.15">
      <c r="A31" s="4">
        <v>2</v>
      </c>
    </row>
    <row r="54" spans="1:1" x14ac:dyDescent="0.15">
      <c r="A54" s="4">
        <v>3</v>
      </c>
    </row>
    <row r="74" spans="1:1" x14ac:dyDescent="0.15">
      <c r="A74" s="4">
        <v>4</v>
      </c>
    </row>
    <row r="97" spans="1:1" x14ac:dyDescent="0.15">
      <c r="A97" s="4">
        <v>5</v>
      </c>
    </row>
    <row r="127" spans="1:1" x14ac:dyDescent="0.15">
      <c r="A127" s="4">
        <v>6</v>
      </c>
    </row>
    <row r="152" spans="1:1" x14ac:dyDescent="0.15">
      <c r="A152" s="4">
        <v>7</v>
      </c>
    </row>
    <row r="172" spans="1:1" x14ac:dyDescent="0.15">
      <c r="A172" s="4">
        <v>8</v>
      </c>
    </row>
    <row r="195" spans="1:1" x14ac:dyDescent="0.15">
      <c r="A195" s="4">
        <v>9</v>
      </c>
    </row>
    <row r="225" spans="1:1" x14ac:dyDescent="0.15">
      <c r="A225" s="4">
        <v>10</v>
      </c>
    </row>
    <row r="254" spans="1:1" x14ac:dyDescent="0.15">
      <c r="A254" s="4">
        <v>11</v>
      </c>
    </row>
    <row r="284" spans="1:1" x14ac:dyDescent="0.15">
      <c r="A284" s="4">
        <v>12</v>
      </c>
    </row>
    <row r="313" spans="1:1" x14ac:dyDescent="0.15">
      <c r="A313" s="4">
        <v>13</v>
      </c>
    </row>
    <row r="338" spans="1:1" x14ac:dyDescent="0.15">
      <c r="A338" s="4">
        <v>14</v>
      </c>
    </row>
    <row r="366" spans="1:1" x14ac:dyDescent="0.15">
      <c r="A366" s="4">
        <v>15</v>
      </c>
    </row>
    <row r="395" spans="1:1" x14ac:dyDescent="0.15">
      <c r="A395" s="4">
        <v>16</v>
      </c>
    </row>
    <row r="422" spans="1:1" x14ac:dyDescent="0.15">
      <c r="A422" s="4">
        <v>17</v>
      </c>
    </row>
    <row r="451" spans="1:1" x14ac:dyDescent="0.15">
      <c r="A451" s="4">
        <v>18</v>
      </c>
    </row>
    <row r="480" spans="1:1" x14ac:dyDescent="0.15">
      <c r="A480" s="4">
        <v>19</v>
      </c>
    </row>
    <row r="509" spans="1:1" x14ac:dyDescent="0.15">
      <c r="A509" s="4" t="s">
        <v>20</v>
      </c>
    </row>
    <row r="539" spans="1:1" x14ac:dyDescent="0.15">
      <c r="A539" s="4" t="s">
        <v>21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仕掛２</vt:lpstr>
      <vt:lpstr>仕掛２画像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</dc:creator>
  <cp:lastModifiedBy>CAI</cp:lastModifiedBy>
  <dcterms:created xsi:type="dcterms:W3CDTF">2015-08-03T10:28:46Z</dcterms:created>
  <dcterms:modified xsi:type="dcterms:W3CDTF">2015-08-04T10:37:41Z</dcterms:modified>
</cp:coreProperties>
</file>