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35" windowHeight="7320" activeTab="2"/>
  </bookViews>
  <sheets>
    <sheet name="ルール＆合計" sheetId="1" r:id="rId1"/>
    <sheet name="検証データ" sheetId="2" r:id="rId2"/>
    <sheet name="画像" sheetId="3" r:id="rId3"/>
    <sheet name="気づき" sheetId="4" r:id="rId4"/>
    <sheet name="検証終了通貨" sheetId="5" r:id="rId5"/>
  </sheets>
  <definedNames>
    <definedName name="_xlnm.Print_Area" localSheetId="2">'画像'!$A$1:$P$120</definedName>
  </definedNames>
  <calcPr fullCalcOnLoad="1"/>
</workbook>
</file>

<file path=xl/sharedStrings.xml><?xml version="1.0" encoding="utf-8"?>
<sst xmlns="http://schemas.openxmlformats.org/spreadsheetml/2006/main" count="151" uniqueCount="108">
  <si>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</si>
  <si>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</si>
  <si>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</si>
  <si>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</si>
  <si>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</si>
  <si>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</si>
  <si>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</si>
  <si>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</si>
  <si>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</si>
  <si>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</si>
  <si>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</si>
  <si>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</si>
  <si>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</si>
  <si>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</si>
  <si>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</si>
  <si>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</si>
  <si>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</si>
  <si>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</si>
  <si>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</si>
  <si>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</si>
  <si>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</si>
  <si>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</si>
  <si>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</si>
  <si>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</si>
  <si>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</si>
  <si>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</si>
  <si>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</si>
  <si>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</si>
  <si>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</si>
  <si>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</si>
  <si>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</si>
  <si>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</si>
  <si>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</si>
  <si>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</si>
  <si>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</si>
  <si>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</si>
  <si>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</si>
  <si>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買い</t>
  </si>
  <si>
    <t>1万通貨</t>
  </si>
  <si>
    <t>PB</t>
  </si>
  <si>
    <t>60分</t>
  </si>
  <si>
    <t>2015.07.02.10:00</t>
  </si>
  <si>
    <t>2015.07.02.15:00</t>
  </si>
  <si>
    <t>ストップ切り上げ</t>
  </si>
  <si>
    <t>勝ち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</si>
  <si>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</si>
  <si>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</si>
  <si>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</si>
  <si>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</si>
  <si>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</si>
  <si>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</si>
  <si>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</si>
  <si>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</si>
  <si>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</si>
  <si>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</si>
  <si>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</si>
  <si>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</si>
  <si>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</si>
  <si>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</si>
  <si>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</si>
  <si>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</si>
  <si>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</si>
  <si>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</si>
  <si>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</si>
  <si>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</si>
  <si>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</si>
  <si>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</si>
  <si>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</si>
  <si>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</si>
  <si>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</si>
  <si>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</si>
  <si>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</si>
  <si>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</si>
  <si>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</si>
  <si>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PB:</t>
  </si>
  <si>
    <t>USDJPY</t>
  </si>
  <si>
    <t>日足◎</t>
  </si>
  <si>
    <t>240分足◎</t>
  </si>
  <si>
    <t>USDCHF</t>
  </si>
  <si>
    <t>フィボナッチトレード</t>
  </si>
  <si>
    <t>60分◎</t>
  </si>
  <si>
    <t>EURUSD</t>
  </si>
  <si>
    <t>ヘッドアンドショルダー</t>
  </si>
  <si>
    <t>GBPUSD</t>
  </si>
  <si>
    <t>USD/JPY</t>
  </si>
  <si>
    <t>USD/JPY</t>
  </si>
  <si>
    <t>買い</t>
  </si>
  <si>
    <t>売り</t>
  </si>
  <si>
    <t>検証　　仕掛け１</t>
  </si>
  <si>
    <t>1回目</t>
  </si>
  <si>
    <t>27.08.23</t>
  </si>
  <si>
    <t>　日</t>
  </si>
  <si>
    <t>ドル円　　日足　　</t>
  </si>
  <si>
    <t>現在の値動き</t>
  </si>
  <si>
    <t>ストップ</t>
  </si>
  <si>
    <t>エントリー</t>
  </si>
  <si>
    <t>決済</t>
  </si>
  <si>
    <t>FIB23.6</t>
  </si>
  <si>
    <t>Pips</t>
  </si>
  <si>
    <t>Lot</t>
  </si>
  <si>
    <t>損切り</t>
  </si>
  <si>
    <t>資金</t>
  </si>
  <si>
    <t>１０万</t>
  </si>
  <si>
    <t>2000円/278＝7.19円</t>
  </si>
  <si>
    <t>１0万通貨</t>
  </si>
  <si>
    <t>0.07Lot</t>
  </si>
  <si>
    <t>1Lot？円</t>
  </si>
  <si>
    <t>1Pips　124.506-124.228＝0.278　（2000円）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</si>
</sst>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mmm\-yyyy"/>
  </numFmts>
  <fonts count="43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34" borderId="36" xfId="0" applyNumberFormat="1" applyFont="1" applyFill="1" applyBorder="1" applyAlignment="1" applyProtection="1">
      <alignment vertical="center"/>
      <protection/>
    </xf>
    <xf numFmtId="0" fontId="0" fillId="34" borderId="28" xfId="0" applyNumberFormat="1" applyFont="1" applyFill="1" applyBorder="1" applyAlignment="1" applyProtection="1">
      <alignment vertical="center"/>
      <protection/>
    </xf>
    <xf numFmtId="0" fontId="0" fillId="34" borderId="3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5" borderId="37" xfId="61" applyNumberFormat="1" applyFont="1" applyFill="1" applyBorder="1" applyAlignment="1" applyProtection="1">
      <alignment vertical="center"/>
      <protection/>
    </xf>
    <xf numFmtId="182" fontId="6" fillId="35" borderId="36" xfId="61" applyNumberFormat="1" applyFont="1" applyFill="1" applyBorder="1" applyAlignment="1" applyProtection="1">
      <alignment vertical="center"/>
      <protection/>
    </xf>
    <xf numFmtId="9" fontId="6" fillId="0" borderId="38" xfId="61" applyNumberFormat="1" applyFont="1" applyFill="1" applyBorder="1" applyAlignment="1" applyProtection="1">
      <alignment horizontal="center" vertical="center"/>
      <protection/>
    </xf>
    <xf numFmtId="5" fontId="6" fillId="0" borderId="31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5" borderId="36" xfId="61" applyNumberFormat="1" applyFont="1" applyFill="1" applyBorder="1" applyAlignment="1" applyProtection="1">
      <alignment vertical="center"/>
      <protection/>
    </xf>
    <xf numFmtId="6" fontId="6" fillId="0" borderId="39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55" fontId="7" fillId="0" borderId="40" xfId="61" applyNumberFormat="1" applyFont="1" applyFill="1" applyBorder="1" applyAlignment="1" applyProtection="1">
      <alignment horizontal="center" vertical="center"/>
      <protection/>
    </xf>
    <xf numFmtId="0" fontId="6" fillId="35" borderId="41" xfId="61" applyNumberFormat="1" applyFont="1" applyFill="1" applyBorder="1" applyAlignment="1" applyProtection="1">
      <alignment horizontal="center" vertical="center"/>
      <protection/>
    </xf>
    <xf numFmtId="0" fontId="6" fillId="35" borderId="42" xfId="61" applyNumberFormat="1" applyFont="1" applyFill="1" applyBorder="1" applyAlignment="1" applyProtection="1">
      <alignment horizontal="center" vertical="center" wrapText="1"/>
      <protection/>
    </xf>
    <xf numFmtId="0" fontId="6" fillId="35" borderId="42" xfId="61" applyNumberFormat="1" applyFont="1" applyFill="1" applyBorder="1" applyAlignment="1" applyProtection="1">
      <alignment horizontal="center" vertical="center"/>
      <protection/>
    </xf>
    <xf numFmtId="182" fontId="6" fillId="35" borderId="42" xfId="61" applyNumberFormat="1" applyFont="1" applyFill="1" applyBorder="1" applyAlignment="1" applyProtection="1">
      <alignment horizontal="center" vertical="center" wrapText="1"/>
      <protection/>
    </xf>
    <xf numFmtId="183" fontId="6" fillId="35" borderId="42" xfId="61" applyNumberFormat="1" applyFont="1" applyFill="1" applyBorder="1" applyAlignment="1" applyProtection="1">
      <alignment horizontal="center" vertical="center"/>
      <protection/>
    </xf>
    <xf numFmtId="0" fontId="6" fillId="35" borderId="43" xfId="61" applyNumberFormat="1" applyFont="1" applyFill="1" applyBorder="1" applyAlignment="1" applyProtection="1">
      <alignment horizontal="center" vertical="center" wrapText="1"/>
      <protection/>
    </xf>
    <xf numFmtId="182" fontId="6" fillId="35" borderId="44" xfId="61" applyNumberFormat="1" applyFont="1" applyFill="1" applyBorder="1" applyAlignment="1" applyProtection="1">
      <alignment vertical="center"/>
      <protection/>
    </xf>
    <xf numFmtId="184" fontId="6" fillId="35" borderId="45" xfId="61" applyNumberFormat="1" applyFont="1" applyFill="1" applyBorder="1" applyAlignment="1" applyProtection="1">
      <alignment horizontal="center" vertical="center"/>
      <protection/>
    </xf>
    <xf numFmtId="184" fontId="7" fillId="0" borderId="46" xfId="61" applyNumberFormat="1" applyFont="1" applyFill="1" applyBorder="1" applyAlignment="1" applyProtection="1">
      <alignment horizontal="right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5" fontId="7" fillId="0" borderId="47" xfId="61" applyNumberFormat="1" applyFont="1" applyFill="1" applyBorder="1" applyAlignment="1" applyProtection="1">
      <alignment horizontal="right" vertical="center"/>
      <protection/>
    </xf>
    <xf numFmtId="186" fontId="7" fillId="0" borderId="47" xfId="61" applyNumberFormat="1" applyFont="1" applyFill="1" applyBorder="1" applyAlignment="1" applyProtection="1">
      <alignment horizontal="right" vertical="center"/>
      <protection/>
    </xf>
    <xf numFmtId="187" fontId="7" fillId="0" borderId="47" xfId="61" applyNumberFormat="1" applyFont="1" applyFill="1" applyBorder="1" applyAlignment="1" applyProtection="1">
      <alignment vertical="center"/>
      <protection/>
    </xf>
    <xf numFmtId="184" fontId="7" fillId="0" borderId="47" xfId="61" applyNumberFormat="1" applyFont="1" applyFill="1" applyBorder="1" applyAlignment="1" applyProtection="1">
      <alignment vertical="center"/>
      <protection/>
    </xf>
    <xf numFmtId="181" fontId="7" fillId="0" borderId="47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4" fontId="0" fillId="0" borderId="46" xfId="0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0" fontId="0" fillId="0" borderId="47" xfId="0" applyNumberFormat="1" applyFont="1" applyFill="1" applyBorder="1" applyAlignment="1" applyProtection="1">
      <alignment vertical="center"/>
      <protection/>
    </xf>
    <xf numFmtId="184" fontId="0" fillId="0" borderId="49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0" fontId="0" fillId="0" borderId="50" xfId="0" applyNumberFormat="1" applyFont="1" applyFill="1" applyBorder="1" applyAlignment="1" applyProtection="1">
      <alignment vertical="center"/>
      <protection/>
    </xf>
    <xf numFmtId="185" fontId="7" fillId="0" borderId="50" xfId="61" applyNumberFormat="1" applyFont="1" applyFill="1" applyBorder="1" applyAlignment="1" applyProtection="1">
      <alignment horizontal="right" vertical="center"/>
      <protection/>
    </xf>
    <xf numFmtId="187" fontId="7" fillId="0" borderId="50" xfId="61" applyNumberFormat="1" applyFont="1" applyFill="1" applyBorder="1" applyAlignment="1" applyProtection="1">
      <alignment vertical="center"/>
      <protection/>
    </xf>
    <xf numFmtId="184" fontId="7" fillId="0" borderId="50" xfId="61" applyNumberFormat="1" applyFont="1" applyFill="1" applyBorder="1" applyAlignment="1" applyProtection="1">
      <alignment vertical="center"/>
      <protection/>
    </xf>
    <xf numFmtId="181" fontId="7" fillId="0" borderId="50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6" fontId="7" fillId="0" borderId="47" xfId="61" applyNumberFormat="1" applyFont="1" applyFill="1" applyBorder="1" applyAlignment="1" applyProtection="1">
      <alignment horizontal="right" vertical="center"/>
      <protection/>
    </xf>
    <xf numFmtId="6" fontId="7" fillId="0" borderId="50" xfId="61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2" xfId="0" applyNumberFormat="1" applyFont="1" applyFill="1" applyBorder="1" applyAlignment="1" applyProtection="1">
      <alignment vertical="center"/>
      <protection/>
    </xf>
    <xf numFmtId="184" fontId="1" fillId="0" borderId="53" xfId="0" applyNumberFormat="1" applyFont="1" applyFill="1" applyBorder="1" applyAlignment="1" applyProtection="1">
      <alignment vertical="center"/>
      <protection/>
    </xf>
    <xf numFmtId="6" fontId="1" fillId="0" borderId="53" xfId="0" applyNumberFormat="1" applyFont="1" applyFill="1" applyBorder="1" applyAlignment="1" applyProtection="1">
      <alignment vertical="center"/>
      <protection/>
    </xf>
    <xf numFmtId="186" fontId="1" fillId="0" borderId="53" xfId="0" applyNumberFormat="1" applyFont="1" applyFill="1" applyBorder="1" applyAlignment="1" applyProtection="1">
      <alignment vertical="center"/>
      <protection/>
    </xf>
    <xf numFmtId="185" fontId="1" fillId="0" borderId="53" xfId="0" applyNumberFormat="1" applyFont="1" applyFill="1" applyBorder="1" applyAlignment="1" applyProtection="1">
      <alignment vertical="center"/>
      <protection/>
    </xf>
    <xf numFmtId="187" fontId="8" fillId="0" borderId="53" xfId="0" applyNumberFormat="1" applyFont="1" applyFill="1" applyBorder="1" applyAlignment="1" applyProtection="1">
      <alignment vertical="center"/>
      <protection/>
    </xf>
    <xf numFmtId="181" fontId="1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0" fontId="0" fillId="0" borderId="56" xfId="0" applyNumberFormat="1" applyFont="1" applyFill="1" applyBorder="1" applyAlignment="1" applyProtection="1">
      <alignment vertical="center"/>
      <protection/>
    </xf>
    <xf numFmtId="0" fontId="9" fillId="0" borderId="48" xfId="0" applyNumberFormat="1" applyFont="1" applyFill="1" applyBorder="1" applyAlignment="1" applyProtection="1">
      <alignment vertical="center"/>
      <protection/>
    </xf>
    <xf numFmtId="0" fontId="6" fillId="36" borderId="0" xfId="61" applyNumberFormat="1" applyFont="1" applyFill="1" applyBorder="1" applyAlignment="1" applyProtection="1">
      <alignment vertical="center"/>
      <protection/>
    </xf>
    <xf numFmtId="5" fontId="6" fillId="36" borderId="0" xfId="61" applyNumberFormat="1" applyFont="1" applyFill="1" applyBorder="1" applyAlignment="1" applyProtection="1">
      <alignment horizontal="center" vertical="center"/>
      <protection/>
    </xf>
    <xf numFmtId="182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 vertical="center"/>
      <protection/>
    </xf>
    <xf numFmtId="0" fontId="6" fillId="36" borderId="57" xfId="61" applyNumberFormat="1" applyFont="1" applyFill="1" applyBorder="1" applyAlignment="1" applyProtection="1">
      <alignment vertical="center"/>
      <protection/>
    </xf>
    <xf numFmtId="5" fontId="6" fillId="36" borderId="57" xfId="61" applyNumberFormat="1" applyFont="1" applyFill="1" applyBorder="1" applyAlignment="1" applyProtection="1">
      <alignment horizontal="center" vertical="center"/>
      <protection/>
    </xf>
    <xf numFmtId="182" fontId="6" fillId="36" borderId="57" xfId="61" applyNumberFormat="1" applyFont="1" applyFill="1" applyBorder="1" applyAlignment="1" applyProtection="1">
      <alignment vertical="center"/>
      <protection/>
    </xf>
    <xf numFmtId="6" fontId="6" fillId="36" borderId="57" xfId="61" applyNumberFormat="1" applyFont="1" applyFill="1" applyBorder="1" applyAlignment="1" applyProtection="1">
      <alignment vertical="center"/>
      <protection/>
    </xf>
    <xf numFmtId="6" fontId="6" fillId="36" borderId="57" xfId="61" applyNumberFormat="1" applyFont="1" applyFill="1" applyBorder="1" applyAlignment="1" applyProtection="1">
      <alignment horizontal="center" vertical="center"/>
      <protection/>
    </xf>
    <xf numFmtId="0" fontId="0" fillId="36" borderId="57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5" fontId="7" fillId="37" borderId="58" xfId="61" applyNumberFormat="1" applyFont="1" applyFill="1" applyBorder="1" applyAlignment="1" applyProtection="1">
      <alignment horizontal="center"/>
      <protection/>
    </xf>
    <xf numFmtId="5" fontId="6" fillId="0" borderId="58" xfId="61" applyNumberFormat="1" applyFont="1" applyFill="1" applyBorder="1" applyAlignment="1" applyProtection="1">
      <alignment horizontal="center" vertical="center"/>
      <protection/>
    </xf>
    <xf numFmtId="0" fontId="6" fillId="0" borderId="58" xfId="61" applyNumberFormat="1" applyFont="1" applyFill="1" applyBorder="1" applyAlignment="1" applyProtection="1">
      <alignment/>
      <protection/>
    </xf>
    <xf numFmtId="5" fontId="7" fillId="37" borderId="20" xfId="61" applyNumberFormat="1" applyFont="1" applyFill="1" applyBorder="1" applyAlignment="1" applyProtection="1">
      <alignment horizontal="center"/>
      <protection/>
    </xf>
    <xf numFmtId="0" fontId="10" fillId="35" borderId="59" xfId="61" applyNumberFormat="1" applyFont="1" applyFill="1" applyBorder="1" applyAlignment="1" applyProtection="1">
      <alignment horizontal="center" vertical="center"/>
      <protection/>
    </xf>
    <xf numFmtId="5" fontId="10" fillId="36" borderId="57" xfId="61" applyNumberFormat="1" applyFont="1" applyFill="1" applyBorder="1" applyAlignment="1" applyProtection="1">
      <alignment horizontal="center" vertical="center"/>
      <protection/>
    </xf>
    <xf numFmtId="9" fontId="6" fillId="36" borderId="60" xfId="61" applyNumberFormat="1" applyFont="1" applyFill="1" applyBorder="1" applyAlignment="1" applyProtection="1">
      <alignment horizontal="center" vertical="center"/>
      <protection/>
    </xf>
    <xf numFmtId="5" fontId="7" fillId="37" borderId="61" xfId="61" applyNumberFormat="1" applyFont="1" applyFill="1" applyBorder="1" applyAlignment="1" applyProtection="1">
      <alignment horizontal="center"/>
      <protection/>
    </xf>
    <xf numFmtId="0" fontId="0" fillId="0" borderId="62" xfId="0" applyNumberFormat="1" applyFont="1" applyFill="1" applyBorder="1" applyAlignment="1" applyProtection="1">
      <alignment vertic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6" fillId="35" borderId="36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0" fillId="34" borderId="39" xfId="0" applyNumberFormat="1" applyFont="1" applyFill="1" applyBorder="1" applyAlignment="1" applyProtection="1">
      <alignment vertical="center"/>
      <protection/>
    </xf>
    <xf numFmtId="0" fontId="1" fillId="0" borderId="0" xfId="62">
      <alignment vertical="center"/>
      <protection/>
    </xf>
    <xf numFmtId="0" fontId="1" fillId="0" borderId="66" xfId="62" applyBorder="1">
      <alignment vertical="center"/>
      <protection/>
    </xf>
    <xf numFmtId="0" fontId="1" fillId="0" borderId="67" xfId="62" applyBorder="1">
      <alignment vertical="center"/>
      <protection/>
    </xf>
    <xf numFmtId="0" fontId="1" fillId="0" borderId="68" xfId="62" applyBorder="1">
      <alignment vertical="center"/>
      <protection/>
    </xf>
    <xf numFmtId="0" fontId="1" fillId="0" borderId="69" xfId="62" applyBorder="1">
      <alignment vertical="center"/>
      <protection/>
    </xf>
    <xf numFmtId="0" fontId="1" fillId="0" borderId="0" xfId="62" applyBorder="1">
      <alignment vertical="center"/>
      <protection/>
    </xf>
    <xf numFmtId="0" fontId="0" fillId="0" borderId="0" xfId="0" applyAlignment="1">
      <alignment horizontal="center" vertical="center"/>
    </xf>
    <xf numFmtId="5" fontId="7" fillId="37" borderId="22" xfId="61" applyNumberFormat="1" applyFont="1" applyFill="1" applyBorder="1" applyAlignment="1" applyProtection="1">
      <alignment horizontal="center"/>
      <protection/>
    </xf>
    <xf numFmtId="5" fontId="7" fillId="37" borderId="60" xfId="61" applyNumberFormat="1" applyFont="1" applyFill="1" applyBorder="1" applyAlignment="1" applyProtection="1">
      <alignment horizontal="center"/>
      <protection/>
    </xf>
    <xf numFmtId="5" fontId="7" fillId="37" borderId="48" xfId="61" applyNumberFormat="1" applyFont="1" applyFill="1" applyBorder="1" applyAlignment="1" applyProtection="1">
      <alignment horizontal="center"/>
      <protection/>
    </xf>
    <xf numFmtId="5" fontId="7" fillId="37" borderId="62" xfId="61" applyNumberFormat="1" applyFont="1" applyFill="1" applyBorder="1" applyAlignment="1" applyProtection="1">
      <alignment horizontal="center"/>
      <protection/>
    </xf>
    <xf numFmtId="5" fontId="7" fillId="37" borderId="70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29" xfId="61" applyNumberFormat="1" applyFont="1" applyFill="1" applyBorder="1" applyAlignment="1" applyProtection="1">
      <alignment horizontal="center" vertical="center"/>
      <protection/>
    </xf>
    <xf numFmtId="188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70" xfId="61" applyNumberFormat="1" applyFont="1" applyFill="1" applyBorder="1" applyAlignment="1" applyProtection="1">
      <alignment horizontal="center" vertical="center"/>
      <protection/>
    </xf>
    <xf numFmtId="5" fontId="6" fillId="0" borderId="71" xfId="61" applyNumberFormat="1" applyFont="1" applyFill="1" applyBorder="1" applyAlignment="1" applyProtection="1">
      <alignment horizontal="center" vertical="center"/>
      <protection/>
    </xf>
    <xf numFmtId="0" fontId="4" fillId="33" borderId="72" xfId="0" applyNumberFormat="1" applyFont="1" applyFill="1" applyBorder="1" applyAlignment="1" applyProtection="1">
      <alignment horizontal="center" vertical="center"/>
      <protection/>
    </xf>
    <xf numFmtId="0" fontId="4" fillId="33" borderId="39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vertical="center"/>
    </xf>
    <xf numFmtId="0" fontId="0" fillId="7" borderId="61" xfId="0" applyFill="1" applyBorder="1" applyAlignment="1">
      <alignment vertical="center"/>
    </xf>
    <xf numFmtId="0" fontId="0" fillId="0" borderId="73" xfId="0" applyBorder="1" applyAlignment="1">
      <alignment vertical="center"/>
    </xf>
    <xf numFmtId="0" fontId="5" fillId="0" borderId="73" xfId="0" applyNumberFormat="1" applyFont="1" applyFill="1" applyBorder="1" applyAlignment="1" applyProtection="1">
      <alignment vertical="center"/>
      <protection/>
    </xf>
    <xf numFmtId="180" fontId="0" fillId="0" borderId="73" xfId="0" applyNumberFormat="1" applyFont="1" applyFill="1" applyBorder="1" applyAlignment="1" applyProtection="1">
      <alignment vertical="center"/>
      <protection/>
    </xf>
    <xf numFmtId="0" fontId="0" fillId="0" borderId="19" xfId="0" applyBorder="1" applyAlignment="1">
      <alignment vertical="center"/>
    </xf>
    <xf numFmtId="180" fontId="0" fillId="0" borderId="19" xfId="0" applyNumberFormat="1" applyFont="1" applyFill="1" applyBorder="1" applyAlignment="1" applyProtection="1">
      <alignment vertical="center"/>
      <protection/>
    </xf>
    <xf numFmtId="0" fontId="0" fillId="0" borderId="74" xfId="0" applyNumberFormat="1" applyFont="1" applyFill="1" applyBorder="1" applyAlignment="1" applyProtection="1">
      <alignment vertical="center"/>
      <protection/>
    </xf>
    <xf numFmtId="180" fontId="0" fillId="0" borderId="74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9" fontId="0" fillId="0" borderId="0" xfId="0" applyNumberForma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気づき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3</xdr:row>
      <xdr:rowOff>28575</xdr:rowOff>
    </xdr:from>
    <xdr:to>
      <xdr:col>15</xdr:col>
      <xdr:colOff>457200</xdr:colOff>
      <xdr:row>26</xdr:row>
      <xdr:rowOff>76200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542925"/>
          <a:ext cx="10058400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352425</xdr:colOff>
      <xdr:row>15</xdr:row>
      <xdr:rowOff>66675</xdr:rowOff>
    </xdr:from>
    <xdr:to>
      <xdr:col>14</xdr:col>
      <xdr:colOff>333375</xdr:colOff>
      <xdr:row>18</xdr:row>
      <xdr:rowOff>133350</xdr:rowOff>
    </xdr:to>
    <xdr:sp>
      <xdr:nvSpPr>
        <xdr:cNvPr id="2" name="直線矢印コネクタ 4"/>
        <xdr:cNvSpPr>
          <a:spLocks/>
        </xdr:cNvSpPr>
      </xdr:nvSpPr>
      <xdr:spPr>
        <a:xfrm flipV="1">
          <a:off x="9144000" y="2638425"/>
          <a:ext cx="657225" cy="5810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276225</xdr:colOff>
      <xdr:row>18</xdr:row>
      <xdr:rowOff>152400</xdr:rowOff>
    </xdr:from>
    <xdr:to>
      <xdr:col>14</xdr:col>
      <xdr:colOff>76200</xdr:colOff>
      <xdr:row>20</xdr:row>
      <xdr:rowOff>133350</xdr:rowOff>
    </xdr:to>
    <xdr:sp>
      <xdr:nvSpPr>
        <xdr:cNvPr id="3" name="テキスト ボックス 7"/>
        <xdr:cNvSpPr txBox="1">
          <a:spLocks noChangeArrowheads="1"/>
        </xdr:cNvSpPr>
      </xdr:nvSpPr>
      <xdr:spPr>
        <a:xfrm>
          <a:off x="7715250" y="3238500"/>
          <a:ext cx="18288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FIB23.6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121.699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）決済予定</a:t>
          </a:r>
        </a:p>
      </xdr:txBody>
    </xdr:sp>
    <xdr:clientData/>
  </xdr:twoCellAnchor>
  <xdr:twoCellAnchor>
    <xdr:from>
      <xdr:col>13</xdr:col>
      <xdr:colOff>504825</xdr:colOff>
      <xdr:row>9</xdr:row>
      <xdr:rowOff>142875</xdr:rowOff>
    </xdr:from>
    <xdr:to>
      <xdr:col>14</xdr:col>
      <xdr:colOff>323850</xdr:colOff>
      <xdr:row>9</xdr:row>
      <xdr:rowOff>152400</xdr:rowOff>
    </xdr:to>
    <xdr:sp>
      <xdr:nvSpPr>
        <xdr:cNvPr id="4" name="直線コネクタ 9"/>
        <xdr:cNvSpPr>
          <a:spLocks/>
        </xdr:cNvSpPr>
      </xdr:nvSpPr>
      <xdr:spPr>
        <a:xfrm>
          <a:off x="9296400" y="1685925"/>
          <a:ext cx="495300" cy="952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495300</xdr:colOff>
      <xdr:row>10</xdr:row>
      <xdr:rowOff>104775</xdr:rowOff>
    </xdr:from>
    <xdr:to>
      <xdr:col>14</xdr:col>
      <xdr:colOff>314325</xdr:colOff>
      <xdr:row>10</xdr:row>
      <xdr:rowOff>114300</xdr:rowOff>
    </xdr:to>
    <xdr:sp>
      <xdr:nvSpPr>
        <xdr:cNvPr id="5" name="直線コネクタ 13"/>
        <xdr:cNvSpPr>
          <a:spLocks/>
        </xdr:cNvSpPr>
      </xdr:nvSpPr>
      <xdr:spPr>
        <a:xfrm>
          <a:off x="9286875" y="1819275"/>
          <a:ext cx="495300" cy="952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10</xdr:row>
      <xdr:rowOff>133350</xdr:rowOff>
    </xdr:from>
    <xdr:to>
      <xdr:col>13</xdr:col>
      <xdr:colOff>504825</xdr:colOff>
      <xdr:row>14</xdr:row>
      <xdr:rowOff>0</xdr:rowOff>
    </xdr:to>
    <xdr:sp>
      <xdr:nvSpPr>
        <xdr:cNvPr id="6" name="直線矢印コネクタ 15"/>
        <xdr:cNvSpPr>
          <a:spLocks/>
        </xdr:cNvSpPr>
      </xdr:nvSpPr>
      <xdr:spPr>
        <a:xfrm flipV="1">
          <a:off x="8810625" y="1847850"/>
          <a:ext cx="485775" cy="5524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476250</xdr:colOff>
      <xdr:row>9</xdr:row>
      <xdr:rowOff>152400</xdr:rowOff>
    </xdr:from>
    <xdr:to>
      <xdr:col>13</xdr:col>
      <xdr:colOff>457200</xdr:colOff>
      <xdr:row>13</xdr:row>
      <xdr:rowOff>47625</xdr:rowOff>
    </xdr:to>
    <xdr:sp>
      <xdr:nvSpPr>
        <xdr:cNvPr id="7" name="直線矢印コネクタ 17"/>
        <xdr:cNvSpPr>
          <a:spLocks/>
        </xdr:cNvSpPr>
      </xdr:nvSpPr>
      <xdr:spPr>
        <a:xfrm flipV="1">
          <a:off x="8591550" y="1695450"/>
          <a:ext cx="657225" cy="5810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304800</xdr:colOff>
      <xdr:row>14</xdr:row>
      <xdr:rowOff>0</xdr:rowOff>
    </xdr:from>
    <xdr:to>
      <xdr:col>13</xdr:col>
      <xdr:colOff>409575</xdr:colOff>
      <xdr:row>15</xdr:row>
      <xdr:rowOff>76200</xdr:rowOff>
    </xdr:to>
    <xdr:sp>
      <xdr:nvSpPr>
        <xdr:cNvPr id="8" name="テキスト ボックス 18"/>
        <xdr:cNvSpPr txBox="1">
          <a:spLocks noChangeArrowheads="1"/>
        </xdr:cNvSpPr>
      </xdr:nvSpPr>
      <xdr:spPr>
        <a:xfrm>
          <a:off x="8420100" y="2400300"/>
          <a:ext cx="7810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エントリー</a:t>
          </a:r>
        </a:p>
      </xdr:txBody>
    </xdr:sp>
    <xdr:clientData/>
  </xdr:twoCellAnchor>
  <xdr:twoCellAnchor>
    <xdr:from>
      <xdr:col>11</xdr:col>
      <xdr:colOff>447675</xdr:colOff>
      <xdr:row>12</xdr:row>
      <xdr:rowOff>76200</xdr:rowOff>
    </xdr:from>
    <xdr:to>
      <xdr:col>12</xdr:col>
      <xdr:colOff>476250</xdr:colOff>
      <xdr:row>13</xdr:row>
      <xdr:rowOff>104775</xdr:rowOff>
    </xdr:to>
    <xdr:sp>
      <xdr:nvSpPr>
        <xdr:cNvPr id="9" name="テキスト ボックス 19"/>
        <xdr:cNvSpPr txBox="1">
          <a:spLocks noChangeArrowheads="1"/>
        </xdr:cNvSpPr>
      </xdr:nvSpPr>
      <xdr:spPr>
        <a:xfrm>
          <a:off x="7886700" y="2133600"/>
          <a:ext cx="7048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ストップ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4">
      <selection activeCell="D11" sqref="D11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17"/>
      <c r="B1" s="130" t="s">
        <v>0</v>
      </c>
      <c r="C1" s="131"/>
      <c r="D1" s="132"/>
      <c r="E1" s="116"/>
      <c r="F1" s="133" t="s">
        <v>0</v>
      </c>
      <c r="G1" s="134"/>
      <c r="H1" s="118"/>
    </row>
    <row r="2" spans="1:9" ht="25.5" customHeight="1">
      <c r="A2" s="119" t="s">
        <v>1</v>
      </c>
      <c r="B2" s="135">
        <v>100000</v>
      </c>
      <c r="C2" s="135"/>
      <c r="D2" s="135"/>
      <c r="E2" s="60" t="s">
        <v>2</v>
      </c>
      <c r="F2" s="136">
        <v>42214</v>
      </c>
      <c r="G2" s="137"/>
      <c r="H2" s="43"/>
      <c r="I2" s="43"/>
    </row>
    <row r="3" spans="1:11" ht="27" customHeight="1">
      <c r="A3" s="44" t="s">
        <v>3</v>
      </c>
      <c r="B3" s="138">
        <v>100000</v>
      </c>
      <c r="C3" s="138"/>
      <c r="D3" s="139"/>
      <c r="E3" s="45" t="s">
        <v>4</v>
      </c>
      <c r="F3" s="46">
        <v>0.02</v>
      </c>
      <c r="G3" s="47">
        <f>(B2-D17)*F3</f>
        <v>2000</v>
      </c>
      <c r="H3" s="49" t="s">
        <v>5</v>
      </c>
      <c r="I3" s="50">
        <f>(B3-B2)</f>
        <v>0</v>
      </c>
      <c r="K3" s="120"/>
    </row>
    <row r="4" spans="1:9" s="99" customFormat="1" ht="17.25" customHeight="1">
      <c r="A4" s="94"/>
      <c r="B4" s="95"/>
      <c r="C4" s="95"/>
      <c r="D4" s="95"/>
      <c r="E4" s="96"/>
      <c r="F4" s="115" t="s">
        <v>0</v>
      </c>
      <c r="G4" s="95"/>
      <c r="H4" s="97"/>
      <c r="I4" s="98"/>
    </row>
    <row r="5" spans="1:12" ht="39" customHeight="1">
      <c r="A5" s="100"/>
      <c r="B5" s="101"/>
      <c r="C5" s="101"/>
      <c r="D5" s="113"/>
      <c r="E5" s="102"/>
      <c r="F5" s="114"/>
      <c r="G5" s="101"/>
      <c r="H5" s="103"/>
      <c r="I5" s="104"/>
      <c r="J5" s="105"/>
      <c r="K5" s="106"/>
      <c r="L5" s="106"/>
    </row>
    <row r="6" spans="1:12" ht="21" customHeight="1">
      <c r="A6" s="110" t="s">
        <v>6</v>
      </c>
      <c r="B6" s="108" t="s">
        <v>0</v>
      </c>
      <c r="C6" s="108" t="s">
        <v>0</v>
      </c>
      <c r="D6" s="109"/>
      <c r="E6" s="108" t="s">
        <v>0</v>
      </c>
      <c r="F6" s="111" t="s">
        <v>0</v>
      </c>
      <c r="G6" s="48"/>
      <c r="H6" s="43"/>
      <c r="I6" s="43"/>
      <c r="L6" s="107"/>
    </row>
    <row r="7" spans="1:12" ht="28.5">
      <c r="A7" s="112" t="s">
        <v>7</v>
      </c>
      <c r="B7" s="54" t="s">
        <v>8</v>
      </c>
      <c r="C7" s="55" t="s">
        <v>9</v>
      </c>
      <c r="D7" s="56" t="s">
        <v>10</v>
      </c>
      <c r="E7" s="57" t="s">
        <v>11</v>
      </c>
      <c r="F7" s="55" t="s">
        <v>12</v>
      </c>
      <c r="G7" s="57" t="s">
        <v>13</v>
      </c>
      <c r="H7" s="56" t="s">
        <v>14</v>
      </c>
      <c r="I7" s="58" t="s">
        <v>15</v>
      </c>
      <c r="J7" s="61" t="s">
        <v>16</v>
      </c>
      <c r="K7" s="55" t="s">
        <v>17</v>
      </c>
      <c r="L7" s="59" t="s">
        <v>18</v>
      </c>
    </row>
    <row r="8" spans="1:12" ht="24.75" customHeight="1">
      <c r="A8" s="52">
        <v>42214</v>
      </c>
      <c r="B8" s="62"/>
      <c r="C8" s="63"/>
      <c r="D8" s="81">
        <f aca="true" t="shared" si="0" ref="D8:D16">SUM(B8-C8)</f>
        <v>0</v>
      </c>
      <c r="E8" s="64"/>
      <c r="F8" s="65"/>
      <c r="G8" s="64">
        <f aca="true" t="shared" si="1" ref="G8:G16">SUM(E8+F8)</f>
        <v>0</v>
      </c>
      <c r="H8" s="66" t="e">
        <f aca="true" t="shared" si="2" ref="H8:H16">E8/G8</f>
        <v>#DIV/0!</v>
      </c>
      <c r="I8" s="67" t="e">
        <f aca="true" t="shared" si="3" ref="I8:I16">B8/E8</f>
        <v>#DIV/0!</v>
      </c>
      <c r="J8" s="67" t="e">
        <f aca="true" t="shared" si="4" ref="J8:J16">C8/F8</f>
        <v>#DIV/0!</v>
      </c>
      <c r="K8" s="68" t="e">
        <f aca="true" t="shared" si="5" ref="K8:K16">I8/J8</f>
        <v>#DIV/0!</v>
      </c>
      <c r="L8" s="69" t="e">
        <f aca="true" t="shared" si="6" ref="L8:L16">B8/C8</f>
        <v>#DIV/0!</v>
      </c>
    </row>
    <row r="9" spans="1:12" ht="24.75" customHeight="1">
      <c r="A9" s="52">
        <v>42245</v>
      </c>
      <c r="B9" s="70"/>
      <c r="C9" s="71"/>
      <c r="D9" s="81">
        <f t="shared" si="0"/>
        <v>0</v>
      </c>
      <c r="E9" s="72"/>
      <c r="F9" s="72"/>
      <c r="G9" s="64">
        <f t="shared" si="1"/>
        <v>0</v>
      </c>
      <c r="H9" s="66" t="e">
        <f t="shared" si="2"/>
        <v>#DIV/0!</v>
      </c>
      <c r="I9" s="67" t="e">
        <f t="shared" si="3"/>
        <v>#DIV/0!</v>
      </c>
      <c r="J9" s="67" t="e">
        <f t="shared" si="4"/>
        <v>#DIV/0!</v>
      </c>
      <c r="K9" s="68" t="e">
        <f t="shared" si="5"/>
        <v>#DIV/0!</v>
      </c>
      <c r="L9" s="69" t="e">
        <f t="shared" si="6"/>
        <v>#DIV/0!</v>
      </c>
    </row>
    <row r="10" spans="1:12" ht="24.75" customHeight="1">
      <c r="A10" s="52">
        <v>42276</v>
      </c>
      <c r="B10" s="70"/>
      <c r="C10" s="71"/>
      <c r="D10" s="81">
        <f t="shared" si="0"/>
        <v>0</v>
      </c>
      <c r="E10" s="72"/>
      <c r="F10" s="72"/>
      <c r="G10" s="64">
        <f t="shared" si="1"/>
        <v>0</v>
      </c>
      <c r="H10" s="66" t="e">
        <f t="shared" si="2"/>
        <v>#DIV/0!</v>
      </c>
      <c r="I10" s="67" t="e">
        <f t="shared" si="3"/>
        <v>#DIV/0!</v>
      </c>
      <c r="J10" s="67" t="e">
        <f t="shared" si="4"/>
        <v>#DIV/0!</v>
      </c>
      <c r="K10" s="68" t="e">
        <f t="shared" si="5"/>
        <v>#DIV/0!</v>
      </c>
      <c r="L10" s="69" t="e">
        <f t="shared" si="6"/>
        <v>#DIV/0!</v>
      </c>
    </row>
    <row r="11" spans="1:12" ht="24.75" customHeight="1">
      <c r="A11" s="52">
        <v>42306</v>
      </c>
      <c r="B11" s="70"/>
      <c r="C11" s="71"/>
      <c r="D11" s="81">
        <f t="shared" si="0"/>
        <v>0</v>
      </c>
      <c r="E11" s="72"/>
      <c r="F11" s="72"/>
      <c r="G11" s="64">
        <f t="shared" si="1"/>
        <v>0</v>
      </c>
      <c r="H11" s="66" t="e">
        <f t="shared" si="2"/>
        <v>#DIV/0!</v>
      </c>
      <c r="I11" s="67" t="e">
        <f t="shared" si="3"/>
        <v>#DIV/0!</v>
      </c>
      <c r="J11" s="67" t="e">
        <f t="shared" si="4"/>
        <v>#DIV/0!</v>
      </c>
      <c r="K11" s="68" t="e">
        <f t="shared" si="5"/>
        <v>#DIV/0!</v>
      </c>
      <c r="L11" s="69" t="e">
        <f t="shared" si="6"/>
        <v>#DIV/0!</v>
      </c>
    </row>
    <row r="12" spans="1:12" ht="24.75" customHeight="1">
      <c r="A12" s="52">
        <v>42337</v>
      </c>
      <c r="B12" s="70"/>
      <c r="C12" s="63"/>
      <c r="D12" s="81">
        <f t="shared" si="0"/>
        <v>0</v>
      </c>
      <c r="E12" s="72"/>
      <c r="F12" s="72"/>
      <c r="G12" s="64">
        <f t="shared" si="1"/>
        <v>0</v>
      </c>
      <c r="H12" s="66" t="e">
        <f t="shared" si="2"/>
        <v>#DIV/0!</v>
      </c>
      <c r="I12" s="67" t="e">
        <f t="shared" si="3"/>
        <v>#DIV/0!</v>
      </c>
      <c r="J12" s="67" t="e">
        <f t="shared" si="4"/>
        <v>#DIV/0!</v>
      </c>
      <c r="K12" s="68" t="e">
        <f t="shared" si="5"/>
        <v>#DIV/0!</v>
      </c>
      <c r="L12" s="69" t="e">
        <f t="shared" si="6"/>
        <v>#DIV/0!</v>
      </c>
    </row>
    <row r="13" spans="1:12" ht="24.75" customHeight="1">
      <c r="A13" s="52">
        <v>42367</v>
      </c>
      <c r="B13" s="70"/>
      <c r="C13" s="71"/>
      <c r="D13" s="81">
        <f t="shared" si="0"/>
        <v>0</v>
      </c>
      <c r="E13" s="72"/>
      <c r="F13" s="72"/>
      <c r="G13" s="64">
        <f t="shared" si="1"/>
        <v>0</v>
      </c>
      <c r="H13" s="66" t="e">
        <f t="shared" si="2"/>
        <v>#DIV/0!</v>
      </c>
      <c r="I13" s="67" t="e">
        <f t="shared" si="3"/>
        <v>#DIV/0!</v>
      </c>
      <c r="J13" s="67" t="e">
        <f t="shared" si="4"/>
        <v>#DIV/0!</v>
      </c>
      <c r="K13" s="68" t="e">
        <f t="shared" si="5"/>
        <v>#DIV/0!</v>
      </c>
      <c r="L13" s="69" t="e">
        <f t="shared" si="6"/>
        <v>#DIV/0!</v>
      </c>
    </row>
    <row r="14" spans="1:12" ht="24.75" customHeight="1">
      <c r="A14" s="52">
        <v>42398</v>
      </c>
      <c r="B14" s="70"/>
      <c r="C14" s="63"/>
      <c r="D14" s="81">
        <f t="shared" si="0"/>
        <v>0</v>
      </c>
      <c r="E14" s="72"/>
      <c r="F14" s="72"/>
      <c r="G14" s="64">
        <f t="shared" si="1"/>
        <v>0</v>
      </c>
      <c r="H14" s="66" t="e">
        <f t="shared" si="2"/>
        <v>#DIV/0!</v>
      </c>
      <c r="I14" s="67" t="e">
        <f t="shared" si="3"/>
        <v>#DIV/0!</v>
      </c>
      <c r="J14" s="67" t="e">
        <f t="shared" si="4"/>
        <v>#DIV/0!</v>
      </c>
      <c r="K14" s="68" t="e">
        <f t="shared" si="5"/>
        <v>#DIV/0!</v>
      </c>
      <c r="L14" s="69" t="e">
        <f t="shared" si="6"/>
        <v>#DIV/0!</v>
      </c>
    </row>
    <row r="15" spans="1:12" ht="24.75" customHeight="1">
      <c r="A15" s="52">
        <v>42429</v>
      </c>
      <c r="B15" s="70"/>
      <c r="C15" s="63"/>
      <c r="D15" s="81">
        <f t="shared" si="0"/>
        <v>0</v>
      </c>
      <c r="E15" s="72"/>
      <c r="F15" s="72"/>
      <c r="G15" s="64">
        <f t="shared" si="1"/>
        <v>0</v>
      </c>
      <c r="H15" s="66" t="e">
        <f t="shared" si="2"/>
        <v>#DIV/0!</v>
      </c>
      <c r="I15" s="67" t="e">
        <f t="shared" si="3"/>
        <v>#DIV/0!</v>
      </c>
      <c r="J15" s="67" t="e">
        <f t="shared" si="4"/>
        <v>#DIV/0!</v>
      </c>
      <c r="K15" s="68" t="e">
        <f t="shared" si="5"/>
        <v>#DIV/0!</v>
      </c>
      <c r="L15" s="69" t="e">
        <f t="shared" si="6"/>
        <v>#DIV/0!</v>
      </c>
    </row>
    <row r="16" spans="1:12" ht="24.75" customHeight="1">
      <c r="A16" s="53">
        <v>42430</v>
      </c>
      <c r="B16" s="73"/>
      <c r="C16" s="74"/>
      <c r="D16" s="82">
        <f t="shared" si="0"/>
        <v>0</v>
      </c>
      <c r="E16" s="75"/>
      <c r="F16" s="75"/>
      <c r="G16" s="76">
        <f t="shared" si="1"/>
        <v>0</v>
      </c>
      <c r="H16" s="77" t="e">
        <f t="shared" si="2"/>
        <v>#DIV/0!</v>
      </c>
      <c r="I16" s="78" t="e">
        <f t="shared" si="3"/>
        <v>#DIV/0!</v>
      </c>
      <c r="J16" s="78" t="e">
        <f t="shared" si="4"/>
        <v>#DIV/0!</v>
      </c>
      <c r="K16" s="79" t="e">
        <f t="shared" si="5"/>
        <v>#DIV/0!</v>
      </c>
      <c r="L16" s="80" t="e">
        <f t="shared" si="6"/>
        <v>#DIV/0!</v>
      </c>
    </row>
    <row r="17" spans="1:12" ht="24.75" customHeight="1">
      <c r="A17" s="83" t="s">
        <v>19</v>
      </c>
      <c r="B17" s="84">
        <f aca="true" t="shared" si="7" ref="B17:G17">SUM(B8:B16)</f>
        <v>0</v>
      </c>
      <c r="C17" s="85">
        <f t="shared" si="7"/>
        <v>0</v>
      </c>
      <c r="D17" s="86">
        <f t="shared" si="7"/>
        <v>0</v>
      </c>
      <c r="E17" s="87">
        <f t="shared" si="7"/>
        <v>0</v>
      </c>
      <c r="F17" s="88">
        <f t="shared" si="7"/>
        <v>0</v>
      </c>
      <c r="G17" s="87">
        <f t="shared" si="7"/>
        <v>0</v>
      </c>
      <c r="H17" s="89" t="e">
        <f>AVERAGE(H8:H16)</f>
        <v>#DIV/0!</v>
      </c>
      <c r="I17" s="85" t="e">
        <f>AVERAGE(I8:I16)</f>
        <v>#DIV/0!</v>
      </c>
      <c r="J17" s="85" t="e">
        <f>AVERAGE(J8:J16)</f>
        <v>#DIV/0!</v>
      </c>
      <c r="K17" s="90" t="e">
        <f>AVERAGE(K8:K16)</f>
        <v>#DIV/0!</v>
      </c>
      <c r="L17" s="91" t="e">
        <f>AVERAGE(L8:L16)</f>
        <v>#DIV/0!</v>
      </c>
    </row>
    <row r="18" spans="1:12" ht="13.5">
      <c r="A18" s="51"/>
      <c r="J18" s="92"/>
      <c r="K18" s="93" t="s">
        <v>20</v>
      </c>
      <c r="L18" s="93" t="s">
        <v>21</v>
      </c>
    </row>
    <row r="19" ht="13.5">
      <c r="A19" s="51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41" sqref="F41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4.25" thickBot="1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2" t="s">
        <v>35</v>
      </c>
      <c r="O1" s="41" t="s">
        <v>36</v>
      </c>
    </row>
    <row r="2" spans="1:15" ht="13.5" customHeight="1">
      <c r="A2" s="146" t="s">
        <v>84</v>
      </c>
      <c r="B2" s="146" t="s">
        <v>37</v>
      </c>
      <c r="C2" s="146" t="s">
        <v>38</v>
      </c>
      <c r="D2" s="146" t="s">
        <v>39</v>
      </c>
      <c r="E2" s="146" t="s">
        <v>40</v>
      </c>
      <c r="F2" s="146" t="s">
        <v>41</v>
      </c>
      <c r="G2" s="146">
        <v>123.4</v>
      </c>
      <c r="H2" s="146" t="s">
        <v>40</v>
      </c>
      <c r="I2" s="146" t="s">
        <v>42</v>
      </c>
      <c r="J2" s="146">
        <v>124.15</v>
      </c>
      <c r="K2" s="146" t="s">
        <v>43</v>
      </c>
      <c r="L2" s="146" t="s">
        <v>44</v>
      </c>
      <c r="M2" s="146">
        <v>75</v>
      </c>
      <c r="N2" s="146">
        <v>0</v>
      </c>
      <c r="O2" s="146">
        <v>7500</v>
      </c>
    </row>
    <row r="3" spans="1:15" ht="13.5">
      <c r="A3" s="145" t="s">
        <v>85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1"/>
      <c r="N3" s="151"/>
      <c r="O3" s="150"/>
    </row>
    <row r="4" spans="1:15" ht="13.5">
      <c r="A4" s="145" t="s">
        <v>85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1"/>
      <c r="N4" s="151"/>
      <c r="O4" s="150"/>
    </row>
    <row r="5" spans="1:15" ht="13.5">
      <c r="A5" s="145" t="s">
        <v>85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1"/>
      <c r="N5" s="151"/>
      <c r="O5" s="150"/>
    </row>
    <row r="6" spans="1:15" ht="13.5">
      <c r="A6" s="145" t="s">
        <v>85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1"/>
      <c r="O6" s="150"/>
    </row>
    <row r="7" spans="1:15" ht="13.5">
      <c r="A7" s="145" t="s">
        <v>85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1"/>
      <c r="O7" s="150"/>
    </row>
    <row r="8" spans="1:15" ht="13.5">
      <c r="A8" s="145" t="s">
        <v>85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1"/>
      <c r="N8" s="151"/>
      <c r="O8" s="150"/>
    </row>
    <row r="9" spans="1:15" ht="13.5">
      <c r="A9" s="145" t="s">
        <v>85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1"/>
      <c r="N9" s="151"/>
      <c r="O9" s="150"/>
    </row>
    <row r="10" spans="1:15" ht="13.5">
      <c r="A10" s="145" t="s">
        <v>85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1"/>
      <c r="N10" s="151"/>
      <c r="O10" s="150"/>
    </row>
    <row r="11" spans="1:15" ht="13.5">
      <c r="A11" s="145" t="s">
        <v>85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1"/>
      <c r="N11" s="151"/>
      <c r="O11" s="150"/>
    </row>
    <row r="12" spans="1:15" ht="13.5">
      <c r="A12" s="145" t="s">
        <v>85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1"/>
      <c r="N12" s="151"/>
      <c r="O12" s="150"/>
    </row>
    <row r="13" spans="1:15" ht="13.5">
      <c r="A13" s="145" t="s">
        <v>85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1"/>
      <c r="N13" s="151"/>
      <c r="O13" s="150"/>
    </row>
    <row r="14" spans="1:15" ht="13.5">
      <c r="A14" s="145" t="s">
        <v>85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1"/>
      <c r="N14" s="151"/>
      <c r="O14" s="150"/>
    </row>
    <row r="15" spans="1:15" ht="13.5">
      <c r="A15" s="145" t="s">
        <v>85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1"/>
      <c r="N15" s="151"/>
      <c r="O15" s="150"/>
    </row>
    <row r="16" spans="1:15" ht="13.5">
      <c r="A16" s="145" t="s">
        <v>85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1"/>
      <c r="N16" s="151"/>
      <c r="O16" s="150"/>
    </row>
    <row r="17" spans="1:15" ht="13.5">
      <c r="A17" s="145" t="s">
        <v>85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1"/>
      <c r="N17" s="151"/>
      <c r="O17" s="150"/>
    </row>
    <row r="18" spans="1:15" ht="13.5">
      <c r="A18" s="145" t="s">
        <v>85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1"/>
      <c r="N18" s="151"/>
      <c r="O18" s="150"/>
    </row>
    <row r="19" spans="1:15" ht="13.5">
      <c r="A19" s="145" t="s">
        <v>85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1"/>
      <c r="N19" s="151"/>
      <c r="O19" s="150"/>
    </row>
    <row r="20" spans="1:15" ht="13.5">
      <c r="A20" s="145" t="s">
        <v>85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1"/>
      <c r="N20" s="151"/>
      <c r="O20" s="150"/>
    </row>
    <row r="21" spans="1:15" ht="13.5">
      <c r="A21" s="145" t="s">
        <v>85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1"/>
      <c r="N21" s="151"/>
      <c r="O21" s="150"/>
    </row>
    <row r="22" spans="1:15" ht="13.5">
      <c r="A22" s="145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1"/>
      <c r="N22" s="151"/>
      <c r="O22" s="150"/>
    </row>
    <row r="23" spans="1:15" ht="13.5">
      <c r="A23" s="145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1"/>
      <c r="N23" s="151"/>
      <c r="O23" s="150"/>
    </row>
    <row r="24" spans="1:15" ht="13.5">
      <c r="A24" s="145" t="s">
        <v>85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1"/>
      <c r="N24" s="151"/>
      <c r="O24" s="150"/>
    </row>
    <row r="25" spans="1:15" ht="13.5">
      <c r="A25" s="145" t="s">
        <v>85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1"/>
      <c r="N25" s="151"/>
      <c r="O25" s="150"/>
    </row>
    <row r="26" spans="1:15" ht="14.25" thickBot="1">
      <c r="A26" s="145" t="s">
        <v>85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3"/>
      <c r="N26" s="153"/>
      <c r="O26" s="152"/>
    </row>
    <row r="27" spans="1:15" ht="14.25" thickTop="1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8" t="s">
        <v>45</v>
      </c>
      <c r="M27" s="149">
        <v>75</v>
      </c>
      <c r="N27" s="149"/>
      <c r="O27" s="147">
        <v>7500</v>
      </c>
    </row>
    <row r="28" spans="13:14" ht="13.5">
      <c r="M28" s="10"/>
      <c r="N28" s="10"/>
    </row>
    <row r="29" spans="13:14" ht="13.5">
      <c r="M29" s="10"/>
      <c r="N29" s="10"/>
    </row>
    <row r="31" spans="12:14" ht="13.5">
      <c r="L31" s="11"/>
      <c r="M31" s="12"/>
      <c r="N31" s="12"/>
    </row>
    <row r="33" spans="8:9" ht="13.5" customHeight="1" thickBot="1">
      <c r="H33" s="129" t="s">
        <v>86</v>
      </c>
      <c r="I33" s="129" t="s">
        <v>87</v>
      </c>
    </row>
    <row r="34" spans="3:9" ht="14.25" thickBot="1">
      <c r="C34" s="140" t="s">
        <v>46</v>
      </c>
      <c r="D34" s="141"/>
      <c r="F34" s="142" t="s">
        <v>47</v>
      </c>
      <c r="G34" s="143"/>
      <c r="H34" s="28" t="s">
        <v>48</v>
      </c>
      <c r="I34" s="31" t="s">
        <v>49</v>
      </c>
    </row>
    <row r="35" spans="3:9" ht="13.5">
      <c r="C35" s="5" t="s">
        <v>50</v>
      </c>
      <c r="D35" s="6"/>
      <c r="F35" s="5"/>
      <c r="G35" s="15"/>
      <c r="H35" s="21"/>
      <c r="I35" s="24"/>
    </row>
    <row r="36" spans="3:9" ht="13.5">
      <c r="C36" s="2" t="s">
        <v>51</v>
      </c>
      <c r="D36" s="1"/>
      <c r="F36" s="2"/>
      <c r="G36" s="17"/>
      <c r="H36" s="22"/>
      <c r="I36" s="18"/>
    </row>
    <row r="37" spans="3:9" ht="13.5">
      <c r="C37" s="2" t="s">
        <v>52</v>
      </c>
      <c r="D37" s="1"/>
      <c r="F37" s="2"/>
      <c r="G37" s="17"/>
      <c r="H37" s="22"/>
      <c r="I37" s="18"/>
    </row>
    <row r="38" spans="3:9" ht="13.5">
      <c r="C38" s="2" t="s">
        <v>53</v>
      </c>
      <c r="D38" s="1"/>
      <c r="F38" s="2"/>
      <c r="G38" s="17"/>
      <c r="H38" s="22"/>
      <c r="I38" s="18"/>
    </row>
    <row r="39" spans="3:9" ht="13.5">
      <c r="C39" s="2" t="s">
        <v>54</v>
      </c>
      <c r="D39" s="1"/>
      <c r="F39" s="2"/>
      <c r="G39" s="17"/>
      <c r="H39" s="22"/>
      <c r="I39" s="18"/>
    </row>
    <row r="40" spans="3:9" ht="13.5">
      <c r="C40" s="2" t="s">
        <v>55</v>
      </c>
      <c r="D40" s="4"/>
      <c r="F40" s="2"/>
      <c r="G40" s="17"/>
      <c r="H40" s="22"/>
      <c r="I40" s="18"/>
    </row>
    <row r="41" spans="3:9" ht="13.5">
      <c r="C41" s="2" t="s">
        <v>56</v>
      </c>
      <c r="D41" s="1"/>
      <c r="F41" s="2"/>
      <c r="G41" s="17"/>
      <c r="H41" s="22"/>
      <c r="I41" s="18"/>
    </row>
    <row r="42" spans="3:9" ht="13.5">
      <c r="C42" s="8" t="s">
        <v>57</v>
      </c>
      <c r="D42" s="9"/>
      <c r="F42" s="2"/>
      <c r="G42" s="17"/>
      <c r="H42" s="22"/>
      <c r="I42" s="18"/>
    </row>
    <row r="43" spans="3:9" ht="13.5">
      <c r="C43" s="2" t="s">
        <v>58</v>
      </c>
      <c r="D43" s="1"/>
      <c r="F43" s="2"/>
      <c r="G43" s="17"/>
      <c r="H43" s="22"/>
      <c r="I43" s="18"/>
    </row>
    <row r="44" spans="3:9" ht="13.5">
      <c r="C44" s="2" t="s">
        <v>59</v>
      </c>
      <c r="D44" s="4"/>
      <c r="F44" s="2"/>
      <c r="G44" s="17"/>
      <c r="H44" s="22"/>
      <c r="I44" s="18"/>
    </row>
    <row r="45" spans="3:9" ht="13.5">
      <c r="C45" s="2" t="s">
        <v>60</v>
      </c>
      <c r="D45" s="1"/>
      <c r="F45" s="5"/>
      <c r="G45" s="15"/>
      <c r="H45" s="21"/>
      <c r="I45" s="16"/>
    </row>
    <row r="46" spans="3:9" ht="13.5">
      <c r="C46" s="2" t="s">
        <v>15</v>
      </c>
      <c r="D46" s="13"/>
      <c r="F46" s="2"/>
      <c r="G46" s="17"/>
      <c r="H46" s="22"/>
      <c r="I46" s="18"/>
    </row>
    <row r="47" spans="3:9" ht="13.5">
      <c r="C47" s="2" t="s">
        <v>16</v>
      </c>
      <c r="D47" s="13"/>
      <c r="F47" s="2"/>
      <c r="G47" s="17"/>
      <c r="H47" s="22"/>
      <c r="I47" s="18"/>
    </row>
    <row r="48" spans="3:9" ht="13.5">
      <c r="C48" s="2" t="s">
        <v>61</v>
      </c>
      <c r="D48" s="1"/>
      <c r="F48" s="2"/>
      <c r="G48" s="17"/>
      <c r="H48" s="22"/>
      <c r="I48" s="18"/>
    </row>
    <row r="49" spans="3:9" ht="13.5">
      <c r="C49" s="2" t="s">
        <v>62</v>
      </c>
      <c r="D49" s="1"/>
      <c r="F49" s="2"/>
      <c r="G49" s="17"/>
      <c r="H49" s="22"/>
      <c r="I49" s="18"/>
    </row>
    <row r="50" spans="3:9" ht="13.5">
      <c r="C50" s="2" t="s">
        <v>63</v>
      </c>
      <c r="D50" s="14"/>
      <c r="F50" s="2"/>
      <c r="G50" s="17"/>
      <c r="H50" s="22"/>
      <c r="I50" s="18"/>
    </row>
    <row r="51" spans="3:9" ht="13.5">
      <c r="C51" s="3" t="s">
        <v>14</v>
      </c>
      <c r="D51" s="7"/>
      <c r="F51" s="2"/>
      <c r="G51" s="17"/>
      <c r="H51" s="22"/>
      <c r="I51" s="18"/>
    </row>
    <row r="52" spans="6:9" ht="13.5">
      <c r="F52" s="2"/>
      <c r="G52" s="17"/>
      <c r="H52" s="22"/>
      <c r="I52" s="18"/>
    </row>
    <row r="53" spans="6:9" ht="13.5">
      <c r="F53" s="3"/>
      <c r="G53" s="19"/>
      <c r="H53" s="23"/>
      <c r="I53" s="20"/>
    </row>
    <row r="54" spans="6:9" ht="13.5">
      <c r="F54" s="38" t="s">
        <v>45</v>
      </c>
      <c r="G54" s="42">
        <f>SUM(G35:G53)</f>
        <v>0</v>
      </c>
      <c r="H54" s="42">
        <f>SUM(H35:H53)</f>
        <v>0</v>
      </c>
      <c r="I54" s="42">
        <f>SUM(I35:I53)</f>
        <v>0</v>
      </c>
    </row>
    <row r="57" spans="6:10" ht="13.5">
      <c r="F57" s="142" t="s">
        <v>64</v>
      </c>
      <c r="G57" s="143"/>
      <c r="H57" s="28" t="s">
        <v>48</v>
      </c>
      <c r="I57" s="29" t="s">
        <v>49</v>
      </c>
      <c r="J57" s="30" t="s">
        <v>65</v>
      </c>
    </row>
    <row r="58" spans="6:10" ht="13.5">
      <c r="F58" s="5" t="s">
        <v>66</v>
      </c>
      <c r="G58" s="15">
        <v>0</v>
      </c>
      <c r="H58" s="21">
        <v>0</v>
      </c>
      <c r="I58" s="25">
        <v>0</v>
      </c>
      <c r="J58" s="26">
        <v>0</v>
      </c>
    </row>
    <row r="59" spans="6:10" ht="13.5">
      <c r="F59" s="2" t="s">
        <v>67</v>
      </c>
      <c r="G59" s="17">
        <v>0</v>
      </c>
      <c r="H59" s="17">
        <v>0</v>
      </c>
      <c r="I59" s="22">
        <v>0</v>
      </c>
      <c r="J59" s="27">
        <v>0</v>
      </c>
    </row>
    <row r="60" spans="6:10" ht="13.5">
      <c r="F60" s="2" t="s">
        <v>68</v>
      </c>
      <c r="G60" s="17">
        <v>0</v>
      </c>
      <c r="H60" s="17">
        <v>0</v>
      </c>
      <c r="I60" s="22">
        <v>0</v>
      </c>
      <c r="J60" s="27">
        <v>0</v>
      </c>
    </row>
    <row r="61" spans="6:10" ht="13.5">
      <c r="F61" s="2" t="s">
        <v>69</v>
      </c>
      <c r="G61" s="17">
        <v>0</v>
      </c>
      <c r="H61" s="17">
        <v>0</v>
      </c>
      <c r="I61" s="22">
        <v>0</v>
      </c>
      <c r="J61" s="27">
        <v>0</v>
      </c>
    </row>
    <row r="62" spans="6:10" ht="13.5">
      <c r="F62" s="33" t="s">
        <v>70</v>
      </c>
      <c r="G62" s="34">
        <v>0</v>
      </c>
      <c r="H62" s="34">
        <v>0</v>
      </c>
      <c r="I62" s="35">
        <v>0</v>
      </c>
      <c r="J62" s="36">
        <v>0</v>
      </c>
    </row>
    <row r="63" spans="6:10" ht="13.5">
      <c r="F63" s="32" t="s">
        <v>45</v>
      </c>
      <c r="G63" s="32"/>
      <c r="H63" s="32"/>
      <c r="I63" s="37"/>
      <c r="J63" s="121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tabSelected="1" view="pageBreakPreview" zoomScaleSheetLayoutView="100" zoomScalePageLayoutView="0" workbookViewId="0" topLeftCell="A10">
      <selection activeCell="H33" sqref="H33"/>
    </sheetView>
  </sheetViews>
  <sheetFormatPr defaultColWidth="8.875" defaultRowHeight="13.5"/>
  <sheetData>
    <row r="1" spans="1:15" ht="13.5">
      <c r="A1" s="144" t="s">
        <v>88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 ht="13.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6" ht="13.5">
      <c r="A3" s="144" t="s">
        <v>89</v>
      </c>
      <c r="B3" s="144"/>
      <c r="C3" s="154" t="s">
        <v>90</v>
      </c>
      <c r="D3" s="154" t="s">
        <v>91</v>
      </c>
      <c r="E3" s="154"/>
      <c r="F3" s="154"/>
    </row>
    <row r="28" spans="1:15" ht="13.5">
      <c r="A28" s="154" t="s">
        <v>92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</row>
    <row r="29" spans="1:15" ht="13.5">
      <c r="A29" s="154" t="s">
        <v>93</v>
      </c>
      <c r="B29" s="154"/>
      <c r="C29" s="155" t="s">
        <v>94</v>
      </c>
      <c r="D29" s="155">
        <v>124.506</v>
      </c>
      <c r="E29" s="155" t="s">
        <v>95</v>
      </c>
      <c r="F29" s="155">
        <v>124.228</v>
      </c>
      <c r="G29" s="155" t="s">
        <v>87</v>
      </c>
      <c r="H29" s="155" t="s">
        <v>96</v>
      </c>
      <c r="I29" s="155" t="s">
        <v>97</v>
      </c>
      <c r="J29" s="155">
        <v>121.699</v>
      </c>
      <c r="K29" s="154" t="s">
        <v>98</v>
      </c>
      <c r="L29" s="154">
        <v>2.529</v>
      </c>
      <c r="M29" s="154"/>
      <c r="N29" s="154"/>
      <c r="O29" s="154"/>
    </row>
    <row r="30" spans="1:14" ht="13.5">
      <c r="A30" t="s">
        <v>99</v>
      </c>
      <c r="B30" t="s">
        <v>104</v>
      </c>
      <c r="C30" t="s">
        <v>100</v>
      </c>
      <c r="D30" s="156">
        <v>0.02</v>
      </c>
      <c r="E30" t="s">
        <v>101</v>
      </c>
      <c r="F30" t="s">
        <v>102</v>
      </c>
      <c r="G30" s="144" t="s">
        <v>107</v>
      </c>
      <c r="H30" s="144"/>
      <c r="I30" s="144"/>
      <c r="J30" s="144"/>
      <c r="K30" s="144" t="s">
        <v>103</v>
      </c>
      <c r="L30" s="144"/>
      <c r="M30" t="s">
        <v>106</v>
      </c>
      <c r="N30" t="s">
        <v>105</v>
      </c>
    </row>
  </sheetData>
  <sheetProtection/>
  <mergeCells count="4">
    <mergeCell ref="G30:J30"/>
    <mergeCell ref="K30:L30"/>
    <mergeCell ref="A1:O2"/>
    <mergeCell ref="A3:B3"/>
  </mergeCells>
  <printOptions/>
  <pageMargins left="0.7874015748031497" right="0" top="0" bottom="0" header="0" footer="0"/>
  <pageSetup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zoomScalePageLayoutView="0" workbookViewId="0" topLeftCell="A1">
      <selection activeCell="B12" sqref="B12"/>
    </sheetView>
  </sheetViews>
  <sheetFormatPr defaultColWidth="8.875" defaultRowHeight="13.5"/>
  <sheetData>
    <row r="1" spans="1:9" ht="13.5">
      <c r="A1" s="124" t="s">
        <v>71</v>
      </c>
      <c r="B1" s="125"/>
      <c r="C1" s="125"/>
      <c r="D1" s="125"/>
      <c r="E1" s="125"/>
      <c r="F1" s="125"/>
      <c r="G1" s="125"/>
      <c r="H1" s="125"/>
      <c r="I1" s="128"/>
    </row>
    <row r="2" spans="1:9" ht="13.5">
      <c r="A2" s="126" t="s">
        <v>72</v>
      </c>
      <c r="B2" s="127"/>
      <c r="C2" s="127"/>
      <c r="D2" s="127"/>
      <c r="E2" s="127"/>
      <c r="F2" s="127"/>
      <c r="G2" s="127"/>
      <c r="H2" s="127"/>
      <c r="I2" s="128"/>
    </row>
    <row r="3" spans="1:4" ht="13.5">
      <c r="A3" s="123"/>
      <c r="D3" s="123"/>
    </row>
    <row r="7" ht="13.5">
      <c r="A7" t="s">
        <v>73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E14"/>
  <sheetViews>
    <sheetView zoomScaleSheetLayoutView="100" zoomScalePageLayoutView="0" workbookViewId="0" topLeftCell="A1">
      <selection activeCell="E11" sqref="E11"/>
    </sheetView>
  </sheetViews>
  <sheetFormatPr defaultColWidth="8.875" defaultRowHeight="13.5"/>
  <sheetData>
    <row r="4" spans="2:5" ht="13.5">
      <c r="B4" t="s">
        <v>74</v>
      </c>
      <c r="C4" t="s">
        <v>75</v>
      </c>
      <c r="D4" t="s">
        <v>76</v>
      </c>
      <c r="E4" t="s">
        <v>77</v>
      </c>
    </row>
    <row r="5" spans="3:5" ht="13.5">
      <c r="C5" t="s">
        <v>78</v>
      </c>
      <c r="D5" t="s">
        <v>76</v>
      </c>
      <c r="E5" t="s">
        <v>77</v>
      </c>
    </row>
    <row r="9" spans="2:5" ht="13.5">
      <c r="B9" t="s">
        <v>79</v>
      </c>
      <c r="D9" t="s">
        <v>75</v>
      </c>
      <c r="E9" t="s">
        <v>80</v>
      </c>
    </row>
    <row r="10" spans="4:5" ht="13.5">
      <c r="D10" t="s">
        <v>81</v>
      </c>
      <c r="E10" t="s">
        <v>80</v>
      </c>
    </row>
    <row r="13" spans="2:5" ht="13.5">
      <c r="B13" t="s">
        <v>82</v>
      </c>
      <c r="E13" t="s">
        <v>75</v>
      </c>
    </row>
    <row r="14" ht="13.5">
      <c r="E14" t="s">
        <v>83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PCUser</cp:lastModifiedBy>
  <cp:lastPrinted>1899-12-30T00:00:00Z</cp:lastPrinted>
  <dcterms:created xsi:type="dcterms:W3CDTF">2013-10-09T23:04:08Z</dcterms:created>
  <dcterms:modified xsi:type="dcterms:W3CDTF">2015-08-23T15:17:42Z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