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23256" windowHeight="13176"/>
  </bookViews>
  <sheets>
    <sheet name="H4" sheetId="2" r:id="rId1"/>
    <sheet name="H4_lot" sheetId="9" r:id="rId2"/>
    <sheet name="image" sheetId="6" r:id="rId3"/>
  </sheets>
  <calcPr calcId="145621"/>
</workbook>
</file>

<file path=xl/calcChain.xml><?xml version="1.0" encoding="utf-8"?>
<calcChain xmlns="http://schemas.openxmlformats.org/spreadsheetml/2006/main">
  <c r="O108" i="9" l="1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V20" i="9"/>
  <c r="V19" i="9"/>
  <c r="O16" i="9"/>
  <c r="O15" i="9"/>
  <c r="O14" i="9"/>
  <c r="V13" i="9"/>
  <c r="O13" i="9"/>
  <c r="V12" i="9"/>
  <c r="O12" i="9"/>
  <c r="O11" i="9"/>
  <c r="V10" i="9"/>
  <c r="O10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V9" i="9"/>
  <c r="V11" i="9" s="1"/>
  <c r="O9" i="9"/>
  <c r="A9" i="9"/>
  <c r="V8" i="9"/>
  <c r="O8" i="9"/>
  <c r="A8" i="9"/>
  <c r="O7" i="9"/>
  <c r="O102" i="2"/>
  <c r="O103" i="2"/>
  <c r="O104" i="2"/>
  <c r="O105" i="2"/>
  <c r="O106" i="2"/>
  <c r="O107" i="2"/>
  <c r="O108" i="2"/>
  <c r="O101" i="2"/>
  <c r="V21" i="9" l="1"/>
  <c r="V14" i="9"/>
  <c r="V17" i="9"/>
  <c r="V24" i="9"/>
  <c r="V15" i="9"/>
  <c r="V23" i="9"/>
  <c r="V16" i="9"/>
  <c r="V18" i="9" s="1"/>
  <c r="V22" i="9"/>
  <c r="O100" i="2"/>
  <c r="O95" i="2"/>
  <c r="O96" i="2"/>
  <c r="O97" i="2"/>
  <c r="O98" i="2"/>
  <c r="O99" i="2"/>
  <c r="V25" i="9" l="1"/>
  <c r="O90" i="2"/>
  <c r="O91" i="2"/>
  <c r="O92" i="2"/>
  <c r="O93" i="2"/>
  <c r="O94" i="2"/>
  <c r="O87" i="2" l="1"/>
  <c r="O88" i="2"/>
  <c r="O89" i="2"/>
  <c r="O84" i="2"/>
  <c r="O85" i="2"/>
  <c r="O86" i="2"/>
  <c r="O79" i="2"/>
  <c r="O80" i="2"/>
  <c r="O81" i="2"/>
  <c r="O82" i="2"/>
  <c r="O83" i="2"/>
  <c r="O76" i="2" l="1"/>
  <c r="O77" i="2"/>
  <c r="O78" i="2"/>
  <c r="O73" i="2"/>
  <c r="O74" i="2"/>
  <c r="O75" i="2"/>
  <c r="O65" i="2" l="1"/>
  <c r="O66" i="2"/>
  <c r="O67" i="2"/>
  <c r="O68" i="2"/>
  <c r="O69" i="2"/>
  <c r="O70" i="2"/>
  <c r="O71" i="2"/>
  <c r="O72" i="2"/>
  <c r="O62" i="2"/>
  <c r="O64" i="2"/>
  <c r="O63" i="2"/>
  <c r="O61" i="2"/>
  <c r="O60" i="2"/>
  <c r="O58" i="2"/>
  <c r="O59" i="2"/>
  <c r="O52" i="2" l="1"/>
  <c r="O53" i="2"/>
  <c r="O54" i="2"/>
  <c r="O55" i="2"/>
  <c r="O56" i="2"/>
  <c r="O57" i="2"/>
  <c r="O49" i="2"/>
  <c r="O50" i="2"/>
  <c r="O51" i="2"/>
  <c r="O44" i="2" l="1"/>
  <c r="O45" i="2"/>
  <c r="O46" i="2"/>
  <c r="O47" i="2"/>
  <c r="O48" i="2"/>
  <c r="O43" i="2"/>
  <c r="O39" i="2"/>
  <c r="O40" i="2"/>
  <c r="O41" i="2"/>
  <c r="O42" i="2"/>
  <c r="O38" i="2"/>
  <c r="O36" i="2"/>
  <c r="O37" i="2"/>
  <c r="O34" i="2"/>
  <c r="O32" i="2"/>
  <c r="O33" i="2"/>
  <c r="O35" i="2"/>
  <c r="A105" i="2" l="1"/>
  <c r="A106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8" i="2"/>
  <c r="O26" i="2"/>
  <c r="O27" i="2"/>
  <c r="O28" i="2"/>
  <c r="O29" i="2"/>
  <c r="O30" i="2"/>
  <c r="O31" i="2"/>
  <c r="O20" i="2"/>
  <c r="O21" i="2"/>
  <c r="O22" i="2"/>
  <c r="O23" i="2"/>
  <c r="O24" i="2"/>
  <c r="O25" i="2"/>
  <c r="O19" i="2" l="1"/>
  <c r="O10" i="2"/>
  <c r="O12" i="2"/>
  <c r="O14" i="2"/>
  <c r="O15" i="2"/>
  <c r="O16" i="2"/>
  <c r="O17" i="2"/>
  <c r="O18" i="2"/>
  <c r="O8" i="2"/>
  <c r="O9" i="2"/>
  <c r="O11" i="2"/>
  <c r="O13" i="2"/>
  <c r="O7" i="2"/>
  <c r="W20" i="2" l="1"/>
  <c r="W19" i="2"/>
  <c r="W13" i="2"/>
  <c r="W12" i="2"/>
  <c r="W10" i="2"/>
  <c r="W9" i="2"/>
  <c r="W8" i="2"/>
  <c r="W17" i="2" l="1"/>
  <c r="W23" i="2"/>
  <c r="W11" i="2"/>
  <c r="W22" i="2"/>
  <c r="W15" i="2"/>
  <c r="W16" i="2"/>
  <c r="W24" i="2"/>
  <c r="W21" i="2"/>
  <c r="W14" i="2"/>
  <c r="W25" i="2" l="1"/>
  <c r="W18" i="2"/>
</calcChain>
</file>

<file path=xl/sharedStrings.xml><?xml version="1.0" encoding="utf-8"?>
<sst xmlns="http://schemas.openxmlformats.org/spreadsheetml/2006/main" count="1117" uniqueCount="313">
  <si>
    <t>buy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</si>
  <si>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</si>
  <si>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</si>
  <si>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</si>
  <si>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</si>
  <si>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</si>
  <si>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</si>
  <si>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</si>
  <si>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</si>
  <si>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</si>
  <si>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</si>
  <si>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</si>
  <si>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</si>
  <si>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</si>
  <si>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</si>
  <si>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</si>
  <si>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</si>
  <si>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</si>
  <si>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</si>
  <si>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</si>
  <si>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</si>
  <si>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</si>
  <si>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</si>
  <si>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</si>
  <si>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</si>
  <si>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</si>
  <si>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</si>
  <si>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</si>
  <si>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</si>
  <si>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</si>
  <si>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</si>
  <si>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</si>
  <si>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</si>
  <si>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</si>
  <si>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</si>
  <si>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</si>
  <si>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</si>
  <si>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PB（+）；陽線　PB（-）；陰線　PB（ｘ）；十字線</t>
    <rPh sb="6" eb="8">
      <t>ヨウセン</t>
    </rPh>
    <rPh sb="15" eb="17">
      <t>インセン</t>
    </rPh>
    <rPh sb="24" eb="26">
      <t>ジュウジ</t>
    </rPh>
    <rPh sb="26" eb="27">
      <t>セン</t>
    </rPh>
    <phoneticPr fontId="19"/>
  </si>
  <si>
    <t>ｴﾝﾄﾘｰ→決済状況</t>
    <rPh sb="6" eb="8">
      <t>ケッサイ</t>
    </rPh>
    <rPh sb="8" eb="10">
      <t>ジョウキョウ</t>
    </rPh>
    <phoneticPr fontId="19"/>
  </si>
  <si>
    <t>chart</t>
    <phoneticPr fontId="19"/>
  </si>
  <si>
    <t>pattern</t>
    <phoneticPr fontId="19"/>
  </si>
  <si>
    <t>EURUSD</t>
  </si>
  <si>
    <t>sell</t>
  </si>
  <si>
    <t>2011.05.09 21:20</t>
  </si>
  <si>
    <t>2011.05.09 21:53</t>
  </si>
  <si>
    <t>2011.05.10 07:54</t>
  </si>
  <si>
    <t>・MA10にﾀｯﾁしてPB(-)、安値抜けでｴﾝﾄﾘｰ　1stS/Rは即TP　2ndS/Rまで行かずにclose</t>
    <rPh sb="17" eb="19">
      <t>ヤスネ</t>
    </rPh>
    <rPh sb="19" eb="20">
      <t>ヌ</t>
    </rPh>
    <rPh sb="35" eb="36">
      <t>ソク</t>
    </rPh>
    <rPh sb="47" eb="48">
      <t>イ</t>
    </rPh>
    <phoneticPr fontId="19"/>
  </si>
  <si>
    <t>；2ndS/Rに向けてS/Lを建値にup　1stS/Rで反発し決済　建値にupではなく1stS/Rにupの手あり　下落始まりのﾃﾞｯﾄﾞｸﾛｽと押し目でのｴﾝﾄﾘｰｻｲﾝあればより稼げていたのだが</t>
    <rPh sb="8" eb="9">
      <t>ム</t>
    </rPh>
    <rPh sb="15" eb="17">
      <t>タ</t>
    </rPh>
    <rPh sb="28" eb="30">
      <t>ハンパツ</t>
    </rPh>
    <rPh sb="31" eb="33">
      <t>ケ</t>
    </rPh>
    <rPh sb="34" eb="36">
      <t>タ</t>
    </rPh>
    <rPh sb="53" eb="54">
      <t>テ</t>
    </rPh>
    <rPh sb="57" eb="59">
      <t>ゲラク</t>
    </rPh>
    <rPh sb="59" eb="60">
      <t>ハジ</t>
    </rPh>
    <rPh sb="72" eb="73">
      <t>オ</t>
    </rPh>
    <rPh sb="74" eb="75">
      <t>メ</t>
    </rPh>
    <rPh sb="90" eb="91">
      <t>カセ</t>
    </rPh>
    <phoneticPr fontId="19"/>
  </si>
  <si>
    <t>divergence</t>
    <phoneticPr fontId="19"/>
  </si>
  <si>
    <t>W/C？</t>
    <phoneticPr fontId="19"/>
  </si>
  <si>
    <t>☆仕掛け1、建値up＋ﾄﾚｰﾙ</t>
    <rPh sb="1" eb="3">
      <t>シカ</t>
    </rPh>
    <rPh sb="6" eb="8">
      <t>タテネ</t>
    </rPh>
    <phoneticPr fontId="19"/>
  </si>
  <si>
    <t>2011.05.19 00:01</t>
  </si>
  <si>
    <t>2011.05.20 08:56</t>
  </si>
  <si>
    <t>2011.05.20 19:56</t>
  </si>
  <si>
    <t>・MA10に突き刺しPB(+)、高値抜けでｴﾝﾄﾘｰ　1stS/RはTPも2ndS/Rまで行かずにclose</t>
    <rPh sb="6" eb="7">
      <t>ツ</t>
    </rPh>
    <rPh sb="8" eb="9">
      <t>サ</t>
    </rPh>
    <rPh sb="16" eb="18">
      <t>タカネ</t>
    </rPh>
    <rPh sb="18" eb="19">
      <t>ヌ</t>
    </rPh>
    <rPh sb="45" eb="46">
      <t>イ</t>
    </rPh>
    <phoneticPr fontId="19"/>
  </si>
  <si>
    <t>；2ndS/Rに向けてS/Lを建値にup　1stS/Rで反発下落し決済　二つ目は建値にupしたので+-0で決済　途中でPBの発生があったが見落としてしまった</t>
    <rPh sb="8" eb="9">
      <t>ム</t>
    </rPh>
    <rPh sb="15" eb="17">
      <t>タ</t>
    </rPh>
    <rPh sb="28" eb="30">
      <t>ハンパツ</t>
    </rPh>
    <rPh sb="30" eb="32">
      <t>ゲラク</t>
    </rPh>
    <rPh sb="33" eb="35">
      <t>ケ</t>
    </rPh>
    <rPh sb="36" eb="37">
      <t>フタ</t>
    </rPh>
    <rPh sb="38" eb="39">
      <t>メ</t>
    </rPh>
    <rPh sb="40" eb="42">
      <t>タ</t>
    </rPh>
    <rPh sb="53" eb="55">
      <t>ケッサイ</t>
    </rPh>
    <rPh sb="56" eb="58">
      <t>トチュウ</t>
    </rPh>
    <rPh sb="62" eb="64">
      <t>ハッセイ</t>
    </rPh>
    <rPh sb="69" eb="71">
      <t>ミオ</t>
    </rPh>
    <phoneticPr fontId="19"/>
  </si>
  <si>
    <t>2011.07.01 12:00</t>
  </si>
  <si>
    <t>2011.07.01 15:19</t>
  </si>
  <si>
    <t>2011.07.01 18:42</t>
  </si>
  <si>
    <t>；前の決済から今度のｴﾝﾄﾘｰまで長かった　S/Lを建値にupも1stS/Rで反発下落し決済　建値に上げなければまだ上昇？　ここに来る前w-bottomとtriple-topが発生もPB出ず</t>
    <rPh sb="1" eb="2">
      <t>マエ</t>
    </rPh>
    <rPh sb="3" eb="5">
      <t>ケッサイ</t>
    </rPh>
    <rPh sb="7" eb="9">
      <t>コンド</t>
    </rPh>
    <rPh sb="17" eb="18">
      <t>ナガ</t>
    </rPh>
    <rPh sb="26" eb="28">
      <t>タ</t>
    </rPh>
    <rPh sb="39" eb="41">
      <t>ハンパツ</t>
    </rPh>
    <rPh sb="41" eb="43">
      <t>ゲラク</t>
    </rPh>
    <rPh sb="44" eb="46">
      <t>ケ</t>
    </rPh>
    <rPh sb="47" eb="49">
      <t>タ</t>
    </rPh>
    <rPh sb="50" eb="51">
      <t>ア</t>
    </rPh>
    <rPh sb="58" eb="60">
      <t>ジョウショウ</t>
    </rPh>
    <rPh sb="65" eb="66">
      <t>ク</t>
    </rPh>
    <rPh sb="67" eb="68">
      <t>マエ</t>
    </rPh>
    <rPh sb="88" eb="90">
      <t>ハッセイ</t>
    </rPh>
    <rPh sb="93" eb="94">
      <t>デ</t>
    </rPh>
    <phoneticPr fontId="19"/>
  </si>
  <si>
    <t>2011.07.11 07:36</t>
  </si>
  <si>
    <t>2011.07.11 16:21</t>
  </si>
  <si>
    <t>2011.07.11 20:47</t>
  </si>
  <si>
    <t>・MA10に突き刺しPB(+)、高値抜けでｴﾝﾄﾘｰ　1st,2ndともTP</t>
    <rPh sb="6" eb="7">
      <t>ツ</t>
    </rPh>
    <rPh sb="8" eb="9">
      <t>サ</t>
    </rPh>
    <rPh sb="16" eb="18">
      <t>タカネ</t>
    </rPh>
    <rPh sb="18" eb="19">
      <t>ヌ</t>
    </rPh>
    <phoneticPr fontId="19"/>
  </si>
  <si>
    <t>R？</t>
    <phoneticPr fontId="19"/>
  </si>
  <si>
    <t>；S/Lを建値にupも2stで決済　S/Lを建値に上げ2ndS/Rを3rdまで上げたが決済、もう少し利益を伸ばせたか　ﾄﾚｰﾙのﾀｲﾐﾝｸﾞとTPﾀｰｹﾞｯﾄ移動に工夫の余地あり</t>
    <rPh sb="5" eb="7">
      <t>タ</t>
    </rPh>
    <rPh sb="15" eb="17">
      <t>ケ</t>
    </rPh>
    <rPh sb="22" eb="24">
      <t>タ</t>
    </rPh>
    <rPh sb="25" eb="26">
      <t>ア</t>
    </rPh>
    <rPh sb="39" eb="40">
      <t>ア</t>
    </rPh>
    <rPh sb="43" eb="45">
      <t>ケッサイ</t>
    </rPh>
    <rPh sb="48" eb="49">
      <t>スコ</t>
    </rPh>
    <rPh sb="50" eb="52">
      <t>リエキ</t>
    </rPh>
    <rPh sb="53" eb="54">
      <t>ノ</t>
    </rPh>
    <rPh sb="79" eb="81">
      <t>イドウ</t>
    </rPh>
    <rPh sb="82" eb="84">
      <t>クフウ</t>
    </rPh>
    <rPh sb="85" eb="87">
      <t>ヨチ</t>
    </rPh>
    <phoneticPr fontId="19"/>
  </si>
  <si>
    <r>
      <t xml:space="preserve">ﾄﾚｰﾄﾞ反省、気付きﾎﾟｲﾝﾄ </t>
    </r>
    <r>
      <rPr>
        <b/>
        <sz val="11"/>
        <color rgb="FFFF0000"/>
        <rFont val="ＭＳ Ｐゴシック"/>
        <family val="3"/>
        <charset val="128"/>
        <scheme val="minor"/>
      </rPr>
      <t xml:space="preserve"> *赤字はﾙｰﾙ違反もしくはミス</t>
    </r>
    <rPh sb="5" eb="7">
      <t>ハンセイ</t>
    </rPh>
    <rPh sb="8" eb="10">
      <t>キヅ</t>
    </rPh>
    <phoneticPr fontId="19"/>
  </si>
  <si>
    <t>Profit vs S/L</t>
    <phoneticPr fontId="19"/>
  </si>
  <si>
    <t>-</t>
    <phoneticPr fontId="19"/>
  </si>
  <si>
    <t>2011.07.18 08:01</t>
  </si>
  <si>
    <t>2011.07.18 08:35</t>
  </si>
  <si>
    <t>2011.07.18 08:36</t>
  </si>
  <si>
    <t>・MA10にﾀｯﾁしPB(-)、安値抜けでｴﾝﾄﾘｰも即LC</t>
    <rPh sb="16" eb="18">
      <t>ヤスネ</t>
    </rPh>
    <rPh sb="18" eb="19">
      <t>ヌ</t>
    </rPh>
    <rPh sb="27" eb="28">
      <t>ソク</t>
    </rPh>
    <phoneticPr fontId="19"/>
  </si>
  <si>
    <t>；見落としで巻き戻してｴﾝﾄﾘｰも即LC　LC幅短く懸念した通りとなったが、この場合一つ前の高値までLCをずらすなど対策あれば無駄なLC喰らわず済む可能性高い</t>
    <rPh sb="1" eb="3">
      <t>ミオ</t>
    </rPh>
    <rPh sb="6" eb="7">
      <t>マ</t>
    </rPh>
    <rPh sb="8" eb="9">
      <t>モド</t>
    </rPh>
    <rPh sb="17" eb="18">
      <t>ソク</t>
    </rPh>
    <rPh sb="23" eb="24">
      <t>ハバ</t>
    </rPh>
    <rPh sb="24" eb="25">
      <t>ミジカ</t>
    </rPh>
    <rPh sb="26" eb="28">
      <t>ケネン</t>
    </rPh>
    <rPh sb="30" eb="31">
      <t>トオ</t>
    </rPh>
    <rPh sb="40" eb="42">
      <t>バアイ</t>
    </rPh>
    <rPh sb="42" eb="43">
      <t>ヒト</t>
    </rPh>
    <rPh sb="44" eb="45">
      <t>マエ</t>
    </rPh>
    <rPh sb="46" eb="48">
      <t>タカネ</t>
    </rPh>
    <rPh sb="58" eb="60">
      <t>タイサク</t>
    </rPh>
    <rPh sb="63" eb="65">
      <t>ムダ</t>
    </rPh>
    <rPh sb="68" eb="69">
      <t>ク</t>
    </rPh>
    <rPh sb="72" eb="73">
      <t>ス</t>
    </rPh>
    <rPh sb="74" eb="77">
      <t>カノウセイ</t>
    </rPh>
    <rPh sb="77" eb="78">
      <t>タカ</t>
    </rPh>
    <phoneticPr fontId="19"/>
  </si>
  <si>
    <t>W/R</t>
    <phoneticPr fontId="19"/>
  </si>
  <si>
    <t>直前の反転前に発生</t>
    <rPh sb="0" eb="2">
      <t>チョクゼン</t>
    </rPh>
    <rPh sb="3" eb="5">
      <t>ハンテン</t>
    </rPh>
    <rPh sb="5" eb="6">
      <t>マエ</t>
    </rPh>
    <rPh sb="7" eb="9">
      <t>ハッセイ</t>
    </rPh>
    <phoneticPr fontId="19"/>
  </si>
  <si>
    <t>2011.08.09 06:39</t>
  </si>
  <si>
    <t>2011.08.09 13:38</t>
  </si>
  <si>
    <t>・MA11にﾀｯﾁしPB(-)、安値抜けでｴﾝﾄﾘｰも即LC</t>
    <rPh sb="16" eb="18">
      <t>ヤスネ</t>
    </rPh>
    <rPh sb="18" eb="19">
      <t>ヌ</t>
    </rPh>
    <rPh sb="27" eb="28">
      <t>ソク</t>
    </rPh>
    <phoneticPr fontId="19"/>
  </si>
  <si>
    <t>；漸く来たｴﾝﾄﾘｰﾀｲﾐﾝｸﾞであったがLC　ｴﾝﾄﾘｰﾎﾟｲﾝﾄすぐ下にS/Rあり反発を食らう　この場合ｴﾝﾄﾘｰﾀｲﾐﾝｸﾞを様子見すれば良かったのか？</t>
    <rPh sb="1" eb="2">
      <t>ヨウヤ</t>
    </rPh>
    <rPh sb="3" eb="4">
      <t>キ</t>
    </rPh>
    <rPh sb="36" eb="37">
      <t>シタ</t>
    </rPh>
    <rPh sb="43" eb="45">
      <t>ハンパツ</t>
    </rPh>
    <rPh sb="46" eb="47">
      <t>ク</t>
    </rPh>
    <rPh sb="52" eb="54">
      <t>バアイ</t>
    </rPh>
    <rPh sb="66" eb="69">
      <t>ヨウスミ</t>
    </rPh>
    <rPh sb="72" eb="73">
      <t>ヨ</t>
    </rPh>
    <phoneticPr fontId="19"/>
  </si>
  <si>
    <t>2011.08.09 21:39</t>
  </si>
  <si>
    <t>2011.08.10 04:40</t>
  </si>
  <si>
    <t>2011.08.10 22:00</t>
  </si>
  <si>
    <t>・MA10にﾀｯﾁしPB(x)、高値抜けでｴﾝﾄﾘｰ　1stS/RでTP　2ndまで行かず反転</t>
    <rPh sb="16" eb="18">
      <t>タカネ</t>
    </rPh>
    <rPh sb="18" eb="19">
      <t>ヌ</t>
    </rPh>
    <rPh sb="42" eb="43">
      <t>イ</t>
    </rPh>
    <rPh sb="45" eb="47">
      <t>ハンテン</t>
    </rPh>
    <phoneticPr fontId="19"/>
  </si>
  <si>
    <t>；2ndはLCを建値まで上げも反転で決済　過去S/R引いたが直近の高値を超えられず反転　狭い範囲でﾚﾝｼﾞ模様はﾀｰｹﾞｯﾄも細かく制御する必要あり　ﾎﾟｼﾞｼｮﾆﾝｸﾞが今一うまく行かない</t>
    <rPh sb="8" eb="10">
      <t>タテネ</t>
    </rPh>
    <rPh sb="12" eb="13">
      <t>ア</t>
    </rPh>
    <rPh sb="15" eb="17">
      <t>ハンテン</t>
    </rPh>
    <rPh sb="18" eb="20">
      <t>ケッサイ</t>
    </rPh>
    <rPh sb="21" eb="23">
      <t>カコ</t>
    </rPh>
    <rPh sb="26" eb="27">
      <t>ヒ</t>
    </rPh>
    <rPh sb="30" eb="32">
      <t>チョッキン</t>
    </rPh>
    <rPh sb="33" eb="35">
      <t>タカネ</t>
    </rPh>
    <rPh sb="36" eb="37">
      <t>コ</t>
    </rPh>
    <rPh sb="41" eb="43">
      <t>ハンテン</t>
    </rPh>
    <rPh sb="44" eb="45">
      <t>セマ</t>
    </rPh>
    <rPh sb="46" eb="48">
      <t>ハンイ</t>
    </rPh>
    <rPh sb="53" eb="55">
      <t>モヨウ</t>
    </rPh>
    <rPh sb="63" eb="64">
      <t>コマ</t>
    </rPh>
    <rPh sb="66" eb="68">
      <t>セイギョ</t>
    </rPh>
    <rPh sb="70" eb="72">
      <t>ヒツヨウ</t>
    </rPh>
    <rPh sb="86" eb="88">
      <t>イマイチ</t>
    </rPh>
    <rPh sb="91" eb="92">
      <t>イ</t>
    </rPh>
    <phoneticPr fontId="19"/>
  </si>
  <si>
    <t>2011.08.12 09:01</t>
  </si>
  <si>
    <t>2011.08.12 18:24</t>
  </si>
  <si>
    <t>・MA10にﾀｯﾁしPB(x)、安値抜けでｴﾝﾄﾘｰ　1stS/Rまでいったが決済せずに反転LC</t>
    <rPh sb="16" eb="18">
      <t>ヤスネ</t>
    </rPh>
    <rPh sb="18" eb="19">
      <t>ヌ</t>
    </rPh>
    <rPh sb="39" eb="41">
      <t>ケッサイ</t>
    </rPh>
    <rPh sb="44" eb="46">
      <t>ハンテン</t>
    </rPh>
    <phoneticPr fontId="19"/>
  </si>
  <si>
    <t>；1stS/Rの設定ずれか決済せず反転　どうもﾚﾝｼﾞだと翻弄される確率が高いか　ﾎﾟｼﾞｼｮﾆﾝｸﾞの計算が今一</t>
    <rPh sb="8" eb="10">
      <t>セッテイ</t>
    </rPh>
    <rPh sb="13" eb="15">
      <t>ケッサイ</t>
    </rPh>
    <rPh sb="17" eb="19">
      <t>ハンテン</t>
    </rPh>
    <rPh sb="29" eb="31">
      <t>ホンロウ</t>
    </rPh>
    <rPh sb="34" eb="36">
      <t>カクリツ</t>
    </rPh>
    <rPh sb="37" eb="38">
      <t>タカ</t>
    </rPh>
    <rPh sb="52" eb="54">
      <t>ケイサン</t>
    </rPh>
    <rPh sb="55" eb="56">
      <t>イマ</t>
    </rPh>
    <rPh sb="56" eb="57">
      <t>ヒト</t>
    </rPh>
    <phoneticPr fontId="19"/>
  </si>
  <si>
    <t>2011.08.24 21:41</t>
  </si>
  <si>
    <t>2011.08.25 23:26</t>
  </si>
  <si>
    <t>・MA10にﾀｯﾁしPB(x)、高値抜けでｴﾝﾄﾘｰも1stS/Rまで行かずLC</t>
    <rPh sb="16" eb="18">
      <t>タカネ</t>
    </rPh>
    <rPh sb="18" eb="19">
      <t>ヌ</t>
    </rPh>
    <rPh sb="35" eb="36">
      <t>イ</t>
    </rPh>
    <phoneticPr fontId="19"/>
  </si>
  <si>
    <t>；ﾚﾝｼﾞに翻弄される確率が高いか　ﾎﾟｼﾞｼｮﾆﾝｸﾞの計算が今一</t>
    <rPh sb="6" eb="8">
      <t>ホンロウ</t>
    </rPh>
    <rPh sb="11" eb="13">
      <t>カクリツ</t>
    </rPh>
    <rPh sb="14" eb="15">
      <t>タカ</t>
    </rPh>
    <rPh sb="29" eb="31">
      <t>ケイサン</t>
    </rPh>
    <rPh sb="32" eb="33">
      <t>イマ</t>
    </rPh>
    <rPh sb="33" eb="34">
      <t>ヒト</t>
    </rPh>
    <phoneticPr fontId="19"/>
  </si>
  <si>
    <t>2011.08.30 13:02</t>
  </si>
  <si>
    <t>2011.08.30 15:12</t>
  </si>
  <si>
    <t>・MA10にﾀｯﾁしPB(ｘ)、高値抜けでｴﾝﾄﾘｰも反転LC</t>
    <rPh sb="16" eb="18">
      <t>タカネ</t>
    </rPh>
    <rPh sb="18" eb="19">
      <t>ヌ</t>
    </rPh>
    <rPh sb="27" eb="29">
      <t>ハンテン</t>
    </rPh>
    <phoneticPr fontId="19"/>
  </si>
  <si>
    <t>2011.08.31 23:11</t>
  </si>
  <si>
    <t>2011.09.01 16:14</t>
  </si>
  <si>
    <t>2011.09.02 21:43</t>
  </si>
  <si>
    <t>・MA10にﾀｯﾁしPB(+)、安値抜けでｴﾝﾄﾘｰ　1st、2ndともTP</t>
    <rPh sb="16" eb="18">
      <t>ヤスネ</t>
    </rPh>
    <rPh sb="18" eb="19">
      <t>ヌ</t>
    </rPh>
    <phoneticPr fontId="19"/>
  </si>
  <si>
    <t>；漸く大きく反転しｹﾞｲﾝ　2ndはﾄﾚｰﾙもTP値の設定にﾐｽ　安値で設定すべきところをﾛｰｿｸ足の高値で設定　取れる利益を減少させた</t>
    <rPh sb="1" eb="2">
      <t>ヨウヤ</t>
    </rPh>
    <rPh sb="3" eb="4">
      <t>オオ</t>
    </rPh>
    <rPh sb="6" eb="8">
      <t>ハンテン</t>
    </rPh>
    <rPh sb="25" eb="26">
      <t>アタイ</t>
    </rPh>
    <rPh sb="27" eb="29">
      <t>セッテイ</t>
    </rPh>
    <rPh sb="33" eb="35">
      <t>ヤスネ</t>
    </rPh>
    <rPh sb="36" eb="38">
      <t>セッテイ</t>
    </rPh>
    <rPh sb="51" eb="53">
      <t>タカネ</t>
    </rPh>
    <rPh sb="54" eb="56">
      <t>セッテイ</t>
    </rPh>
    <rPh sb="57" eb="58">
      <t>ト</t>
    </rPh>
    <rPh sb="60" eb="62">
      <t>リエキ</t>
    </rPh>
    <rPh sb="63" eb="65">
      <t>ゲンショウ</t>
    </rPh>
    <phoneticPr fontId="19"/>
  </si>
  <si>
    <t>2011.09.13 01:51</t>
  </si>
  <si>
    <t>2011.09.13 05:11</t>
  </si>
  <si>
    <t>・MA10にﾀｯﾁしPB(+)、安値抜けでｴﾝﾄﾘｰもLC</t>
    <rPh sb="16" eb="18">
      <t>ヤスネ</t>
    </rPh>
    <rPh sb="18" eb="19">
      <t>ヌ</t>
    </rPh>
    <phoneticPr fontId="19"/>
  </si>
  <si>
    <t>；ﾚﾝｼﾞで上抜け不安が的中　足も短くﾄﾚﾝﾄﾞ出ず</t>
    <rPh sb="6" eb="7">
      <t>ウワ</t>
    </rPh>
    <rPh sb="7" eb="8">
      <t>ヌ</t>
    </rPh>
    <rPh sb="9" eb="11">
      <t>フアン</t>
    </rPh>
    <rPh sb="12" eb="14">
      <t>テキチュウ</t>
    </rPh>
    <rPh sb="15" eb="16">
      <t>アシ</t>
    </rPh>
    <rPh sb="17" eb="18">
      <t>ミジカ</t>
    </rPh>
    <rPh sb="24" eb="25">
      <t>デ</t>
    </rPh>
    <phoneticPr fontId="19"/>
  </si>
  <si>
    <t>；底からの戻りに出たPBで反転を危惧しその通り　MACDが下に伸び切り更に下落はきついと見立て通りの展開　直近の安値breakでｴﾝﾄﾘｰが正解だったか</t>
    <rPh sb="1" eb="2">
      <t>ソコ</t>
    </rPh>
    <rPh sb="5" eb="6">
      <t>モド</t>
    </rPh>
    <rPh sb="8" eb="9">
      <t>デ</t>
    </rPh>
    <rPh sb="13" eb="15">
      <t>ハンテン</t>
    </rPh>
    <rPh sb="16" eb="18">
      <t>キグ</t>
    </rPh>
    <rPh sb="21" eb="22">
      <t>トオ</t>
    </rPh>
    <rPh sb="29" eb="30">
      <t>シタ</t>
    </rPh>
    <rPh sb="31" eb="32">
      <t>ノ</t>
    </rPh>
    <rPh sb="33" eb="34">
      <t>キ</t>
    </rPh>
    <rPh sb="35" eb="36">
      <t>サラ</t>
    </rPh>
    <rPh sb="37" eb="39">
      <t>ゲラク</t>
    </rPh>
    <rPh sb="44" eb="46">
      <t>ミタ</t>
    </rPh>
    <rPh sb="47" eb="48">
      <t>トオ</t>
    </rPh>
    <rPh sb="50" eb="52">
      <t>テンカイ</t>
    </rPh>
    <rPh sb="53" eb="55">
      <t>チョッキン</t>
    </rPh>
    <rPh sb="56" eb="58">
      <t>ヤスネ</t>
    </rPh>
    <rPh sb="70" eb="72">
      <t>セイカイ</t>
    </rPh>
    <phoneticPr fontId="19"/>
  </si>
  <si>
    <t>2011.09.22 04:27</t>
  </si>
  <si>
    <t>2011.09.22 05:02</t>
  </si>
  <si>
    <t>2011.09.26 16:28</t>
  </si>
  <si>
    <t>・MA10に突き刺さしPB(-)、安値抜けでｴﾝﾄﾘｰ、ＴＰ</t>
    <rPh sb="6" eb="7">
      <t>ツ</t>
    </rPh>
    <rPh sb="8" eb="9">
      <t>サ</t>
    </rPh>
    <rPh sb="17" eb="19">
      <t>ヤスネ</t>
    </rPh>
    <rPh sb="19" eb="20">
      <t>ヌ</t>
    </rPh>
    <phoneticPr fontId="19"/>
  </si>
  <si>
    <t>；ＰＢ(-)発生はＭＡ線上でぎりぎりも大きくﾋｹﾞを付けた　すぐ１ｓｔＳ/Ｒに到達　ﾄﾚｰﾙ移動も戻り大きくずらせない　FIBで-61.8まで行きそうだが、移動したLCに掛り決済</t>
    <rPh sb="6" eb="8">
      <t>ハッセイ</t>
    </rPh>
    <rPh sb="11" eb="13">
      <t>センジョウ</t>
    </rPh>
    <rPh sb="19" eb="20">
      <t>オオ</t>
    </rPh>
    <rPh sb="26" eb="27">
      <t>ツ</t>
    </rPh>
    <rPh sb="39" eb="41">
      <t>トウタツ</t>
    </rPh>
    <rPh sb="46" eb="48">
      <t>イドウ</t>
    </rPh>
    <rPh sb="49" eb="50">
      <t>モド</t>
    </rPh>
    <rPh sb="51" eb="52">
      <t>オオ</t>
    </rPh>
    <rPh sb="71" eb="72">
      <t>イ</t>
    </rPh>
    <rPh sb="78" eb="80">
      <t>イドウ</t>
    </rPh>
    <rPh sb="85" eb="86">
      <t>カカ</t>
    </rPh>
    <rPh sb="87" eb="89">
      <t>ケッサイ</t>
    </rPh>
    <phoneticPr fontId="19"/>
  </si>
  <si>
    <t>2011.09.27 20:14</t>
  </si>
  <si>
    <t>2011.09.27 20:42</t>
  </si>
  <si>
    <t>2011.09.28 12:42</t>
  </si>
  <si>
    <t>・MA10にﾀｯﾁしPB(-)、高値抜けでｴﾝﾄﾘｰ、１stS/RＴＰも２nd反転LC</t>
    <rPh sb="16" eb="18">
      <t>タカネ</t>
    </rPh>
    <rPh sb="18" eb="19">
      <t>ヌ</t>
    </rPh>
    <rPh sb="39" eb="41">
      <t>ハンテン</t>
    </rPh>
    <phoneticPr fontId="19"/>
  </si>
  <si>
    <t>；１stS/RのTP後建値にupも戻ってLC0で決済　もう一段LCをupすれば良かったのか</t>
    <rPh sb="10" eb="11">
      <t>アト</t>
    </rPh>
    <rPh sb="11" eb="13">
      <t>タテネ</t>
    </rPh>
    <rPh sb="17" eb="18">
      <t>モド</t>
    </rPh>
    <rPh sb="24" eb="26">
      <t>ケッサイ</t>
    </rPh>
    <rPh sb="29" eb="31">
      <t>イチダン</t>
    </rPh>
    <rPh sb="39" eb="40">
      <t>ヨ</t>
    </rPh>
    <phoneticPr fontId="19"/>
  </si>
  <si>
    <t>2011.09.28 16:10</t>
  </si>
  <si>
    <t>2011.09.28 19:19</t>
  </si>
  <si>
    <t>2011.09.29 02:34</t>
  </si>
  <si>
    <t>・MA10にﾀｯﾁしPB(+)、高値抜けでｴﾝﾄﾘｰ、１stS/RＴＰも２nd反転LC</t>
    <rPh sb="16" eb="18">
      <t>タカネ</t>
    </rPh>
    <rPh sb="18" eb="19">
      <t>ヌ</t>
    </rPh>
    <rPh sb="39" eb="41">
      <t>ハンテン</t>
    </rPh>
    <phoneticPr fontId="19"/>
  </si>
  <si>
    <t>；１stS/RのTP後建値にupも戻って決済　LC値の設定ｱﾊﾞｳﾄで若干のﾏｲﾅｽ　ここを0かﾏｲﾅｽかは積み重ねればさが開く　心したい</t>
    <rPh sb="10" eb="11">
      <t>アト</t>
    </rPh>
    <rPh sb="11" eb="13">
      <t>タテネ</t>
    </rPh>
    <rPh sb="17" eb="18">
      <t>モド</t>
    </rPh>
    <rPh sb="20" eb="22">
      <t>ケッサイ</t>
    </rPh>
    <rPh sb="25" eb="26">
      <t>アタイ</t>
    </rPh>
    <rPh sb="27" eb="29">
      <t>セッテイ</t>
    </rPh>
    <rPh sb="35" eb="37">
      <t>ジャッカン</t>
    </rPh>
    <rPh sb="54" eb="55">
      <t>ツ</t>
    </rPh>
    <rPh sb="56" eb="57">
      <t>カサ</t>
    </rPh>
    <rPh sb="62" eb="63">
      <t>ヒラ</t>
    </rPh>
    <rPh sb="65" eb="66">
      <t>ココロ</t>
    </rPh>
    <phoneticPr fontId="19"/>
  </si>
  <si>
    <t>2011.10.07 00:15</t>
  </si>
  <si>
    <t>2011.10.07 21:37</t>
  </si>
  <si>
    <t>2011.10.08 01:21</t>
  </si>
  <si>
    <t>・MA10に突き刺しPB(+)、高値抜けでｴﾝﾄﾘｰ、１stS/RＴＰも２nd反転LC</t>
    <rPh sb="6" eb="7">
      <t>ツ</t>
    </rPh>
    <rPh sb="8" eb="9">
      <t>サ</t>
    </rPh>
    <rPh sb="16" eb="18">
      <t>タカネ</t>
    </rPh>
    <rPh sb="18" eb="19">
      <t>ヌ</t>
    </rPh>
    <rPh sb="39" eb="41">
      <t>ハンテン</t>
    </rPh>
    <phoneticPr fontId="19"/>
  </si>
  <si>
    <t>；１stS/RのTP後建値にupも戻って決済　その後の動きをみるとLcupしなければ２ndまで上昇　ﾄﾚｰﾙをﾀﾞｳを間違えていないか？　次のﾛｰｿｸ足の安値に飛びついている</t>
    <rPh sb="10" eb="11">
      <t>アト</t>
    </rPh>
    <rPh sb="11" eb="13">
      <t>タテネ</t>
    </rPh>
    <rPh sb="17" eb="18">
      <t>モド</t>
    </rPh>
    <rPh sb="20" eb="22">
      <t>ケッサイ</t>
    </rPh>
    <rPh sb="25" eb="26">
      <t>ゴ</t>
    </rPh>
    <rPh sb="27" eb="28">
      <t>ウゴ</t>
    </rPh>
    <rPh sb="47" eb="49">
      <t>ジョウショウ</t>
    </rPh>
    <rPh sb="59" eb="61">
      <t>マチガ</t>
    </rPh>
    <rPh sb="69" eb="70">
      <t>ツギ</t>
    </rPh>
    <rPh sb="77" eb="79">
      <t>ヤスネ</t>
    </rPh>
    <rPh sb="80" eb="81">
      <t>ト</t>
    </rPh>
    <phoneticPr fontId="19"/>
  </si>
  <si>
    <t>2011.10.14 21:34</t>
  </si>
  <si>
    <t>2011.10.14 22:21</t>
  </si>
  <si>
    <t>2011.10.17 19:03</t>
  </si>
  <si>
    <t>；１stS/RのTP後ﾀﾞｳ安値upと判断して建値にupも戻って決済　結果的にLC上げﾀｲﾐﾝｸﾞ悪し　損したくない気持ちの焦り？</t>
    <rPh sb="10" eb="11">
      <t>アト</t>
    </rPh>
    <rPh sb="14" eb="16">
      <t>ヤスネ</t>
    </rPh>
    <rPh sb="19" eb="21">
      <t>ハンダン</t>
    </rPh>
    <rPh sb="23" eb="25">
      <t>タテネ</t>
    </rPh>
    <rPh sb="29" eb="30">
      <t>モド</t>
    </rPh>
    <rPh sb="32" eb="34">
      <t>ケッサイ</t>
    </rPh>
    <rPh sb="35" eb="38">
      <t>ケッカテキ</t>
    </rPh>
    <rPh sb="41" eb="42">
      <t>ア</t>
    </rPh>
    <rPh sb="49" eb="50">
      <t>ワル</t>
    </rPh>
    <rPh sb="52" eb="53">
      <t>ソン</t>
    </rPh>
    <rPh sb="58" eb="60">
      <t>キモ</t>
    </rPh>
    <rPh sb="62" eb="63">
      <t>アセ</t>
    </rPh>
    <phoneticPr fontId="19"/>
  </si>
  <si>
    <t>2011.10.19 09:08</t>
  </si>
  <si>
    <t>2011.10.19 13:44</t>
  </si>
  <si>
    <t>・MA10に突き刺さしPB(+)、安値抜けでｴﾝﾄﾘｰもLC</t>
    <rPh sb="6" eb="7">
      <t>ツ</t>
    </rPh>
    <rPh sb="8" eb="9">
      <t>サ</t>
    </rPh>
    <rPh sb="17" eb="19">
      <t>ヤスネ</t>
    </rPh>
    <rPh sb="19" eb="20">
      <t>ヌ</t>
    </rPh>
    <phoneticPr fontId="19"/>
  </si>
  <si>
    <t>；ＰＢ(+)発生はＭＡ線上でぎりぎり、２本の間も開き気味　直前ﾀﾞｲﾊﾞｰｼﾞｪﾝｽ発生とも見えて反転上昇の気あり　下落の時のPB(＋)は有効性低い</t>
    <rPh sb="6" eb="8">
      <t>ハッセイ</t>
    </rPh>
    <rPh sb="11" eb="13">
      <t>センジョウ</t>
    </rPh>
    <rPh sb="20" eb="21">
      <t>ホン</t>
    </rPh>
    <rPh sb="22" eb="23">
      <t>アイダ</t>
    </rPh>
    <rPh sb="24" eb="25">
      <t>ヒラ</t>
    </rPh>
    <rPh sb="26" eb="28">
      <t>ギミ</t>
    </rPh>
    <rPh sb="29" eb="31">
      <t>チョクゼン</t>
    </rPh>
    <rPh sb="42" eb="44">
      <t>ハッセイ</t>
    </rPh>
    <rPh sb="46" eb="47">
      <t>ミ</t>
    </rPh>
    <rPh sb="49" eb="51">
      <t>ハンテン</t>
    </rPh>
    <rPh sb="51" eb="53">
      <t>ジョウショウ</t>
    </rPh>
    <rPh sb="54" eb="55">
      <t>ケ</t>
    </rPh>
    <rPh sb="58" eb="60">
      <t>ゲラク</t>
    </rPh>
    <rPh sb="61" eb="62">
      <t>トキ</t>
    </rPh>
    <rPh sb="69" eb="72">
      <t>ユウコウセイ</t>
    </rPh>
    <rPh sb="72" eb="73">
      <t>ヒク</t>
    </rPh>
    <phoneticPr fontId="19"/>
  </si>
  <si>
    <t>2011.10.21 20:20</t>
  </si>
  <si>
    <t>2011.10.21 22:18</t>
  </si>
  <si>
    <t>2011.10.26 23:29</t>
  </si>
  <si>
    <t>・MA10に突き刺さしPB(x)、高値抜けでｴﾝﾄﾘｰ　LCをupも１stと同値となりTP</t>
    <rPh sb="6" eb="7">
      <t>ツ</t>
    </rPh>
    <rPh sb="8" eb="9">
      <t>サ</t>
    </rPh>
    <rPh sb="17" eb="19">
      <t>タカネ</t>
    </rPh>
    <rPh sb="19" eb="20">
      <t>ヌ</t>
    </rPh>
    <rPh sb="38" eb="40">
      <t>ドウチ</t>
    </rPh>
    <phoneticPr fontId="19"/>
  </si>
  <si>
    <t>；LCをupもﾀﾞｳ的には早過ぎ　ｴﾝﾄﾘｰ値は丁度w-topの抜け、triple-topのbreakであった　これに気づいていれば焦ってLCを上げなくて決済に引っかかることも無かったのに＾＾；</t>
    <rPh sb="10" eb="11">
      <t>テキ</t>
    </rPh>
    <rPh sb="13" eb="14">
      <t>ハヤ</t>
    </rPh>
    <rPh sb="14" eb="15">
      <t>ス</t>
    </rPh>
    <rPh sb="22" eb="23">
      <t>ア</t>
    </rPh>
    <rPh sb="24" eb="26">
      <t>チョウド</t>
    </rPh>
    <rPh sb="32" eb="33">
      <t>ヌ</t>
    </rPh>
    <rPh sb="59" eb="60">
      <t>キ</t>
    </rPh>
    <rPh sb="66" eb="67">
      <t>アセ</t>
    </rPh>
    <rPh sb="72" eb="73">
      <t>ア</t>
    </rPh>
    <rPh sb="77" eb="79">
      <t>ケッサイ</t>
    </rPh>
    <rPh sb="80" eb="81">
      <t>ヒ</t>
    </rPh>
    <rPh sb="88" eb="89">
      <t>ナ</t>
    </rPh>
    <phoneticPr fontId="19"/>
  </si>
  <si>
    <t>triple-top、break</t>
    <phoneticPr fontId="19"/>
  </si>
  <si>
    <t>2011.11.09 04:31</t>
  </si>
  <si>
    <t>2011.11.09 18:10</t>
  </si>
  <si>
    <t>・MA10に突き刺さしPB(+)、高値抜けでｴﾝﾄﾘｰもLC</t>
    <rPh sb="6" eb="7">
      <t>ツ</t>
    </rPh>
    <rPh sb="8" eb="9">
      <t>サ</t>
    </rPh>
    <rPh sb="17" eb="19">
      <t>タカネ</t>
    </rPh>
    <rPh sb="19" eb="20">
      <t>ヌ</t>
    </rPh>
    <phoneticPr fontId="19"/>
  </si>
  <si>
    <t>；直近のS/Rにﾀｯﾁもなく反転　前回の上昇からの下落中押しﾚﾝｼﾞであった</t>
    <rPh sb="1" eb="3">
      <t>チョッキン</t>
    </rPh>
    <rPh sb="14" eb="16">
      <t>ハンテン</t>
    </rPh>
    <rPh sb="17" eb="19">
      <t>ゼンカイ</t>
    </rPh>
    <rPh sb="20" eb="22">
      <t>ジョウショウ</t>
    </rPh>
    <rPh sb="25" eb="27">
      <t>ゲラク</t>
    </rPh>
    <rPh sb="27" eb="28">
      <t>ナカ</t>
    </rPh>
    <rPh sb="28" eb="29">
      <t>オ</t>
    </rPh>
    <phoneticPr fontId="19"/>
  </si>
  <si>
    <t>2011.11.11 00:31</t>
  </si>
  <si>
    <t>2011.11.11 16:17</t>
  </si>
  <si>
    <t>2011.11.15 13:11</t>
  </si>
  <si>
    <t>2011.11.15 15:30</t>
  </si>
  <si>
    <t>2011.11.18 21:32</t>
  </si>
  <si>
    <t>；ＰＢ(ｘ)発生はＭＡ2本の間が開き気味もMA20にﾀｯﾁで良かったか　ただﾄﾚｰﾙを試行して切り上げﾀｲﾐﾝｸﾞを逸しLC　</t>
    <rPh sb="6" eb="8">
      <t>ハッセイ</t>
    </rPh>
    <rPh sb="12" eb="13">
      <t>ホン</t>
    </rPh>
    <rPh sb="14" eb="15">
      <t>アイダ</t>
    </rPh>
    <rPh sb="16" eb="17">
      <t>ヒラ</t>
    </rPh>
    <rPh sb="18" eb="20">
      <t>ギミ</t>
    </rPh>
    <rPh sb="30" eb="31">
      <t>ヨ</t>
    </rPh>
    <rPh sb="43" eb="45">
      <t>シコウ</t>
    </rPh>
    <rPh sb="47" eb="48">
      <t>キ</t>
    </rPh>
    <rPh sb="49" eb="50">
      <t>ア</t>
    </rPh>
    <rPh sb="58" eb="59">
      <t>イッ</t>
    </rPh>
    <phoneticPr fontId="19"/>
  </si>
  <si>
    <t>；ＰＢ(+)発生はＭＡ２本の間も開き気味　下落の時のPB(＋)は有効性低い</t>
    <rPh sb="6" eb="8">
      <t>ハッセイ</t>
    </rPh>
    <rPh sb="12" eb="13">
      <t>ホン</t>
    </rPh>
    <rPh sb="14" eb="15">
      <t>アイダ</t>
    </rPh>
    <rPh sb="16" eb="17">
      <t>ヒラ</t>
    </rPh>
    <rPh sb="18" eb="20">
      <t>ギミ</t>
    </rPh>
    <rPh sb="21" eb="23">
      <t>ゲラク</t>
    </rPh>
    <rPh sb="24" eb="25">
      <t>トキ</t>
    </rPh>
    <rPh sb="32" eb="35">
      <t>ユウコウセイ</t>
    </rPh>
    <rPh sb="35" eb="36">
      <t>ヒク</t>
    </rPh>
    <phoneticPr fontId="19"/>
  </si>
  <si>
    <t>・MA20に突き刺さしPB(ｘ)、高値抜けでｴﾝﾄﾘｰ　1stTPも2ndはLC</t>
    <rPh sb="6" eb="7">
      <t>ツ</t>
    </rPh>
    <rPh sb="8" eb="9">
      <t>サ</t>
    </rPh>
    <rPh sb="17" eb="19">
      <t>タカネ</t>
    </rPh>
    <rPh sb="19" eb="20">
      <t>ヌ</t>
    </rPh>
    <phoneticPr fontId="19"/>
  </si>
  <si>
    <t>2011.11.21 12:11</t>
  </si>
  <si>
    <t>2011.11.21 16:43</t>
  </si>
  <si>
    <t>・MA10にﾀｯﾁしPB(ｘ)、高値抜けでｴﾝﾄﾘｰもLC</t>
    <rPh sb="16" eb="18">
      <t>タカネ</t>
    </rPh>
    <rPh sb="18" eb="19">
      <t>ヌ</t>
    </rPh>
    <phoneticPr fontId="19"/>
  </si>
  <si>
    <t>；ＰＢ(ｘ)発生はMA10にﾀｯﾁ　前回から全体に下落ﾄﾚﾝﾄﾞは変わらずでｂuyではLCが見えていたか　</t>
    <rPh sb="6" eb="8">
      <t>ハッセイ</t>
    </rPh>
    <rPh sb="18" eb="20">
      <t>ゼンカイ</t>
    </rPh>
    <rPh sb="22" eb="24">
      <t>ゼンタイ</t>
    </rPh>
    <rPh sb="25" eb="27">
      <t>ゲラク</t>
    </rPh>
    <rPh sb="33" eb="34">
      <t>カ</t>
    </rPh>
    <rPh sb="46" eb="47">
      <t>ミ</t>
    </rPh>
    <phoneticPr fontId="19"/>
  </si>
  <si>
    <t>2011.11.24 20:00</t>
  </si>
  <si>
    <t>2011.11.24 21:01</t>
  </si>
  <si>
    <t>2011.11.29 19:17</t>
  </si>
  <si>
    <t>・MA10にﾀｯﾁしPB(-)、安値抜けでｴﾝﾄﾘｰもLC</t>
    <rPh sb="16" eb="18">
      <t>ヤスネ</t>
    </rPh>
    <rPh sb="18" eb="19">
      <t>ヌ</t>
    </rPh>
    <phoneticPr fontId="19"/>
  </si>
  <si>
    <t>；ＰＢ(-)発生はMA10にﾀｯﾁ　1stは最初の反転でLCも2ndは順に下落　ﾄﾚｰﾙのﾀｲﾐﾝｸﾞを図る内に戻ってLC</t>
    <rPh sb="6" eb="8">
      <t>ハッセイ</t>
    </rPh>
    <rPh sb="22" eb="24">
      <t>サイショ</t>
    </rPh>
    <rPh sb="25" eb="27">
      <t>ハンテン</t>
    </rPh>
    <rPh sb="35" eb="36">
      <t>ジュン</t>
    </rPh>
    <rPh sb="37" eb="39">
      <t>ゲラク</t>
    </rPh>
    <rPh sb="51" eb="53">
      <t>ハカル</t>
    </rPh>
    <rPh sb="53" eb="55">
      <t>ウチニ</t>
    </rPh>
    <rPh sb="55" eb="58">
      <t>モドッテ</t>
    </rPh>
    <phoneticPr fontId="19"/>
  </si>
  <si>
    <t>2011.12.14 00:24</t>
  </si>
  <si>
    <t>2011.12.14 01:06</t>
  </si>
  <si>
    <t>2011.12.15 16:37</t>
  </si>
  <si>
    <t>・MA10にﾀｯﾁしPB(-)、安値抜けでｴﾝﾄﾘｰ　1st、2ndともTP</t>
    <rPh sb="16" eb="18">
      <t>ヤスネ</t>
    </rPh>
    <rPh sb="18" eb="19">
      <t>ヌ</t>
    </rPh>
    <phoneticPr fontId="19"/>
  </si>
  <si>
    <t>；ＰＢ(-)発生はMA10にﾀｯﾁ　丁度MAが下に開くところで急落　1stはすぐにTP　2ndは順調に下落　ﾄﾚｰﾙのﾀｲﾐﾝｸﾞを取りほぼ予定通りTP　1stS/Rを下に置いたのが良かった</t>
    <rPh sb="6" eb="8">
      <t>ハッセイ</t>
    </rPh>
    <rPh sb="18" eb="20">
      <t>チョウド</t>
    </rPh>
    <rPh sb="23" eb="24">
      <t>シタ</t>
    </rPh>
    <rPh sb="25" eb="26">
      <t>ヒラ</t>
    </rPh>
    <rPh sb="31" eb="33">
      <t>キュウラク</t>
    </rPh>
    <rPh sb="48" eb="50">
      <t>ジュンチョウ</t>
    </rPh>
    <rPh sb="51" eb="53">
      <t>ゲラク</t>
    </rPh>
    <rPh sb="66" eb="67">
      <t>ト</t>
    </rPh>
    <rPh sb="70" eb="72">
      <t>ヨテイ</t>
    </rPh>
    <rPh sb="72" eb="73">
      <t>トオ</t>
    </rPh>
    <rPh sb="84" eb="85">
      <t>シタ</t>
    </rPh>
    <rPh sb="86" eb="87">
      <t>オ</t>
    </rPh>
    <rPh sb="91" eb="92">
      <t>ヨ</t>
    </rPh>
    <phoneticPr fontId="19"/>
  </si>
  <si>
    <t>2011.12.28 19:23</t>
  </si>
  <si>
    <t>2011.12.28 23:20</t>
  </si>
  <si>
    <t>・MA10にﾀｯﾁしPB(+)、高値抜けでｴﾝﾄﾘｰもLC</t>
    <rPh sb="16" eb="18">
      <t>タカネ</t>
    </rPh>
    <rPh sb="18" eb="19">
      <t>ヌ</t>
    </rPh>
    <phoneticPr fontId="19"/>
  </si>
  <si>
    <t>；ＰＢ(+)発生はＭＡ２本重ね　下落の中でのupPBはLC懸念がその通り　ﾘｱﾙでは様子見　ただ2本目ﾛｰｿｸ足で下値切り下げ見落とし、ｷｬﾝｾﾙで良かった</t>
    <rPh sb="6" eb="8">
      <t>ハッセイ</t>
    </rPh>
    <rPh sb="12" eb="13">
      <t>ホン</t>
    </rPh>
    <rPh sb="13" eb="14">
      <t>カサ</t>
    </rPh>
    <rPh sb="16" eb="18">
      <t>ゲラク</t>
    </rPh>
    <rPh sb="19" eb="20">
      <t>ナカ</t>
    </rPh>
    <rPh sb="29" eb="31">
      <t>ケネン</t>
    </rPh>
    <rPh sb="34" eb="35">
      <t>トオ</t>
    </rPh>
    <rPh sb="42" eb="45">
      <t>ヨウスミ</t>
    </rPh>
    <rPh sb="49" eb="50">
      <t>ホン</t>
    </rPh>
    <rPh sb="50" eb="51">
      <t>メ</t>
    </rPh>
    <rPh sb="57" eb="59">
      <t>シタネ</t>
    </rPh>
    <rPh sb="59" eb="60">
      <t>キ</t>
    </rPh>
    <rPh sb="61" eb="62">
      <t>サ</t>
    </rPh>
    <rPh sb="63" eb="65">
      <t>ミオ</t>
    </rPh>
    <rPh sb="74" eb="75">
      <t>ヨ</t>
    </rPh>
    <phoneticPr fontId="19"/>
  </si>
  <si>
    <t>D/T？</t>
    <phoneticPr fontId="19"/>
  </si>
  <si>
    <t>2012.01.10 20:05</t>
  </si>
  <si>
    <t>2012.01.11 09:46</t>
  </si>
  <si>
    <t>・MA10に突き刺しPB(+)、高値抜けでｴﾝﾄﾘｰもLC</t>
    <rPh sb="6" eb="7">
      <t>ツ</t>
    </rPh>
    <rPh sb="8" eb="9">
      <t>サ</t>
    </rPh>
    <rPh sb="16" eb="18">
      <t>タカネ</t>
    </rPh>
    <rPh sb="18" eb="19">
      <t>ヌ</t>
    </rPh>
    <phoneticPr fontId="19"/>
  </si>
  <si>
    <t>；ＰＢ(+)発生はＭＡ20の上も反転　下落の中でのupPBはLC懸念がその通り　</t>
    <rPh sb="6" eb="8">
      <t>ハッセイ</t>
    </rPh>
    <rPh sb="14" eb="15">
      <t>ウエ</t>
    </rPh>
    <rPh sb="16" eb="18">
      <t>ハンテン</t>
    </rPh>
    <rPh sb="19" eb="21">
      <t>ゲラク</t>
    </rPh>
    <rPh sb="22" eb="23">
      <t>ナカ</t>
    </rPh>
    <rPh sb="32" eb="34">
      <t>ケネン</t>
    </rPh>
    <rPh sb="37" eb="38">
      <t>トオ</t>
    </rPh>
    <phoneticPr fontId="19"/>
  </si>
  <si>
    <t>2012.01.18 08:27</t>
  </si>
  <si>
    <t>2012.01.19 17:58</t>
  </si>
  <si>
    <t>2012.02.01 01:12</t>
  </si>
  <si>
    <t>；ＰＢ(+)発生はＭＡ20の上　PB小さく見逃して巻き戻してのｴﾝﾄﾘｰ　1stはS/R決済も2ndはﾀﾞｳに従って辛抱してﾄﾚｰﾙ　大きくgainの醍醐味を味わう</t>
    <rPh sb="6" eb="8">
      <t>ハッセイ</t>
    </rPh>
    <rPh sb="14" eb="15">
      <t>ウエ</t>
    </rPh>
    <rPh sb="18" eb="19">
      <t>チイ</t>
    </rPh>
    <rPh sb="21" eb="23">
      <t>ミノガ</t>
    </rPh>
    <rPh sb="25" eb="26">
      <t>マ</t>
    </rPh>
    <rPh sb="27" eb="28">
      <t>モド</t>
    </rPh>
    <rPh sb="44" eb="46">
      <t>ケ</t>
    </rPh>
    <rPh sb="54" eb="57">
      <t>シタガッテ</t>
    </rPh>
    <rPh sb="67" eb="69">
      <t>オオキク</t>
    </rPh>
    <rPh sb="74" eb="78">
      <t>ダイゴミヲ</t>
    </rPh>
    <rPh sb="78" eb="81">
      <t>アジワウ</t>
    </rPh>
    <phoneticPr fontId="19"/>
  </si>
  <si>
    <t>2012.01.27 12:02</t>
  </si>
  <si>
    <t>2012.01.27 19:59</t>
  </si>
  <si>
    <t>・MA20に突き刺しPB(+)、高値抜けでｴﾝﾄﾘｰ　ﾄﾚｰﾙうまくいって大幅gain</t>
    <rPh sb="6" eb="7">
      <t>ツ</t>
    </rPh>
    <rPh sb="8" eb="9">
      <t>サ</t>
    </rPh>
    <rPh sb="16" eb="18">
      <t>タカネ</t>
    </rPh>
    <rPh sb="18" eb="19">
      <t>ヌ</t>
    </rPh>
    <rPh sb="37" eb="39">
      <t>オオハバ</t>
    </rPh>
    <phoneticPr fontId="19"/>
  </si>
  <si>
    <t>・MA10に突き刺しPB(ｘ)、高値抜けでｴﾝﾄﾘｰ　1stTPも2ndLC</t>
    <rPh sb="6" eb="7">
      <t>ツ</t>
    </rPh>
    <rPh sb="8" eb="9">
      <t>サ</t>
    </rPh>
    <rPh sb="16" eb="18">
      <t>タカネ</t>
    </rPh>
    <rPh sb="18" eb="19">
      <t>ヌ</t>
    </rPh>
    <phoneticPr fontId="19"/>
  </si>
  <si>
    <t>；ＰＢ(ｘ)発生はＭＡ10の上　前回ﾄﾚｰﾄﾞの追加ｴﾝﾄﾘｰ　1stは順調も2ndでのﾄﾚｰﾙupがﾀﾞｳ待ちでLC　建値upか迷ったがﾏｲﾅｽ回避なら建値か</t>
    <rPh sb="6" eb="8">
      <t>ハッセイ</t>
    </rPh>
    <rPh sb="14" eb="15">
      <t>ウエ</t>
    </rPh>
    <rPh sb="16" eb="18">
      <t>ゼンカイ</t>
    </rPh>
    <rPh sb="24" eb="26">
      <t>ツイカ</t>
    </rPh>
    <rPh sb="36" eb="38">
      <t>ジュンチョウ</t>
    </rPh>
    <rPh sb="54" eb="55">
      <t>マ</t>
    </rPh>
    <rPh sb="60" eb="62">
      <t>タテネ</t>
    </rPh>
    <rPh sb="65" eb="66">
      <t>マヨ</t>
    </rPh>
    <rPh sb="73" eb="75">
      <t>カイヒ</t>
    </rPh>
    <rPh sb="77" eb="79">
      <t>タテネ</t>
    </rPh>
    <phoneticPr fontId="19"/>
  </si>
  <si>
    <t>w-bottom、　　S/R</t>
    <phoneticPr fontId="19"/>
  </si>
  <si>
    <t>2012.02.03 00:10</t>
  </si>
  <si>
    <t>2012.02.03 22:31</t>
  </si>
  <si>
    <t>2012.02.03 23:11</t>
  </si>
  <si>
    <t>・MA10に突き刺しPB(-)、高値抜けでｴﾝﾄﾘｰ　1stTPも2ndLC</t>
    <rPh sb="6" eb="7">
      <t>ツ</t>
    </rPh>
    <rPh sb="8" eb="9">
      <t>サ</t>
    </rPh>
    <rPh sb="16" eb="18">
      <t>タカネ</t>
    </rPh>
    <rPh sb="18" eb="19">
      <t>ヌ</t>
    </rPh>
    <phoneticPr fontId="19"/>
  </si>
  <si>
    <t>；ＰＢ(-)発生はＭＡ重なりの上　1stTPの後即反転2ndLC　ﾊﾟﾀｰﾝが直前W/R、triple-topまた逆H/Sとも読めたので反転は納得も決済に慎重さ必要だった</t>
    <rPh sb="6" eb="8">
      <t>ハッセイ</t>
    </rPh>
    <rPh sb="11" eb="12">
      <t>カサ</t>
    </rPh>
    <rPh sb="15" eb="16">
      <t>ウエ</t>
    </rPh>
    <rPh sb="23" eb="24">
      <t>アト</t>
    </rPh>
    <rPh sb="24" eb="25">
      <t>ソク</t>
    </rPh>
    <rPh sb="25" eb="27">
      <t>ハンテン</t>
    </rPh>
    <rPh sb="39" eb="41">
      <t>チョクゼン</t>
    </rPh>
    <rPh sb="57" eb="58">
      <t>ギャク</t>
    </rPh>
    <rPh sb="63" eb="64">
      <t>ヨ</t>
    </rPh>
    <rPh sb="68" eb="70">
      <t>ハンテン</t>
    </rPh>
    <rPh sb="71" eb="73">
      <t>ナットク</t>
    </rPh>
    <rPh sb="74" eb="76">
      <t>ケッサイ</t>
    </rPh>
    <rPh sb="77" eb="79">
      <t>シンチョウ</t>
    </rPh>
    <rPh sb="80" eb="82">
      <t>ヒツヨウ</t>
    </rPh>
    <phoneticPr fontId="19"/>
  </si>
  <si>
    <t>W/R、H/S、triple-top</t>
    <phoneticPr fontId="19"/>
  </si>
  <si>
    <t>2012.02.09 13:48</t>
  </si>
  <si>
    <t>2012.02.10 21:12</t>
  </si>
  <si>
    <t>・MA10に突き刺しPB(-)、高値抜けでｴﾝﾄﾘｰもLC</t>
    <rPh sb="6" eb="7">
      <t>ツ</t>
    </rPh>
    <rPh sb="8" eb="9">
      <t>サ</t>
    </rPh>
    <rPh sb="16" eb="18">
      <t>タカネ</t>
    </rPh>
    <rPh sb="18" eb="19">
      <t>ヌ</t>
    </rPh>
    <phoneticPr fontId="19"/>
  </si>
  <si>
    <t>；ＰＢ(+)発生はMA10の上　1stS/R寸前で反転しLC　やはりMA間が開いているところからのｴﾝﾄﾘｰは同方向には行き辛い　LC直前の下方向PBで早めのLCもありだったか</t>
    <rPh sb="6" eb="8">
      <t>ハッセイ</t>
    </rPh>
    <rPh sb="14" eb="15">
      <t>ウエ</t>
    </rPh>
    <rPh sb="22" eb="24">
      <t>スンゼン</t>
    </rPh>
    <rPh sb="25" eb="27">
      <t>ハンテン</t>
    </rPh>
    <rPh sb="36" eb="37">
      <t>アイダ</t>
    </rPh>
    <rPh sb="38" eb="39">
      <t>ヒラ</t>
    </rPh>
    <rPh sb="55" eb="56">
      <t>ドウ</t>
    </rPh>
    <rPh sb="56" eb="58">
      <t>ホウコウ</t>
    </rPh>
    <rPh sb="60" eb="61">
      <t>イ</t>
    </rPh>
    <rPh sb="62" eb="63">
      <t>ツラ</t>
    </rPh>
    <rPh sb="67" eb="69">
      <t>チョクゼン</t>
    </rPh>
    <rPh sb="70" eb="73">
      <t>シタホウコウ</t>
    </rPh>
    <rPh sb="76" eb="77">
      <t>ハヤ</t>
    </rPh>
    <phoneticPr fontId="19"/>
  </si>
  <si>
    <t>逆H/S？</t>
    <rPh sb="0" eb="1">
      <t>ギャク</t>
    </rPh>
    <phoneticPr fontId="19"/>
  </si>
  <si>
    <t>2012.02.13 14:24</t>
  </si>
  <si>
    <t>2012.02.14 00:46</t>
  </si>
  <si>
    <t>2012.02.14 01:38</t>
  </si>
  <si>
    <t>；ＰＢ(-)発生はMA10の下　十字線に近く下ﾋｹﾞ長く仕掛け１のｴﾝﾄﾘｰ勘違い</t>
    <rPh sb="6" eb="8">
      <t>ハッセイ</t>
    </rPh>
    <rPh sb="14" eb="15">
      <t>シタ</t>
    </rPh>
    <rPh sb="16" eb="18">
      <t>ジュウジ</t>
    </rPh>
    <rPh sb="18" eb="19">
      <t>セン</t>
    </rPh>
    <rPh sb="20" eb="21">
      <t>チカ</t>
    </rPh>
    <rPh sb="22" eb="23">
      <t>シタ</t>
    </rPh>
    <rPh sb="25" eb="27">
      <t>ナガク</t>
    </rPh>
    <rPh sb="27" eb="30">
      <t>シカケ</t>
    </rPh>
    <rPh sb="37" eb="40">
      <t>カンチガイ</t>
    </rPh>
    <phoneticPr fontId="19"/>
  </si>
  <si>
    <t>2012.02.21 12:08</t>
  </si>
  <si>
    <t>2012.02.23 18:03</t>
  </si>
  <si>
    <t>2012.03.01 00:50</t>
  </si>
  <si>
    <t>w-top</t>
    <phoneticPr fontId="19"/>
  </si>
  <si>
    <t>・MA10に突き刺しPB(+)、高値抜けでｴﾝﾄﾘｰ　1stTP後2ndはﾀﾞｳでupもgain僅か</t>
    <rPh sb="6" eb="7">
      <t>ツ</t>
    </rPh>
    <rPh sb="8" eb="9">
      <t>サ</t>
    </rPh>
    <rPh sb="16" eb="18">
      <t>タカネ</t>
    </rPh>
    <rPh sb="18" eb="19">
      <t>ヌ</t>
    </rPh>
    <rPh sb="32" eb="33">
      <t>アト</t>
    </rPh>
    <rPh sb="48" eb="49">
      <t>ワズ</t>
    </rPh>
    <phoneticPr fontId="19"/>
  </si>
  <si>
    <t>；ＰＢ(+)発生はMA10の上　これまで揉んでいたのでupは順調もﾄﾚｰﾙをﾀﾞｳでupもw-top出た時点で一旦TPが良かったか　もしくは建値で頑張れば良かった？</t>
    <rPh sb="6" eb="8">
      <t>ハッセイ</t>
    </rPh>
    <rPh sb="14" eb="15">
      <t>ウエ</t>
    </rPh>
    <rPh sb="20" eb="21">
      <t>モ</t>
    </rPh>
    <rPh sb="30" eb="32">
      <t>ジュンチョウ</t>
    </rPh>
    <rPh sb="50" eb="51">
      <t>デ</t>
    </rPh>
    <rPh sb="52" eb="54">
      <t>ジテン</t>
    </rPh>
    <rPh sb="55" eb="57">
      <t>イッタン</t>
    </rPh>
    <rPh sb="60" eb="61">
      <t>ヨ</t>
    </rPh>
    <rPh sb="70" eb="72">
      <t>タテネ</t>
    </rPh>
    <rPh sb="73" eb="75">
      <t>ガンバ</t>
    </rPh>
    <rPh sb="77" eb="78">
      <t>ヨ</t>
    </rPh>
    <phoneticPr fontId="19"/>
  </si>
  <si>
    <t>2012.03.21 08:01</t>
  </si>
  <si>
    <t>2012.03.21 21:28</t>
  </si>
  <si>
    <t>；ＰＢ(ｘ)発生はMA10の上　順調もupも1stS/Rまで行かずに反転LC　すぐにｴﾝﾄﾘｰを建値までupすればLC喰らわずに済んだか　前回から今回ｴﾝﾄﾘｰまでﾁｬﾝｽが無く長かった</t>
    <rPh sb="6" eb="8">
      <t>ハッセイ</t>
    </rPh>
    <rPh sb="14" eb="15">
      <t>ウエ</t>
    </rPh>
    <rPh sb="16" eb="18">
      <t>ジュンチョウ</t>
    </rPh>
    <rPh sb="30" eb="31">
      <t>イ</t>
    </rPh>
    <rPh sb="34" eb="36">
      <t>ハンテン</t>
    </rPh>
    <rPh sb="48" eb="50">
      <t>タ</t>
    </rPh>
    <rPh sb="59" eb="60">
      <t>ク</t>
    </rPh>
    <rPh sb="64" eb="65">
      <t>ス</t>
    </rPh>
    <rPh sb="69" eb="71">
      <t>ゼンカイ</t>
    </rPh>
    <rPh sb="73" eb="75">
      <t>コンカイ</t>
    </rPh>
    <rPh sb="87" eb="88">
      <t>ナ</t>
    </rPh>
    <rPh sb="89" eb="90">
      <t>ナガ</t>
    </rPh>
    <phoneticPr fontId="19"/>
  </si>
  <si>
    <t>2012.03.24 00:14</t>
  </si>
  <si>
    <t>2012.03.26 17:33</t>
  </si>
  <si>
    <t>・MA10に突き刺しPB(ｘ)、高値抜けでｴﾝﾄﾘｰもLC</t>
    <rPh sb="6" eb="7">
      <t>ツ</t>
    </rPh>
    <rPh sb="8" eb="9">
      <t>サ</t>
    </rPh>
    <rPh sb="16" eb="18">
      <t>タカネ</t>
    </rPh>
    <rPh sb="18" eb="19">
      <t>ヌ</t>
    </rPh>
    <phoneticPr fontId="19"/>
  </si>
  <si>
    <t>；ＰＢ(+)発生はMA20の上　上値で横ばいも下降しLC　一つ前のﾛｰｿｸ足でw-topを形成しそこがS/Rとなって下落　こういう場合直近高値を抜けるまで待つのが正解か</t>
    <rPh sb="6" eb="8">
      <t>ハッセイ</t>
    </rPh>
    <rPh sb="14" eb="15">
      <t>ウエ</t>
    </rPh>
    <rPh sb="16" eb="18">
      <t>ウワネ</t>
    </rPh>
    <rPh sb="19" eb="20">
      <t>ヨコ</t>
    </rPh>
    <rPh sb="23" eb="25">
      <t>カコウ</t>
    </rPh>
    <rPh sb="29" eb="30">
      <t>ヒト</t>
    </rPh>
    <rPh sb="31" eb="32">
      <t>マエ</t>
    </rPh>
    <rPh sb="45" eb="47">
      <t>ケイセイ</t>
    </rPh>
    <rPh sb="58" eb="60">
      <t>ゲラク</t>
    </rPh>
    <rPh sb="65" eb="67">
      <t>バアイ</t>
    </rPh>
    <rPh sb="67" eb="69">
      <t>チョッキン</t>
    </rPh>
    <rPh sb="69" eb="71">
      <t>タカネ</t>
    </rPh>
    <rPh sb="72" eb="73">
      <t>ヌ</t>
    </rPh>
    <rPh sb="77" eb="78">
      <t>マ</t>
    </rPh>
    <rPh sb="81" eb="83">
      <t>セイカイ</t>
    </rPh>
    <phoneticPr fontId="19"/>
  </si>
  <si>
    <t>2012.04.12 20:31</t>
  </si>
  <si>
    <t>2012.04.13 02:12</t>
  </si>
  <si>
    <t>2012.04.13 17:34</t>
  </si>
  <si>
    <t>・MA10にﾀｯﾁしPB(+)、高値抜けでｴﾝﾄﾘｰ　1stTPも反転LC</t>
    <rPh sb="16" eb="18">
      <t>タカネ</t>
    </rPh>
    <rPh sb="18" eb="19">
      <t>ヌ</t>
    </rPh>
    <rPh sb="33" eb="35">
      <t>ハンテン</t>
    </rPh>
    <phoneticPr fontId="19"/>
  </si>
  <si>
    <t>；ＰＢ(+)発生はMA10の上　順調に1st抜けるも反転LC　建値にupのおかげでﾏｲﾅｽにならずに決済　ﾚﾝｼﾞの時は欲張らず5%10%の利益確保を少しずつ積み上げること肝要</t>
    <rPh sb="6" eb="8">
      <t>ハッセイ</t>
    </rPh>
    <rPh sb="14" eb="15">
      <t>ウエ</t>
    </rPh>
    <rPh sb="16" eb="18">
      <t>ジュンチョウ</t>
    </rPh>
    <rPh sb="22" eb="23">
      <t>ヌ</t>
    </rPh>
    <rPh sb="26" eb="28">
      <t>ハンテン</t>
    </rPh>
    <rPh sb="31" eb="33">
      <t>タ</t>
    </rPh>
    <rPh sb="50" eb="52">
      <t>ケッサイ</t>
    </rPh>
    <rPh sb="57" eb="59">
      <t>トキハ</t>
    </rPh>
    <rPh sb="59" eb="63">
      <t>ヨクバラズ</t>
    </rPh>
    <rPh sb="69" eb="71">
      <t>リエキ</t>
    </rPh>
    <rPh sb="71" eb="74">
      <t>カクホヲ</t>
    </rPh>
    <rPh sb="74" eb="78">
      <t>スコシズツ</t>
    </rPh>
    <rPh sb="79" eb="83">
      <t>ミアゲル</t>
    </rPh>
    <rPh sb="85" eb="87">
      <t>カンヨウ</t>
    </rPh>
    <phoneticPr fontId="19"/>
  </si>
  <si>
    <t>2012.04.19 04:01</t>
  </si>
  <si>
    <t>2012.04.19 20:25</t>
  </si>
  <si>
    <t>・MA10に突き刺ししPB(x)、高値抜けでｴﾝﾄﾘｰも反転LC</t>
    <rPh sb="6" eb="7">
      <t>ツ</t>
    </rPh>
    <rPh sb="8" eb="9">
      <t>サ</t>
    </rPh>
    <rPh sb="17" eb="19">
      <t>タカネ</t>
    </rPh>
    <rPh sb="19" eb="20">
      <t>ヌ</t>
    </rPh>
    <rPh sb="28" eb="30">
      <t>ハンテン</t>
    </rPh>
    <phoneticPr fontId="19"/>
  </si>
  <si>
    <t>；ＰＢ(ｘ)発生はMA10の上　ﾚﾝｼﾞの時は欲張らず5%10%の利益確保を少しずつ積み上げるとしたのに上目を狙って失敗</t>
    <rPh sb="6" eb="8">
      <t>ハッセイ</t>
    </rPh>
    <rPh sb="14" eb="15">
      <t>ウエ</t>
    </rPh>
    <rPh sb="20" eb="22">
      <t>トキハ</t>
    </rPh>
    <rPh sb="22" eb="26">
      <t>ヨクバラズ</t>
    </rPh>
    <rPh sb="32" eb="34">
      <t>リエキ</t>
    </rPh>
    <rPh sb="34" eb="37">
      <t>カクホヲ</t>
    </rPh>
    <rPh sb="37" eb="41">
      <t>スコシズツ</t>
    </rPh>
    <rPh sb="42" eb="46">
      <t>ミアゲル</t>
    </rPh>
    <rPh sb="52" eb="54">
      <t>ウワメ</t>
    </rPh>
    <rPh sb="55" eb="56">
      <t>ネラ</t>
    </rPh>
    <rPh sb="58" eb="60">
      <t>シッパイ</t>
    </rPh>
    <phoneticPr fontId="19"/>
  </si>
  <si>
    <t>2012.05.05 00:24</t>
  </si>
  <si>
    <t>2012.05.07 07:18</t>
  </si>
  <si>
    <t>2012.05.07 07:33</t>
  </si>
  <si>
    <t>・MA10,20に突き刺しPB(-)、安値抜けでｴﾝﾄﾘｰ　順調にTP</t>
    <rPh sb="9" eb="10">
      <t>ツ</t>
    </rPh>
    <rPh sb="11" eb="12">
      <t>サ</t>
    </rPh>
    <rPh sb="19" eb="21">
      <t>ヤスネ</t>
    </rPh>
    <rPh sb="21" eb="22">
      <t>ヌ</t>
    </rPh>
    <rPh sb="30" eb="32">
      <t>ジュンチョウ</t>
    </rPh>
    <phoneticPr fontId="19"/>
  </si>
  <si>
    <t>W/R、D/T</t>
    <phoneticPr fontId="19"/>
  </si>
  <si>
    <t>；ﾄﾚｰﾙ取る間もなく決済　2ndは遠目を意図も設定値勘違い　ﾘｱﾙの積りで細心注意必要　反転時はW/R、ｴﾝﾄﾘｰ直前はD/Tを考えると下落継続を予測　S/Rと重なるPBは強い</t>
    <rPh sb="5" eb="6">
      <t>ト</t>
    </rPh>
    <rPh sb="7" eb="8">
      <t>マ</t>
    </rPh>
    <rPh sb="11" eb="13">
      <t>ケッサイ</t>
    </rPh>
    <rPh sb="18" eb="20">
      <t>トオメ</t>
    </rPh>
    <rPh sb="21" eb="23">
      <t>イト</t>
    </rPh>
    <rPh sb="24" eb="26">
      <t>セッテイ</t>
    </rPh>
    <rPh sb="26" eb="27">
      <t>アタイ</t>
    </rPh>
    <rPh sb="27" eb="29">
      <t>カンチガ</t>
    </rPh>
    <rPh sb="35" eb="36">
      <t>ツモ</t>
    </rPh>
    <rPh sb="38" eb="40">
      <t>サイシン</t>
    </rPh>
    <rPh sb="40" eb="42">
      <t>チュウイ</t>
    </rPh>
    <rPh sb="42" eb="44">
      <t>ヒツヨウ</t>
    </rPh>
    <rPh sb="45" eb="47">
      <t>ハンテン</t>
    </rPh>
    <rPh sb="47" eb="48">
      <t>ジ</t>
    </rPh>
    <rPh sb="58" eb="60">
      <t>チョクゼン</t>
    </rPh>
    <rPh sb="65" eb="66">
      <t>カンガ</t>
    </rPh>
    <rPh sb="69" eb="71">
      <t>ゲラク</t>
    </rPh>
    <rPh sb="71" eb="73">
      <t>ケイゾク</t>
    </rPh>
    <rPh sb="74" eb="76">
      <t>ヨソク</t>
    </rPh>
    <rPh sb="81" eb="82">
      <t>カサ</t>
    </rPh>
    <rPh sb="87" eb="88">
      <t>ツヨ</t>
    </rPh>
    <phoneticPr fontId="19"/>
  </si>
  <si>
    <t>2012.05.08 09:51</t>
  </si>
  <si>
    <t>2012.05.09 10:48</t>
  </si>
  <si>
    <t>2012.05.19 04:05</t>
  </si>
  <si>
    <t>・MA10に突き刺しPB(+)、安値抜けでｴﾝﾄﾘｰ　順調にTP</t>
    <rPh sb="6" eb="7">
      <t>ツ</t>
    </rPh>
    <rPh sb="8" eb="9">
      <t>サ</t>
    </rPh>
    <rPh sb="16" eb="18">
      <t>ヤスネ</t>
    </rPh>
    <rPh sb="18" eb="19">
      <t>ヌ</t>
    </rPh>
    <rPh sb="27" eb="29">
      <t>ジュンチョウ</t>
    </rPh>
    <phoneticPr fontId="19"/>
  </si>
  <si>
    <t>；1stは順調に決済　2ndは遠目を意図し00でﾄﾚｰﾙ　ﾀﾞｳでLCを移動し大きくgain　D1の流れを見て下落に追従　反転時はw-bottomと考えたﾎﾟｲﾝﾄで反転</t>
    <rPh sb="5" eb="7">
      <t>ジュンチョウ</t>
    </rPh>
    <rPh sb="8" eb="10">
      <t>ケッサイ</t>
    </rPh>
    <rPh sb="15" eb="17">
      <t>トオメ</t>
    </rPh>
    <rPh sb="18" eb="20">
      <t>イト</t>
    </rPh>
    <rPh sb="36" eb="38">
      <t>イドウ</t>
    </rPh>
    <rPh sb="39" eb="40">
      <t>オオ</t>
    </rPh>
    <rPh sb="50" eb="51">
      <t>ナガ</t>
    </rPh>
    <rPh sb="53" eb="54">
      <t>ミ</t>
    </rPh>
    <rPh sb="55" eb="57">
      <t>ゲラク</t>
    </rPh>
    <rPh sb="58" eb="60">
      <t>ツイジュウ</t>
    </rPh>
    <rPh sb="61" eb="63">
      <t>ハンテン</t>
    </rPh>
    <rPh sb="63" eb="64">
      <t>ジ</t>
    </rPh>
    <rPh sb="74" eb="75">
      <t>カンガ</t>
    </rPh>
    <rPh sb="83" eb="85">
      <t>ハンテン</t>
    </rPh>
    <phoneticPr fontId="19"/>
  </si>
  <si>
    <t>2012.05.22 00:03</t>
  </si>
  <si>
    <t>2012.05.22 04:52</t>
  </si>
  <si>
    <t>2012.05.23 01:10</t>
  </si>
  <si>
    <t>D/T</t>
    <phoneticPr fontId="19"/>
  </si>
  <si>
    <t>・MA10,20に突き刺しPB(-)、安値抜けでｴﾝﾄﾘｰ　1stTPも2nd反落LC</t>
    <rPh sb="9" eb="10">
      <t>ツ</t>
    </rPh>
    <rPh sb="11" eb="12">
      <t>サ</t>
    </rPh>
    <rPh sb="19" eb="21">
      <t>ヤスネ</t>
    </rPh>
    <rPh sb="21" eb="22">
      <t>ヌ</t>
    </rPh>
    <rPh sb="39" eb="41">
      <t>ハンラク</t>
    </rPh>
    <phoneticPr fontId="19"/>
  </si>
  <si>
    <t>；1stは順調に決済も2ndは建値upにLC　反転の流れを考えていたが建値up出来ず　戻りの場面では建値に上げてﾏｲﾅｽ出さずが肝要</t>
    <rPh sb="5" eb="7">
      <t>ジュンチョウ</t>
    </rPh>
    <rPh sb="8" eb="10">
      <t>ケッサイ</t>
    </rPh>
    <rPh sb="15" eb="17">
      <t>タテネ</t>
    </rPh>
    <rPh sb="23" eb="25">
      <t>ハンテン</t>
    </rPh>
    <rPh sb="26" eb="27">
      <t>ナガ</t>
    </rPh>
    <rPh sb="29" eb="30">
      <t>カンガ</t>
    </rPh>
    <rPh sb="35" eb="37">
      <t>タテネ</t>
    </rPh>
    <rPh sb="39" eb="41">
      <t>デキ</t>
    </rPh>
    <rPh sb="43" eb="44">
      <t>モド</t>
    </rPh>
    <rPh sb="46" eb="48">
      <t>バメン</t>
    </rPh>
    <rPh sb="50" eb="52">
      <t>タテネ</t>
    </rPh>
    <rPh sb="53" eb="54">
      <t>ア</t>
    </rPh>
    <rPh sb="60" eb="61">
      <t>ダ</t>
    </rPh>
    <rPh sb="64" eb="66">
      <t>カンヨウ</t>
    </rPh>
    <phoneticPr fontId="19"/>
  </si>
  <si>
    <t>2012.05.25 01:54</t>
  </si>
  <si>
    <t>2012.05.28 15:46</t>
  </si>
  <si>
    <t>2012.05.28 15:47</t>
  </si>
  <si>
    <t>・MA10に突き刺しPB(+)、安値抜けでｴﾝﾄﾘｰもLC</t>
    <rPh sb="6" eb="7">
      <t>ツ</t>
    </rPh>
    <rPh sb="8" eb="9">
      <t>サ</t>
    </rPh>
    <rPh sb="16" eb="18">
      <t>ヤスネ</t>
    </rPh>
    <rPh sb="18" eb="19">
      <t>ヌ</t>
    </rPh>
    <phoneticPr fontId="19"/>
  </si>
  <si>
    <t>：やはりと言うMA開きでのｴﾝﾄﾘｰは戻りが多い　また戻りそうな振る舞いしたなら一旦建値に動かしておくべき</t>
    <rPh sb="5" eb="6">
      <t>イ</t>
    </rPh>
    <rPh sb="9" eb="10">
      <t>ヒラ</t>
    </rPh>
    <rPh sb="19" eb="20">
      <t>モド</t>
    </rPh>
    <rPh sb="22" eb="23">
      <t>オオ</t>
    </rPh>
    <rPh sb="27" eb="28">
      <t>モド</t>
    </rPh>
    <rPh sb="32" eb="33">
      <t>フ</t>
    </rPh>
    <rPh sb="34" eb="35">
      <t>マ</t>
    </rPh>
    <rPh sb="40" eb="42">
      <t>イッタン</t>
    </rPh>
    <rPh sb="42" eb="44">
      <t>タテネ</t>
    </rPh>
    <rPh sb="45" eb="46">
      <t>ウゴ</t>
    </rPh>
    <phoneticPr fontId="19"/>
  </si>
  <si>
    <t>2012.06.07 00:23</t>
  </si>
  <si>
    <t>2012.06.07 22:23</t>
  </si>
  <si>
    <t>2012.06.08 11:27</t>
  </si>
  <si>
    <t>・MA10,20に突き刺しPB(ｘ)、高値抜けでｴﾝﾄﾘｰ　1stTPも2nd反落LC</t>
    <rPh sb="9" eb="10">
      <t>ツ</t>
    </rPh>
    <rPh sb="11" eb="12">
      <t>サ</t>
    </rPh>
    <rPh sb="19" eb="21">
      <t>タカネ</t>
    </rPh>
    <rPh sb="21" eb="22">
      <t>ヌ</t>
    </rPh>
    <rPh sb="39" eb="41">
      <t>ハンラク</t>
    </rPh>
    <phoneticPr fontId="19"/>
  </si>
  <si>
    <t>；やはり戻りの局面ではすんなりﾄﾚﾝﾄﾞは出ない　それの前提で建値upで損失回避は評価出来る</t>
    <rPh sb="4" eb="5">
      <t>モド</t>
    </rPh>
    <rPh sb="7" eb="9">
      <t>キョクメン</t>
    </rPh>
    <rPh sb="21" eb="22">
      <t>デ</t>
    </rPh>
    <rPh sb="28" eb="30">
      <t>ゼンテイ</t>
    </rPh>
    <rPh sb="31" eb="33">
      <t>タ</t>
    </rPh>
    <rPh sb="36" eb="38">
      <t>ソンシツ</t>
    </rPh>
    <rPh sb="38" eb="40">
      <t>カイヒ</t>
    </rPh>
    <rPh sb="41" eb="43">
      <t>ヒョウカ</t>
    </rPh>
    <rPh sb="43" eb="45">
      <t>デキ</t>
    </rPh>
    <phoneticPr fontId="19"/>
  </si>
  <si>
    <t>2012.06.26 20:47</t>
  </si>
  <si>
    <t>2012.06.28 17:01</t>
  </si>
  <si>
    <t>2012.06.29 11:51</t>
  </si>
  <si>
    <t>・MA10,20に突き刺しPB(-)、安値抜けでｴﾝﾄﾘｰ　1stTPも2nd反転LC</t>
    <rPh sb="9" eb="10">
      <t>ツ</t>
    </rPh>
    <rPh sb="11" eb="12">
      <t>サ</t>
    </rPh>
    <rPh sb="19" eb="21">
      <t>ヤスネ</t>
    </rPh>
    <rPh sb="21" eb="22">
      <t>ヌ</t>
    </rPh>
    <rPh sb="39" eb="41">
      <t>ハンテン</t>
    </rPh>
    <phoneticPr fontId="19"/>
  </si>
  <si>
    <t>；下落ﾄﾚﾝﾄﾞの終わりでのPBは継続少ない　1stTP後に建値upで損失回避　大きなﾚﾝｼﾞの中w-bottomと見るべきか</t>
    <rPh sb="1" eb="3">
      <t>ゲラク</t>
    </rPh>
    <rPh sb="9" eb="10">
      <t>オ</t>
    </rPh>
    <rPh sb="17" eb="19">
      <t>ケイゾク</t>
    </rPh>
    <rPh sb="19" eb="20">
      <t>スク</t>
    </rPh>
    <rPh sb="27" eb="29">
      <t>アトニ</t>
    </rPh>
    <rPh sb="29" eb="31">
      <t>タ</t>
    </rPh>
    <rPh sb="31" eb="32">
      <t>タ</t>
    </rPh>
    <rPh sb="35" eb="37">
      <t>ソンシツ</t>
    </rPh>
    <rPh sb="37" eb="39">
      <t>カイヒ</t>
    </rPh>
    <rPh sb="40" eb="42">
      <t>オオキナ</t>
    </rPh>
    <rPh sb="58" eb="59">
      <t>ミ</t>
    </rPh>
    <phoneticPr fontId="19"/>
  </si>
  <si>
    <t>w-bottom、　　S/R</t>
    <phoneticPr fontId="19"/>
  </si>
  <si>
    <t>2012.07.14 04:03</t>
  </si>
  <si>
    <t>2012.07.16 15:32</t>
  </si>
  <si>
    <t>2012.07.16 15:42</t>
  </si>
  <si>
    <t>・MA20にﾀｯﾁしPB(-)、高値抜けでｴﾝﾄﾘｰも反転LC</t>
    <rPh sb="16" eb="18">
      <t>タカネ</t>
    </rPh>
    <rPh sb="18" eb="19">
      <t>ヌ</t>
    </rPh>
    <rPh sb="27" eb="29">
      <t>ハンテン</t>
    </rPh>
    <phoneticPr fontId="19"/>
  </si>
  <si>
    <t>；下落ﾄﾚﾝﾄﾞの中押しor終わりでのPBは反転傾向多い　特にﾋｹﾞが短い場合はLCに掛る率が多い　</t>
    <rPh sb="1" eb="3">
      <t>ゲラク</t>
    </rPh>
    <rPh sb="9" eb="11">
      <t>ナカオ</t>
    </rPh>
    <rPh sb="14" eb="15">
      <t>オ</t>
    </rPh>
    <rPh sb="22" eb="24">
      <t>ハンテン</t>
    </rPh>
    <rPh sb="24" eb="26">
      <t>ケイコウ</t>
    </rPh>
    <rPh sb="26" eb="27">
      <t>オオ</t>
    </rPh>
    <rPh sb="29" eb="30">
      <t>トク</t>
    </rPh>
    <rPh sb="35" eb="36">
      <t>ミジカ</t>
    </rPh>
    <rPh sb="37" eb="39">
      <t>バアイ</t>
    </rPh>
    <rPh sb="43" eb="44">
      <t>カカ</t>
    </rPh>
    <rPh sb="45" eb="46">
      <t>リツ</t>
    </rPh>
    <rPh sb="47" eb="48">
      <t>オオ</t>
    </rPh>
    <phoneticPr fontId="19"/>
  </si>
  <si>
    <t>2012.07.20 12:01</t>
  </si>
  <si>
    <t>2012.07.20 14:40</t>
  </si>
  <si>
    <t>・MA10,20に突き刺しPB(+)、高値抜けでｴﾝﾄﾘｰも反転LC</t>
    <rPh sb="9" eb="10">
      <t>ツ</t>
    </rPh>
    <rPh sb="11" eb="12">
      <t>サ</t>
    </rPh>
    <rPh sb="19" eb="21">
      <t>タカネ</t>
    </rPh>
    <rPh sb="21" eb="22">
      <t>ヌ</t>
    </rPh>
    <rPh sb="30" eb="32">
      <t>ハンテン</t>
    </rPh>
    <phoneticPr fontId="19"/>
  </si>
  <si>
    <t>；横ばい状態でのｴﾝﾄﾘｰはPBの方向性とは合致しない場合多い　やはり直近高値抜けのｴﾝﾄﾘｰ値であれば良かったか</t>
    <rPh sb="1" eb="2">
      <t>ヨコ</t>
    </rPh>
    <rPh sb="4" eb="6">
      <t>ジョウタイ</t>
    </rPh>
    <rPh sb="17" eb="20">
      <t>ホウコウセイ</t>
    </rPh>
    <rPh sb="22" eb="24">
      <t>ガッチ</t>
    </rPh>
    <rPh sb="27" eb="29">
      <t>バアイ</t>
    </rPh>
    <rPh sb="29" eb="30">
      <t>オオ</t>
    </rPh>
    <rPh sb="35" eb="37">
      <t>チョッキン</t>
    </rPh>
    <rPh sb="37" eb="39">
      <t>タカネ</t>
    </rPh>
    <rPh sb="39" eb="40">
      <t>ヌ</t>
    </rPh>
    <rPh sb="47" eb="48">
      <t>アタイ</t>
    </rPh>
    <rPh sb="52" eb="53">
      <t>ヨ</t>
    </rPh>
    <phoneticPr fontId="19"/>
  </si>
  <si>
    <t>2012.07.24 15:24</t>
  </si>
  <si>
    <t>2012.07.25 00:45</t>
  </si>
  <si>
    <t>2012.07.25 16:02</t>
  </si>
  <si>
    <t>・MA10に突き刺しPB(+)、安値抜けでｴﾝﾄﾘｰ　1stTPも反転LC</t>
    <rPh sb="6" eb="7">
      <t>ツ</t>
    </rPh>
    <rPh sb="8" eb="9">
      <t>サ</t>
    </rPh>
    <rPh sb="16" eb="18">
      <t>ヤスネ</t>
    </rPh>
    <rPh sb="18" eb="19">
      <t>ヌ</t>
    </rPh>
    <rPh sb="33" eb="35">
      <t>ハンテン</t>
    </rPh>
    <phoneticPr fontId="19"/>
  </si>
  <si>
    <t>；MA開きでのｴﾝﾄﾘｰだったが1stS/RまではTP　但し更に安値更新は2年前となれば反転は予測出来た筈　建値にupでﾏｲﾅｽにはならなかったが、決済ﾎﾟｲﾝﾄを考慮出来た筈</t>
    <rPh sb="3" eb="4">
      <t>ヒラ</t>
    </rPh>
    <rPh sb="28" eb="29">
      <t>タダ</t>
    </rPh>
    <rPh sb="30" eb="31">
      <t>サラ</t>
    </rPh>
    <rPh sb="32" eb="34">
      <t>ヤスネ</t>
    </rPh>
    <rPh sb="34" eb="36">
      <t>コウシン</t>
    </rPh>
    <rPh sb="38" eb="40">
      <t>ネンマエ</t>
    </rPh>
    <rPh sb="44" eb="46">
      <t>ハンテン</t>
    </rPh>
    <rPh sb="47" eb="49">
      <t>ヨソク</t>
    </rPh>
    <rPh sb="49" eb="51">
      <t>デキ</t>
    </rPh>
    <rPh sb="52" eb="53">
      <t>ハズ</t>
    </rPh>
    <rPh sb="54" eb="56">
      <t>タ</t>
    </rPh>
    <rPh sb="74" eb="76">
      <t>ケッサイ</t>
    </rPh>
    <rPh sb="82" eb="84">
      <t>コウリョ</t>
    </rPh>
    <rPh sb="84" eb="86">
      <t>デキ</t>
    </rPh>
    <rPh sb="87" eb="88">
      <t>ハズ</t>
    </rPh>
    <phoneticPr fontId="19"/>
  </si>
  <si>
    <t>2012.07.27 20:00</t>
  </si>
  <si>
    <t>2012.07.27 23:22</t>
  </si>
  <si>
    <t>2012.07.30 21:18</t>
  </si>
  <si>
    <t>；1stS/RまではTPも建値upを躊躇しLC　1stS/Rでの反転を見れば建値upは必然か　結果として判断ﾐｽ</t>
    <rPh sb="13" eb="15">
      <t>タテネ</t>
    </rPh>
    <rPh sb="18" eb="20">
      <t>チュウチョ</t>
    </rPh>
    <rPh sb="32" eb="34">
      <t>ハンテン</t>
    </rPh>
    <rPh sb="35" eb="36">
      <t>ミ</t>
    </rPh>
    <rPh sb="38" eb="40">
      <t>タ</t>
    </rPh>
    <rPh sb="43" eb="45">
      <t>ヒツゼン</t>
    </rPh>
    <rPh sb="47" eb="49">
      <t>ケッカ</t>
    </rPh>
    <rPh sb="52" eb="54">
      <t>ハンダン</t>
    </rPh>
    <phoneticPr fontId="19"/>
  </si>
  <si>
    <t>2012.08.01 14:31</t>
  </si>
  <si>
    <t>2012.08.02 03:14</t>
  </si>
  <si>
    <t>・MA20にﾀｯﾁしPB(x)、高値抜けでｴﾝﾄﾘｰも反転LC</t>
    <rPh sb="16" eb="18">
      <t>タカネ</t>
    </rPh>
    <rPh sb="18" eb="19">
      <t>ヌ</t>
    </rPh>
    <rPh sb="27" eb="29">
      <t>ハンテン</t>
    </rPh>
    <phoneticPr fontId="19"/>
  </si>
  <si>
    <t>；ふらつくﾚﾝｼﾞの中で出た極短いＰＢでＬＣも浅く不首尾と予測がその通り　この様な場合にはｴﾝﾄﾘｰをﾊﾟｽがﾘｱﾙでは正解だろう</t>
    <rPh sb="10" eb="11">
      <t>ナカ</t>
    </rPh>
    <rPh sb="12" eb="13">
      <t>デ</t>
    </rPh>
    <rPh sb="14" eb="15">
      <t>ゴク</t>
    </rPh>
    <rPh sb="15" eb="16">
      <t>ミジカ</t>
    </rPh>
    <rPh sb="23" eb="24">
      <t>アサ</t>
    </rPh>
    <rPh sb="25" eb="28">
      <t>フシュビ</t>
    </rPh>
    <rPh sb="29" eb="31">
      <t>ヨソク</t>
    </rPh>
    <rPh sb="34" eb="35">
      <t>トオ</t>
    </rPh>
    <rPh sb="39" eb="40">
      <t>ヨウ</t>
    </rPh>
    <rPh sb="41" eb="43">
      <t>バアイ</t>
    </rPh>
    <rPh sb="60" eb="62">
      <t>セイカイ</t>
    </rPh>
    <phoneticPr fontId="19"/>
  </si>
  <si>
    <t>2012.08.23 00:06</t>
  </si>
  <si>
    <t>2012.08.23 03:36</t>
  </si>
  <si>
    <t>2012.08.24 21:46</t>
  </si>
  <si>
    <t>・MA10にﾀｯﾁしPB(+)、高値抜けでｴﾝﾄﾘｰ　１ｓｔＴＰも反転LC</t>
    <rPh sb="16" eb="18">
      <t>タカネ</t>
    </rPh>
    <rPh sb="18" eb="19">
      <t>ヌ</t>
    </rPh>
    <rPh sb="33" eb="35">
      <t>ハンテン</t>
    </rPh>
    <phoneticPr fontId="19"/>
  </si>
  <si>
    <t>S/T</t>
    <phoneticPr fontId="19"/>
  </si>
  <si>
    <t>；上下にほぼ等しいＰＢであったが下ﾋｹﾞ長く買い　ｴﾝﾄﾘｰ直前はS/Tと読め、思惑通り上昇であったが１stS/Rで早々反転　建値upでの決済となった</t>
    <rPh sb="1" eb="3">
      <t>ジョウゲ</t>
    </rPh>
    <rPh sb="6" eb="7">
      <t>ヒト</t>
    </rPh>
    <rPh sb="16" eb="17">
      <t>シタ</t>
    </rPh>
    <rPh sb="20" eb="21">
      <t>ナガ</t>
    </rPh>
    <rPh sb="22" eb="23">
      <t>カ</t>
    </rPh>
    <rPh sb="30" eb="32">
      <t>チョクゼン</t>
    </rPh>
    <rPh sb="37" eb="38">
      <t>ヨ</t>
    </rPh>
    <rPh sb="40" eb="42">
      <t>オモワク</t>
    </rPh>
    <rPh sb="42" eb="43">
      <t>トオ</t>
    </rPh>
    <rPh sb="44" eb="46">
      <t>ジョウショウ</t>
    </rPh>
    <rPh sb="58" eb="60">
      <t>ハヤバヤ</t>
    </rPh>
    <rPh sb="60" eb="62">
      <t>ハンテン</t>
    </rPh>
    <rPh sb="63" eb="65">
      <t>タ</t>
    </rPh>
    <rPh sb="69" eb="71">
      <t>ケッサイ</t>
    </rPh>
    <phoneticPr fontId="19"/>
  </si>
  <si>
    <t>2012.08.25 04:22</t>
  </si>
  <si>
    <t>2012.08.28 18:30</t>
  </si>
  <si>
    <t>2012.08.28 18:31</t>
  </si>
  <si>
    <t>・MA10、20に突き刺しPB(ｘ)、安値抜けでｴﾝﾄﾘｰも反転LC</t>
    <rPh sb="9" eb="10">
      <t>ツ</t>
    </rPh>
    <rPh sb="11" eb="12">
      <t>サ</t>
    </rPh>
    <rPh sb="19" eb="21">
      <t>ヤスネ</t>
    </rPh>
    <rPh sb="21" eb="22">
      <t>ヌ</t>
    </rPh>
    <rPh sb="30" eb="32">
      <t>ハンテン</t>
    </rPh>
    <phoneticPr fontId="19"/>
  </si>
  <si>
    <t>；上昇ﾄﾚﾝﾄﾞの中の下落方向のPB　MA10、20に深く突き刺しﾋｹﾞの長さも申し分なく転換するかと思ったが、ﾄﾚﾝﾄﾞ方向に反転しLC　1stS/Rを深くし過ぎた部分もあった</t>
    <rPh sb="1" eb="3">
      <t>ジョウショウ</t>
    </rPh>
    <rPh sb="9" eb="10">
      <t>ナカ</t>
    </rPh>
    <rPh sb="11" eb="13">
      <t>ゲラク</t>
    </rPh>
    <rPh sb="13" eb="15">
      <t>ホウコウ</t>
    </rPh>
    <rPh sb="27" eb="28">
      <t>フカ</t>
    </rPh>
    <rPh sb="29" eb="30">
      <t>ツ</t>
    </rPh>
    <rPh sb="31" eb="32">
      <t>サ</t>
    </rPh>
    <rPh sb="37" eb="38">
      <t>ナガ</t>
    </rPh>
    <rPh sb="40" eb="41">
      <t>モウ</t>
    </rPh>
    <rPh sb="42" eb="43">
      <t>ブン</t>
    </rPh>
    <rPh sb="45" eb="47">
      <t>テンカン</t>
    </rPh>
    <rPh sb="51" eb="52">
      <t>オモ</t>
    </rPh>
    <rPh sb="61" eb="63">
      <t>ホウコウ</t>
    </rPh>
    <rPh sb="64" eb="66">
      <t>ハンテン</t>
    </rPh>
    <rPh sb="77" eb="78">
      <t>フカ</t>
    </rPh>
    <rPh sb="80" eb="81">
      <t>ス</t>
    </rPh>
    <rPh sb="83" eb="85">
      <t>ブブン</t>
    </rPh>
    <phoneticPr fontId="19"/>
  </si>
  <si>
    <t>-</t>
    <phoneticPr fontId="19"/>
  </si>
  <si>
    <t>W/R</t>
    <phoneticPr fontId="19"/>
  </si>
  <si>
    <t>F</t>
    <phoneticPr fontId="19"/>
  </si>
  <si>
    <t>W/R？</t>
    <phoneticPr fontId="19"/>
  </si>
  <si>
    <t>ｴﾝﾄﾘｰ後に発生</t>
    <rPh sb="5" eb="6">
      <t>アト</t>
    </rPh>
    <rPh sb="7" eb="9">
      <t>ハッセイ</t>
    </rPh>
    <phoneticPr fontId="19"/>
  </si>
  <si>
    <t>S/R反転</t>
    <rPh sb="3" eb="5">
      <t>ハンテン</t>
    </rPh>
    <phoneticPr fontId="19"/>
  </si>
  <si>
    <t>鉄板</t>
    <rPh sb="0" eb="2">
      <t>テッパン</t>
    </rPh>
    <phoneticPr fontId="19"/>
  </si>
  <si>
    <t>MA広</t>
    <rPh sb="2" eb="3">
      <t>ヒロ</t>
    </rPh>
    <phoneticPr fontId="19"/>
  </si>
  <si>
    <t>Topic</t>
    <phoneticPr fontId="19"/>
  </si>
  <si>
    <t>ｴﾝﾄﾘｰ後W-top</t>
    <rPh sb="5" eb="6">
      <t>アト</t>
    </rPh>
    <phoneticPr fontId="19"/>
  </si>
  <si>
    <t>S/R</t>
    <phoneticPr fontId="19"/>
  </si>
  <si>
    <t>A/T</t>
    <phoneticPr fontId="19"/>
  </si>
  <si>
    <t>ｴﾝﾄﾘｰ前後W-top</t>
    <rPh sb="5" eb="6">
      <t>マエ</t>
    </rPh>
    <rPh sb="6" eb="7">
      <t>アト</t>
    </rPh>
    <phoneticPr fontId="19"/>
  </si>
  <si>
    <t>前triple-bottom後triple-top、break</t>
    <rPh sb="0" eb="1">
      <t>マエ</t>
    </rPh>
    <rPh sb="14" eb="15">
      <t>アト</t>
    </rPh>
    <phoneticPr fontId="19"/>
  </si>
  <si>
    <t>鉄板？</t>
    <rPh sb="0" eb="2">
      <t>テッパン</t>
    </rPh>
    <phoneticPr fontId="19"/>
  </si>
  <si>
    <t>F？</t>
    <phoneticPr fontId="19"/>
  </si>
  <si>
    <t>S/T？</t>
    <phoneticPr fontId="19"/>
  </si>
  <si>
    <t>P</t>
    <phoneticPr fontId="19"/>
  </si>
  <si>
    <t>2011.05.03</t>
    <phoneticPr fontId="19"/>
  </si>
  <si>
    <t>2011.08.05</t>
    <phoneticPr fontId="19"/>
  </si>
  <si>
    <t>2011.08.05</t>
    <phoneticPr fontId="19"/>
  </si>
  <si>
    <t>2011.11.09</t>
    <phoneticPr fontId="19"/>
  </si>
  <si>
    <t>2012.02.14</t>
    <phoneticPr fontId="19"/>
  </si>
  <si>
    <t>2012.05.12</t>
    <phoneticPr fontId="19"/>
  </si>
  <si>
    <t>2012.08.16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</si>
</sst>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_ "/>
    <numFmt numFmtId="178" formatCode="#,##0_ "/>
    <numFmt numFmtId="179" formatCode="0.000"/>
    <numFmt numFmtId="187" formatCode="#,##0.0000;[Red]\-#,##0.0000"/>
    <numFmt numFmtId="188" formatCode="0.0000"/>
    <numFmt numFmtId="190" formatCode="#,##0.000;[Red]\-#,##0.00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79" fontId="0" fillId="34" borderId="0" xfId="0" applyNumberFormat="1" applyFill="1" applyBorder="1">
      <alignment vertical="center"/>
    </xf>
    <xf numFmtId="0" fontId="0" fillId="34" borderId="12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3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6" xfId="0" applyFill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20" fillId="0" borderId="0" xfId="0" applyFont="1">
      <alignment vertical="center"/>
    </xf>
    <xf numFmtId="190" fontId="0" fillId="0" borderId="0" xfId="42" applyNumberFormat="1" applyFo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187" fontId="0" fillId="0" borderId="0" xfId="42" applyNumberFormat="1" applyFont="1">
      <alignment vertical="center"/>
    </xf>
    <xf numFmtId="187" fontId="18" fillId="0" borderId="10" xfId="42" applyNumberFormat="1" applyFont="1" applyFill="1" applyBorder="1" applyAlignment="1">
      <alignment horizontal="left" vertical="center"/>
    </xf>
    <xf numFmtId="187" fontId="22" fillId="0" borderId="0" xfId="42" applyNumberFormat="1" applyFont="1">
      <alignment vertical="center"/>
    </xf>
    <xf numFmtId="187" fontId="24" fillId="33" borderId="11" xfId="42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187" fontId="24" fillId="0" borderId="0" xfId="42" applyNumberFormat="1" applyFont="1">
      <alignment vertical="center"/>
    </xf>
    <xf numFmtId="187" fontId="24" fillId="34" borderId="0" xfId="42" applyNumberFormat="1" applyFont="1" applyFill="1">
      <alignment vertical="center"/>
    </xf>
    <xf numFmtId="9" fontId="24" fillId="34" borderId="0" xfId="0" applyNumberFormat="1" applyFont="1" applyFill="1">
      <alignment vertical="center"/>
    </xf>
    <xf numFmtId="0" fontId="24" fillId="0" borderId="0" xfId="0" applyFont="1">
      <alignment vertical="center"/>
    </xf>
    <xf numFmtId="176" fontId="24" fillId="34" borderId="0" xfId="0" applyNumberFormat="1" applyFont="1" applyFill="1">
      <alignment vertical="center"/>
    </xf>
    <xf numFmtId="187" fontId="24" fillId="0" borderId="0" xfId="42" applyNumberFormat="1" applyFont="1" applyFill="1">
      <alignment vertical="center"/>
    </xf>
    <xf numFmtId="177" fontId="24" fillId="0" borderId="0" xfId="0" applyNumberFormat="1" applyFont="1" applyFill="1">
      <alignment vertical="center"/>
    </xf>
    <xf numFmtId="178" fontId="24" fillId="0" borderId="0" xfId="0" applyNumberFormat="1" applyFont="1">
      <alignment vertical="center"/>
    </xf>
    <xf numFmtId="38" fontId="24" fillId="0" borderId="0" xfId="42" applyFont="1">
      <alignment vertical="center"/>
    </xf>
    <xf numFmtId="17" fontId="20" fillId="0" borderId="0" xfId="0" applyNumberFormat="1" applyFont="1">
      <alignment vertical="center"/>
    </xf>
    <xf numFmtId="187" fontId="23" fillId="0" borderId="0" xfId="42" applyNumberFormat="1" applyFont="1">
      <alignment vertical="center"/>
    </xf>
    <xf numFmtId="0" fontId="20" fillId="0" borderId="0" xfId="0" applyFont="1" applyFill="1" applyBorder="1">
      <alignment vertical="center"/>
    </xf>
    <xf numFmtId="190" fontId="20" fillId="0" borderId="0" xfId="42" applyNumberFormat="1" applyFont="1">
      <alignment vertical="center"/>
    </xf>
    <xf numFmtId="0" fontId="25" fillId="0" borderId="0" xfId="0" applyFo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88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" fontId="23" fillId="0" borderId="0" xfId="0" applyNumberFormat="1" applyFont="1">
      <alignment vertical="center"/>
    </xf>
    <xf numFmtId="188" fontId="23" fillId="0" borderId="0" xfId="0" applyNumberFormat="1" applyFont="1">
      <alignment vertical="center"/>
    </xf>
    <xf numFmtId="0" fontId="14" fillId="0" borderId="0" xfId="0" applyFont="1">
      <alignment vertical="center"/>
    </xf>
    <xf numFmtId="0" fontId="0" fillId="0" borderId="0" xfId="0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2" fontId="27" fillId="0" borderId="0" xfId="0" applyNumberFormat="1" applyFont="1">
      <alignment vertical="center"/>
    </xf>
    <xf numFmtId="0" fontId="27" fillId="0" borderId="0" xfId="0" applyFont="1">
      <alignment vertical="center"/>
    </xf>
    <xf numFmtId="188" fontId="27" fillId="0" borderId="0" xfId="0" applyNumberFormat="1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38" fontId="29" fillId="0" borderId="17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CCEC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5270500</xdr:colOff>
      <xdr:row>59</xdr:row>
      <xdr:rowOff>163132</xdr:rowOff>
    </xdr:from>
    <xdr:to>
      <xdr:col>19</xdr:col>
      <xdr:colOff>317500</xdr:colOff>
      <xdr:row>61</xdr:row>
      <xdr:rowOff>1969</xdr:rowOff>
    </xdr:to>
    <xdr:sp macro="" textlink="">
      <xdr:nvSpPr>
        <xdr:cNvPr id="2" name="円/楕円 1"/>
        <xdr:cNvSpPr/>
      </xdr:nvSpPr>
      <xdr:spPr>
        <a:xfrm>
          <a:off x="20459700" y="10450132"/>
          <a:ext cx="355600" cy="1690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21</xdr:col>
      <xdr:colOff>412626</xdr:colOff>
      <xdr:row>38</xdr:row>
      <xdr:rowOff>52194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3"/>
          <a:ext cx="13214226" cy="6317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33868</xdr:rowOff>
    </xdr:from>
    <xdr:to>
      <xdr:col>21</xdr:col>
      <xdr:colOff>412626</xdr:colOff>
      <xdr:row>77</xdr:row>
      <xdr:rowOff>86062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07201"/>
          <a:ext cx="13214226" cy="6317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33868</xdr:rowOff>
    </xdr:from>
    <xdr:to>
      <xdr:col>21</xdr:col>
      <xdr:colOff>412626</xdr:colOff>
      <xdr:row>116</xdr:row>
      <xdr:rowOff>86062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411201"/>
          <a:ext cx="13214226" cy="6317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25401</xdr:rowOff>
    </xdr:from>
    <xdr:to>
      <xdr:col>21</xdr:col>
      <xdr:colOff>412626</xdr:colOff>
      <xdr:row>155</xdr:row>
      <xdr:rowOff>77595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006734"/>
          <a:ext cx="13214226" cy="6317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33868</xdr:rowOff>
    </xdr:from>
    <xdr:to>
      <xdr:col>21</xdr:col>
      <xdr:colOff>412626</xdr:colOff>
      <xdr:row>194</xdr:row>
      <xdr:rowOff>86062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619201"/>
          <a:ext cx="13214226" cy="6317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18"/>
  <sheetViews>
    <sheetView tabSelected="1" topLeftCell="A5" zoomScale="57" zoomScaleNormal="57" workbookViewId="0">
      <pane xSplit="4" ySplit="2" topLeftCell="E7" activePane="bottomRight" state="frozen"/>
      <selection activeCell="A5" sqref="A5"/>
      <selection pane="topRight" activeCell="E5" sqref="E5"/>
      <selection pane="bottomLeft" activeCell="A9" sqref="A9"/>
      <selection pane="bottomRight" activeCell="V58" sqref="V58"/>
    </sheetView>
  </sheetViews>
  <sheetFormatPr defaultRowHeight="13.2" x14ac:dyDescent="0.2"/>
  <cols>
    <col min="1" max="1" width="4.44140625" style="38" customWidth="1"/>
    <col min="2" max="2" width="7" customWidth="1"/>
    <col min="4" max="4" width="7.33203125" customWidth="1"/>
    <col min="5" max="5" width="5.5546875" customWidth="1"/>
    <col min="6" max="6" width="15.77734375" customWidth="1"/>
    <col min="10" max="10" width="15.77734375" customWidth="1"/>
    <col min="12" max="12" width="6.88671875" customWidth="1"/>
    <col min="13" max="13" width="7" customWidth="1"/>
    <col min="14" max="14" width="9.33203125" customWidth="1"/>
    <col min="15" max="15" width="8.109375" customWidth="1"/>
    <col min="16" max="16" width="62.77734375" customWidth="1"/>
    <col min="17" max="17" width="12.5546875" customWidth="1"/>
    <col min="18" max="18" width="14.44140625" customWidth="1"/>
    <col min="19" max="19" width="77.44140625" style="17" customWidth="1"/>
    <col min="20" max="20" width="7.44140625" style="17" customWidth="1"/>
    <col min="21" max="21" width="2.109375" customWidth="1"/>
    <col min="22" max="22" width="28.6640625" style="20" customWidth="1"/>
    <col min="23" max="23" width="12.5546875" customWidth="1"/>
  </cols>
  <sheetData>
    <row r="2" spans="1:23" ht="52.5" customHeight="1" x14ac:dyDescent="0.2">
      <c r="B2" s="68" t="s">
        <v>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9"/>
    </row>
    <row r="3" spans="1:23" ht="14.25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9"/>
    </row>
    <row r="4" spans="1:23" x14ac:dyDescent="0.2">
      <c r="B4" s="1" t="s">
        <v>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 x14ac:dyDescent="0.2">
      <c r="O5" s="69" t="s">
        <v>67</v>
      </c>
      <c r="P5" s="18" t="s">
        <v>37</v>
      </c>
      <c r="Q5" s="71" t="s">
        <v>48</v>
      </c>
      <c r="R5" s="18" t="s">
        <v>39</v>
      </c>
      <c r="S5" s="36" t="s">
        <v>50</v>
      </c>
      <c r="T5" s="36"/>
      <c r="W5" s="22"/>
    </row>
    <row r="6" spans="1:23" ht="16.2" x14ac:dyDescent="0.2">
      <c r="B6" s="15" t="s">
        <v>14</v>
      </c>
      <c r="C6" s="4" t="s">
        <v>15</v>
      </c>
      <c r="D6" s="4" t="s">
        <v>16</v>
      </c>
      <c r="E6" s="5" t="s">
        <v>17</v>
      </c>
      <c r="F6" s="6" t="s">
        <v>18</v>
      </c>
      <c r="G6" s="7" t="s">
        <v>19</v>
      </c>
      <c r="H6" s="7" t="s">
        <v>20</v>
      </c>
      <c r="I6" s="7" t="s">
        <v>21</v>
      </c>
      <c r="J6" s="6" t="s">
        <v>22</v>
      </c>
      <c r="K6" s="7" t="s">
        <v>23</v>
      </c>
      <c r="L6" s="5" t="s">
        <v>24</v>
      </c>
      <c r="M6" s="6" t="s">
        <v>25</v>
      </c>
      <c r="N6" s="5" t="s">
        <v>26</v>
      </c>
      <c r="O6" s="70"/>
      <c r="P6" s="36" t="s">
        <v>38</v>
      </c>
      <c r="Q6" s="71"/>
      <c r="R6" s="18" t="s">
        <v>40</v>
      </c>
      <c r="S6" s="37" t="s">
        <v>66</v>
      </c>
      <c r="T6" s="37" t="s">
        <v>296</v>
      </c>
      <c r="V6" s="21" t="s">
        <v>1</v>
      </c>
      <c r="W6" s="3"/>
    </row>
    <row r="7" spans="1:23" s="19" customFormat="1" x14ac:dyDescent="0.2">
      <c r="A7" s="38">
        <v>1</v>
      </c>
      <c r="B7" s="40">
        <v>4</v>
      </c>
      <c r="C7" s="41" t="s">
        <v>41</v>
      </c>
      <c r="D7" s="41" t="s">
        <v>42</v>
      </c>
      <c r="E7" s="42">
        <v>7.0000000000000007E-2</v>
      </c>
      <c r="F7" t="s">
        <v>43</v>
      </c>
      <c r="G7" s="43">
        <v>1.4377</v>
      </c>
      <c r="H7" s="43">
        <v>1.4439</v>
      </c>
      <c r="I7" s="43">
        <v>1.4318</v>
      </c>
      <c r="J7" t="s">
        <v>44</v>
      </c>
      <c r="K7" s="43">
        <v>1.4318</v>
      </c>
      <c r="L7" s="42">
        <v>0</v>
      </c>
      <c r="M7">
        <v>59</v>
      </c>
      <c r="N7" s="42">
        <v>41.300000000000118</v>
      </c>
      <c r="O7" s="42">
        <f>ABS(M7/((H7-G7)*10000))</f>
        <v>0.95161290322580905</v>
      </c>
      <c r="P7" s="64" t="s">
        <v>46</v>
      </c>
      <c r="Q7" s="64" t="s">
        <v>68</v>
      </c>
      <c r="R7" s="64" t="s">
        <v>290</v>
      </c>
      <c r="S7" s="64" t="s">
        <v>47</v>
      </c>
      <c r="T7" s="50"/>
      <c r="V7" s="23" t="s">
        <v>2</v>
      </c>
      <c r="W7" s="24" t="s">
        <v>3</v>
      </c>
    </row>
    <row r="8" spans="1:23" s="19" customFormat="1" x14ac:dyDescent="0.2">
      <c r="A8" s="38">
        <f>A7+1</f>
        <v>2</v>
      </c>
      <c r="B8" s="40">
        <v>5</v>
      </c>
      <c r="C8" s="41" t="s">
        <v>41</v>
      </c>
      <c r="D8" s="41" t="s">
        <v>42</v>
      </c>
      <c r="E8" s="42">
        <v>7.0000000000000007E-2</v>
      </c>
      <c r="F8" t="s">
        <v>43</v>
      </c>
      <c r="G8" s="43">
        <v>1.4377</v>
      </c>
      <c r="H8" s="43">
        <v>1.4377</v>
      </c>
      <c r="I8" s="43">
        <v>1.4240000000000002</v>
      </c>
      <c r="J8" t="s">
        <v>45</v>
      </c>
      <c r="K8" s="43">
        <v>1.4377</v>
      </c>
      <c r="L8" s="42">
        <v>-0.80500000000000005</v>
      </c>
      <c r="M8">
        <v>0</v>
      </c>
      <c r="N8" s="42">
        <v>-0.80500000000000005</v>
      </c>
      <c r="O8" s="42" t="e">
        <f t="shared" ref="O8:O42" si="0">ABS(M8/((H8-G8)*10000))</f>
        <v>#DIV/0!</v>
      </c>
      <c r="P8" s="64"/>
      <c r="Q8" s="64"/>
      <c r="R8" s="64"/>
      <c r="S8" s="64"/>
      <c r="T8" s="50"/>
      <c r="V8" s="25" t="s">
        <v>4</v>
      </c>
      <c r="W8" s="33">
        <f>COUNT($M$7:$M$1006)</f>
        <v>100</v>
      </c>
    </row>
    <row r="9" spans="1:23" s="19" customFormat="1" x14ac:dyDescent="0.2">
      <c r="A9" s="38">
        <f t="shared" ref="A9:A72" si="1">A8+1</f>
        <v>3</v>
      </c>
      <c r="B9" s="40">
        <v>6</v>
      </c>
      <c r="C9" s="41" t="s">
        <v>41</v>
      </c>
      <c r="D9" s="41" t="s">
        <v>0</v>
      </c>
      <c r="E9" s="42">
        <v>7.0000000000000007E-2</v>
      </c>
      <c r="F9" t="s">
        <v>51</v>
      </c>
      <c r="G9" s="43">
        <v>1.4256</v>
      </c>
      <c r="H9" s="43">
        <v>1.419</v>
      </c>
      <c r="I9" s="43">
        <v>1.4326000000000001</v>
      </c>
      <c r="J9" t="s">
        <v>52</v>
      </c>
      <c r="K9" s="43">
        <v>1.4326000000000001</v>
      </c>
      <c r="L9" s="42">
        <v>0.14000000000000004</v>
      </c>
      <c r="M9">
        <v>70</v>
      </c>
      <c r="N9" s="42">
        <v>49.140000000000825</v>
      </c>
      <c r="O9" s="42">
        <f t="shared" si="0"/>
        <v>1.0606060606060703</v>
      </c>
      <c r="P9" s="64" t="s">
        <v>54</v>
      </c>
      <c r="Q9" s="64" t="s">
        <v>75</v>
      </c>
      <c r="R9" s="64" t="s">
        <v>74</v>
      </c>
      <c r="S9" s="64" t="s">
        <v>55</v>
      </c>
      <c r="T9" s="50"/>
      <c r="V9" s="25" t="s">
        <v>5</v>
      </c>
      <c r="W9" s="33">
        <f>COUNTIF($M$7:$M$1006,"&gt;0")</f>
        <v>38</v>
      </c>
    </row>
    <row r="10" spans="1:23" s="19" customFormat="1" x14ac:dyDescent="0.2">
      <c r="A10" s="38">
        <f t="shared" si="1"/>
        <v>4</v>
      </c>
      <c r="B10" s="40">
        <v>7</v>
      </c>
      <c r="C10" s="41" t="s">
        <v>41</v>
      </c>
      <c r="D10" s="41" t="s">
        <v>0</v>
      </c>
      <c r="E10" s="42">
        <v>7.0000000000000007E-2</v>
      </c>
      <c r="F10" t="s">
        <v>51</v>
      </c>
      <c r="G10" s="43">
        <v>1.4256</v>
      </c>
      <c r="H10" s="43">
        <v>1.4257</v>
      </c>
      <c r="I10" s="43">
        <v>1.4419</v>
      </c>
      <c r="J10" t="s">
        <v>53</v>
      </c>
      <c r="K10" s="43">
        <v>1.4257</v>
      </c>
      <c r="L10" s="42">
        <v>0.14000000000000004</v>
      </c>
      <c r="M10">
        <v>1</v>
      </c>
      <c r="N10" s="42">
        <v>0.83999999999992303</v>
      </c>
      <c r="O10" s="42">
        <f>ABS(M10/((H9-G10)*10000))</f>
        <v>1.5151515151515292E-2</v>
      </c>
      <c r="P10" s="64"/>
      <c r="Q10" s="64"/>
      <c r="R10" s="64"/>
      <c r="S10" s="64"/>
      <c r="T10" s="50"/>
      <c r="V10" s="25" t="s">
        <v>6</v>
      </c>
      <c r="W10" s="33">
        <f>COUNTIF($M$7:$M$1006,"&lt;0")</f>
        <v>54</v>
      </c>
    </row>
    <row r="11" spans="1:23" ht="13.2" customHeight="1" x14ac:dyDescent="0.2">
      <c r="A11" s="38">
        <f t="shared" si="1"/>
        <v>5</v>
      </c>
      <c r="B11" s="40">
        <v>10</v>
      </c>
      <c r="C11" s="41" t="s">
        <v>41</v>
      </c>
      <c r="D11" s="41" t="s">
        <v>0</v>
      </c>
      <c r="E11" s="42">
        <v>0.17</v>
      </c>
      <c r="F11" t="s">
        <v>56</v>
      </c>
      <c r="G11" s="43">
        <v>1.4500000000000002</v>
      </c>
      <c r="H11" s="43">
        <v>1.4467000000000001</v>
      </c>
      <c r="I11" s="43">
        <v>1.4533</v>
      </c>
      <c r="J11" t="s">
        <v>57</v>
      </c>
      <c r="K11" s="43">
        <v>1.4533</v>
      </c>
      <c r="L11" s="42">
        <v>0</v>
      </c>
      <c r="M11">
        <v>33</v>
      </c>
      <c r="N11" s="42">
        <v>56.099999999997593</v>
      </c>
      <c r="O11" s="42">
        <f t="shared" si="0"/>
        <v>0.99999999999997546</v>
      </c>
      <c r="P11" s="64" t="s">
        <v>54</v>
      </c>
      <c r="Q11" s="64" t="s">
        <v>292</v>
      </c>
      <c r="R11" s="64" t="s">
        <v>291</v>
      </c>
      <c r="S11" s="64" t="s">
        <v>59</v>
      </c>
      <c r="T11" s="59"/>
      <c r="V11" s="26" t="s">
        <v>7</v>
      </c>
      <c r="W11" s="27">
        <f>+W9/W8</f>
        <v>0.38</v>
      </c>
    </row>
    <row r="12" spans="1:23" s="19" customFormat="1" x14ac:dyDescent="0.2">
      <c r="A12" s="38">
        <f t="shared" si="1"/>
        <v>6</v>
      </c>
      <c r="B12" s="40">
        <v>11</v>
      </c>
      <c r="C12" s="41" t="s">
        <v>41</v>
      </c>
      <c r="D12" s="41" t="s">
        <v>0</v>
      </c>
      <c r="E12" s="42">
        <v>0.17</v>
      </c>
      <c r="F12" t="s">
        <v>56</v>
      </c>
      <c r="G12" s="43">
        <v>1.4500000000000002</v>
      </c>
      <c r="H12" s="43">
        <v>1.4499</v>
      </c>
      <c r="I12" s="43">
        <v>1.4577</v>
      </c>
      <c r="J12" t="s">
        <v>58</v>
      </c>
      <c r="K12" s="43">
        <v>1.4499</v>
      </c>
      <c r="L12" s="42">
        <v>0</v>
      </c>
      <c r="M12">
        <v>-1</v>
      </c>
      <c r="N12" s="42">
        <v>-1.7000000000035875</v>
      </c>
      <c r="O12" s="42">
        <f>ABS(M12/((H11-G12)*10000))</f>
        <v>3.0303030303029558E-2</v>
      </c>
      <c r="P12" s="64"/>
      <c r="Q12" s="64"/>
      <c r="R12" s="64"/>
      <c r="S12" s="64"/>
      <c r="T12" s="59"/>
      <c r="V12" s="25" t="s">
        <v>8</v>
      </c>
      <c r="W12" s="33">
        <f>SUMIF($M$7:$M$1006,"&gt;0")</f>
        <v>3184</v>
      </c>
    </row>
    <row r="13" spans="1:23" s="19" customFormat="1" ht="13.8" thickBot="1" x14ac:dyDescent="0.25">
      <c r="A13" s="38">
        <f t="shared" si="1"/>
        <v>7</v>
      </c>
      <c r="B13" s="40">
        <v>12</v>
      </c>
      <c r="C13" s="41" t="s">
        <v>41</v>
      </c>
      <c r="D13" s="41" t="s">
        <v>42</v>
      </c>
      <c r="E13" s="42">
        <v>0.09</v>
      </c>
      <c r="F13" t="s">
        <v>60</v>
      </c>
      <c r="G13" s="43">
        <v>1.4209000000000001</v>
      </c>
      <c r="H13" s="43">
        <v>1.4346000000000001</v>
      </c>
      <c r="I13" s="43">
        <v>1.415</v>
      </c>
      <c r="J13" t="s">
        <v>61</v>
      </c>
      <c r="K13" s="43">
        <v>1.415</v>
      </c>
      <c r="L13" s="42">
        <v>0</v>
      </c>
      <c r="M13">
        <v>59</v>
      </c>
      <c r="N13" s="42">
        <v>53.100000000000151</v>
      </c>
      <c r="O13" s="42">
        <f t="shared" si="0"/>
        <v>0.43065693430656793</v>
      </c>
      <c r="P13" s="64" t="s">
        <v>63</v>
      </c>
      <c r="Q13" s="64" t="s">
        <v>68</v>
      </c>
      <c r="R13" s="64" t="s">
        <v>64</v>
      </c>
      <c r="S13" s="64" t="s">
        <v>65</v>
      </c>
      <c r="T13" s="50"/>
      <c r="V13" s="25" t="s">
        <v>9</v>
      </c>
      <c r="W13" s="33">
        <f>SUMIF($M$7:$M$1006,"&lt;0")</f>
        <v>-2630</v>
      </c>
    </row>
    <row r="14" spans="1:23" ht="13.8" thickBot="1" x14ac:dyDescent="0.25">
      <c r="A14" s="38">
        <f t="shared" si="1"/>
        <v>8</v>
      </c>
      <c r="B14" s="40">
        <v>13</v>
      </c>
      <c r="C14" s="41" t="s">
        <v>41</v>
      </c>
      <c r="D14" s="41" t="s">
        <v>42</v>
      </c>
      <c r="E14" s="42">
        <v>0.09</v>
      </c>
      <c r="F14" t="s">
        <v>60</v>
      </c>
      <c r="G14" s="43">
        <v>1.4209000000000001</v>
      </c>
      <c r="H14" s="43">
        <v>1.4207000000000001</v>
      </c>
      <c r="I14" s="43">
        <v>1.4066000000000001</v>
      </c>
      <c r="J14" t="s">
        <v>62</v>
      </c>
      <c r="K14" s="43">
        <v>1.4066000000000001</v>
      </c>
      <c r="L14" s="42">
        <v>0</v>
      </c>
      <c r="M14">
        <v>143</v>
      </c>
      <c r="N14" s="42">
        <v>128.69999999999982</v>
      </c>
      <c r="O14" s="42">
        <f>ABS(M14/((H13-G14)*10000))</f>
        <v>1.0437956204379528</v>
      </c>
      <c r="P14" s="64"/>
      <c r="Q14" s="64"/>
      <c r="R14" s="64"/>
      <c r="S14" s="64"/>
      <c r="T14" s="50"/>
      <c r="V14" s="25" t="s">
        <v>10</v>
      </c>
      <c r="W14" s="72">
        <f>+W12+W13</f>
        <v>554</v>
      </c>
    </row>
    <row r="15" spans="1:23" ht="13.2" customHeight="1" x14ac:dyDescent="0.2">
      <c r="A15" s="38">
        <f t="shared" si="1"/>
        <v>9</v>
      </c>
      <c r="B15" s="53">
        <v>14</v>
      </c>
      <c r="C15" s="54" t="s">
        <v>41</v>
      </c>
      <c r="D15" s="54" t="s">
        <v>42</v>
      </c>
      <c r="E15" s="55">
        <v>0.09</v>
      </c>
      <c r="F15" s="56" t="s">
        <v>69</v>
      </c>
      <c r="G15" s="57">
        <v>1.4116</v>
      </c>
      <c r="H15" s="57">
        <v>1.413</v>
      </c>
      <c r="I15" s="57">
        <v>1.4065000000000001</v>
      </c>
      <c r="J15" s="56" t="s">
        <v>70</v>
      </c>
      <c r="K15" s="57">
        <v>1.413</v>
      </c>
      <c r="L15" s="55">
        <v>0</v>
      </c>
      <c r="M15" s="56">
        <v>-14</v>
      </c>
      <c r="N15" s="55">
        <v>-12.600000000000611</v>
      </c>
      <c r="O15" s="55">
        <f t="shared" si="0"/>
        <v>0.99999999999995148</v>
      </c>
      <c r="P15" s="66" t="s">
        <v>72</v>
      </c>
      <c r="Q15" s="66" t="s">
        <v>288</v>
      </c>
      <c r="R15" s="66" t="s">
        <v>289</v>
      </c>
      <c r="S15" s="66" t="s">
        <v>73</v>
      </c>
      <c r="T15" s="59">
        <v>10</v>
      </c>
      <c r="V15" s="26" t="s">
        <v>31</v>
      </c>
      <c r="W15" s="29">
        <f>W12/ABS(+W13)</f>
        <v>1.2106463878326996</v>
      </c>
    </row>
    <row r="16" spans="1:23" x14ac:dyDescent="0.2">
      <c r="A16" s="38">
        <f t="shared" si="1"/>
        <v>10</v>
      </c>
      <c r="B16" s="53">
        <v>15</v>
      </c>
      <c r="C16" s="54" t="s">
        <v>41</v>
      </c>
      <c r="D16" s="54" t="s">
        <v>42</v>
      </c>
      <c r="E16" s="55">
        <v>0.09</v>
      </c>
      <c r="F16" s="56" t="s">
        <v>69</v>
      </c>
      <c r="G16" s="57">
        <v>1.4116</v>
      </c>
      <c r="H16" s="57">
        <v>1.4131</v>
      </c>
      <c r="I16" s="57">
        <v>1.3967000000000001</v>
      </c>
      <c r="J16" s="56" t="s">
        <v>71</v>
      </c>
      <c r="K16" s="57">
        <v>1.4131</v>
      </c>
      <c r="L16" s="55">
        <v>0</v>
      </c>
      <c r="M16" s="56">
        <v>-15</v>
      </c>
      <c r="N16" s="55">
        <v>-13.500000000000512</v>
      </c>
      <c r="O16" s="55">
        <f t="shared" si="0"/>
        <v>0.99999999999996214</v>
      </c>
      <c r="P16" s="66"/>
      <c r="Q16" s="66"/>
      <c r="R16" s="66"/>
      <c r="S16" s="66"/>
      <c r="T16" s="60" t="s">
        <v>294</v>
      </c>
      <c r="V16" s="25" t="s">
        <v>11</v>
      </c>
      <c r="W16" s="33">
        <f>+W12/W9</f>
        <v>83.78947368421052</v>
      </c>
    </row>
    <row r="17" spans="1:23" s="19" customFormat="1" x14ac:dyDescent="0.2">
      <c r="A17" s="38">
        <f t="shared" si="1"/>
        <v>11</v>
      </c>
      <c r="B17" s="44">
        <v>16</v>
      </c>
      <c r="C17" s="45" t="s">
        <v>41</v>
      </c>
      <c r="D17" s="45" t="s">
        <v>42</v>
      </c>
      <c r="E17" s="46">
        <v>0.62</v>
      </c>
      <c r="F17" s="19" t="s">
        <v>76</v>
      </c>
      <c r="G17" s="47">
        <v>1.4165000000000001</v>
      </c>
      <c r="H17" s="47">
        <v>1.4248000000000001</v>
      </c>
      <c r="I17" s="47">
        <v>1.4149</v>
      </c>
      <c r="J17" s="19" t="s">
        <v>77</v>
      </c>
      <c r="K17" s="47">
        <v>1.4248000000000001</v>
      </c>
      <c r="L17" s="46">
        <v>0</v>
      </c>
      <c r="M17" s="19">
        <v>-83</v>
      </c>
      <c r="N17" s="46">
        <v>-514.59999999999843</v>
      </c>
      <c r="O17" s="46">
        <f t="shared" si="0"/>
        <v>1.0000000000000031</v>
      </c>
      <c r="P17" s="62" t="s">
        <v>78</v>
      </c>
      <c r="Q17" s="62" t="s">
        <v>68</v>
      </c>
      <c r="R17" s="62"/>
      <c r="S17" s="62" t="s">
        <v>79</v>
      </c>
      <c r="T17" s="62" t="s">
        <v>293</v>
      </c>
      <c r="V17" s="25" t="s">
        <v>12</v>
      </c>
      <c r="W17" s="33">
        <f>+W13/W10</f>
        <v>-48.703703703703702</v>
      </c>
    </row>
    <row r="18" spans="1:23" s="19" customFormat="1" x14ac:dyDescent="0.2">
      <c r="A18" s="38">
        <f t="shared" si="1"/>
        <v>12</v>
      </c>
      <c r="B18" s="44">
        <v>17</v>
      </c>
      <c r="C18" s="45" t="s">
        <v>41</v>
      </c>
      <c r="D18" s="45" t="s">
        <v>42</v>
      </c>
      <c r="E18" s="46">
        <v>0.62</v>
      </c>
      <c r="F18" s="19" t="s">
        <v>76</v>
      </c>
      <c r="G18" s="47">
        <v>1.4165000000000001</v>
      </c>
      <c r="H18" s="47">
        <v>1.4248000000000001</v>
      </c>
      <c r="I18" s="47">
        <v>1.4062000000000001</v>
      </c>
      <c r="J18" s="19" t="s">
        <v>77</v>
      </c>
      <c r="K18" s="47">
        <v>1.4248000000000001</v>
      </c>
      <c r="L18" s="46">
        <v>0</v>
      </c>
      <c r="M18" s="19">
        <v>-83</v>
      </c>
      <c r="N18" s="46">
        <v>-514.59999999999843</v>
      </c>
      <c r="O18" s="46">
        <f t="shared" si="0"/>
        <v>1.0000000000000031</v>
      </c>
      <c r="P18" s="62"/>
      <c r="Q18" s="62"/>
      <c r="R18" s="62"/>
      <c r="S18" s="62"/>
      <c r="T18" s="62"/>
      <c r="V18" s="26" t="s">
        <v>35</v>
      </c>
      <c r="W18" s="29">
        <f>+W16/ABS(+W17)</f>
        <v>1.7203922353412047</v>
      </c>
    </row>
    <row r="19" spans="1:23" x14ac:dyDescent="0.2">
      <c r="A19" s="38">
        <f t="shared" si="1"/>
        <v>13</v>
      </c>
      <c r="B19" s="44">
        <v>19</v>
      </c>
      <c r="C19" s="45" t="s">
        <v>41</v>
      </c>
      <c r="D19" s="45" t="s">
        <v>0</v>
      </c>
      <c r="E19" s="46">
        <v>0.45</v>
      </c>
      <c r="F19" s="19" t="s">
        <v>80</v>
      </c>
      <c r="G19" s="47">
        <v>1.4281000000000001</v>
      </c>
      <c r="H19" s="47">
        <v>1.4163000000000001</v>
      </c>
      <c r="I19" s="47">
        <v>1.4323000000000001</v>
      </c>
      <c r="J19" s="19" t="s">
        <v>81</v>
      </c>
      <c r="K19" s="47">
        <v>1.4323000000000001</v>
      </c>
      <c r="L19" s="46">
        <v>0.90000000000000013</v>
      </c>
      <c r="M19" s="19">
        <v>42</v>
      </c>
      <c r="N19" s="46">
        <v>189.89999999999918</v>
      </c>
      <c r="O19" s="46">
        <f t="shared" si="0"/>
        <v>0.3559322033898295</v>
      </c>
      <c r="P19" s="62" t="s">
        <v>83</v>
      </c>
      <c r="Q19" s="62" t="s">
        <v>68</v>
      </c>
      <c r="R19" s="62"/>
      <c r="S19" s="62" t="s">
        <v>84</v>
      </c>
      <c r="T19" s="62"/>
      <c r="V19" s="25" t="s">
        <v>27</v>
      </c>
      <c r="W19" s="33">
        <f>SUMIF($N$7:$N$1006,"&gt;0")</f>
        <v>4038.714999999987</v>
      </c>
    </row>
    <row r="20" spans="1:23" ht="13.8" thickBot="1" x14ac:dyDescent="0.25">
      <c r="A20" s="38">
        <f t="shared" si="1"/>
        <v>14</v>
      </c>
      <c r="B20" s="44">
        <v>20</v>
      </c>
      <c r="C20" s="45" t="s">
        <v>41</v>
      </c>
      <c r="D20" s="45" t="s">
        <v>0</v>
      </c>
      <c r="E20" s="46">
        <v>0.45</v>
      </c>
      <c r="F20" s="19" t="s">
        <v>80</v>
      </c>
      <c r="G20" s="47">
        <v>1.4281000000000001</v>
      </c>
      <c r="H20" s="47">
        <v>1.4281000000000001</v>
      </c>
      <c r="I20" s="47">
        <v>1.4469000000000001</v>
      </c>
      <c r="J20" s="19" t="s">
        <v>82</v>
      </c>
      <c r="K20" s="47">
        <v>1.4281000000000001</v>
      </c>
      <c r="L20" s="46">
        <v>0.90000000000000013</v>
      </c>
      <c r="M20" s="19">
        <v>0</v>
      </c>
      <c r="N20" s="46">
        <v>0.90000000000000013</v>
      </c>
      <c r="O20" s="46" t="e">
        <f t="shared" si="0"/>
        <v>#DIV/0!</v>
      </c>
      <c r="P20" s="62"/>
      <c r="Q20" s="62"/>
      <c r="R20" s="62"/>
      <c r="S20" s="62"/>
      <c r="T20" s="62"/>
      <c r="V20" s="25" t="s">
        <v>28</v>
      </c>
      <c r="W20" s="33">
        <f>SUMIF($N$7:$N$1006,"&lt;0")</f>
        <v>-6064.87500000001</v>
      </c>
    </row>
    <row r="21" spans="1:23" ht="13.8" thickBot="1" x14ac:dyDescent="0.25">
      <c r="A21" s="38">
        <f t="shared" si="1"/>
        <v>15</v>
      </c>
      <c r="B21" s="44">
        <v>22</v>
      </c>
      <c r="C21" s="45" t="s">
        <v>41</v>
      </c>
      <c r="D21" s="45" t="s">
        <v>42</v>
      </c>
      <c r="E21" s="46">
        <v>1</v>
      </c>
      <c r="F21" s="19" t="s">
        <v>85</v>
      </c>
      <c r="G21" s="47">
        <v>1.4207000000000001</v>
      </c>
      <c r="H21" s="47">
        <v>1.4251</v>
      </c>
      <c r="I21" s="47">
        <v>1.4149</v>
      </c>
      <c r="J21" s="19" t="s">
        <v>86</v>
      </c>
      <c r="K21" s="47">
        <v>1.4251</v>
      </c>
      <c r="L21" s="46">
        <v>0</v>
      </c>
      <c r="M21" s="19">
        <v>-44</v>
      </c>
      <c r="N21" s="46">
        <v>-439.99999999999596</v>
      </c>
      <c r="O21" s="46">
        <f t="shared" si="0"/>
        <v>1.0000000000000091</v>
      </c>
      <c r="P21" s="62" t="s">
        <v>87</v>
      </c>
      <c r="Q21" s="62"/>
      <c r="R21" s="62"/>
      <c r="S21" s="62" t="s">
        <v>88</v>
      </c>
      <c r="T21" s="62" t="s">
        <v>293</v>
      </c>
      <c r="V21" s="25" t="s">
        <v>29</v>
      </c>
      <c r="W21" s="72">
        <f>+W19+W20</f>
        <v>-2026.160000000023</v>
      </c>
    </row>
    <row r="22" spans="1:23" x14ac:dyDescent="0.2">
      <c r="A22" s="38">
        <f t="shared" si="1"/>
        <v>16</v>
      </c>
      <c r="B22" s="44">
        <v>23</v>
      </c>
      <c r="C22" s="45" t="s">
        <v>41</v>
      </c>
      <c r="D22" s="45" t="s">
        <v>42</v>
      </c>
      <c r="E22" s="46">
        <v>1</v>
      </c>
      <c r="F22" s="19" t="s">
        <v>85</v>
      </c>
      <c r="G22" s="47">
        <v>1.4207000000000001</v>
      </c>
      <c r="H22" s="47">
        <v>1.4251</v>
      </c>
      <c r="I22" s="47">
        <v>1.4063000000000001</v>
      </c>
      <c r="J22" s="19" t="s">
        <v>86</v>
      </c>
      <c r="K22" s="47">
        <v>1.4251</v>
      </c>
      <c r="L22" s="46">
        <v>0</v>
      </c>
      <c r="M22" s="19">
        <v>-44</v>
      </c>
      <c r="N22" s="46">
        <v>-439.99999999999596</v>
      </c>
      <c r="O22" s="46">
        <f t="shared" si="0"/>
        <v>1.0000000000000091</v>
      </c>
      <c r="P22" s="62"/>
      <c r="Q22" s="62"/>
      <c r="R22" s="62"/>
      <c r="S22" s="62"/>
      <c r="T22" s="62"/>
      <c r="V22" s="26" t="s">
        <v>30</v>
      </c>
      <c r="W22" s="29">
        <f>W19/ABS(+W20)</f>
        <v>0.66591891836187556</v>
      </c>
    </row>
    <row r="23" spans="1:23" s="19" customFormat="1" ht="13.2" customHeight="1" x14ac:dyDescent="0.2">
      <c r="A23" s="38">
        <f t="shared" si="1"/>
        <v>17</v>
      </c>
      <c r="B23" s="44">
        <v>24</v>
      </c>
      <c r="C23" s="45" t="s">
        <v>41</v>
      </c>
      <c r="D23" s="45" t="s">
        <v>0</v>
      </c>
      <c r="E23" s="46">
        <v>0.45</v>
      </c>
      <c r="F23" s="19" t="s">
        <v>89</v>
      </c>
      <c r="G23" s="47">
        <v>1.4471000000000001</v>
      </c>
      <c r="H23" s="47">
        <v>1.4379000000000002</v>
      </c>
      <c r="I23" s="47">
        <v>1.4528000000000001</v>
      </c>
      <c r="J23" s="19" t="s">
        <v>90</v>
      </c>
      <c r="K23" s="47">
        <v>1.4379000000000002</v>
      </c>
      <c r="L23" s="46">
        <v>2.7</v>
      </c>
      <c r="M23" s="19">
        <v>-92</v>
      </c>
      <c r="N23" s="46">
        <v>-411.29999999999438</v>
      </c>
      <c r="O23" s="46">
        <f t="shared" si="0"/>
        <v>1.0000000000000135</v>
      </c>
      <c r="P23" s="62" t="s">
        <v>91</v>
      </c>
      <c r="Q23" s="62"/>
      <c r="R23" s="62"/>
      <c r="S23" s="62" t="s">
        <v>92</v>
      </c>
      <c r="T23" s="51"/>
      <c r="V23" s="25" t="s">
        <v>32</v>
      </c>
      <c r="W23" s="33">
        <f>+W19/W9</f>
        <v>106.28197368421019</v>
      </c>
    </row>
    <row r="24" spans="1:23" s="19" customFormat="1" x14ac:dyDescent="0.2">
      <c r="A24" s="38">
        <f t="shared" si="1"/>
        <v>18</v>
      </c>
      <c r="B24" s="44">
        <v>25</v>
      </c>
      <c r="C24" s="45" t="s">
        <v>41</v>
      </c>
      <c r="D24" s="45" t="s">
        <v>0</v>
      </c>
      <c r="E24" s="46">
        <v>0.45</v>
      </c>
      <c r="F24" s="19" t="s">
        <v>89</v>
      </c>
      <c r="G24" s="47">
        <v>1.4471000000000001</v>
      </c>
      <c r="H24" s="47">
        <v>1.4379000000000002</v>
      </c>
      <c r="I24" s="47">
        <v>1.4635</v>
      </c>
      <c r="J24" s="19" t="s">
        <v>90</v>
      </c>
      <c r="K24" s="47">
        <v>1.4379000000000002</v>
      </c>
      <c r="L24" s="46">
        <v>2.7</v>
      </c>
      <c r="M24" s="19">
        <v>-92</v>
      </c>
      <c r="N24" s="46">
        <v>-411.29999999999438</v>
      </c>
      <c r="O24" s="46">
        <f t="shared" si="0"/>
        <v>1.0000000000000135</v>
      </c>
      <c r="P24" s="62"/>
      <c r="Q24" s="62"/>
      <c r="R24" s="62"/>
      <c r="S24" s="62"/>
      <c r="T24" s="51"/>
      <c r="V24" s="25" t="s">
        <v>33</v>
      </c>
      <c r="W24" s="33">
        <f>+W20/W10</f>
        <v>-112.31250000000018</v>
      </c>
    </row>
    <row r="25" spans="1:23" ht="13.2" customHeight="1" x14ac:dyDescent="0.2">
      <c r="A25" s="38">
        <f t="shared" si="1"/>
        <v>19</v>
      </c>
      <c r="B25" s="44">
        <v>27</v>
      </c>
      <c r="C25" s="45" t="s">
        <v>41</v>
      </c>
      <c r="D25" s="45" t="s">
        <v>0</v>
      </c>
      <c r="E25" s="46">
        <v>2.5</v>
      </c>
      <c r="F25" s="19" t="s">
        <v>93</v>
      </c>
      <c r="G25" s="47">
        <v>1.4516</v>
      </c>
      <c r="H25" s="47">
        <v>1.4499</v>
      </c>
      <c r="I25" s="47">
        <v>1.4541000000000002</v>
      </c>
      <c r="J25" s="19" t="s">
        <v>94</v>
      </c>
      <c r="K25" s="47">
        <v>1.4499</v>
      </c>
      <c r="L25" s="46">
        <v>0</v>
      </c>
      <c r="M25" s="19">
        <v>-17</v>
      </c>
      <c r="N25" s="46">
        <v>-425.0000000000087</v>
      </c>
      <c r="O25" s="46">
        <f t="shared" si="0"/>
        <v>0.99999999999997957</v>
      </c>
      <c r="P25" s="62" t="s">
        <v>95</v>
      </c>
      <c r="Q25" s="62"/>
      <c r="R25" s="62"/>
      <c r="S25" s="62" t="s">
        <v>104</v>
      </c>
      <c r="T25" s="51">
        <v>15</v>
      </c>
      <c r="V25" s="26" t="s">
        <v>34</v>
      </c>
      <c r="W25" s="29">
        <f>+W23/ABS(+W24)</f>
        <v>0.9463058313563496</v>
      </c>
    </row>
    <row r="26" spans="1:23" x14ac:dyDescent="0.2">
      <c r="A26" s="38">
        <f t="shared" si="1"/>
        <v>20</v>
      </c>
      <c r="B26" s="44">
        <v>28</v>
      </c>
      <c r="C26" s="45" t="s">
        <v>41</v>
      </c>
      <c r="D26" s="45" t="s">
        <v>0</v>
      </c>
      <c r="E26" s="46">
        <v>2.5</v>
      </c>
      <c r="F26" s="19" t="s">
        <v>93</v>
      </c>
      <c r="G26" s="47">
        <v>1.4516</v>
      </c>
      <c r="H26" s="47">
        <v>1.4499</v>
      </c>
      <c r="I26" s="47">
        <v>1.4667000000000001</v>
      </c>
      <c r="J26" s="19" t="s">
        <v>94</v>
      </c>
      <c r="K26" s="47">
        <v>1.4499</v>
      </c>
      <c r="L26" s="46">
        <v>0</v>
      </c>
      <c r="M26" s="19">
        <v>-17</v>
      </c>
      <c r="N26" s="46">
        <v>-425.0000000000087</v>
      </c>
      <c r="O26" s="46">
        <f t="shared" si="0"/>
        <v>0.99999999999997957</v>
      </c>
      <c r="P26" s="62"/>
      <c r="Q26" s="62"/>
      <c r="R26" s="62"/>
      <c r="S26" s="62"/>
      <c r="T26" s="51" t="s">
        <v>298</v>
      </c>
      <c r="V26" s="25"/>
      <c r="W26" s="28"/>
    </row>
    <row r="27" spans="1:23" s="19" customFormat="1" x14ac:dyDescent="0.2">
      <c r="A27" s="38">
        <f t="shared" si="1"/>
        <v>21</v>
      </c>
      <c r="B27" s="53">
        <v>29</v>
      </c>
      <c r="C27" s="54" t="s">
        <v>41</v>
      </c>
      <c r="D27" s="54" t="s">
        <v>42</v>
      </c>
      <c r="E27" s="55">
        <v>0.65</v>
      </c>
      <c r="F27" s="56" t="s">
        <v>96</v>
      </c>
      <c r="G27" s="57">
        <v>1.4414</v>
      </c>
      <c r="H27" s="57">
        <v>1.4463000000000001</v>
      </c>
      <c r="I27" s="57">
        <v>1.4324000000000001</v>
      </c>
      <c r="J27" s="56" t="s">
        <v>97</v>
      </c>
      <c r="K27" s="57">
        <v>1.4324000000000001</v>
      </c>
      <c r="L27" s="55">
        <v>-22.425000000000001</v>
      </c>
      <c r="M27" s="56">
        <v>90</v>
      </c>
      <c r="N27" s="55">
        <v>562.57499999999334</v>
      </c>
      <c r="O27" s="55">
        <f t="shared" si="0"/>
        <v>1.8367346938775035</v>
      </c>
      <c r="P27" s="66" t="s">
        <v>99</v>
      </c>
      <c r="Q27" s="66"/>
      <c r="R27" s="66"/>
      <c r="S27" s="66" t="s">
        <v>100</v>
      </c>
      <c r="T27" s="59">
        <v>15</v>
      </c>
      <c r="V27" s="25"/>
      <c r="W27" s="28"/>
    </row>
    <row r="28" spans="1:23" s="19" customFormat="1" x14ac:dyDescent="0.2">
      <c r="A28" s="38">
        <f t="shared" si="1"/>
        <v>22</v>
      </c>
      <c r="B28" s="53">
        <v>30</v>
      </c>
      <c r="C28" s="54" t="s">
        <v>41</v>
      </c>
      <c r="D28" s="54" t="s">
        <v>42</v>
      </c>
      <c r="E28" s="55">
        <v>0.65</v>
      </c>
      <c r="F28" s="56" t="s">
        <v>96</v>
      </c>
      <c r="G28" s="57">
        <v>1.4414</v>
      </c>
      <c r="H28" s="57">
        <v>1.4286000000000001</v>
      </c>
      <c r="I28" s="57">
        <v>1.4153</v>
      </c>
      <c r="J28" s="56" t="s">
        <v>98</v>
      </c>
      <c r="K28" s="57">
        <v>1.4286000000000001</v>
      </c>
      <c r="L28" s="55">
        <v>-29.900000000000002</v>
      </c>
      <c r="M28" s="56">
        <v>128</v>
      </c>
      <c r="N28" s="55">
        <v>802.09999999999502</v>
      </c>
      <c r="O28" s="55">
        <f t="shared" si="0"/>
        <v>1.000000000000006</v>
      </c>
      <c r="P28" s="66"/>
      <c r="Q28" s="66"/>
      <c r="R28" s="66"/>
      <c r="S28" s="66"/>
      <c r="T28" s="59"/>
      <c r="V28" s="25"/>
      <c r="W28" s="28"/>
    </row>
    <row r="29" spans="1:23" x14ac:dyDescent="0.2">
      <c r="A29" s="38">
        <f t="shared" si="1"/>
        <v>23</v>
      </c>
      <c r="B29" s="40">
        <v>31</v>
      </c>
      <c r="C29" s="41" t="s">
        <v>41</v>
      </c>
      <c r="D29" s="41" t="s">
        <v>42</v>
      </c>
      <c r="E29" s="42">
        <v>0.45</v>
      </c>
      <c r="F29" t="s">
        <v>101</v>
      </c>
      <c r="G29" s="43">
        <v>1.3584000000000001</v>
      </c>
      <c r="H29" s="43">
        <v>1.3680000000000001</v>
      </c>
      <c r="I29" s="43">
        <v>1.3496000000000001</v>
      </c>
      <c r="J29" t="s">
        <v>102</v>
      </c>
      <c r="K29" s="43">
        <v>1.3680000000000001</v>
      </c>
      <c r="L29" s="42">
        <v>0</v>
      </c>
      <c r="M29">
        <v>-96</v>
      </c>
      <c r="N29" s="42">
        <v>-432.00000000000239</v>
      </c>
      <c r="O29" s="42">
        <f t="shared" si="0"/>
        <v>0.99999999999999456</v>
      </c>
      <c r="P29" s="64" t="s">
        <v>103</v>
      </c>
      <c r="Q29" s="64"/>
      <c r="R29" s="64"/>
      <c r="S29" s="64" t="s">
        <v>105</v>
      </c>
      <c r="T29" s="50" t="s">
        <v>295</v>
      </c>
      <c r="V29" s="25"/>
      <c r="W29" s="28"/>
    </row>
    <row r="30" spans="1:23" x14ac:dyDescent="0.2">
      <c r="A30" s="38">
        <f t="shared" si="1"/>
        <v>24</v>
      </c>
      <c r="B30" s="40">
        <v>32</v>
      </c>
      <c r="C30" s="41" t="s">
        <v>41</v>
      </c>
      <c r="D30" s="41" t="s">
        <v>42</v>
      </c>
      <c r="E30" s="42">
        <v>0.45</v>
      </c>
      <c r="F30" t="s">
        <v>101</v>
      </c>
      <c r="G30" s="43">
        <v>1.3584000000000001</v>
      </c>
      <c r="H30" s="43">
        <v>1.3681000000000001</v>
      </c>
      <c r="I30" s="43">
        <v>1.3415000000000001</v>
      </c>
      <c r="J30" t="s">
        <v>102</v>
      </c>
      <c r="K30" s="43">
        <v>1.3681000000000001</v>
      </c>
      <c r="L30" s="42">
        <v>0</v>
      </c>
      <c r="M30">
        <v>-97</v>
      </c>
      <c r="N30" s="42">
        <v>-436.50000000000188</v>
      </c>
      <c r="O30" s="42">
        <f t="shared" si="0"/>
        <v>0.99999999999999556</v>
      </c>
      <c r="P30" s="64"/>
      <c r="Q30" s="64"/>
      <c r="R30" s="64"/>
      <c r="S30" s="64"/>
      <c r="T30" s="50"/>
      <c r="V30" s="30"/>
      <c r="W30" s="31"/>
    </row>
    <row r="31" spans="1:23" s="19" customFormat="1" x14ac:dyDescent="0.2">
      <c r="A31" s="38">
        <f t="shared" si="1"/>
        <v>25</v>
      </c>
      <c r="B31" s="40">
        <v>34</v>
      </c>
      <c r="C31" s="41" t="s">
        <v>41</v>
      </c>
      <c r="D31" s="41" t="s">
        <v>42</v>
      </c>
      <c r="E31" s="42">
        <v>0.02</v>
      </c>
      <c r="F31" t="s">
        <v>106</v>
      </c>
      <c r="G31" s="43">
        <v>1.3645</v>
      </c>
      <c r="H31" s="43">
        <v>1.3793</v>
      </c>
      <c r="I31" s="43">
        <v>1.3588</v>
      </c>
      <c r="J31" t="s">
        <v>107</v>
      </c>
      <c r="K31" s="43">
        <v>1.3588</v>
      </c>
      <c r="L31" s="42">
        <v>0</v>
      </c>
      <c r="M31">
        <v>57</v>
      </c>
      <c r="N31" s="42">
        <v>11.400000000000077</v>
      </c>
      <c r="O31" s="42">
        <f t="shared" si="0"/>
        <v>0.38513513513513714</v>
      </c>
      <c r="P31" s="64" t="s">
        <v>109</v>
      </c>
      <c r="Q31" s="64"/>
      <c r="R31" s="64"/>
      <c r="S31" s="64" t="s">
        <v>110</v>
      </c>
      <c r="T31" s="61" t="s">
        <v>294</v>
      </c>
      <c r="V31" s="25"/>
      <c r="W31" s="32"/>
    </row>
    <row r="32" spans="1:23" s="19" customFormat="1" x14ac:dyDescent="0.2">
      <c r="A32" s="38">
        <f t="shared" si="1"/>
        <v>26</v>
      </c>
      <c r="B32" s="40">
        <v>33</v>
      </c>
      <c r="C32" s="41" t="s">
        <v>41</v>
      </c>
      <c r="D32" s="41" t="s">
        <v>42</v>
      </c>
      <c r="E32" s="42">
        <v>0.02</v>
      </c>
      <c r="F32" t="s">
        <v>106</v>
      </c>
      <c r="G32" s="43">
        <v>1.3645</v>
      </c>
      <c r="H32" s="43">
        <v>1.3434000000000001</v>
      </c>
      <c r="I32" s="43">
        <v>1.3253000000000001</v>
      </c>
      <c r="J32" t="s">
        <v>108</v>
      </c>
      <c r="K32" s="43">
        <v>1.3434000000000001</v>
      </c>
      <c r="L32" s="42">
        <v>-0.69</v>
      </c>
      <c r="M32">
        <v>211</v>
      </c>
      <c r="N32" s="42">
        <v>41.509999999999792</v>
      </c>
      <c r="O32" s="42">
        <f>ABS(M32/((H31-G32)*10000))</f>
        <v>1.425675675675683</v>
      </c>
      <c r="P32" s="64"/>
      <c r="Q32" s="64"/>
      <c r="R32" s="64"/>
      <c r="S32" s="64"/>
      <c r="T32" s="50"/>
      <c r="V32" s="25"/>
      <c r="W32" s="32"/>
    </row>
    <row r="33" spans="1:23" x14ac:dyDescent="0.2">
      <c r="A33" s="38">
        <f t="shared" si="1"/>
        <v>27</v>
      </c>
      <c r="B33" s="40">
        <v>35</v>
      </c>
      <c r="C33" s="41" t="s">
        <v>41</v>
      </c>
      <c r="D33" s="41" t="s">
        <v>0</v>
      </c>
      <c r="E33" s="42">
        <v>0.05</v>
      </c>
      <c r="F33" t="s">
        <v>111</v>
      </c>
      <c r="G33" s="43">
        <v>1.3545</v>
      </c>
      <c r="H33" s="43">
        <v>1.3479000000000001</v>
      </c>
      <c r="I33" s="43">
        <v>1.3586</v>
      </c>
      <c r="J33" t="s">
        <v>112</v>
      </c>
      <c r="K33" s="43">
        <v>1.3586</v>
      </c>
      <c r="L33" s="42">
        <v>0</v>
      </c>
      <c r="M33">
        <v>41</v>
      </c>
      <c r="N33" s="42">
        <v>20.499999999999964</v>
      </c>
      <c r="O33" s="42">
        <f t="shared" si="0"/>
        <v>0.62121212121212699</v>
      </c>
      <c r="P33" s="64" t="s">
        <v>114</v>
      </c>
      <c r="Q33" s="64"/>
      <c r="R33" s="64"/>
      <c r="S33" s="64" t="s">
        <v>115</v>
      </c>
      <c r="T33" s="63" t="s">
        <v>293</v>
      </c>
      <c r="V33" s="25"/>
      <c r="W33" s="32"/>
    </row>
    <row r="34" spans="1:23" x14ac:dyDescent="0.2">
      <c r="A34" s="38">
        <f t="shared" si="1"/>
        <v>28</v>
      </c>
      <c r="B34" s="40">
        <v>36</v>
      </c>
      <c r="C34" s="41" t="s">
        <v>41</v>
      </c>
      <c r="D34" s="41" t="s">
        <v>0</v>
      </c>
      <c r="E34" s="42">
        <v>0.05</v>
      </c>
      <c r="F34" t="s">
        <v>111</v>
      </c>
      <c r="G34" s="43">
        <v>1.3545</v>
      </c>
      <c r="H34" s="43">
        <v>1.3545</v>
      </c>
      <c r="I34" s="43">
        <v>1.3702000000000001</v>
      </c>
      <c r="J34" t="s">
        <v>113</v>
      </c>
      <c r="K34" s="43">
        <v>1.3545</v>
      </c>
      <c r="L34" s="42">
        <v>0.1</v>
      </c>
      <c r="M34">
        <v>0</v>
      </c>
      <c r="N34" s="42">
        <v>0.1</v>
      </c>
      <c r="O34" s="42">
        <f>ABS(M34/((H33-G34)*10000))</f>
        <v>0</v>
      </c>
      <c r="P34" s="64"/>
      <c r="Q34" s="64"/>
      <c r="R34" s="64"/>
      <c r="S34" s="64"/>
      <c r="T34" s="63"/>
      <c r="V34" s="25"/>
      <c r="W34" s="28"/>
    </row>
    <row r="35" spans="1:23" s="19" customFormat="1" x14ac:dyDescent="0.2">
      <c r="A35" s="38">
        <f t="shared" si="1"/>
        <v>29</v>
      </c>
      <c r="B35" s="40">
        <v>37</v>
      </c>
      <c r="C35" s="41" t="s">
        <v>41</v>
      </c>
      <c r="D35" s="41" t="s">
        <v>0</v>
      </c>
      <c r="E35" s="42">
        <v>7.0000000000000007E-2</v>
      </c>
      <c r="F35" t="s">
        <v>116</v>
      </c>
      <c r="G35" s="43">
        <v>1.359</v>
      </c>
      <c r="H35" s="43">
        <v>1.3540000000000001</v>
      </c>
      <c r="I35" s="43">
        <v>1.3663000000000001</v>
      </c>
      <c r="J35" t="s">
        <v>117</v>
      </c>
      <c r="K35" s="43">
        <v>1.3663000000000001</v>
      </c>
      <c r="L35" s="42">
        <v>0</v>
      </c>
      <c r="M35">
        <v>73</v>
      </c>
      <c r="N35" s="42">
        <v>51.100000000000598</v>
      </c>
      <c r="O35" s="42">
        <f t="shared" si="0"/>
        <v>1.4600000000000311</v>
      </c>
      <c r="P35" s="64" t="s">
        <v>119</v>
      </c>
      <c r="Q35" s="64"/>
      <c r="R35" s="64" t="s">
        <v>297</v>
      </c>
      <c r="S35" s="64" t="s">
        <v>120</v>
      </c>
      <c r="T35" s="50"/>
      <c r="V35" s="25"/>
      <c r="W35" s="28"/>
    </row>
    <row r="36" spans="1:23" s="19" customFormat="1" x14ac:dyDescent="0.2">
      <c r="A36" s="38">
        <f t="shared" si="1"/>
        <v>30</v>
      </c>
      <c r="B36" s="40">
        <v>38</v>
      </c>
      <c r="C36" s="41" t="s">
        <v>41</v>
      </c>
      <c r="D36" s="41" t="s">
        <v>0</v>
      </c>
      <c r="E36" s="42">
        <v>7.0000000000000007E-2</v>
      </c>
      <c r="F36" t="s">
        <v>116</v>
      </c>
      <c r="G36" s="43">
        <v>1.359</v>
      </c>
      <c r="H36" s="43">
        <v>1.3582000000000001</v>
      </c>
      <c r="I36" s="43">
        <v>1.3744000000000001</v>
      </c>
      <c r="J36" t="s">
        <v>118</v>
      </c>
      <c r="K36" s="43">
        <v>1.3582000000000001</v>
      </c>
      <c r="L36" s="42">
        <v>0.4200000000000001</v>
      </c>
      <c r="M36">
        <v>-8</v>
      </c>
      <c r="N36" s="42">
        <v>-5.1799999999993842</v>
      </c>
      <c r="O36" s="42">
        <f t="shared" si="0"/>
        <v>1.0000000000001101</v>
      </c>
      <c r="P36" s="64"/>
      <c r="Q36" s="64"/>
      <c r="R36" s="64"/>
      <c r="S36" s="64"/>
      <c r="T36" s="50"/>
      <c r="V36" s="25"/>
      <c r="W36" s="28"/>
    </row>
    <row r="37" spans="1:23" s="19" customFormat="1" x14ac:dyDescent="0.2">
      <c r="A37" s="38">
        <f t="shared" si="1"/>
        <v>31</v>
      </c>
      <c r="B37" s="40">
        <v>39</v>
      </c>
      <c r="C37" s="41" t="s">
        <v>41</v>
      </c>
      <c r="D37" s="41" t="s">
        <v>0</v>
      </c>
      <c r="E37" s="42">
        <v>7.0000000000000007E-2</v>
      </c>
      <c r="F37" t="s">
        <v>121</v>
      </c>
      <c r="G37" s="43">
        <v>1.3428</v>
      </c>
      <c r="H37" s="43">
        <v>1.3240000000000001</v>
      </c>
      <c r="I37" s="43">
        <v>1.3502000000000001</v>
      </c>
      <c r="J37" t="s">
        <v>122</v>
      </c>
      <c r="K37" s="43">
        <v>1.3502000000000001</v>
      </c>
      <c r="L37" s="42">
        <v>0</v>
      </c>
      <c r="M37">
        <v>74</v>
      </c>
      <c r="N37" s="42">
        <v>51.800000000000516</v>
      </c>
      <c r="O37" s="42">
        <f t="shared" si="0"/>
        <v>0.39361702127659726</v>
      </c>
      <c r="P37" s="64" t="s">
        <v>124</v>
      </c>
      <c r="Q37" s="64"/>
      <c r="R37" s="64" t="s">
        <v>299</v>
      </c>
      <c r="S37" s="64" t="s">
        <v>125</v>
      </c>
      <c r="T37" s="61" t="s">
        <v>294</v>
      </c>
      <c r="V37" s="25"/>
      <c r="W37" s="28"/>
    </row>
    <row r="38" spans="1:23" s="19" customFormat="1" x14ac:dyDescent="0.2">
      <c r="A38" s="38">
        <f t="shared" si="1"/>
        <v>32</v>
      </c>
      <c r="B38" s="40">
        <v>40</v>
      </c>
      <c r="C38" s="41" t="s">
        <v>41</v>
      </c>
      <c r="D38" s="41" t="s">
        <v>0</v>
      </c>
      <c r="E38" s="42">
        <v>7.0000000000000007E-2</v>
      </c>
      <c r="F38" t="s">
        <v>121</v>
      </c>
      <c r="G38" s="43">
        <v>1.3428</v>
      </c>
      <c r="H38" s="43">
        <v>1.3428</v>
      </c>
      <c r="I38" s="43">
        <v>1.3584000000000001</v>
      </c>
      <c r="J38" t="s">
        <v>123</v>
      </c>
      <c r="K38" s="43">
        <v>1.3428</v>
      </c>
      <c r="L38" s="42">
        <v>0.14000000000000004</v>
      </c>
      <c r="M38">
        <v>0</v>
      </c>
      <c r="N38" s="42">
        <v>0.14000000000000004</v>
      </c>
      <c r="O38" s="42" t="e">
        <f t="shared" si="0"/>
        <v>#DIV/0!</v>
      </c>
      <c r="P38" s="64"/>
      <c r="Q38" s="64"/>
      <c r="R38" s="64"/>
      <c r="S38" s="64"/>
      <c r="T38" s="50"/>
      <c r="V38" s="25"/>
      <c r="W38" s="28"/>
    </row>
    <row r="39" spans="1:23" s="19" customFormat="1" x14ac:dyDescent="0.2">
      <c r="A39" s="38">
        <f t="shared" si="1"/>
        <v>33</v>
      </c>
      <c r="B39" s="40">
        <v>41</v>
      </c>
      <c r="C39" s="41" t="s">
        <v>41</v>
      </c>
      <c r="D39" s="41" t="s">
        <v>0</v>
      </c>
      <c r="E39" s="42">
        <v>0.04</v>
      </c>
      <c r="F39" t="s">
        <v>126</v>
      </c>
      <c r="G39" s="43">
        <v>1.3826000000000001</v>
      </c>
      <c r="H39" s="43">
        <v>1.3745000000000001</v>
      </c>
      <c r="I39" s="43">
        <v>1.3851</v>
      </c>
      <c r="J39" t="s">
        <v>127</v>
      </c>
      <c r="K39" s="43">
        <v>1.3851</v>
      </c>
      <c r="L39" s="42">
        <v>0</v>
      </c>
      <c r="M39">
        <v>25</v>
      </c>
      <c r="N39" s="42">
        <v>9.9999999999997868</v>
      </c>
      <c r="O39" s="42">
        <f t="shared" si="0"/>
        <v>0.30864197530864212</v>
      </c>
      <c r="P39" s="64" t="s">
        <v>124</v>
      </c>
      <c r="Q39" s="64"/>
      <c r="R39" s="64"/>
      <c r="S39" s="64" t="s">
        <v>129</v>
      </c>
      <c r="T39" s="50"/>
      <c r="V39" s="25"/>
      <c r="W39" s="28"/>
    </row>
    <row r="40" spans="1:23" s="19" customFormat="1" x14ac:dyDescent="0.2">
      <c r="A40" s="38">
        <f t="shared" si="1"/>
        <v>34</v>
      </c>
      <c r="B40" s="40">
        <v>42</v>
      </c>
      <c r="C40" s="41" t="s">
        <v>41</v>
      </c>
      <c r="D40" s="41" t="s">
        <v>0</v>
      </c>
      <c r="E40" s="42">
        <v>0.04</v>
      </c>
      <c r="F40" t="s">
        <v>126</v>
      </c>
      <c r="G40" s="43">
        <v>1.3826000000000001</v>
      </c>
      <c r="H40" s="43">
        <v>1.3826000000000001</v>
      </c>
      <c r="I40" s="43">
        <v>1.4007000000000001</v>
      </c>
      <c r="J40" t="s">
        <v>128</v>
      </c>
      <c r="K40" s="43">
        <v>1.3826000000000001</v>
      </c>
      <c r="L40" s="42">
        <v>0.16</v>
      </c>
      <c r="M40">
        <v>0</v>
      </c>
      <c r="N40" s="42">
        <v>0.16</v>
      </c>
      <c r="O40" s="42" t="e">
        <f t="shared" si="0"/>
        <v>#DIV/0!</v>
      </c>
      <c r="P40" s="64"/>
      <c r="Q40" s="64"/>
      <c r="R40" s="64"/>
      <c r="S40" s="64"/>
      <c r="T40" s="50"/>
      <c r="V40" s="25"/>
      <c r="W40" s="28"/>
    </row>
    <row r="41" spans="1:23" x14ac:dyDescent="0.2">
      <c r="A41" s="38">
        <f t="shared" si="1"/>
        <v>35</v>
      </c>
      <c r="B41" s="40">
        <v>43</v>
      </c>
      <c r="C41" s="41" t="s">
        <v>41</v>
      </c>
      <c r="D41" s="41" t="s">
        <v>42</v>
      </c>
      <c r="E41" s="42">
        <v>0.04</v>
      </c>
      <c r="F41" t="s">
        <v>130</v>
      </c>
      <c r="G41" s="43">
        <v>1.3725000000000001</v>
      </c>
      <c r="H41" s="43">
        <v>1.3813</v>
      </c>
      <c r="I41" s="43">
        <v>1.3658000000000001</v>
      </c>
      <c r="J41" t="s">
        <v>131</v>
      </c>
      <c r="K41" s="43">
        <v>1.3813</v>
      </c>
      <c r="L41" s="42">
        <v>0</v>
      </c>
      <c r="M41">
        <v>-88</v>
      </c>
      <c r="N41" s="42">
        <v>-35.199999999999676</v>
      </c>
      <c r="O41" s="42">
        <f t="shared" si="0"/>
        <v>1.0000000000000091</v>
      </c>
      <c r="P41" s="64" t="s">
        <v>132</v>
      </c>
      <c r="Q41" s="64"/>
      <c r="R41" s="64" t="s">
        <v>300</v>
      </c>
      <c r="S41" s="64" t="s">
        <v>133</v>
      </c>
      <c r="T41" s="50"/>
      <c r="V41" s="25"/>
      <c r="W41" s="28"/>
    </row>
    <row r="42" spans="1:23" x14ac:dyDescent="0.2">
      <c r="A42" s="38">
        <f t="shared" si="1"/>
        <v>36</v>
      </c>
      <c r="B42" s="40">
        <v>44</v>
      </c>
      <c r="C42" s="41" t="s">
        <v>41</v>
      </c>
      <c r="D42" s="41" t="s">
        <v>42</v>
      </c>
      <c r="E42" s="42">
        <v>0.04</v>
      </c>
      <c r="F42" t="s">
        <v>130</v>
      </c>
      <c r="G42" s="43">
        <v>1.3725000000000001</v>
      </c>
      <c r="H42" s="43">
        <v>1.3813</v>
      </c>
      <c r="I42" s="43">
        <v>1.3502000000000001</v>
      </c>
      <c r="J42" t="s">
        <v>131</v>
      </c>
      <c r="K42" s="43">
        <v>1.3813</v>
      </c>
      <c r="L42" s="42">
        <v>0</v>
      </c>
      <c r="M42">
        <v>-88</v>
      </c>
      <c r="N42" s="42">
        <v>-35.199999999999676</v>
      </c>
      <c r="O42" s="42">
        <f t="shared" si="0"/>
        <v>1.0000000000000091</v>
      </c>
      <c r="P42" s="64"/>
      <c r="Q42" s="64"/>
      <c r="R42" s="64"/>
      <c r="S42" s="64"/>
      <c r="T42" s="50"/>
    </row>
    <row r="43" spans="1:23" x14ac:dyDescent="0.2">
      <c r="A43" s="38">
        <f t="shared" si="1"/>
        <v>37</v>
      </c>
      <c r="B43" s="40">
        <v>45</v>
      </c>
      <c r="C43" s="41" t="s">
        <v>41</v>
      </c>
      <c r="D43" s="41" t="s">
        <v>0</v>
      </c>
      <c r="E43" s="42">
        <v>0.04</v>
      </c>
      <c r="F43" t="s">
        <v>134</v>
      </c>
      <c r="G43" s="43">
        <v>1.3785000000000001</v>
      </c>
      <c r="H43" s="43">
        <v>1.3701000000000001</v>
      </c>
      <c r="I43" s="43">
        <v>1.3854</v>
      </c>
      <c r="J43" t="s">
        <v>135</v>
      </c>
      <c r="K43" s="43">
        <v>1.3854</v>
      </c>
      <c r="L43" s="42">
        <v>0</v>
      </c>
      <c r="M43">
        <v>69</v>
      </c>
      <c r="N43" s="42">
        <v>27.599999999999625</v>
      </c>
      <c r="O43" s="42">
        <f>ABS(M43/((H43-G43)*10000))</f>
        <v>0.82142857142857506</v>
      </c>
      <c r="P43" s="64" t="s">
        <v>137</v>
      </c>
      <c r="Q43" s="64"/>
      <c r="R43" s="64" t="s">
        <v>301</v>
      </c>
      <c r="S43" s="64" t="s">
        <v>138</v>
      </c>
      <c r="T43" s="50"/>
    </row>
    <row r="44" spans="1:23" x14ac:dyDescent="0.2">
      <c r="A44" s="38">
        <f t="shared" si="1"/>
        <v>38</v>
      </c>
      <c r="B44" s="40">
        <v>46</v>
      </c>
      <c r="C44" s="41" t="s">
        <v>41</v>
      </c>
      <c r="D44" s="41" t="s">
        <v>0</v>
      </c>
      <c r="E44" s="42">
        <v>0.04</v>
      </c>
      <c r="F44" t="s">
        <v>134</v>
      </c>
      <c r="G44" s="43">
        <v>1.3785000000000001</v>
      </c>
      <c r="H44" s="43">
        <v>1.385</v>
      </c>
      <c r="I44" s="43">
        <v>1.4063000000000001</v>
      </c>
      <c r="J44" t="s">
        <v>136</v>
      </c>
      <c r="K44" s="43">
        <v>1.385</v>
      </c>
      <c r="L44" s="42">
        <v>0.32</v>
      </c>
      <c r="M44">
        <v>65</v>
      </c>
      <c r="N44" s="42">
        <v>26.319999999999801</v>
      </c>
      <c r="O44" s="42">
        <f t="shared" ref="O44:O107" si="2">ABS(M44/((H44-G44)*10000))</f>
        <v>1.0000000000000075</v>
      </c>
      <c r="P44" s="64"/>
      <c r="Q44" s="64"/>
      <c r="R44" s="64"/>
      <c r="S44" s="64"/>
      <c r="T44" s="50"/>
    </row>
    <row r="45" spans="1:23" x14ac:dyDescent="0.2">
      <c r="A45" s="38">
        <f t="shared" si="1"/>
        <v>39</v>
      </c>
      <c r="B45" s="40">
        <v>47</v>
      </c>
      <c r="C45" s="41" t="s">
        <v>41</v>
      </c>
      <c r="D45" s="41" t="s">
        <v>0</v>
      </c>
      <c r="E45" s="42">
        <v>0.04</v>
      </c>
      <c r="F45" t="s">
        <v>140</v>
      </c>
      <c r="G45" s="43">
        <v>1.3844000000000001</v>
      </c>
      <c r="H45" s="43">
        <v>1.3765000000000001</v>
      </c>
      <c r="I45" s="43">
        <v>1.3972</v>
      </c>
      <c r="J45" t="s">
        <v>141</v>
      </c>
      <c r="K45" s="43">
        <v>1.3765000000000001</v>
      </c>
      <c r="L45" s="42">
        <v>0</v>
      </c>
      <c r="M45">
        <v>-79</v>
      </c>
      <c r="N45" s="42">
        <v>-31.600000000000072</v>
      </c>
      <c r="O45" s="42">
        <f t="shared" si="2"/>
        <v>0.99999999999999767</v>
      </c>
      <c r="P45" s="64" t="s">
        <v>142</v>
      </c>
      <c r="Q45" s="64"/>
      <c r="R45" s="64"/>
      <c r="S45" s="64" t="s">
        <v>143</v>
      </c>
      <c r="T45" s="50"/>
    </row>
    <row r="46" spans="1:23" x14ac:dyDescent="0.2">
      <c r="A46" s="38">
        <f t="shared" si="1"/>
        <v>40</v>
      </c>
      <c r="B46" s="40">
        <v>48</v>
      </c>
      <c r="C46" s="41" t="s">
        <v>41</v>
      </c>
      <c r="D46" s="41" t="s">
        <v>0</v>
      </c>
      <c r="E46" s="42">
        <v>0.04</v>
      </c>
      <c r="F46" t="s">
        <v>140</v>
      </c>
      <c r="G46" s="43">
        <v>1.3844000000000001</v>
      </c>
      <c r="H46" s="43">
        <v>1.3765000000000001</v>
      </c>
      <c r="I46" s="43">
        <v>1.4065000000000001</v>
      </c>
      <c r="J46" t="s">
        <v>141</v>
      </c>
      <c r="K46" s="43">
        <v>1.3765000000000001</v>
      </c>
      <c r="L46" s="42">
        <v>0</v>
      </c>
      <c r="M46">
        <v>-79</v>
      </c>
      <c r="N46" s="42">
        <v>-31.600000000000072</v>
      </c>
      <c r="O46" s="42">
        <f t="shared" si="2"/>
        <v>0.99999999999999767</v>
      </c>
      <c r="P46" s="64"/>
      <c r="Q46" s="64"/>
      <c r="R46" s="64"/>
      <c r="S46" s="64"/>
      <c r="T46" s="50"/>
    </row>
    <row r="47" spans="1:23" x14ac:dyDescent="0.2">
      <c r="A47" s="38">
        <f t="shared" si="1"/>
        <v>41</v>
      </c>
      <c r="B47" s="40">
        <v>49</v>
      </c>
      <c r="C47" s="41" t="s">
        <v>41</v>
      </c>
      <c r="D47" s="41" t="s">
        <v>42</v>
      </c>
      <c r="E47" s="42">
        <v>0.04</v>
      </c>
      <c r="F47" t="s">
        <v>144</v>
      </c>
      <c r="G47" s="43">
        <v>1.3560000000000001</v>
      </c>
      <c r="H47" s="43">
        <v>1.3645</v>
      </c>
      <c r="I47" s="43">
        <v>1.3503000000000001</v>
      </c>
      <c r="J47" t="s">
        <v>145</v>
      </c>
      <c r="K47" s="43">
        <v>1.3645</v>
      </c>
      <c r="L47" s="42">
        <v>0</v>
      </c>
      <c r="M47">
        <v>-85</v>
      </c>
      <c r="N47" s="42">
        <v>-33.999999999999808</v>
      </c>
      <c r="O47" s="42">
        <f t="shared" si="2"/>
        <v>1.0000000000000058</v>
      </c>
      <c r="P47" s="64" t="s">
        <v>132</v>
      </c>
      <c r="Q47" s="64"/>
      <c r="R47" s="64"/>
      <c r="S47" s="64" t="s">
        <v>150</v>
      </c>
      <c r="T47" s="50"/>
    </row>
    <row r="48" spans="1:23" x14ac:dyDescent="0.2">
      <c r="A48" s="38">
        <f t="shared" si="1"/>
        <v>42</v>
      </c>
      <c r="B48" s="40">
        <v>50</v>
      </c>
      <c r="C48" s="41" t="s">
        <v>41</v>
      </c>
      <c r="D48" s="41" t="s">
        <v>42</v>
      </c>
      <c r="E48" s="42">
        <v>0.04</v>
      </c>
      <c r="F48" t="s">
        <v>144</v>
      </c>
      <c r="G48" s="43">
        <v>1.3560000000000001</v>
      </c>
      <c r="H48" s="43">
        <v>1.3645</v>
      </c>
      <c r="I48" s="43">
        <v>1.3415000000000001</v>
      </c>
      <c r="J48" t="s">
        <v>145</v>
      </c>
      <c r="K48" s="43">
        <v>1.3645</v>
      </c>
      <c r="L48" s="42">
        <v>0</v>
      </c>
      <c r="M48">
        <v>-85</v>
      </c>
      <c r="N48" s="42">
        <v>-33.999999999999808</v>
      </c>
      <c r="O48" s="42">
        <f t="shared" si="2"/>
        <v>1.0000000000000058</v>
      </c>
      <c r="P48" s="64"/>
      <c r="Q48" s="64"/>
      <c r="R48" s="64"/>
      <c r="S48" s="64"/>
      <c r="T48" s="50"/>
    </row>
    <row r="49" spans="1:20" x14ac:dyDescent="0.2">
      <c r="A49" s="38">
        <f t="shared" si="1"/>
        <v>43</v>
      </c>
      <c r="B49" s="53">
        <v>52</v>
      </c>
      <c r="C49" s="54" t="s">
        <v>41</v>
      </c>
      <c r="D49" s="54" t="s">
        <v>42</v>
      </c>
      <c r="E49" s="55">
        <v>0.1</v>
      </c>
      <c r="F49" s="56" t="s">
        <v>146</v>
      </c>
      <c r="G49" s="57">
        <v>1.3606</v>
      </c>
      <c r="H49" s="57">
        <v>1.3637000000000001</v>
      </c>
      <c r="I49" s="57">
        <v>1.3582000000000001</v>
      </c>
      <c r="J49" s="56" t="s">
        <v>147</v>
      </c>
      <c r="K49" s="57">
        <v>1.3582000000000001</v>
      </c>
      <c r="L49" s="55">
        <v>0</v>
      </c>
      <c r="M49" s="56">
        <v>24</v>
      </c>
      <c r="N49" s="55">
        <v>23.999999999999577</v>
      </c>
      <c r="O49" s="55">
        <f t="shared" si="2"/>
        <v>0.77419354838707111</v>
      </c>
      <c r="P49" s="66" t="s">
        <v>151</v>
      </c>
      <c r="Q49" s="66"/>
      <c r="R49" s="66"/>
      <c r="S49" s="66" t="s">
        <v>149</v>
      </c>
      <c r="T49" s="59">
        <v>18</v>
      </c>
    </row>
    <row r="50" spans="1:20" x14ac:dyDescent="0.2">
      <c r="A50" s="38">
        <f t="shared" si="1"/>
        <v>44</v>
      </c>
      <c r="B50" s="53">
        <v>53</v>
      </c>
      <c r="C50" s="54" t="s">
        <v>41</v>
      </c>
      <c r="D50" s="54" t="s">
        <v>42</v>
      </c>
      <c r="E50" s="55">
        <v>0.1</v>
      </c>
      <c r="F50" s="56" t="s">
        <v>146</v>
      </c>
      <c r="G50" s="57">
        <v>1.3606</v>
      </c>
      <c r="H50" s="57">
        <v>1.3606</v>
      </c>
      <c r="I50" s="57">
        <v>1.3257000000000001</v>
      </c>
      <c r="J50" s="56" t="s">
        <v>148</v>
      </c>
      <c r="K50" s="57">
        <v>1.3606</v>
      </c>
      <c r="L50" s="55">
        <v>-5.75</v>
      </c>
      <c r="M50" s="56">
        <v>0</v>
      </c>
      <c r="N50" s="55">
        <v>-5.75</v>
      </c>
      <c r="O50" s="55" t="e">
        <f t="shared" si="2"/>
        <v>#DIV/0!</v>
      </c>
      <c r="P50" s="66"/>
      <c r="Q50" s="66"/>
      <c r="R50" s="66"/>
      <c r="S50" s="66"/>
      <c r="T50" s="59"/>
    </row>
    <row r="51" spans="1:20" x14ac:dyDescent="0.2">
      <c r="A51" s="38">
        <f t="shared" si="1"/>
        <v>45</v>
      </c>
      <c r="B51" s="53">
        <v>54</v>
      </c>
      <c r="C51" s="54" t="s">
        <v>41</v>
      </c>
      <c r="D51" s="54" t="s">
        <v>0</v>
      </c>
      <c r="E51" s="55">
        <v>0.12</v>
      </c>
      <c r="F51" s="56" t="s">
        <v>152</v>
      </c>
      <c r="G51" s="57">
        <v>1.3533000000000002</v>
      </c>
      <c r="H51" s="57">
        <v>1.35</v>
      </c>
      <c r="I51" s="57">
        <v>1.3585</v>
      </c>
      <c r="J51" s="56" t="s">
        <v>153</v>
      </c>
      <c r="K51" s="57">
        <v>1.35</v>
      </c>
      <c r="L51" s="55">
        <v>0</v>
      </c>
      <c r="M51" s="56">
        <v>-33</v>
      </c>
      <c r="N51" s="55">
        <v>-39.600000000000968</v>
      </c>
      <c r="O51" s="55">
        <f t="shared" si="2"/>
        <v>0.99999999999997546</v>
      </c>
      <c r="P51" s="66" t="s">
        <v>154</v>
      </c>
      <c r="Q51" s="66"/>
      <c r="R51" s="66"/>
      <c r="S51" s="66" t="s">
        <v>155</v>
      </c>
      <c r="T51" s="59">
        <v>19</v>
      </c>
    </row>
    <row r="52" spans="1:20" x14ac:dyDescent="0.2">
      <c r="A52" s="38">
        <f t="shared" si="1"/>
        <v>46</v>
      </c>
      <c r="B52" s="53">
        <v>55</v>
      </c>
      <c r="C52" s="54" t="s">
        <v>41</v>
      </c>
      <c r="D52" s="54" t="s">
        <v>0</v>
      </c>
      <c r="E52" s="55">
        <v>0.12</v>
      </c>
      <c r="F52" s="56" t="s">
        <v>152</v>
      </c>
      <c r="G52" s="57">
        <v>1.3533000000000002</v>
      </c>
      <c r="H52" s="57">
        <v>1.3501000000000001</v>
      </c>
      <c r="I52" s="57">
        <v>1.3703000000000001</v>
      </c>
      <c r="J52" s="56" t="s">
        <v>153</v>
      </c>
      <c r="K52" s="57">
        <v>1.3501000000000001</v>
      </c>
      <c r="L52" s="55">
        <v>0</v>
      </c>
      <c r="M52" s="56">
        <v>-32</v>
      </c>
      <c r="N52" s="55">
        <v>-38.4000000000011</v>
      </c>
      <c r="O52" s="55">
        <f t="shared" si="2"/>
        <v>0.99999999999997136</v>
      </c>
      <c r="P52" s="66"/>
      <c r="Q52" s="66"/>
      <c r="R52" s="66"/>
      <c r="S52" s="66"/>
      <c r="T52" s="59"/>
    </row>
    <row r="53" spans="1:20" x14ac:dyDescent="0.2">
      <c r="A53" s="38">
        <f t="shared" si="1"/>
        <v>47</v>
      </c>
      <c r="B53" s="40">
        <v>58</v>
      </c>
      <c r="C53" s="41" t="s">
        <v>41</v>
      </c>
      <c r="D53" s="41" t="s">
        <v>42</v>
      </c>
      <c r="E53" s="42">
        <v>7.0000000000000007E-2</v>
      </c>
      <c r="F53" t="s">
        <v>156</v>
      </c>
      <c r="G53" s="43">
        <v>1.3357000000000001</v>
      </c>
      <c r="H53" s="43">
        <v>1.3408</v>
      </c>
      <c r="I53" s="43">
        <v>1.3257000000000001</v>
      </c>
      <c r="J53" t="s">
        <v>157</v>
      </c>
      <c r="K53" s="43">
        <v>1.3408</v>
      </c>
      <c r="L53" s="42">
        <v>0</v>
      </c>
      <c r="M53">
        <v>-51</v>
      </c>
      <c r="N53" s="42">
        <v>-35.699999999999179</v>
      </c>
      <c r="O53" s="42">
        <f t="shared" si="2"/>
        <v>1.0000000000000231</v>
      </c>
      <c r="P53" s="64" t="s">
        <v>159</v>
      </c>
      <c r="Q53" s="64"/>
      <c r="R53" s="64"/>
      <c r="S53" s="64" t="s">
        <v>160</v>
      </c>
      <c r="T53" s="50"/>
    </row>
    <row r="54" spans="1:20" x14ac:dyDescent="0.2">
      <c r="A54" s="38">
        <f t="shared" si="1"/>
        <v>48</v>
      </c>
      <c r="B54" s="40">
        <v>59</v>
      </c>
      <c r="C54" s="41" t="s">
        <v>41</v>
      </c>
      <c r="D54" s="41" t="s">
        <v>42</v>
      </c>
      <c r="E54" s="42">
        <v>7.0000000000000007E-2</v>
      </c>
      <c r="F54" t="s">
        <v>156</v>
      </c>
      <c r="G54" s="43">
        <v>1.3357000000000001</v>
      </c>
      <c r="H54" s="43">
        <v>1.3414000000000001</v>
      </c>
      <c r="I54" s="43">
        <v>1.3193000000000001</v>
      </c>
      <c r="J54" t="s">
        <v>158</v>
      </c>
      <c r="K54" s="43">
        <v>1.3414000000000001</v>
      </c>
      <c r="L54" s="42">
        <v>-3.22</v>
      </c>
      <c r="M54">
        <v>-57</v>
      </c>
      <c r="N54" s="42">
        <v>-43.120000000000275</v>
      </c>
      <c r="O54" s="42">
        <f t="shared" si="2"/>
        <v>0.99999999999999323</v>
      </c>
      <c r="P54" s="64"/>
      <c r="Q54" s="64"/>
      <c r="R54" s="64"/>
      <c r="S54" s="64"/>
      <c r="T54" s="50"/>
    </row>
    <row r="55" spans="1:20" x14ac:dyDescent="0.2">
      <c r="A55" s="38">
        <f t="shared" si="1"/>
        <v>49</v>
      </c>
      <c r="B55" s="40">
        <v>60</v>
      </c>
      <c r="C55" s="41" t="s">
        <v>41</v>
      </c>
      <c r="D55" s="41" t="s">
        <v>42</v>
      </c>
      <c r="E55" s="42">
        <v>0.05</v>
      </c>
      <c r="F55" t="s">
        <v>161</v>
      </c>
      <c r="G55" s="43">
        <v>1.3173000000000001</v>
      </c>
      <c r="H55" s="43">
        <v>1.3233000000000001</v>
      </c>
      <c r="I55" s="43">
        <v>1.3065</v>
      </c>
      <c r="J55" t="s">
        <v>162</v>
      </c>
      <c r="K55" s="43">
        <v>1.3065</v>
      </c>
      <c r="L55" s="42">
        <v>0</v>
      </c>
      <c r="M55">
        <v>108</v>
      </c>
      <c r="N55" s="42">
        <v>54.000000000000711</v>
      </c>
      <c r="O55" s="42">
        <f t="shared" si="2"/>
        <v>1.7999999999999983</v>
      </c>
      <c r="P55" s="64" t="s">
        <v>164</v>
      </c>
      <c r="Q55" s="64"/>
      <c r="R55" s="64"/>
      <c r="S55" s="64" t="s">
        <v>165</v>
      </c>
      <c r="T55" s="50"/>
    </row>
    <row r="56" spans="1:20" x14ac:dyDescent="0.2">
      <c r="A56" s="38">
        <f t="shared" si="1"/>
        <v>50</v>
      </c>
      <c r="B56" s="40">
        <v>61</v>
      </c>
      <c r="C56" s="41" t="s">
        <v>41</v>
      </c>
      <c r="D56" s="41" t="s">
        <v>42</v>
      </c>
      <c r="E56" s="42">
        <v>0.05</v>
      </c>
      <c r="F56" t="s">
        <v>161</v>
      </c>
      <c r="G56" s="43">
        <v>1.3173000000000001</v>
      </c>
      <c r="H56" s="43">
        <v>1.3013000000000001</v>
      </c>
      <c r="I56" s="43">
        <v>1.2794000000000001</v>
      </c>
      <c r="J56" t="s">
        <v>163</v>
      </c>
      <c r="K56" s="43">
        <v>1.3013000000000001</v>
      </c>
      <c r="L56" s="42">
        <v>-1.7249999999999999</v>
      </c>
      <c r="M56">
        <v>160</v>
      </c>
      <c r="N56" s="42">
        <v>78.275000000000077</v>
      </c>
      <c r="O56" s="42">
        <f t="shared" si="2"/>
        <v>0.99999999999999911</v>
      </c>
      <c r="P56" s="64"/>
      <c r="Q56" s="64"/>
      <c r="R56" s="64"/>
      <c r="S56" s="64"/>
      <c r="T56" s="50"/>
    </row>
    <row r="57" spans="1:20" x14ac:dyDescent="0.2">
      <c r="A57" s="38">
        <f t="shared" si="1"/>
        <v>51</v>
      </c>
      <c r="B57" s="53">
        <v>64</v>
      </c>
      <c r="C57" s="54" t="s">
        <v>41</v>
      </c>
      <c r="D57" s="54" t="s">
        <v>0</v>
      </c>
      <c r="E57" s="55">
        <v>0.17</v>
      </c>
      <c r="F57" s="56" t="s">
        <v>166</v>
      </c>
      <c r="G57" s="57">
        <v>1.3082</v>
      </c>
      <c r="H57" s="57">
        <v>1.3056000000000001</v>
      </c>
      <c r="I57" s="57">
        <v>1.3152000000000001</v>
      </c>
      <c r="J57" s="56" t="s">
        <v>167</v>
      </c>
      <c r="K57" s="57">
        <v>1.3056000000000001</v>
      </c>
      <c r="L57" s="55">
        <v>0</v>
      </c>
      <c r="M57" s="56">
        <v>-26</v>
      </c>
      <c r="N57" s="55">
        <v>-44.199999999998909</v>
      </c>
      <c r="O57" s="55">
        <f t="shared" si="2"/>
        <v>1.0000000000000246</v>
      </c>
      <c r="P57" s="66" t="s">
        <v>168</v>
      </c>
      <c r="Q57" s="66"/>
      <c r="R57" s="66" t="s">
        <v>281</v>
      </c>
      <c r="S57" s="66" t="s">
        <v>169</v>
      </c>
      <c r="T57" s="59">
        <v>6</v>
      </c>
    </row>
    <row r="58" spans="1:20" x14ac:dyDescent="0.2">
      <c r="A58" s="38">
        <f t="shared" si="1"/>
        <v>52</v>
      </c>
      <c r="B58" s="53">
        <v>65</v>
      </c>
      <c r="C58" s="54" t="s">
        <v>41</v>
      </c>
      <c r="D58" s="54" t="s">
        <v>0</v>
      </c>
      <c r="E58" s="55">
        <v>0.16</v>
      </c>
      <c r="F58" s="56" t="s">
        <v>166</v>
      </c>
      <c r="G58" s="57">
        <v>1.3082</v>
      </c>
      <c r="H58" s="57">
        <v>1.3058000000000001</v>
      </c>
      <c r="I58" s="57">
        <v>1.3193000000000001</v>
      </c>
      <c r="J58" s="56" t="s">
        <v>167</v>
      </c>
      <c r="K58" s="57">
        <v>1.3058000000000001</v>
      </c>
      <c r="L58" s="55">
        <v>0</v>
      </c>
      <c r="M58" s="56">
        <v>-24</v>
      </c>
      <c r="N58" s="55">
        <v>-38.399999999999324</v>
      </c>
      <c r="O58" s="55">
        <f t="shared" si="2"/>
        <v>1.0000000000000175</v>
      </c>
      <c r="P58" s="66"/>
      <c r="Q58" s="66"/>
      <c r="R58" s="66"/>
      <c r="S58" s="66"/>
      <c r="T58" s="59"/>
    </row>
    <row r="59" spans="1:20" x14ac:dyDescent="0.2">
      <c r="A59" s="38">
        <f t="shared" si="1"/>
        <v>53</v>
      </c>
      <c r="B59" s="40">
        <v>66</v>
      </c>
      <c r="C59" s="41" t="s">
        <v>41</v>
      </c>
      <c r="D59" s="41" t="s">
        <v>0</v>
      </c>
      <c r="E59" s="42">
        <v>0.05</v>
      </c>
      <c r="F59" t="s">
        <v>171</v>
      </c>
      <c r="G59" s="43">
        <v>1.2807000000000002</v>
      </c>
      <c r="H59" s="43">
        <v>1.2741</v>
      </c>
      <c r="I59" s="43">
        <v>1.2878000000000001</v>
      </c>
      <c r="J59" t="s">
        <v>172</v>
      </c>
      <c r="K59" s="43">
        <v>1.2741</v>
      </c>
      <c r="L59" s="42">
        <v>0.1</v>
      </c>
      <c r="M59">
        <v>-66</v>
      </c>
      <c r="N59" s="42">
        <v>-32.900000000000809</v>
      </c>
      <c r="O59" s="42">
        <f t="shared" si="2"/>
        <v>0.99999999999997546</v>
      </c>
      <c r="P59" s="64" t="s">
        <v>173</v>
      </c>
      <c r="Q59" s="64"/>
      <c r="R59" s="64" t="s">
        <v>74</v>
      </c>
      <c r="S59" s="64" t="s">
        <v>174</v>
      </c>
      <c r="T59" s="50"/>
    </row>
    <row r="60" spans="1:20" x14ac:dyDescent="0.2">
      <c r="A60" s="38">
        <f t="shared" si="1"/>
        <v>54</v>
      </c>
      <c r="B60" s="40">
        <v>67</v>
      </c>
      <c r="C60" s="41" t="s">
        <v>41</v>
      </c>
      <c r="D60" s="41" t="s">
        <v>0</v>
      </c>
      <c r="E60" s="42">
        <v>0.05</v>
      </c>
      <c r="F60" t="s">
        <v>171</v>
      </c>
      <c r="G60" s="43">
        <v>1.2807000000000002</v>
      </c>
      <c r="H60" s="43">
        <v>1.2741</v>
      </c>
      <c r="I60" s="43">
        <v>1.2969000000000002</v>
      </c>
      <c r="J60" t="s">
        <v>172</v>
      </c>
      <c r="K60" s="43">
        <v>1.2741</v>
      </c>
      <c r="L60" s="42">
        <v>0.1</v>
      </c>
      <c r="M60">
        <v>-66</v>
      </c>
      <c r="N60" s="42">
        <v>-32.900000000000809</v>
      </c>
      <c r="O60" s="42">
        <f t="shared" si="2"/>
        <v>0.99999999999997546</v>
      </c>
      <c r="P60" s="64"/>
      <c r="Q60" s="64"/>
      <c r="R60" s="64"/>
      <c r="S60" s="64"/>
      <c r="T60" s="50"/>
    </row>
    <row r="61" spans="1:20" x14ac:dyDescent="0.2">
      <c r="A61" s="38">
        <f t="shared" si="1"/>
        <v>55</v>
      </c>
      <c r="B61" s="40">
        <v>68</v>
      </c>
      <c r="C61" s="41" t="s">
        <v>41</v>
      </c>
      <c r="D61" s="41" t="s">
        <v>0</v>
      </c>
      <c r="E61" s="42">
        <v>0.13</v>
      </c>
      <c r="F61" t="s">
        <v>175</v>
      </c>
      <c r="G61" s="43">
        <v>1.2745</v>
      </c>
      <c r="H61" s="43">
        <v>1.2716000000000001</v>
      </c>
      <c r="I61" s="43">
        <v>1.2877000000000001</v>
      </c>
      <c r="J61" t="s">
        <v>176</v>
      </c>
      <c r="K61" s="43">
        <v>1.2877000000000001</v>
      </c>
      <c r="L61" s="42">
        <v>0.78</v>
      </c>
      <c r="M61">
        <v>132</v>
      </c>
      <c r="N61" s="42">
        <v>172.3800000000013</v>
      </c>
      <c r="O61" s="42">
        <f>ABS(M61/((H61-G61)*10000))</f>
        <v>4.5517241379311875</v>
      </c>
      <c r="P61" s="64" t="s">
        <v>181</v>
      </c>
      <c r="Q61" s="64"/>
      <c r="R61" s="64" t="s">
        <v>184</v>
      </c>
      <c r="S61" s="64" t="s">
        <v>178</v>
      </c>
      <c r="T61" s="50">
        <v>17</v>
      </c>
    </row>
    <row r="62" spans="1:20" x14ac:dyDescent="0.2">
      <c r="A62" s="38">
        <f t="shared" si="1"/>
        <v>56</v>
      </c>
      <c r="B62" s="40">
        <v>69</v>
      </c>
      <c r="C62" s="41" t="s">
        <v>41</v>
      </c>
      <c r="D62" s="41" t="s">
        <v>0</v>
      </c>
      <c r="E62" s="42">
        <v>0.13</v>
      </c>
      <c r="F62" t="s">
        <v>175</v>
      </c>
      <c r="G62" s="43">
        <v>1.2745</v>
      </c>
      <c r="H62" s="43">
        <v>1.3073000000000001</v>
      </c>
      <c r="I62" s="43">
        <v>1.3413000000000002</v>
      </c>
      <c r="J62" t="s">
        <v>177</v>
      </c>
      <c r="K62" s="43">
        <v>1.3073000000000001</v>
      </c>
      <c r="L62" s="42">
        <v>4.160000000000001</v>
      </c>
      <c r="M62">
        <v>328</v>
      </c>
      <c r="N62" s="42">
        <v>430.56000000000216</v>
      </c>
      <c r="O62" s="42">
        <f>ABS(M62/((H61-G62)*10000))</f>
        <v>11.310344827586587</v>
      </c>
      <c r="P62" s="64"/>
      <c r="Q62" s="64"/>
      <c r="R62" s="64"/>
      <c r="S62" s="64"/>
      <c r="T62" s="50" t="s">
        <v>302</v>
      </c>
    </row>
    <row r="63" spans="1:20" x14ac:dyDescent="0.2">
      <c r="A63" s="38">
        <f t="shared" si="1"/>
        <v>57</v>
      </c>
      <c r="B63" s="40">
        <v>70</v>
      </c>
      <c r="C63" s="41" t="s">
        <v>41</v>
      </c>
      <c r="D63" s="41" t="s">
        <v>0</v>
      </c>
      <c r="E63" s="42">
        <v>0.12</v>
      </c>
      <c r="F63" t="s">
        <v>179</v>
      </c>
      <c r="G63" s="43">
        <v>1.3111000000000002</v>
      </c>
      <c r="H63" s="43">
        <v>1.3073000000000001</v>
      </c>
      <c r="I63" s="43">
        <v>1.3153000000000001</v>
      </c>
      <c r="J63" t="s">
        <v>180</v>
      </c>
      <c r="K63" s="43">
        <v>1.3153000000000001</v>
      </c>
      <c r="L63" s="42">
        <v>0</v>
      </c>
      <c r="M63">
        <v>42</v>
      </c>
      <c r="N63" s="42">
        <v>50.399999999999778</v>
      </c>
      <c r="O63" s="42">
        <f t="shared" si="2"/>
        <v>1.1052631578947294</v>
      </c>
      <c r="P63" s="64" t="s">
        <v>182</v>
      </c>
      <c r="Q63" s="64"/>
      <c r="R63" s="64"/>
      <c r="S63" s="64" t="s">
        <v>183</v>
      </c>
      <c r="T63" s="50"/>
    </row>
    <row r="64" spans="1:20" x14ac:dyDescent="0.2">
      <c r="A64" s="38">
        <f t="shared" si="1"/>
        <v>58</v>
      </c>
      <c r="B64" s="40">
        <v>71</v>
      </c>
      <c r="C64" s="41" t="s">
        <v>41</v>
      </c>
      <c r="D64" s="41" t="s">
        <v>0</v>
      </c>
      <c r="E64" s="42">
        <v>0.12</v>
      </c>
      <c r="F64" t="s">
        <v>179</v>
      </c>
      <c r="G64" s="43">
        <v>1.3111000000000002</v>
      </c>
      <c r="H64" s="43">
        <v>1.3073000000000001</v>
      </c>
      <c r="I64" s="43">
        <v>1.3413000000000002</v>
      </c>
      <c r="J64" t="s">
        <v>177</v>
      </c>
      <c r="K64" s="43">
        <v>1.3073000000000001</v>
      </c>
      <c r="L64" s="42">
        <v>0.96000000000000008</v>
      </c>
      <c r="M64">
        <v>-38</v>
      </c>
      <c r="N64" s="42">
        <v>-44.640000000000306</v>
      </c>
      <c r="O64" s="42">
        <f t="shared" si="2"/>
        <v>0.99999999999999323</v>
      </c>
      <c r="P64" s="64"/>
      <c r="Q64" s="64"/>
      <c r="R64" s="64"/>
      <c r="S64" s="64"/>
      <c r="T64" s="50"/>
    </row>
    <row r="65" spans="1:22" ht="13.2" customHeight="1" x14ac:dyDescent="0.2">
      <c r="A65" s="38">
        <f t="shared" si="1"/>
        <v>59</v>
      </c>
      <c r="B65" s="40">
        <v>72</v>
      </c>
      <c r="C65" s="41" t="s">
        <v>41</v>
      </c>
      <c r="D65" s="41" t="s">
        <v>0</v>
      </c>
      <c r="E65" s="42">
        <v>0.06</v>
      </c>
      <c r="F65" t="s">
        <v>185</v>
      </c>
      <c r="G65" s="43">
        <v>1.3150000000000002</v>
      </c>
      <c r="H65" s="43">
        <v>1.3085</v>
      </c>
      <c r="I65" s="43">
        <v>1.3195000000000001</v>
      </c>
      <c r="J65" t="s">
        <v>186</v>
      </c>
      <c r="K65" s="43">
        <v>1.3195000000000001</v>
      </c>
      <c r="L65" s="42">
        <v>0</v>
      </c>
      <c r="M65">
        <v>45</v>
      </c>
      <c r="N65" s="42">
        <v>26.999999999999691</v>
      </c>
      <c r="O65" s="42">
        <f t="shared" si="2"/>
        <v>0.69230769230767397</v>
      </c>
      <c r="P65" s="64" t="s">
        <v>188</v>
      </c>
      <c r="Q65" s="64"/>
      <c r="R65" s="64" t="s">
        <v>190</v>
      </c>
      <c r="S65" s="64" t="s">
        <v>189</v>
      </c>
      <c r="T65" s="50"/>
    </row>
    <row r="66" spans="1:22" x14ac:dyDescent="0.2">
      <c r="A66" s="38">
        <f t="shared" si="1"/>
        <v>60</v>
      </c>
      <c r="B66" s="40">
        <v>73</v>
      </c>
      <c r="C66" s="41" t="s">
        <v>41</v>
      </c>
      <c r="D66" s="41" t="s">
        <v>0</v>
      </c>
      <c r="E66" s="42">
        <v>0.06</v>
      </c>
      <c r="F66" t="s">
        <v>185</v>
      </c>
      <c r="G66" s="43">
        <v>1.3150000000000002</v>
      </c>
      <c r="H66" s="43">
        <v>1.3085</v>
      </c>
      <c r="I66" s="43">
        <v>1.3256000000000001</v>
      </c>
      <c r="J66" t="s">
        <v>187</v>
      </c>
      <c r="K66" s="43">
        <v>1.3085</v>
      </c>
      <c r="L66" s="42">
        <v>0</v>
      </c>
      <c r="M66">
        <v>-65</v>
      </c>
      <c r="N66" s="42">
        <v>-39.000000000001037</v>
      </c>
      <c r="O66" s="42">
        <f t="shared" si="2"/>
        <v>0.99999999999997358</v>
      </c>
      <c r="P66" s="64"/>
      <c r="Q66" s="64"/>
      <c r="R66" s="64"/>
      <c r="S66" s="64"/>
      <c r="T66" s="50"/>
    </row>
    <row r="67" spans="1:22" x14ac:dyDescent="0.2">
      <c r="A67" s="38">
        <f t="shared" si="1"/>
        <v>61</v>
      </c>
      <c r="B67" s="40">
        <v>74</v>
      </c>
      <c r="C67" s="41" t="s">
        <v>41</v>
      </c>
      <c r="D67" s="41" t="s">
        <v>0</v>
      </c>
      <c r="E67" s="42">
        <v>0.06</v>
      </c>
      <c r="F67" t="s">
        <v>191</v>
      </c>
      <c r="G67" s="43">
        <v>1.3278000000000001</v>
      </c>
      <c r="H67" s="43">
        <v>1.3218000000000001</v>
      </c>
      <c r="I67" s="43">
        <v>1.3319000000000001</v>
      </c>
      <c r="J67" t="s">
        <v>192</v>
      </c>
      <c r="K67" s="43">
        <v>1.3218000000000001</v>
      </c>
      <c r="L67" s="42">
        <v>0.12000000000000001</v>
      </c>
      <c r="M67">
        <v>-60</v>
      </c>
      <c r="N67" s="42">
        <v>-35.880000000000031</v>
      </c>
      <c r="O67" s="42">
        <f t="shared" si="2"/>
        <v>0.999999999999999</v>
      </c>
      <c r="P67" s="64" t="s">
        <v>193</v>
      </c>
      <c r="Q67" s="64"/>
      <c r="R67" s="64" t="s">
        <v>195</v>
      </c>
      <c r="S67" s="64" t="s">
        <v>194</v>
      </c>
      <c r="T67" s="50"/>
    </row>
    <row r="68" spans="1:22" x14ac:dyDescent="0.2">
      <c r="A68" s="38">
        <f t="shared" si="1"/>
        <v>62</v>
      </c>
      <c r="B68" s="40">
        <v>75</v>
      </c>
      <c r="C68" s="41" t="s">
        <v>41</v>
      </c>
      <c r="D68" s="41" t="s">
        <v>0</v>
      </c>
      <c r="E68" s="42">
        <v>0.06</v>
      </c>
      <c r="F68" t="s">
        <v>191</v>
      </c>
      <c r="G68" s="43">
        <v>1.3278000000000001</v>
      </c>
      <c r="H68" s="43">
        <v>1.3219000000000001</v>
      </c>
      <c r="I68" s="43">
        <v>1.3419000000000001</v>
      </c>
      <c r="J68" t="s">
        <v>192</v>
      </c>
      <c r="K68" s="43">
        <v>1.3219000000000001</v>
      </c>
      <c r="L68" s="42">
        <v>0.12000000000000001</v>
      </c>
      <c r="M68">
        <v>-59</v>
      </c>
      <c r="N68" s="42">
        <v>-35.280000000000101</v>
      </c>
      <c r="O68" s="42">
        <f t="shared" si="2"/>
        <v>0.99999999999999722</v>
      </c>
      <c r="P68" s="64"/>
      <c r="Q68" s="64"/>
      <c r="R68" s="64"/>
      <c r="S68" s="64"/>
      <c r="T68" s="50"/>
    </row>
    <row r="69" spans="1:22" x14ac:dyDescent="0.2">
      <c r="A69" s="38">
        <f t="shared" si="1"/>
        <v>63</v>
      </c>
      <c r="B69" s="44">
        <v>77</v>
      </c>
      <c r="C69" s="45" t="s">
        <v>41</v>
      </c>
      <c r="D69" s="45" t="s">
        <v>0</v>
      </c>
      <c r="E69" s="46">
        <v>7.0000000000000007E-2</v>
      </c>
      <c r="F69" s="19" t="s">
        <v>196</v>
      </c>
      <c r="G69" s="47">
        <v>1.3260000000000001</v>
      </c>
      <c r="H69" s="47">
        <v>1.3207</v>
      </c>
      <c r="I69" s="47">
        <v>1.3415000000000001</v>
      </c>
      <c r="J69" s="19" t="s">
        <v>197</v>
      </c>
      <c r="K69" s="47">
        <v>1.3207</v>
      </c>
      <c r="L69" s="46">
        <v>0.14000000000000004</v>
      </c>
      <c r="M69" s="19">
        <v>-53</v>
      </c>
      <c r="N69" s="46">
        <v>-36.960000000000583</v>
      </c>
      <c r="O69" s="46">
        <f t="shared" si="2"/>
        <v>0.99999999999998446</v>
      </c>
      <c r="P69" s="67" t="s">
        <v>193</v>
      </c>
      <c r="Q69" s="62"/>
      <c r="R69" s="62"/>
      <c r="S69" s="62" t="s">
        <v>199</v>
      </c>
      <c r="T69" s="51"/>
    </row>
    <row r="70" spans="1:22" x14ac:dyDescent="0.2">
      <c r="A70" s="38">
        <f t="shared" si="1"/>
        <v>64</v>
      </c>
      <c r="B70" s="44">
        <v>76</v>
      </c>
      <c r="C70" s="45" t="s">
        <v>41</v>
      </c>
      <c r="D70" s="45" t="s">
        <v>0</v>
      </c>
      <c r="E70" s="46">
        <v>7.0000000000000007E-2</v>
      </c>
      <c r="F70" s="19" t="s">
        <v>196</v>
      </c>
      <c r="G70" s="47">
        <v>1.3260000000000001</v>
      </c>
      <c r="H70" s="47">
        <v>1.3205</v>
      </c>
      <c r="I70" s="47">
        <v>1.3315000000000001</v>
      </c>
      <c r="J70" s="19" t="s">
        <v>198</v>
      </c>
      <c r="K70" s="47">
        <v>1.3205</v>
      </c>
      <c r="L70" s="46">
        <v>0.14000000000000004</v>
      </c>
      <c r="M70" s="19">
        <v>-55</v>
      </c>
      <c r="N70" s="46">
        <v>-38.360000000000426</v>
      </c>
      <c r="O70" s="46">
        <f t="shared" si="2"/>
        <v>0.99999999999998901</v>
      </c>
      <c r="P70" s="62"/>
      <c r="Q70" s="62"/>
      <c r="R70" s="62"/>
      <c r="S70" s="62"/>
      <c r="T70" s="51"/>
    </row>
    <row r="71" spans="1:22" x14ac:dyDescent="0.2">
      <c r="A71" s="38">
        <f t="shared" si="1"/>
        <v>65</v>
      </c>
      <c r="B71" s="40">
        <v>78</v>
      </c>
      <c r="C71" s="41" t="s">
        <v>41</v>
      </c>
      <c r="D71" s="41" t="s">
        <v>0</v>
      </c>
      <c r="E71" s="42">
        <v>0.04</v>
      </c>
      <c r="F71" t="s">
        <v>200</v>
      </c>
      <c r="G71" s="43">
        <v>1.3266</v>
      </c>
      <c r="H71" s="43">
        <v>1.3186</v>
      </c>
      <c r="I71" s="43">
        <v>1.3320000000000001</v>
      </c>
      <c r="J71" t="s">
        <v>201</v>
      </c>
      <c r="K71" s="43">
        <v>1.3320000000000001</v>
      </c>
      <c r="L71" s="42">
        <v>0.32</v>
      </c>
      <c r="M71">
        <v>54</v>
      </c>
      <c r="N71" s="42">
        <v>21.920000000000286</v>
      </c>
      <c r="O71" s="42">
        <f t="shared" si="2"/>
        <v>0.67499999999999938</v>
      </c>
      <c r="P71" s="64" t="s">
        <v>204</v>
      </c>
      <c r="Q71" s="64"/>
      <c r="R71" s="64" t="s">
        <v>203</v>
      </c>
      <c r="S71" s="64" t="s">
        <v>205</v>
      </c>
      <c r="T71" s="50"/>
    </row>
    <row r="72" spans="1:22" x14ac:dyDescent="0.2">
      <c r="A72" s="38">
        <f t="shared" si="1"/>
        <v>66</v>
      </c>
      <c r="B72" s="40">
        <v>79</v>
      </c>
      <c r="C72" s="41" t="s">
        <v>41</v>
      </c>
      <c r="D72" s="41" t="s">
        <v>0</v>
      </c>
      <c r="E72" s="42">
        <v>0.04</v>
      </c>
      <c r="F72" t="s">
        <v>200</v>
      </c>
      <c r="G72" s="43">
        <v>1.3266</v>
      </c>
      <c r="H72" s="43">
        <v>1.3356000000000001</v>
      </c>
      <c r="I72" s="43">
        <v>1.3576000000000001</v>
      </c>
      <c r="J72" t="s">
        <v>202</v>
      </c>
      <c r="K72" s="43">
        <v>1.3356000000000001</v>
      </c>
      <c r="L72" s="42">
        <v>0.96</v>
      </c>
      <c r="M72">
        <v>90</v>
      </c>
      <c r="N72" s="42">
        <v>36.960000000000477</v>
      </c>
      <c r="O72" s="42">
        <f t="shared" si="2"/>
        <v>0.99999999999998679</v>
      </c>
      <c r="P72" s="64"/>
      <c r="Q72" s="64"/>
      <c r="R72" s="64"/>
      <c r="S72" s="64"/>
      <c r="T72" s="50"/>
    </row>
    <row r="73" spans="1:22" x14ac:dyDescent="0.2">
      <c r="A73" s="38">
        <f t="shared" ref="A73:A104" si="3">A72+1</f>
        <v>67</v>
      </c>
      <c r="B73" s="53">
        <v>80</v>
      </c>
      <c r="C73" s="54" t="s">
        <v>41</v>
      </c>
      <c r="D73" s="54" t="s">
        <v>0</v>
      </c>
      <c r="E73" s="55">
        <v>0.23</v>
      </c>
      <c r="F73" s="56" t="s">
        <v>206</v>
      </c>
      <c r="G73" s="57">
        <v>1.3234000000000001</v>
      </c>
      <c r="H73" s="57">
        <v>1.3211000000000002</v>
      </c>
      <c r="I73" s="57">
        <v>1.3318000000000001</v>
      </c>
      <c r="J73" s="56" t="s">
        <v>207</v>
      </c>
      <c r="K73" s="57">
        <v>1.3211000000000002</v>
      </c>
      <c r="L73" s="55">
        <v>0</v>
      </c>
      <c r="M73" s="56">
        <v>-23</v>
      </c>
      <c r="N73" s="55">
        <v>-52.899999999999281</v>
      </c>
      <c r="O73" s="55">
        <f t="shared" si="2"/>
        <v>1.0000000000000135</v>
      </c>
      <c r="P73" s="66" t="s">
        <v>211</v>
      </c>
      <c r="Q73" s="66"/>
      <c r="R73" s="66"/>
      <c r="S73" s="66" t="s">
        <v>208</v>
      </c>
      <c r="T73" s="59">
        <v>14</v>
      </c>
    </row>
    <row r="74" spans="1:22" x14ac:dyDescent="0.2">
      <c r="A74" s="38">
        <f t="shared" si="3"/>
        <v>68</v>
      </c>
      <c r="B74" s="53">
        <v>81</v>
      </c>
      <c r="C74" s="54" t="s">
        <v>41</v>
      </c>
      <c r="D74" s="54" t="s">
        <v>0</v>
      </c>
      <c r="E74" s="55">
        <v>0.23</v>
      </c>
      <c r="F74" s="56" t="s">
        <v>206</v>
      </c>
      <c r="G74" s="57">
        <v>1.3234000000000001</v>
      </c>
      <c r="H74" s="57">
        <v>1.3211000000000002</v>
      </c>
      <c r="I74" s="57">
        <v>1.3403</v>
      </c>
      <c r="J74" s="56" t="s">
        <v>207</v>
      </c>
      <c r="K74" s="57">
        <v>1.3211000000000002</v>
      </c>
      <c r="L74" s="55">
        <v>0</v>
      </c>
      <c r="M74" s="56">
        <v>-23</v>
      </c>
      <c r="N74" s="55">
        <v>-52.899999999999281</v>
      </c>
      <c r="O74" s="55">
        <f t="shared" si="2"/>
        <v>1.0000000000000135</v>
      </c>
      <c r="P74" s="66"/>
      <c r="Q74" s="66"/>
      <c r="R74" s="66"/>
      <c r="S74" s="66"/>
      <c r="T74" s="59"/>
    </row>
    <row r="75" spans="1:22" s="19" customFormat="1" x14ac:dyDescent="0.2">
      <c r="A75" s="38">
        <f t="shared" si="3"/>
        <v>69</v>
      </c>
      <c r="B75" s="40">
        <v>82</v>
      </c>
      <c r="C75" s="41" t="s">
        <v>41</v>
      </c>
      <c r="D75" s="41" t="s">
        <v>0</v>
      </c>
      <c r="E75" s="42">
        <v>7.0000000000000007E-2</v>
      </c>
      <c r="F75" t="s">
        <v>209</v>
      </c>
      <c r="G75" s="43">
        <v>1.3280000000000001</v>
      </c>
      <c r="H75" s="43">
        <v>1.3218000000000001</v>
      </c>
      <c r="I75" s="43">
        <v>1.3318000000000001</v>
      </c>
      <c r="J75" t="s">
        <v>210</v>
      </c>
      <c r="K75" s="43">
        <v>1.3218000000000001</v>
      </c>
      <c r="L75" s="42">
        <v>0.14000000000000004</v>
      </c>
      <c r="M75">
        <v>-62</v>
      </c>
      <c r="N75" s="42">
        <v>-43.259999999999891</v>
      </c>
      <c r="O75" s="42">
        <f t="shared" si="2"/>
        <v>1.0000000000000027</v>
      </c>
      <c r="P75" s="64" t="s">
        <v>168</v>
      </c>
      <c r="Q75" s="64"/>
      <c r="R75" s="64" t="s">
        <v>203</v>
      </c>
      <c r="S75" s="64" t="s">
        <v>212</v>
      </c>
      <c r="T75" s="50"/>
      <c r="V75" s="35"/>
    </row>
    <row r="76" spans="1:22" s="19" customFormat="1" x14ac:dyDescent="0.2">
      <c r="A76" s="38">
        <f t="shared" si="3"/>
        <v>70</v>
      </c>
      <c r="B76" s="40">
        <v>83</v>
      </c>
      <c r="C76" s="41" t="s">
        <v>41</v>
      </c>
      <c r="D76" s="41" t="s">
        <v>0</v>
      </c>
      <c r="E76" s="42">
        <v>7.0000000000000007E-2</v>
      </c>
      <c r="F76" t="s">
        <v>209</v>
      </c>
      <c r="G76" s="43">
        <v>1.3280000000000001</v>
      </c>
      <c r="H76" s="43">
        <v>1.3218000000000001</v>
      </c>
      <c r="I76" s="43">
        <v>1.3417000000000001</v>
      </c>
      <c r="J76" t="s">
        <v>210</v>
      </c>
      <c r="K76" s="43">
        <v>1.3218000000000001</v>
      </c>
      <c r="L76" s="42">
        <v>0.14000000000000004</v>
      </c>
      <c r="M76">
        <v>-62</v>
      </c>
      <c r="N76" s="42">
        <v>-43.259999999999891</v>
      </c>
      <c r="O76" s="42">
        <f t="shared" si="2"/>
        <v>1.0000000000000027</v>
      </c>
      <c r="P76" s="64"/>
      <c r="Q76" s="64"/>
      <c r="R76" s="64"/>
      <c r="S76" s="64"/>
      <c r="T76" s="50"/>
      <c r="V76" s="35"/>
    </row>
    <row r="77" spans="1:22" x14ac:dyDescent="0.2">
      <c r="A77" s="38">
        <f t="shared" si="3"/>
        <v>71</v>
      </c>
      <c r="B77" s="40">
        <v>86</v>
      </c>
      <c r="C77" s="41" t="s">
        <v>41</v>
      </c>
      <c r="D77" s="41" t="s">
        <v>0</v>
      </c>
      <c r="E77" s="42">
        <v>7.0000000000000007E-2</v>
      </c>
      <c r="F77" t="s">
        <v>213</v>
      </c>
      <c r="G77" s="43">
        <v>1.3151000000000002</v>
      </c>
      <c r="H77" s="43">
        <v>1.31</v>
      </c>
      <c r="I77" s="43">
        <v>1.3194000000000001</v>
      </c>
      <c r="J77" t="s">
        <v>214</v>
      </c>
      <c r="K77" s="43">
        <v>1.3194000000000001</v>
      </c>
      <c r="L77" s="42">
        <v>0.14000000000000004</v>
      </c>
      <c r="M77">
        <v>43</v>
      </c>
      <c r="N77" s="42">
        <v>30.239999999999799</v>
      </c>
      <c r="O77" s="42">
        <f t="shared" si="2"/>
        <v>0.84313725490194347</v>
      </c>
      <c r="P77" s="64" t="s">
        <v>216</v>
      </c>
      <c r="Q77" s="64"/>
      <c r="R77" s="64" t="s">
        <v>139</v>
      </c>
      <c r="S77" s="64" t="s">
        <v>217</v>
      </c>
      <c r="T77" s="50"/>
    </row>
    <row r="78" spans="1:22" x14ac:dyDescent="0.2">
      <c r="A78" s="38">
        <f t="shared" si="3"/>
        <v>72</v>
      </c>
      <c r="B78" s="40">
        <v>87</v>
      </c>
      <c r="C78" s="41" t="s">
        <v>41</v>
      </c>
      <c r="D78" s="41" t="s">
        <v>0</v>
      </c>
      <c r="E78" s="42">
        <v>7.0000000000000007E-2</v>
      </c>
      <c r="F78" t="s">
        <v>213</v>
      </c>
      <c r="G78" s="43">
        <v>1.3151000000000002</v>
      </c>
      <c r="H78" s="43">
        <v>1.3152000000000001</v>
      </c>
      <c r="I78" s="43">
        <v>1.3256000000000001</v>
      </c>
      <c r="J78" t="s">
        <v>215</v>
      </c>
      <c r="K78" s="43">
        <v>1.3152000000000001</v>
      </c>
      <c r="L78" s="42">
        <v>0.14000000000000004</v>
      </c>
      <c r="M78">
        <v>1</v>
      </c>
      <c r="N78" s="42">
        <v>0.83999999999992303</v>
      </c>
      <c r="O78" s="42">
        <f t="shared" si="2"/>
        <v>1.0000000000001101</v>
      </c>
      <c r="P78" s="64"/>
      <c r="Q78" s="64"/>
      <c r="R78" s="64"/>
      <c r="S78" s="64"/>
      <c r="T78" s="50"/>
    </row>
    <row r="79" spans="1:22" s="19" customFormat="1" x14ac:dyDescent="0.2">
      <c r="A79" s="48">
        <f t="shared" si="3"/>
        <v>73</v>
      </c>
      <c r="B79" s="44">
        <v>88</v>
      </c>
      <c r="C79" s="45" t="s">
        <v>41</v>
      </c>
      <c r="D79" s="45" t="s">
        <v>0</v>
      </c>
      <c r="E79" s="46">
        <v>0.17</v>
      </c>
      <c r="F79" s="19" t="s">
        <v>218</v>
      </c>
      <c r="G79" s="47">
        <v>1.3130000000000002</v>
      </c>
      <c r="H79" s="47">
        <v>1.3102</v>
      </c>
      <c r="I79" s="47">
        <v>1.3192000000000002</v>
      </c>
      <c r="J79" s="19" t="s">
        <v>219</v>
      </c>
      <c r="K79" s="47">
        <v>1.3102</v>
      </c>
      <c r="L79" s="46">
        <v>0</v>
      </c>
      <c r="M79" s="19">
        <v>-28</v>
      </c>
      <c r="N79" s="46">
        <v>-47.600000000002311</v>
      </c>
      <c r="O79" s="46">
        <f t="shared" si="2"/>
        <v>0.99999999999995148</v>
      </c>
      <c r="P79" s="62" t="s">
        <v>220</v>
      </c>
      <c r="Q79" s="62"/>
      <c r="R79" s="62" t="s">
        <v>303</v>
      </c>
      <c r="S79" s="62" t="s">
        <v>221</v>
      </c>
      <c r="T79" s="51"/>
      <c r="V79" s="35"/>
    </row>
    <row r="80" spans="1:22" s="19" customFormat="1" x14ac:dyDescent="0.2">
      <c r="A80" s="48">
        <f t="shared" si="3"/>
        <v>74</v>
      </c>
      <c r="B80" s="44">
        <v>89</v>
      </c>
      <c r="C80" s="45" t="s">
        <v>41</v>
      </c>
      <c r="D80" s="45" t="s">
        <v>0</v>
      </c>
      <c r="E80" s="46">
        <v>0.17</v>
      </c>
      <c r="F80" s="19" t="s">
        <v>218</v>
      </c>
      <c r="G80" s="47">
        <v>1.3130000000000002</v>
      </c>
      <c r="H80" s="47">
        <v>1.3102</v>
      </c>
      <c r="I80" s="47">
        <v>1.3254000000000001</v>
      </c>
      <c r="J80" s="19" t="s">
        <v>219</v>
      </c>
      <c r="K80" s="47">
        <v>1.3102</v>
      </c>
      <c r="L80" s="46">
        <v>0</v>
      </c>
      <c r="M80" s="19">
        <v>-28</v>
      </c>
      <c r="N80" s="46">
        <v>-47.600000000002311</v>
      </c>
      <c r="O80" s="46">
        <f t="shared" si="2"/>
        <v>0.99999999999995148</v>
      </c>
      <c r="P80" s="62"/>
      <c r="Q80" s="62"/>
      <c r="R80" s="62"/>
      <c r="S80" s="62"/>
      <c r="T80" s="51"/>
      <c r="V80" s="35"/>
    </row>
    <row r="81" spans="1:20" x14ac:dyDescent="0.2">
      <c r="A81" s="38">
        <f t="shared" si="3"/>
        <v>75</v>
      </c>
      <c r="B81" s="40">
        <v>91</v>
      </c>
      <c r="C81" s="41" t="s">
        <v>41</v>
      </c>
      <c r="D81" s="41" t="s">
        <v>42</v>
      </c>
      <c r="E81" s="42">
        <v>0.05</v>
      </c>
      <c r="F81" t="s">
        <v>222</v>
      </c>
      <c r="G81" s="43">
        <v>1.3102</v>
      </c>
      <c r="H81" s="43">
        <v>1.3177000000000001</v>
      </c>
      <c r="I81" s="43">
        <v>1.2992000000000001</v>
      </c>
      <c r="J81" t="s">
        <v>223</v>
      </c>
      <c r="K81" s="43">
        <v>1.2992000000000001</v>
      </c>
      <c r="L81" s="42">
        <v>-0.57499999999999996</v>
      </c>
      <c r="M81">
        <v>110</v>
      </c>
      <c r="N81" s="42">
        <v>54.424999999999493</v>
      </c>
      <c r="O81" s="42">
        <f t="shared" si="2"/>
        <v>1.4666666666666544</v>
      </c>
      <c r="P81" s="64" t="s">
        <v>225</v>
      </c>
      <c r="Q81" s="64"/>
      <c r="R81" s="64" t="s">
        <v>226</v>
      </c>
      <c r="S81" s="64" t="s">
        <v>227</v>
      </c>
      <c r="T81" s="50" t="s">
        <v>294</v>
      </c>
    </row>
    <row r="82" spans="1:20" x14ac:dyDescent="0.2">
      <c r="A82" s="38">
        <f t="shared" si="3"/>
        <v>76</v>
      </c>
      <c r="B82" s="40">
        <v>90</v>
      </c>
      <c r="C82" s="41" t="s">
        <v>41</v>
      </c>
      <c r="D82" s="41" t="s">
        <v>42</v>
      </c>
      <c r="E82" s="42">
        <v>0.05</v>
      </c>
      <c r="F82" t="s">
        <v>222</v>
      </c>
      <c r="G82" s="43">
        <v>1.3102</v>
      </c>
      <c r="H82" s="43">
        <v>1.3177000000000001</v>
      </c>
      <c r="I82" s="43">
        <v>1.2973000000000001</v>
      </c>
      <c r="J82" t="s">
        <v>224</v>
      </c>
      <c r="K82" s="43">
        <v>1.2973000000000001</v>
      </c>
      <c r="L82" s="42">
        <v>-0.57499999999999996</v>
      </c>
      <c r="M82">
        <v>129</v>
      </c>
      <c r="N82" s="42">
        <v>63.924999999999557</v>
      </c>
      <c r="O82" s="42">
        <f t="shared" si="2"/>
        <v>1.7199999999999858</v>
      </c>
      <c r="P82" s="64"/>
      <c r="Q82" s="64"/>
      <c r="R82" s="64"/>
      <c r="S82" s="64"/>
      <c r="T82" s="50"/>
    </row>
    <row r="83" spans="1:20" x14ac:dyDescent="0.2">
      <c r="A83" s="38">
        <f t="shared" si="3"/>
        <v>77</v>
      </c>
      <c r="B83" s="40">
        <v>92</v>
      </c>
      <c r="C83" s="41" t="s">
        <v>41</v>
      </c>
      <c r="D83" s="41" t="s">
        <v>42</v>
      </c>
      <c r="E83" s="42">
        <v>0.19</v>
      </c>
      <c r="F83" t="s">
        <v>228</v>
      </c>
      <c r="G83" s="43">
        <v>1.3041</v>
      </c>
      <c r="H83" s="43">
        <v>1.3062</v>
      </c>
      <c r="I83" s="43">
        <v>1.2973000000000001</v>
      </c>
      <c r="J83" t="s">
        <v>229</v>
      </c>
      <c r="K83" s="43">
        <v>1.2973000000000001</v>
      </c>
      <c r="L83" s="42">
        <v>-2.1850000000000001</v>
      </c>
      <c r="M83">
        <v>68</v>
      </c>
      <c r="N83" s="42">
        <v>127.01499999999842</v>
      </c>
      <c r="O83" s="42">
        <f t="shared" si="2"/>
        <v>3.2380952380952523</v>
      </c>
      <c r="P83" s="64" t="s">
        <v>231</v>
      </c>
      <c r="Q83" s="64"/>
      <c r="R83" s="64" t="s">
        <v>304</v>
      </c>
      <c r="S83" s="64" t="s">
        <v>232</v>
      </c>
      <c r="T83" s="50" t="s">
        <v>294</v>
      </c>
    </row>
    <row r="84" spans="1:20" x14ac:dyDescent="0.2">
      <c r="A84" s="38">
        <f t="shared" si="3"/>
        <v>78</v>
      </c>
      <c r="B84" s="40">
        <v>93</v>
      </c>
      <c r="C84" s="41" t="s">
        <v>41</v>
      </c>
      <c r="D84" s="41" t="s">
        <v>42</v>
      </c>
      <c r="E84" s="42">
        <v>0.19</v>
      </c>
      <c r="F84" t="s">
        <v>228</v>
      </c>
      <c r="G84" s="43">
        <v>1.3041</v>
      </c>
      <c r="H84" s="43">
        <v>1.2753000000000001</v>
      </c>
      <c r="I84" s="43">
        <v>0</v>
      </c>
      <c r="J84" t="s">
        <v>230</v>
      </c>
      <c r="K84" s="43">
        <v>1.2753000000000001</v>
      </c>
      <c r="L84" s="42">
        <v>-30.589999999999996</v>
      </c>
      <c r="M84">
        <v>288</v>
      </c>
      <c r="N84" s="42">
        <v>516.60999999999876</v>
      </c>
      <c r="O84" s="42">
        <f>ABS(M84/((H83-G84)*10000))</f>
        <v>13.714285714285774</v>
      </c>
      <c r="P84" s="64"/>
      <c r="Q84" s="64"/>
      <c r="R84" s="64"/>
      <c r="S84" s="64"/>
      <c r="T84" s="50">
        <v>12</v>
      </c>
    </row>
    <row r="85" spans="1:20" x14ac:dyDescent="0.2">
      <c r="A85" s="38">
        <f t="shared" si="3"/>
        <v>79</v>
      </c>
      <c r="B85" s="40">
        <v>94</v>
      </c>
      <c r="C85" s="41" t="s">
        <v>41</v>
      </c>
      <c r="D85" s="41" t="s">
        <v>0</v>
      </c>
      <c r="E85" s="42">
        <v>0.08</v>
      </c>
      <c r="F85" t="s">
        <v>233</v>
      </c>
      <c r="G85" s="43">
        <v>1.2776000000000001</v>
      </c>
      <c r="H85" s="43">
        <v>1.2723</v>
      </c>
      <c r="I85" s="43">
        <v>1.2812000000000001</v>
      </c>
      <c r="J85" t="s">
        <v>234</v>
      </c>
      <c r="K85" s="43">
        <v>1.2812000000000001</v>
      </c>
      <c r="L85" s="42">
        <v>0</v>
      </c>
      <c r="M85">
        <v>36</v>
      </c>
      <c r="N85" s="42">
        <v>28.800000000000381</v>
      </c>
      <c r="O85" s="42">
        <f t="shared" si="2"/>
        <v>0.67924528301885734</v>
      </c>
      <c r="P85" s="64" t="s">
        <v>237</v>
      </c>
      <c r="Q85" s="64"/>
      <c r="R85" s="64" t="s">
        <v>203</v>
      </c>
      <c r="S85" s="64" t="s">
        <v>238</v>
      </c>
      <c r="T85" s="50"/>
    </row>
    <row r="86" spans="1:20" x14ac:dyDescent="0.2">
      <c r="A86" s="38">
        <f t="shared" si="3"/>
        <v>80</v>
      </c>
      <c r="B86" s="40">
        <v>95</v>
      </c>
      <c r="C86" s="41" t="s">
        <v>41</v>
      </c>
      <c r="D86" s="41" t="s">
        <v>0</v>
      </c>
      <c r="E86" s="42">
        <v>0.08</v>
      </c>
      <c r="F86" t="s">
        <v>233</v>
      </c>
      <c r="G86" s="43">
        <v>1.2776000000000001</v>
      </c>
      <c r="H86" s="43">
        <v>1.2722</v>
      </c>
      <c r="I86" s="43">
        <v>1.2878000000000001</v>
      </c>
      <c r="J86" t="s">
        <v>235</v>
      </c>
      <c r="K86" s="43">
        <v>1.2722</v>
      </c>
      <c r="L86" s="42">
        <v>0.16</v>
      </c>
      <c r="M86">
        <v>-54</v>
      </c>
      <c r="N86" s="42">
        <v>-43.040000000000575</v>
      </c>
      <c r="O86" s="42">
        <f t="shared" si="2"/>
        <v>0.99999999999998679</v>
      </c>
      <c r="P86" s="64"/>
      <c r="Q86" s="64"/>
      <c r="R86" s="64"/>
      <c r="S86" s="64"/>
      <c r="T86" s="50"/>
    </row>
    <row r="87" spans="1:20" ht="13.2" customHeight="1" x14ac:dyDescent="0.2">
      <c r="A87" s="38">
        <f t="shared" si="3"/>
        <v>81</v>
      </c>
      <c r="B87" s="40">
        <v>96</v>
      </c>
      <c r="C87" s="41" t="s">
        <v>41</v>
      </c>
      <c r="D87" s="41" t="s">
        <v>42</v>
      </c>
      <c r="E87" s="42">
        <v>0.06</v>
      </c>
      <c r="F87" t="s">
        <v>239</v>
      </c>
      <c r="G87" s="43">
        <v>1.2551000000000001</v>
      </c>
      <c r="H87" s="43">
        <v>1.2615000000000001</v>
      </c>
      <c r="I87" s="43">
        <v>1.2439</v>
      </c>
      <c r="J87" t="s">
        <v>240</v>
      </c>
      <c r="K87" s="43">
        <v>1.2615000000000001</v>
      </c>
      <c r="L87" s="42">
        <v>-1.38</v>
      </c>
      <c r="M87">
        <v>-64</v>
      </c>
      <c r="N87" s="42">
        <v>-39.779999999999767</v>
      </c>
      <c r="O87" s="42">
        <f t="shared" si="2"/>
        <v>1.000000000000006</v>
      </c>
      <c r="P87" s="64" t="s">
        <v>242</v>
      </c>
      <c r="Q87" s="64"/>
      <c r="R87" s="64"/>
      <c r="S87" s="64" t="s">
        <v>243</v>
      </c>
      <c r="T87" s="50"/>
    </row>
    <row r="88" spans="1:20" x14ac:dyDescent="0.2">
      <c r="A88" s="38">
        <f t="shared" si="3"/>
        <v>82</v>
      </c>
      <c r="B88" s="40">
        <v>97</v>
      </c>
      <c r="C88" s="41" t="s">
        <v>41</v>
      </c>
      <c r="D88" s="41" t="s">
        <v>42</v>
      </c>
      <c r="E88" s="42">
        <v>0.06</v>
      </c>
      <c r="F88" t="s">
        <v>239</v>
      </c>
      <c r="G88" s="43">
        <v>1.2551000000000001</v>
      </c>
      <c r="H88" s="43">
        <v>1.2616000000000001</v>
      </c>
      <c r="I88" s="43">
        <v>0</v>
      </c>
      <c r="J88" t="s">
        <v>241</v>
      </c>
      <c r="K88" s="43">
        <v>1.2616000000000001</v>
      </c>
      <c r="L88" s="42">
        <v>-1.38</v>
      </c>
      <c r="M88">
        <v>-65</v>
      </c>
      <c r="N88" s="42">
        <v>-40.379999999999704</v>
      </c>
      <c r="O88" s="42">
        <f t="shared" si="2"/>
        <v>1.0000000000000075</v>
      </c>
      <c r="P88" s="64"/>
      <c r="Q88" s="64"/>
      <c r="R88" s="64"/>
      <c r="S88" s="64"/>
      <c r="T88" s="50"/>
    </row>
    <row r="89" spans="1:20" x14ac:dyDescent="0.2">
      <c r="A89" s="38">
        <f t="shared" si="3"/>
        <v>83</v>
      </c>
      <c r="B89" s="40">
        <v>98</v>
      </c>
      <c r="C89" s="41" t="s">
        <v>41</v>
      </c>
      <c r="D89" s="41" t="s">
        <v>0</v>
      </c>
      <c r="E89" s="42">
        <v>0.05</v>
      </c>
      <c r="F89" t="s">
        <v>244</v>
      </c>
      <c r="G89" s="43">
        <v>1.2517</v>
      </c>
      <c r="H89" s="43">
        <v>1.2437</v>
      </c>
      <c r="I89" s="43">
        <v>1.2612000000000001</v>
      </c>
      <c r="J89" t="s">
        <v>245</v>
      </c>
      <c r="K89" s="43">
        <v>1.2612000000000001</v>
      </c>
      <c r="L89" s="42">
        <v>0</v>
      </c>
      <c r="M89">
        <v>95</v>
      </c>
      <c r="N89" s="42">
        <v>47.50000000000032</v>
      </c>
      <c r="O89" s="42">
        <f t="shared" si="2"/>
        <v>1.1874999999999989</v>
      </c>
      <c r="P89" s="65" t="s">
        <v>247</v>
      </c>
      <c r="Q89" s="65"/>
      <c r="R89" s="65"/>
      <c r="S89" s="65" t="s">
        <v>248</v>
      </c>
      <c r="T89" s="52"/>
    </row>
    <row r="90" spans="1:20" x14ac:dyDescent="0.2">
      <c r="A90" s="38">
        <f t="shared" si="3"/>
        <v>84</v>
      </c>
      <c r="B90" s="40">
        <v>99</v>
      </c>
      <c r="C90" s="41" t="s">
        <v>41</v>
      </c>
      <c r="D90" s="41" t="s">
        <v>0</v>
      </c>
      <c r="E90" s="42">
        <v>0.05</v>
      </c>
      <c r="F90" t="s">
        <v>244</v>
      </c>
      <c r="G90" s="43">
        <v>1.2517</v>
      </c>
      <c r="H90" s="43">
        <v>1.2515000000000001</v>
      </c>
      <c r="I90" s="43">
        <v>1.2812000000000001</v>
      </c>
      <c r="J90" t="s">
        <v>246</v>
      </c>
      <c r="K90" s="43">
        <v>1.2515000000000001</v>
      </c>
      <c r="L90" s="42">
        <v>0.1</v>
      </c>
      <c r="M90">
        <v>-2</v>
      </c>
      <c r="N90" s="42">
        <v>-0.89999999999988989</v>
      </c>
      <c r="O90" s="42">
        <f t="shared" si="2"/>
        <v>1.0000000000001101</v>
      </c>
      <c r="P90" s="65"/>
      <c r="Q90" s="65"/>
      <c r="R90" s="65"/>
      <c r="S90" s="65"/>
      <c r="T90" s="52"/>
    </row>
    <row r="91" spans="1:20" ht="13.2" customHeight="1" x14ac:dyDescent="0.2">
      <c r="A91" s="38">
        <f t="shared" si="3"/>
        <v>85</v>
      </c>
      <c r="B91" s="40">
        <v>100</v>
      </c>
      <c r="C91" s="41" t="s">
        <v>41</v>
      </c>
      <c r="D91" s="41" t="s">
        <v>42</v>
      </c>
      <c r="E91" s="42">
        <v>0.08</v>
      </c>
      <c r="F91" t="s">
        <v>249</v>
      </c>
      <c r="G91" s="43">
        <v>1.2479</v>
      </c>
      <c r="H91" s="43">
        <v>1.2528000000000001</v>
      </c>
      <c r="I91" s="43">
        <v>1.2442</v>
      </c>
      <c r="J91" t="s">
        <v>250</v>
      </c>
      <c r="K91" s="43">
        <v>1.2442</v>
      </c>
      <c r="L91" s="42">
        <v>-3.6799999999999997</v>
      </c>
      <c r="M91">
        <v>37</v>
      </c>
      <c r="N91" s="42">
        <v>25.920000000000293</v>
      </c>
      <c r="O91" s="42">
        <f t="shared" si="2"/>
        <v>0.75510204081630705</v>
      </c>
      <c r="P91" s="64" t="s">
        <v>252</v>
      </c>
      <c r="Q91" s="64"/>
      <c r="R91" s="64" t="s">
        <v>254</v>
      </c>
      <c r="S91" s="64" t="s">
        <v>253</v>
      </c>
      <c r="T91" s="50"/>
    </row>
    <row r="92" spans="1:20" x14ac:dyDescent="0.2">
      <c r="A92" s="38">
        <f t="shared" si="3"/>
        <v>86</v>
      </c>
      <c r="B92" s="40">
        <v>101</v>
      </c>
      <c r="C92" s="41" t="s">
        <v>41</v>
      </c>
      <c r="D92" s="41" t="s">
        <v>42</v>
      </c>
      <c r="E92" s="42">
        <v>0.08</v>
      </c>
      <c r="F92" t="s">
        <v>249</v>
      </c>
      <c r="G92" s="43">
        <v>1.2479</v>
      </c>
      <c r="H92" s="43">
        <v>1.248</v>
      </c>
      <c r="I92" s="43">
        <v>1.2287000000000001</v>
      </c>
      <c r="J92" t="s">
        <v>251</v>
      </c>
      <c r="K92" s="43">
        <v>1.248</v>
      </c>
      <c r="L92" s="42">
        <v>-4.5999999999999996</v>
      </c>
      <c r="M92">
        <v>-1</v>
      </c>
      <c r="N92" s="42">
        <v>-5.3999999999999115</v>
      </c>
      <c r="O92" s="42">
        <f t="shared" si="2"/>
        <v>1.0000000000001101</v>
      </c>
      <c r="P92" s="64"/>
      <c r="Q92" s="64"/>
      <c r="R92" s="64"/>
      <c r="S92" s="64"/>
      <c r="T92" s="50"/>
    </row>
    <row r="93" spans="1:20" x14ac:dyDescent="0.2">
      <c r="A93" s="58">
        <f t="shared" si="3"/>
        <v>87</v>
      </c>
      <c r="B93" s="53">
        <v>103</v>
      </c>
      <c r="C93" s="54" t="s">
        <v>41</v>
      </c>
      <c r="D93" s="54" t="s">
        <v>0</v>
      </c>
      <c r="E93" s="55">
        <v>0.21</v>
      </c>
      <c r="F93" s="56" t="s">
        <v>255</v>
      </c>
      <c r="G93" s="57">
        <v>1.2244000000000002</v>
      </c>
      <c r="H93" s="57">
        <v>1.2225000000000001</v>
      </c>
      <c r="I93" s="57">
        <v>1.2371000000000001</v>
      </c>
      <c r="J93" s="56" t="s">
        <v>256</v>
      </c>
      <c r="K93" s="57">
        <v>1.2225000000000001</v>
      </c>
      <c r="L93" s="55">
        <v>0.42000000000000004</v>
      </c>
      <c r="M93" s="56">
        <v>-19</v>
      </c>
      <c r="N93" s="55">
        <v>-39.480000000000267</v>
      </c>
      <c r="O93" s="55">
        <f t="shared" si="2"/>
        <v>0.99999999999999323</v>
      </c>
      <c r="P93" s="66" t="s">
        <v>258</v>
      </c>
      <c r="Q93" s="66"/>
      <c r="R93" s="66"/>
      <c r="S93" s="66" t="s">
        <v>259</v>
      </c>
      <c r="T93" s="59">
        <v>3</v>
      </c>
    </row>
    <row r="94" spans="1:20" x14ac:dyDescent="0.2">
      <c r="A94" s="58">
        <f t="shared" si="3"/>
        <v>88</v>
      </c>
      <c r="B94" s="53">
        <v>102</v>
      </c>
      <c r="C94" s="54" t="s">
        <v>41</v>
      </c>
      <c r="D94" s="54" t="s">
        <v>0</v>
      </c>
      <c r="E94" s="55">
        <v>0.21</v>
      </c>
      <c r="F94" s="56" t="s">
        <v>255</v>
      </c>
      <c r="G94" s="57">
        <v>1.2244000000000002</v>
      </c>
      <c r="H94" s="57">
        <v>1.2224000000000002</v>
      </c>
      <c r="I94" s="57">
        <v>1.2288000000000001</v>
      </c>
      <c r="J94" s="56" t="s">
        <v>257</v>
      </c>
      <c r="K94" s="57">
        <v>1.2224000000000002</v>
      </c>
      <c r="L94" s="55">
        <v>0.42000000000000004</v>
      </c>
      <c r="M94" s="56">
        <v>-20</v>
      </c>
      <c r="N94" s="55">
        <v>-41.580000000000034</v>
      </c>
      <c r="O94" s="55">
        <f t="shared" si="2"/>
        <v>0.99999999999999911</v>
      </c>
      <c r="P94" s="66"/>
      <c r="Q94" s="66"/>
      <c r="R94" s="66"/>
      <c r="S94" s="66"/>
      <c r="T94" s="59"/>
    </row>
    <row r="95" spans="1:20" x14ac:dyDescent="0.2">
      <c r="A95" s="38">
        <f t="shared" si="3"/>
        <v>89</v>
      </c>
      <c r="B95" s="40">
        <v>104</v>
      </c>
      <c r="C95" s="41" t="s">
        <v>41</v>
      </c>
      <c r="D95" s="41" t="s">
        <v>0</v>
      </c>
      <c r="E95" s="42">
        <v>0.14000000000000001</v>
      </c>
      <c r="F95" t="s">
        <v>260</v>
      </c>
      <c r="G95" s="43">
        <v>1.2283000000000002</v>
      </c>
      <c r="H95" s="43">
        <v>1.2246000000000001</v>
      </c>
      <c r="I95" s="43">
        <v>1.2319</v>
      </c>
      <c r="J95" t="s">
        <v>261</v>
      </c>
      <c r="K95" s="43">
        <v>1.2246000000000001</v>
      </c>
      <c r="L95" s="42">
        <v>0</v>
      </c>
      <c r="M95">
        <v>-37</v>
      </c>
      <c r="N95" s="42">
        <v>-51.800000000000516</v>
      </c>
      <c r="O95" s="42">
        <f t="shared" si="2"/>
        <v>0.99999999999999001</v>
      </c>
      <c r="P95" s="64" t="s">
        <v>262</v>
      </c>
      <c r="Q95" s="64"/>
      <c r="R95" s="64"/>
      <c r="S95" s="64" t="s">
        <v>263</v>
      </c>
      <c r="T95" s="50"/>
    </row>
    <row r="96" spans="1:20" x14ac:dyDescent="0.2">
      <c r="A96" s="38">
        <f t="shared" si="3"/>
        <v>90</v>
      </c>
      <c r="B96" s="40">
        <v>105</v>
      </c>
      <c r="C96" s="41" t="s">
        <v>41</v>
      </c>
      <c r="D96" s="41" t="s">
        <v>0</v>
      </c>
      <c r="E96" s="42">
        <v>0.14000000000000001</v>
      </c>
      <c r="F96" t="s">
        <v>260</v>
      </c>
      <c r="G96" s="43">
        <v>1.2283000000000002</v>
      </c>
      <c r="H96" s="43">
        <v>1.2246000000000001</v>
      </c>
      <c r="I96" s="43">
        <v>1.2371000000000001</v>
      </c>
      <c r="J96" t="s">
        <v>261</v>
      </c>
      <c r="K96" s="43">
        <v>1.2246000000000001</v>
      </c>
      <c r="L96" s="42">
        <v>0</v>
      </c>
      <c r="M96">
        <v>-37</v>
      </c>
      <c r="N96" s="42">
        <v>-51.800000000000516</v>
      </c>
      <c r="O96" s="42">
        <f t="shared" si="2"/>
        <v>0.99999999999999001</v>
      </c>
      <c r="P96" s="64"/>
      <c r="Q96" s="64"/>
      <c r="R96" s="64"/>
      <c r="S96" s="64"/>
      <c r="T96" s="50"/>
    </row>
    <row r="97" spans="1:22" x14ac:dyDescent="0.2">
      <c r="A97" s="38">
        <f t="shared" si="3"/>
        <v>91</v>
      </c>
      <c r="B97" s="40">
        <v>106</v>
      </c>
      <c r="C97" s="41" t="s">
        <v>41</v>
      </c>
      <c r="D97" s="41" t="s">
        <v>42</v>
      </c>
      <c r="E97" s="42">
        <v>0.12</v>
      </c>
      <c r="F97" t="s">
        <v>264</v>
      </c>
      <c r="G97" s="43">
        <v>1.2107000000000001</v>
      </c>
      <c r="H97" s="43">
        <v>1.214</v>
      </c>
      <c r="I97" s="43">
        <v>1.2063000000000001</v>
      </c>
      <c r="J97" t="s">
        <v>265</v>
      </c>
      <c r="K97" s="43">
        <v>1.2063000000000001</v>
      </c>
      <c r="L97" s="42">
        <v>-1.38</v>
      </c>
      <c r="M97">
        <v>44</v>
      </c>
      <c r="N97" s="42">
        <v>51.419999999999511</v>
      </c>
      <c r="O97" s="42">
        <f t="shared" si="2"/>
        <v>1.3333333333333905</v>
      </c>
      <c r="P97" s="64" t="s">
        <v>267</v>
      </c>
      <c r="Q97" s="64"/>
      <c r="R97" s="64"/>
      <c r="S97" s="64" t="s">
        <v>268</v>
      </c>
      <c r="T97" s="50"/>
    </row>
    <row r="98" spans="1:22" x14ac:dyDescent="0.2">
      <c r="A98" s="38">
        <f t="shared" si="3"/>
        <v>92</v>
      </c>
      <c r="B98" s="40">
        <v>107</v>
      </c>
      <c r="C98" s="41" t="s">
        <v>41</v>
      </c>
      <c r="D98" s="41" t="s">
        <v>42</v>
      </c>
      <c r="E98" s="42">
        <v>0.12</v>
      </c>
      <c r="F98" t="s">
        <v>264</v>
      </c>
      <c r="G98" s="43">
        <v>1.2107000000000001</v>
      </c>
      <c r="H98" s="43">
        <v>1.2107000000000001</v>
      </c>
      <c r="I98" s="43">
        <v>0</v>
      </c>
      <c r="J98" t="s">
        <v>266</v>
      </c>
      <c r="K98" s="43">
        <v>1.2107000000000001</v>
      </c>
      <c r="L98" s="42">
        <v>-1.38</v>
      </c>
      <c r="M98">
        <v>0</v>
      </c>
      <c r="N98" s="42">
        <v>-1.38</v>
      </c>
      <c r="O98" s="42" t="e">
        <f t="shared" si="2"/>
        <v>#DIV/0!</v>
      </c>
      <c r="P98" s="64"/>
      <c r="Q98" s="64"/>
      <c r="R98" s="64"/>
      <c r="S98" s="64"/>
      <c r="T98" s="50"/>
    </row>
    <row r="99" spans="1:22" s="19" customFormat="1" x14ac:dyDescent="0.2">
      <c r="A99" s="48">
        <f t="shared" si="3"/>
        <v>93</v>
      </c>
      <c r="B99" s="44">
        <v>108</v>
      </c>
      <c r="C99" s="45" t="s">
        <v>41</v>
      </c>
      <c r="D99" s="45" t="s">
        <v>0</v>
      </c>
      <c r="E99" s="46">
        <v>0.06</v>
      </c>
      <c r="F99" s="19" t="s">
        <v>269</v>
      </c>
      <c r="G99" s="47">
        <v>1.2311000000000001</v>
      </c>
      <c r="H99" s="47">
        <v>1.2237</v>
      </c>
      <c r="I99" s="47">
        <v>1.2370000000000001</v>
      </c>
      <c r="J99" s="19" t="s">
        <v>270</v>
      </c>
      <c r="K99" s="47">
        <v>1.2370000000000001</v>
      </c>
      <c r="L99" s="46">
        <v>0</v>
      </c>
      <c r="M99" s="19">
        <v>59</v>
      </c>
      <c r="N99" s="46">
        <v>35.400000000000098</v>
      </c>
      <c r="O99" s="46">
        <f t="shared" si="2"/>
        <v>0.79729729729728938</v>
      </c>
      <c r="P99" s="62" t="s">
        <v>216</v>
      </c>
      <c r="Q99" s="62"/>
      <c r="R99" s="62"/>
      <c r="S99" s="62" t="s">
        <v>272</v>
      </c>
      <c r="T99" s="51"/>
      <c r="V99" s="35"/>
    </row>
    <row r="100" spans="1:22" s="19" customFormat="1" x14ac:dyDescent="0.2">
      <c r="A100" s="48">
        <f t="shared" si="3"/>
        <v>94</v>
      </c>
      <c r="B100" s="44">
        <v>109</v>
      </c>
      <c r="C100" s="45" t="s">
        <v>41</v>
      </c>
      <c r="D100" s="45" t="s">
        <v>0</v>
      </c>
      <c r="E100" s="46">
        <v>0.06</v>
      </c>
      <c r="F100" s="19" t="s">
        <v>269</v>
      </c>
      <c r="G100" s="47">
        <v>1.2311000000000001</v>
      </c>
      <c r="H100" s="47">
        <v>1.2237</v>
      </c>
      <c r="I100" s="47">
        <v>0</v>
      </c>
      <c r="J100" s="19" t="s">
        <v>271</v>
      </c>
      <c r="K100" s="47">
        <v>1.2237</v>
      </c>
      <c r="L100" s="46">
        <v>0.24000000000000002</v>
      </c>
      <c r="M100" s="19">
        <v>-74</v>
      </c>
      <c r="N100" s="46">
        <v>-44.160000000000437</v>
      </c>
      <c r="O100" s="46">
        <f t="shared" si="2"/>
        <v>0.99999999999999001</v>
      </c>
      <c r="P100" s="62"/>
      <c r="Q100" s="62"/>
      <c r="R100" s="62"/>
      <c r="S100" s="62"/>
      <c r="T100" s="51"/>
      <c r="V100" s="35"/>
    </row>
    <row r="101" spans="1:22" x14ac:dyDescent="0.2">
      <c r="A101" s="58">
        <f t="shared" si="3"/>
        <v>95</v>
      </c>
      <c r="B101" s="53">
        <v>110</v>
      </c>
      <c r="C101" s="54" t="s">
        <v>41</v>
      </c>
      <c r="D101" s="54" t="s">
        <v>0</v>
      </c>
      <c r="E101" s="55">
        <v>0.23</v>
      </c>
      <c r="F101" s="56" t="s">
        <v>273</v>
      </c>
      <c r="G101" s="57">
        <v>1.2301</v>
      </c>
      <c r="H101" s="57">
        <v>1.2278</v>
      </c>
      <c r="I101" s="57">
        <v>1.2371000000000001</v>
      </c>
      <c r="J101" s="56" t="s">
        <v>274</v>
      </c>
      <c r="K101" s="57">
        <v>1.2278</v>
      </c>
      <c r="L101" s="55">
        <v>1.3800000000000001</v>
      </c>
      <c r="M101" s="56">
        <v>-23</v>
      </c>
      <c r="N101" s="55">
        <v>-51.519999999999278</v>
      </c>
      <c r="O101" s="55">
        <f t="shared" si="2"/>
        <v>1.0000000000000135</v>
      </c>
      <c r="P101" s="66" t="s">
        <v>275</v>
      </c>
      <c r="Q101" s="66"/>
      <c r="R101" s="66"/>
      <c r="S101" s="66" t="s">
        <v>276</v>
      </c>
      <c r="T101" s="59">
        <v>16</v>
      </c>
    </row>
    <row r="102" spans="1:22" x14ac:dyDescent="0.2">
      <c r="A102" s="58">
        <f t="shared" si="3"/>
        <v>96</v>
      </c>
      <c r="B102" s="53">
        <v>111</v>
      </c>
      <c r="C102" s="54" t="s">
        <v>41</v>
      </c>
      <c r="D102" s="54" t="s">
        <v>0</v>
      </c>
      <c r="E102" s="55">
        <v>0.23</v>
      </c>
      <c r="F102" s="56" t="s">
        <v>273</v>
      </c>
      <c r="G102" s="57">
        <v>1.2301</v>
      </c>
      <c r="H102" s="57">
        <v>1.2278</v>
      </c>
      <c r="I102" s="57">
        <v>0</v>
      </c>
      <c r="J102" s="56" t="s">
        <v>274</v>
      </c>
      <c r="K102" s="57">
        <v>1.2278</v>
      </c>
      <c r="L102" s="55">
        <v>1.3800000000000001</v>
      </c>
      <c r="M102" s="56">
        <v>-23</v>
      </c>
      <c r="N102" s="55">
        <v>-51.519999999999278</v>
      </c>
      <c r="O102" s="55">
        <f t="shared" si="2"/>
        <v>1.0000000000000135</v>
      </c>
      <c r="P102" s="66"/>
      <c r="Q102" s="66"/>
      <c r="R102" s="66"/>
      <c r="S102" s="66"/>
      <c r="T102" s="59"/>
    </row>
    <row r="103" spans="1:22" x14ac:dyDescent="0.2">
      <c r="A103" s="38">
        <f t="shared" si="3"/>
        <v>97</v>
      </c>
      <c r="B103" s="40">
        <v>112</v>
      </c>
      <c r="C103" s="41" t="s">
        <v>41</v>
      </c>
      <c r="D103" s="41" t="s">
        <v>0</v>
      </c>
      <c r="E103" s="42">
        <v>7.0000000000000007E-2</v>
      </c>
      <c r="F103" t="s">
        <v>277</v>
      </c>
      <c r="G103" s="43">
        <v>1.2482</v>
      </c>
      <c r="H103" s="43">
        <v>1.2427000000000001</v>
      </c>
      <c r="I103" s="43">
        <v>1.2533000000000001</v>
      </c>
      <c r="J103" t="s">
        <v>278</v>
      </c>
      <c r="K103" s="43">
        <v>1.2533000000000001</v>
      </c>
      <c r="L103" s="42">
        <v>0</v>
      </c>
      <c r="M103">
        <v>51</v>
      </c>
      <c r="N103" s="42">
        <v>35.700000000000735</v>
      </c>
      <c r="O103" s="42">
        <f t="shared" si="2"/>
        <v>0.92727272727275456</v>
      </c>
      <c r="P103" s="64" t="s">
        <v>280</v>
      </c>
      <c r="Q103" s="64"/>
      <c r="R103" s="64" t="s">
        <v>305</v>
      </c>
      <c r="S103" s="64" t="s">
        <v>282</v>
      </c>
      <c r="T103" s="50"/>
    </row>
    <row r="104" spans="1:22" x14ac:dyDescent="0.2">
      <c r="A104" s="38">
        <f t="shared" si="3"/>
        <v>98</v>
      </c>
      <c r="B104" s="40">
        <v>113</v>
      </c>
      <c r="C104" s="41" t="s">
        <v>41</v>
      </c>
      <c r="D104" s="41" t="s">
        <v>0</v>
      </c>
      <c r="E104" s="42">
        <v>7.0000000000000007E-2</v>
      </c>
      <c r="F104" t="s">
        <v>277</v>
      </c>
      <c r="G104" s="43">
        <v>1.2482</v>
      </c>
      <c r="H104" s="43">
        <v>1.2482</v>
      </c>
      <c r="I104" s="43">
        <v>1.2663</v>
      </c>
      <c r="J104" t="s">
        <v>279</v>
      </c>
      <c r="K104" s="43">
        <v>1.2482</v>
      </c>
      <c r="L104" s="42">
        <v>0.14000000000000004</v>
      </c>
      <c r="M104">
        <v>0</v>
      </c>
      <c r="N104" s="42">
        <v>0.14000000000000004</v>
      </c>
      <c r="O104" s="42" t="e">
        <f t="shared" si="2"/>
        <v>#DIV/0!</v>
      </c>
      <c r="P104" s="64"/>
      <c r="Q104" s="64"/>
      <c r="R104" s="64"/>
      <c r="S104" s="64"/>
      <c r="T104" s="50"/>
    </row>
    <row r="105" spans="1:22" x14ac:dyDescent="0.2">
      <c r="A105" s="38">
        <f>A104+1</f>
        <v>99</v>
      </c>
      <c r="B105" s="40">
        <v>114</v>
      </c>
      <c r="C105" s="41" t="s">
        <v>41</v>
      </c>
      <c r="D105" s="41" t="s">
        <v>42</v>
      </c>
      <c r="E105" s="42">
        <v>0.09</v>
      </c>
      <c r="F105" t="s">
        <v>283</v>
      </c>
      <c r="G105" s="43">
        <v>1.2511000000000001</v>
      </c>
      <c r="H105" s="43">
        <v>1.2557</v>
      </c>
      <c r="I105" s="43">
        <v>1.2441</v>
      </c>
      <c r="J105" t="s">
        <v>284</v>
      </c>
      <c r="K105" s="43">
        <v>1.2557</v>
      </c>
      <c r="L105" s="42">
        <v>-2.0699999999999998</v>
      </c>
      <c r="M105">
        <v>-46</v>
      </c>
      <c r="N105" s="42">
        <v>-43.469999999999438</v>
      </c>
      <c r="O105" s="42">
        <f t="shared" si="2"/>
        <v>1.0000000000000135</v>
      </c>
      <c r="P105" s="64" t="s">
        <v>286</v>
      </c>
      <c r="Q105" s="64"/>
      <c r="R105" s="64"/>
      <c r="S105" s="64" t="s">
        <v>287</v>
      </c>
      <c r="T105" s="50"/>
    </row>
    <row r="106" spans="1:22" x14ac:dyDescent="0.2">
      <c r="A106" s="38">
        <f t="shared" ref="A106" si="4">A105+1</f>
        <v>100</v>
      </c>
      <c r="B106" s="40">
        <v>115</v>
      </c>
      <c r="C106" s="41" t="s">
        <v>41</v>
      </c>
      <c r="D106" s="41" t="s">
        <v>42</v>
      </c>
      <c r="E106" s="42">
        <v>0.09</v>
      </c>
      <c r="F106" t="s">
        <v>283</v>
      </c>
      <c r="G106" s="43">
        <v>1.2511000000000001</v>
      </c>
      <c r="H106" s="43">
        <v>1.2558</v>
      </c>
      <c r="I106" s="43">
        <v>0</v>
      </c>
      <c r="J106" t="s">
        <v>285</v>
      </c>
      <c r="K106" s="43">
        <v>1.2558</v>
      </c>
      <c r="L106" s="42">
        <v>-2.0699999999999998</v>
      </c>
      <c r="M106">
        <v>-47</v>
      </c>
      <c r="N106" s="42">
        <v>-44.369999999999337</v>
      </c>
      <c r="O106" s="42">
        <f t="shared" si="2"/>
        <v>1.0000000000000158</v>
      </c>
      <c r="P106" s="64"/>
      <c r="Q106" s="64"/>
      <c r="R106" s="64"/>
      <c r="S106" s="64"/>
      <c r="T106" s="50"/>
    </row>
    <row r="107" spans="1:22" x14ac:dyDescent="0.2">
      <c r="B107" s="8"/>
      <c r="C107" s="6"/>
      <c r="D107" s="9"/>
      <c r="E107" s="6"/>
      <c r="F107" s="6"/>
      <c r="G107" s="6"/>
      <c r="H107" s="6"/>
      <c r="I107" s="6"/>
      <c r="J107" s="6"/>
      <c r="K107" s="6"/>
      <c r="L107" s="9"/>
      <c r="M107" s="6"/>
      <c r="N107" s="10"/>
      <c r="O107" s="42" t="e">
        <f t="shared" si="2"/>
        <v>#DIV/0!</v>
      </c>
      <c r="Q107" s="64"/>
      <c r="R107" s="64"/>
      <c r="S107"/>
      <c r="T107"/>
    </row>
    <row r="108" spans="1:22" x14ac:dyDescent="0.2">
      <c r="B108" s="8"/>
      <c r="C108" s="6"/>
      <c r="D108" s="9"/>
      <c r="E108" s="6"/>
      <c r="F108" s="6"/>
      <c r="G108" s="6"/>
      <c r="H108" s="6"/>
      <c r="I108" s="6"/>
      <c r="J108" s="6"/>
      <c r="K108" s="6"/>
      <c r="L108" s="9"/>
      <c r="M108" s="6"/>
      <c r="N108" s="10"/>
      <c r="O108" s="42" t="e">
        <f t="shared" ref="O108" si="5">ABS(M108/((H108-G108)*10000))</f>
        <v>#DIV/0!</v>
      </c>
      <c r="Q108" s="64"/>
      <c r="R108" s="64"/>
      <c r="S108"/>
      <c r="T108"/>
    </row>
    <row r="109" spans="1:22" x14ac:dyDescent="0.2">
      <c r="B109" s="8"/>
      <c r="C109" s="6"/>
      <c r="D109" s="9"/>
      <c r="E109" s="6"/>
      <c r="F109" s="6"/>
      <c r="G109" s="6"/>
      <c r="H109" s="6"/>
      <c r="I109" s="6"/>
      <c r="J109" s="6"/>
      <c r="K109" s="6"/>
      <c r="L109" s="9"/>
      <c r="M109" s="6"/>
      <c r="N109" s="10"/>
      <c r="O109" s="6"/>
      <c r="Q109" s="64"/>
      <c r="R109" s="64"/>
      <c r="S109"/>
      <c r="T109"/>
    </row>
    <row r="110" spans="1:22" x14ac:dyDescent="0.2">
      <c r="B110" s="8"/>
      <c r="C110" s="6"/>
      <c r="D110" s="9"/>
      <c r="E110" s="6"/>
      <c r="F110" s="6"/>
      <c r="G110" s="6"/>
      <c r="H110" s="6"/>
      <c r="I110" s="6"/>
      <c r="J110" s="6"/>
      <c r="K110" s="6"/>
      <c r="L110" s="9"/>
      <c r="M110" s="6"/>
      <c r="N110" s="10"/>
      <c r="O110" s="6"/>
      <c r="Q110" s="64"/>
      <c r="R110" s="64"/>
      <c r="S110"/>
      <c r="T110"/>
    </row>
    <row r="111" spans="1:22" x14ac:dyDescent="0.2">
      <c r="B111" s="8"/>
      <c r="C111" s="6"/>
      <c r="D111" s="9"/>
      <c r="E111" s="6"/>
      <c r="F111" s="6"/>
      <c r="G111" s="6"/>
      <c r="H111" s="6"/>
      <c r="I111" s="6"/>
      <c r="J111" s="6"/>
      <c r="K111" s="6"/>
      <c r="L111" s="9"/>
      <c r="M111" s="6"/>
      <c r="N111" s="10"/>
      <c r="O111" s="6"/>
      <c r="S111"/>
      <c r="T111"/>
    </row>
    <row r="112" spans="1:22" x14ac:dyDescent="0.2">
      <c r="B112" s="8"/>
      <c r="C112" s="6"/>
      <c r="D112" s="9"/>
      <c r="E112" s="6"/>
      <c r="F112" s="6"/>
      <c r="G112" s="6"/>
      <c r="H112" s="6"/>
      <c r="I112" s="6"/>
      <c r="J112" s="6"/>
      <c r="K112" s="6"/>
      <c r="L112" s="9"/>
      <c r="M112" s="6"/>
      <c r="N112" s="10"/>
      <c r="O112" s="6"/>
      <c r="S112"/>
      <c r="T112"/>
    </row>
    <row r="113" spans="2:15" x14ac:dyDescent="0.2">
      <c r="B113" s="8"/>
      <c r="C113" s="6"/>
      <c r="D113" s="9"/>
      <c r="E113" s="6"/>
      <c r="F113" s="6"/>
      <c r="G113" s="6"/>
      <c r="H113" s="6"/>
      <c r="I113" s="6"/>
      <c r="J113" s="6"/>
      <c r="K113" s="6"/>
      <c r="L113" s="9"/>
      <c r="M113" s="6"/>
      <c r="N113" s="10"/>
      <c r="O113" s="6"/>
    </row>
    <row r="114" spans="2:15" x14ac:dyDescent="0.2">
      <c r="B114" s="8"/>
      <c r="C114" s="6"/>
      <c r="D114" s="9"/>
      <c r="E114" s="6"/>
      <c r="F114" s="6"/>
      <c r="G114" s="6"/>
      <c r="H114" s="6"/>
      <c r="I114" s="6"/>
      <c r="J114" s="6"/>
      <c r="K114" s="6"/>
      <c r="L114" s="9"/>
      <c r="M114" s="6"/>
      <c r="N114" s="10"/>
      <c r="O114" s="6"/>
    </row>
    <row r="115" spans="2:15" x14ac:dyDescent="0.2">
      <c r="B115" s="8"/>
      <c r="C115" s="6"/>
      <c r="D115" s="9"/>
      <c r="E115" s="6"/>
      <c r="F115" s="6"/>
      <c r="G115" s="6"/>
      <c r="H115" s="6"/>
      <c r="I115" s="6"/>
      <c r="J115" s="6"/>
      <c r="K115" s="6"/>
      <c r="L115" s="9"/>
      <c r="M115" s="6"/>
      <c r="N115" s="10"/>
      <c r="O115" s="6"/>
    </row>
    <row r="116" spans="2:15" x14ac:dyDescent="0.2">
      <c r="B116" s="8"/>
      <c r="C116" s="6"/>
      <c r="D116" s="9"/>
      <c r="E116" s="6"/>
      <c r="F116" s="6"/>
      <c r="G116" s="6"/>
      <c r="H116" s="6"/>
      <c r="I116" s="6"/>
      <c r="J116" s="6"/>
      <c r="K116" s="6"/>
      <c r="L116" s="9"/>
      <c r="M116" s="6"/>
      <c r="N116" s="10"/>
      <c r="O116" s="6"/>
    </row>
    <row r="117" spans="2:15" x14ac:dyDescent="0.2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0"/>
      <c r="O117" s="6"/>
    </row>
    <row r="118" spans="2:15" x14ac:dyDescent="0.2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0"/>
      <c r="O118" s="6"/>
    </row>
    <row r="119" spans="2:15" x14ac:dyDescent="0.2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0"/>
      <c r="O119" s="6"/>
    </row>
    <row r="120" spans="2:15" x14ac:dyDescent="0.2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0"/>
      <c r="O120" s="6"/>
    </row>
    <row r="121" spans="2:15" x14ac:dyDescent="0.2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0"/>
      <c r="O121" s="6"/>
    </row>
    <row r="122" spans="2:15" x14ac:dyDescent="0.2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0"/>
      <c r="O122" s="6"/>
    </row>
    <row r="123" spans="2:15" x14ac:dyDescent="0.2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0"/>
      <c r="O123" s="6"/>
    </row>
    <row r="124" spans="2:15" x14ac:dyDescent="0.2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0"/>
      <c r="O124" s="6"/>
    </row>
    <row r="125" spans="2:15" x14ac:dyDescent="0.2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0"/>
      <c r="O125" s="6"/>
    </row>
    <row r="126" spans="2:15" x14ac:dyDescent="0.2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0"/>
      <c r="O126" s="6"/>
    </row>
    <row r="127" spans="2:15" x14ac:dyDescent="0.2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0"/>
      <c r="O127" s="6"/>
    </row>
    <row r="128" spans="2:15" x14ac:dyDescent="0.2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0"/>
      <c r="O128" s="6"/>
    </row>
    <row r="129" spans="2:15" x14ac:dyDescent="0.2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0"/>
      <c r="O129" s="6"/>
    </row>
    <row r="130" spans="2:15" x14ac:dyDescent="0.2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0"/>
      <c r="O130" s="6"/>
    </row>
    <row r="131" spans="2:15" x14ac:dyDescent="0.2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0"/>
      <c r="O131" s="6"/>
    </row>
    <row r="132" spans="2:15" x14ac:dyDescent="0.2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0"/>
      <c r="O132" s="6"/>
    </row>
    <row r="133" spans="2:15" x14ac:dyDescent="0.2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0"/>
      <c r="O133" s="6"/>
    </row>
    <row r="134" spans="2:15" x14ac:dyDescent="0.2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0"/>
      <c r="O134" s="6"/>
    </row>
    <row r="135" spans="2:15" x14ac:dyDescent="0.2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0"/>
      <c r="O135" s="6"/>
    </row>
    <row r="136" spans="2:15" x14ac:dyDescent="0.2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0"/>
      <c r="O136" s="6"/>
    </row>
    <row r="137" spans="2:15" x14ac:dyDescent="0.2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0"/>
      <c r="O137" s="6"/>
    </row>
    <row r="138" spans="2:15" x14ac:dyDescent="0.2">
      <c r="B138" s="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0"/>
      <c r="O138" s="6"/>
    </row>
    <row r="139" spans="2:15" x14ac:dyDescent="0.2">
      <c r="B139" s="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0"/>
      <c r="O139" s="6"/>
    </row>
    <row r="140" spans="2:15" x14ac:dyDescent="0.2">
      <c r="B140" s="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0"/>
      <c r="O140" s="6"/>
    </row>
    <row r="141" spans="2:15" x14ac:dyDescent="0.2">
      <c r="B141" s="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0"/>
      <c r="O141" s="6"/>
    </row>
    <row r="142" spans="2:15" x14ac:dyDescent="0.2">
      <c r="B142" s="8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0"/>
      <c r="O142" s="6"/>
    </row>
    <row r="143" spans="2:15" x14ac:dyDescent="0.2">
      <c r="B143" s="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0"/>
      <c r="O143" s="6"/>
    </row>
    <row r="144" spans="2:15" x14ac:dyDescent="0.2">
      <c r="B144" s="8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0"/>
      <c r="O144" s="6"/>
    </row>
    <row r="145" spans="2:15" x14ac:dyDescent="0.2">
      <c r="B145" s="8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0"/>
      <c r="O145" s="6"/>
    </row>
    <row r="146" spans="2:15" x14ac:dyDescent="0.2"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0"/>
      <c r="O146" s="6"/>
    </row>
    <row r="147" spans="2:15" x14ac:dyDescent="0.2"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0"/>
      <c r="O147" s="6"/>
    </row>
    <row r="148" spans="2:15" x14ac:dyDescent="0.2">
      <c r="B148" s="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0"/>
      <c r="O148" s="6"/>
    </row>
    <row r="149" spans="2:15" x14ac:dyDescent="0.2"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0"/>
      <c r="O149" s="6"/>
    </row>
    <row r="150" spans="2:15" x14ac:dyDescent="0.2"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0"/>
      <c r="O150" s="6"/>
    </row>
    <row r="151" spans="2:15" x14ac:dyDescent="0.2">
      <c r="B151" s="8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0"/>
      <c r="O151" s="6"/>
    </row>
    <row r="152" spans="2:15" x14ac:dyDescent="0.2"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0"/>
      <c r="O152" s="6"/>
    </row>
    <row r="153" spans="2:15" x14ac:dyDescent="0.2">
      <c r="B153" s="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0"/>
      <c r="O153" s="6"/>
    </row>
    <row r="154" spans="2:15" x14ac:dyDescent="0.2">
      <c r="B154" s="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0"/>
      <c r="O154" s="6"/>
    </row>
    <row r="155" spans="2:15" x14ac:dyDescent="0.2"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0"/>
      <c r="O155" s="6"/>
    </row>
    <row r="156" spans="2:15" x14ac:dyDescent="0.2"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0"/>
      <c r="O156" s="6"/>
    </row>
    <row r="157" spans="2:15" x14ac:dyDescent="0.2"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0"/>
      <c r="O157" s="6"/>
    </row>
    <row r="158" spans="2:15" x14ac:dyDescent="0.2"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0"/>
      <c r="O158" s="6"/>
    </row>
    <row r="159" spans="2:15" x14ac:dyDescent="0.2"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0"/>
      <c r="O159" s="6"/>
    </row>
    <row r="160" spans="2:15" x14ac:dyDescent="0.2"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0"/>
      <c r="O160" s="6"/>
    </row>
    <row r="161" spans="2:15" x14ac:dyDescent="0.2"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0"/>
      <c r="O161" s="6"/>
    </row>
    <row r="162" spans="2:15" x14ac:dyDescent="0.2">
      <c r="B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0"/>
      <c r="O162" s="6"/>
    </row>
    <row r="163" spans="2:15" x14ac:dyDescent="0.2"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0"/>
      <c r="O163" s="6"/>
    </row>
    <row r="164" spans="2:15" x14ac:dyDescent="0.2"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0"/>
      <c r="O164" s="6"/>
    </row>
    <row r="165" spans="2:15" x14ac:dyDescent="0.2"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0"/>
      <c r="O165" s="6"/>
    </row>
    <row r="166" spans="2:15" x14ac:dyDescent="0.2">
      <c r="B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0"/>
      <c r="O166" s="6"/>
    </row>
    <row r="167" spans="2:15" x14ac:dyDescent="0.2"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0"/>
      <c r="O167" s="6"/>
    </row>
    <row r="168" spans="2:15" x14ac:dyDescent="0.2">
      <c r="B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0"/>
      <c r="O168" s="6"/>
    </row>
    <row r="169" spans="2:15" x14ac:dyDescent="0.2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0"/>
      <c r="O169" s="6"/>
    </row>
    <row r="170" spans="2:15" x14ac:dyDescent="0.2"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0"/>
      <c r="O170" s="6"/>
    </row>
    <row r="171" spans="2:15" x14ac:dyDescent="0.2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0"/>
      <c r="O171" s="6"/>
    </row>
    <row r="172" spans="2:15" x14ac:dyDescent="0.2"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0"/>
      <c r="O172" s="6"/>
    </row>
    <row r="173" spans="2:15" x14ac:dyDescent="0.2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0"/>
      <c r="O173" s="6"/>
    </row>
    <row r="174" spans="2:15" x14ac:dyDescent="0.2"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0"/>
      <c r="O174" s="6"/>
    </row>
    <row r="175" spans="2:15" x14ac:dyDescent="0.2"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0"/>
      <c r="O175" s="6"/>
    </row>
    <row r="176" spans="2:15" x14ac:dyDescent="0.2"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0"/>
      <c r="O176" s="6"/>
    </row>
    <row r="177" spans="2:15" x14ac:dyDescent="0.2"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0"/>
      <c r="O177" s="6"/>
    </row>
    <row r="178" spans="2:15" x14ac:dyDescent="0.2"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0"/>
      <c r="O178" s="6"/>
    </row>
    <row r="179" spans="2:15" x14ac:dyDescent="0.2"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0"/>
      <c r="O179" s="6"/>
    </row>
    <row r="180" spans="2:15" x14ac:dyDescent="0.2"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0"/>
      <c r="O180" s="6"/>
    </row>
    <row r="181" spans="2:15" x14ac:dyDescent="0.2"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0"/>
      <c r="O181" s="6"/>
    </row>
    <row r="182" spans="2:15" x14ac:dyDescent="0.2"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0"/>
      <c r="O182" s="6"/>
    </row>
    <row r="183" spans="2:15" x14ac:dyDescent="0.2"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0"/>
      <c r="O183" s="6"/>
    </row>
    <row r="184" spans="2:15" x14ac:dyDescent="0.2"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0"/>
      <c r="O184" s="6"/>
    </row>
    <row r="185" spans="2:15" x14ac:dyDescent="0.2"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0"/>
      <c r="O185" s="6"/>
    </row>
    <row r="186" spans="2:15" x14ac:dyDescent="0.2"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0"/>
      <c r="O186" s="6"/>
    </row>
    <row r="187" spans="2:15" x14ac:dyDescent="0.2"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0"/>
      <c r="O187" s="6"/>
    </row>
    <row r="188" spans="2:15" x14ac:dyDescent="0.2"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0"/>
      <c r="O188" s="6"/>
    </row>
    <row r="189" spans="2:15" x14ac:dyDescent="0.2"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0"/>
      <c r="O189" s="6"/>
    </row>
    <row r="190" spans="2:15" x14ac:dyDescent="0.2"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0"/>
      <c r="O190" s="6"/>
    </row>
    <row r="191" spans="2:15" x14ac:dyDescent="0.2"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0"/>
      <c r="O191" s="6"/>
    </row>
    <row r="192" spans="2:15" x14ac:dyDescent="0.2"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0"/>
      <c r="O192" s="6"/>
    </row>
    <row r="193" spans="2:15" x14ac:dyDescent="0.2"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0"/>
      <c r="O193" s="6"/>
    </row>
    <row r="194" spans="2:15" x14ac:dyDescent="0.2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0"/>
      <c r="O194" s="6"/>
    </row>
    <row r="195" spans="2:15" x14ac:dyDescent="0.2"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0"/>
      <c r="O195" s="6"/>
    </row>
    <row r="196" spans="2:15" x14ac:dyDescent="0.2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0"/>
      <c r="O196" s="6"/>
    </row>
    <row r="197" spans="2:15" x14ac:dyDescent="0.2"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0"/>
      <c r="O197" s="6"/>
    </row>
    <row r="198" spans="2:15" x14ac:dyDescent="0.2"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0"/>
      <c r="O198" s="6"/>
    </row>
    <row r="199" spans="2:15" x14ac:dyDescent="0.2"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0"/>
      <c r="O199" s="6"/>
    </row>
    <row r="200" spans="2:15" x14ac:dyDescent="0.2"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0"/>
      <c r="O200" s="6"/>
    </row>
    <row r="201" spans="2:15" x14ac:dyDescent="0.2"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0"/>
      <c r="O201" s="6"/>
    </row>
    <row r="202" spans="2:15" x14ac:dyDescent="0.2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0"/>
      <c r="O202" s="6"/>
    </row>
    <row r="203" spans="2:15" x14ac:dyDescent="0.2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0"/>
      <c r="O203" s="6"/>
    </row>
    <row r="204" spans="2:15" x14ac:dyDescent="0.2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0"/>
      <c r="O204" s="6"/>
    </row>
    <row r="205" spans="2:15" x14ac:dyDescent="0.2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0"/>
      <c r="O205" s="6"/>
    </row>
    <row r="206" spans="2:15" x14ac:dyDescent="0.2"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0"/>
      <c r="O206" s="6"/>
    </row>
    <row r="207" spans="2:15" x14ac:dyDescent="0.2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0"/>
      <c r="O207" s="6"/>
    </row>
    <row r="208" spans="2:15" x14ac:dyDescent="0.2">
      <c r="B208" s="8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0"/>
      <c r="O208" s="6"/>
    </row>
    <row r="209" spans="2:15" x14ac:dyDescent="0.2">
      <c r="B209" s="8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0"/>
      <c r="O209" s="6"/>
    </row>
    <row r="210" spans="2:15" x14ac:dyDescent="0.2">
      <c r="B210" s="8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0"/>
      <c r="O210" s="6"/>
    </row>
    <row r="211" spans="2:15" x14ac:dyDescent="0.2">
      <c r="B211" s="8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0"/>
      <c r="O211" s="6"/>
    </row>
    <row r="212" spans="2:15" x14ac:dyDescent="0.2">
      <c r="B212" s="8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0"/>
      <c r="O212" s="6"/>
    </row>
    <row r="213" spans="2:15" x14ac:dyDescent="0.2">
      <c r="B213" s="8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0"/>
      <c r="O213" s="6"/>
    </row>
    <row r="214" spans="2:15" x14ac:dyDescent="0.2">
      <c r="B214" s="8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0"/>
      <c r="O214" s="6"/>
    </row>
    <row r="215" spans="2:15" x14ac:dyDescent="0.2"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0"/>
      <c r="O215" s="6"/>
    </row>
    <row r="216" spans="2:15" x14ac:dyDescent="0.2">
      <c r="B216" s="8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0"/>
      <c r="O216" s="6"/>
    </row>
    <row r="217" spans="2:15" x14ac:dyDescent="0.2">
      <c r="B217" s="8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0"/>
      <c r="O217" s="6"/>
    </row>
    <row r="218" spans="2:15" x14ac:dyDescent="0.2">
      <c r="B218" s="8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0"/>
      <c r="O218" s="6"/>
    </row>
    <row r="219" spans="2:15" x14ac:dyDescent="0.2">
      <c r="B219" s="8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0"/>
      <c r="O219" s="6"/>
    </row>
    <row r="220" spans="2:15" x14ac:dyDescent="0.2">
      <c r="B220" s="8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0"/>
      <c r="O220" s="6"/>
    </row>
    <row r="221" spans="2:15" x14ac:dyDescent="0.2">
      <c r="B221" s="8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0"/>
      <c r="O221" s="6"/>
    </row>
    <row r="222" spans="2:15" x14ac:dyDescent="0.2">
      <c r="B222" s="8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0"/>
      <c r="O222" s="6"/>
    </row>
    <row r="223" spans="2:15" x14ac:dyDescent="0.2">
      <c r="B223" s="8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0"/>
      <c r="O223" s="6"/>
    </row>
    <row r="224" spans="2:15" x14ac:dyDescent="0.2">
      <c r="B224" s="8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0"/>
      <c r="O224" s="6"/>
    </row>
    <row r="225" spans="2:15" x14ac:dyDescent="0.2">
      <c r="B225" s="8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0"/>
      <c r="O225" s="6"/>
    </row>
    <row r="226" spans="2:15" x14ac:dyDescent="0.2">
      <c r="B226" s="8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0"/>
      <c r="O226" s="6"/>
    </row>
    <row r="227" spans="2:15" x14ac:dyDescent="0.2">
      <c r="B227" s="8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0"/>
      <c r="O227" s="6"/>
    </row>
    <row r="228" spans="2:15" x14ac:dyDescent="0.2">
      <c r="B228" s="8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0"/>
      <c r="O228" s="6"/>
    </row>
    <row r="229" spans="2:15" x14ac:dyDescent="0.2">
      <c r="B229" s="8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0"/>
      <c r="O229" s="6"/>
    </row>
    <row r="230" spans="2:15" x14ac:dyDescent="0.2">
      <c r="B230" s="8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0"/>
      <c r="O230" s="6"/>
    </row>
    <row r="231" spans="2:15" x14ac:dyDescent="0.2">
      <c r="B231" s="8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0"/>
      <c r="O231" s="6"/>
    </row>
    <row r="232" spans="2:15" x14ac:dyDescent="0.2">
      <c r="B232" s="8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0"/>
      <c r="O232" s="6"/>
    </row>
    <row r="233" spans="2:15" x14ac:dyDescent="0.2">
      <c r="B233" s="8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0"/>
      <c r="O233" s="6"/>
    </row>
    <row r="234" spans="2:15" x14ac:dyDescent="0.2">
      <c r="B234" s="8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0"/>
      <c r="O234" s="6"/>
    </row>
    <row r="235" spans="2:15" x14ac:dyDescent="0.2">
      <c r="B235" s="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0"/>
      <c r="O235" s="6"/>
    </row>
    <row r="236" spans="2:15" x14ac:dyDescent="0.2">
      <c r="B236" s="8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0"/>
      <c r="O236" s="6"/>
    </row>
    <row r="237" spans="2:15" x14ac:dyDescent="0.2">
      <c r="B237" s="8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0"/>
      <c r="O237" s="6"/>
    </row>
    <row r="238" spans="2:15" x14ac:dyDescent="0.2">
      <c r="B238" s="8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0"/>
      <c r="O238" s="6"/>
    </row>
    <row r="239" spans="2:15" x14ac:dyDescent="0.2">
      <c r="B239" s="8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0"/>
      <c r="O239" s="6"/>
    </row>
    <row r="240" spans="2:15" x14ac:dyDescent="0.2">
      <c r="B240" s="8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0"/>
      <c r="O240" s="6"/>
    </row>
    <row r="241" spans="2:15" x14ac:dyDescent="0.2">
      <c r="B241" s="8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0"/>
      <c r="O241" s="6"/>
    </row>
    <row r="242" spans="2:15" x14ac:dyDescent="0.2">
      <c r="B242" s="8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0"/>
      <c r="O242" s="6"/>
    </row>
    <row r="243" spans="2:15" x14ac:dyDescent="0.2">
      <c r="B243" s="8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0"/>
      <c r="O243" s="6"/>
    </row>
    <row r="244" spans="2:15" x14ac:dyDescent="0.2">
      <c r="B244" s="8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0"/>
      <c r="O244" s="6"/>
    </row>
    <row r="245" spans="2:15" x14ac:dyDescent="0.2">
      <c r="B245" s="8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0"/>
      <c r="O245" s="6"/>
    </row>
    <row r="246" spans="2:15" x14ac:dyDescent="0.2">
      <c r="B246" s="8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0"/>
      <c r="O246" s="6"/>
    </row>
    <row r="247" spans="2:15" x14ac:dyDescent="0.2">
      <c r="B247" s="8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0"/>
      <c r="O247" s="6"/>
    </row>
    <row r="248" spans="2:15" x14ac:dyDescent="0.2">
      <c r="B248" s="8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0"/>
      <c r="O248" s="6"/>
    </row>
    <row r="249" spans="2:15" x14ac:dyDescent="0.2">
      <c r="B249" s="8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0"/>
      <c r="O249" s="6"/>
    </row>
    <row r="250" spans="2:15" x14ac:dyDescent="0.2">
      <c r="B250" s="8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0"/>
      <c r="O250" s="6"/>
    </row>
    <row r="251" spans="2:15" x14ac:dyDescent="0.2">
      <c r="B251" s="8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0"/>
      <c r="O251" s="6"/>
    </row>
    <row r="252" spans="2:15" x14ac:dyDescent="0.2">
      <c r="B252" s="8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0"/>
      <c r="O252" s="6"/>
    </row>
    <row r="253" spans="2:15" x14ac:dyDescent="0.2">
      <c r="B253" s="8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0"/>
      <c r="O253" s="6"/>
    </row>
    <row r="254" spans="2:15" x14ac:dyDescent="0.2">
      <c r="B254" s="8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0"/>
      <c r="O254" s="6"/>
    </row>
    <row r="255" spans="2:15" x14ac:dyDescent="0.2">
      <c r="B255" s="8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0"/>
      <c r="O255" s="6"/>
    </row>
    <row r="256" spans="2:15" x14ac:dyDescent="0.2">
      <c r="B256" s="8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0"/>
      <c r="O256" s="6"/>
    </row>
    <row r="257" spans="2:15" x14ac:dyDescent="0.2">
      <c r="B257" s="8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0"/>
      <c r="O257" s="6"/>
    </row>
    <row r="258" spans="2:15" x14ac:dyDescent="0.2">
      <c r="B258" s="8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0"/>
      <c r="O258" s="6"/>
    </row>
    <row r="259" spans="2:15" x14ac:dyDescent="0.2">
      <c r="B259" s="8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0"/>
      <c r="O259" s="6"/>
    </row>
    <row r="260" spans="2:15" x14ac:dyDescent="0.2">
      <c r="B260" s="8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0"/>
      <c r="O260" s="6"/>
    </row>
    <row r="261" spans="2:15" x14ac:dyDescent="0.2">
      <c r="B261" s="8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0"/>
      <c r="O261" s="6"/>
    </row>
    <row r="262" spans="2:15" x14ac:dyDescent="0.2">
      <c r="B262" s="8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0"/>
      <c r="O262" s="6"/>
    </row>
    <row r="263" spans="2:15" x14ac:dyDescent="0.2">
      <c r="B263" s="8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0"/>
      <c r="O263" s="6"/>
    </row>
    <row r="264" spans="2:15" x14ac:dyDescent="0.2">
      <c r="B264" s="8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0"/>
      <c r="O264" s="6"/>
    </row>
    <row r="265" spans="2:15" x14ac:dyDescent="0.2">
      <c r="B265" s="8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0"/>
      <c r="O265" s="6"/>
    </row>
    <row r="266" spans="2:15" x14ac:dyDescent="0.2">
      <c r="B266" s="8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0"/>
      <c r="O266" s="6"/>
    </row>
    <row r="267" spans="2:15" x14ac:dyDescent="0.2">
      <c r="B267" s="8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0"/>
      <c r="O267" s="6"/>
    </row>
    <row r="268" spans="2:15" x14ac:dyDescent="0.2">
      <c r="B268" s="8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0"/>
      <c r="O268" s="6"/>
    </row>
    <row r="269" spans="2:15" x14ac:dyDescent="0.2">
      <c r="B269" s="8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0"/>
      <c r="O269" s="6"/>
    </row>
    <row r="270" spans="2:15" x14ac:dyDescent="0.2">
      <c r="B270" s="8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0"/>
      <c r="O270" s="6"/>
    </row>
    <row r="271" spans="2:15" x14ac:dyDescent="0.2">
      <c r="B271" s="8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0"/>
      <c r="O271" s="6"/>
    </row>
    <row r="272" spans="2:15" x14ac:dyDescent="0.2">
      <c r="B272" s="8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0"/>
      <c r="O272" s="6"/>
    </row>
    <row r="273" spans="2:15" x14ac:dyDescent="0.2">
      <c r="B273" s="8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0"/>
      <c r="O273" s="6"/>
    </row>
    <row r="274" spans="2:15" x14ac:dyDescent="0.2">
      <c r="B274" s="8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0"/>
      <c r="O274" s="6"/>
    </row>
    <row r="275" spans="2:15" x14ac:dyDescent="0.2">
      <c r="B275" s="8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0"/>
      <c r="O275" s="6"/>
    </row>
    <row r="276" spans="2:15" x14ac:dyDescent="0.2">
      <c r="B276" s="8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0"/>
      <c r="O276" s="6"/>
    </row>
    <row r="277" spans="2:15" x14ac:dyDescent="0.2">
      <c r="B277" s="8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0"/>
      <c r="O277" s="6"/>
    </row>
    <row r="278" spans="2:15" x14ac:dyDescent="0.2">
      <c r="B278" s="8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0"/>
      <c r="O278" s="6"/>
    </row>
    <row r="279" spans="2:15" x14ac:dyDescent="0.2">
      <c r="B279" s="8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0"/>
      <c r="O279" s="6"/>
    </row>
    <row r="280" spans="2:15" x14ac:dyDescent="0.2">
      <c r="B280" s="8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0"/>
      <c r="O280" s="6"/>
    </row>
    <row r="281" spans="2:15" x14ac:dyDescent="0.2">
      <c r="B281" s="8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0"/>
      <c r="O281" s="6"/>
    </row>
    <row r="282" spans="2:15" x14ac:dyDescent="0.2">
      <c r="B282" s="8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0"/>
      <c r="O282" s="6"/>
    </row>
    <row r="283" spans="2:15" x14ac:dyDescent="0.2">
      <c r="B283" s="8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0"/>
      <c r="O283" s="6"/>
    </row>
    <row r="284" spans="2:15" x14ac:dyDescent="0.2">
      <c r="B284" s="8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0"/>
      <c r="O284" s="6"/>
    </row>
    <row r="285" spans="2:15" x14ac:dyDescent="0.2">
      <c r="B285" s="8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0"/>
      <c r="O285" s="6"/>
    </row>
    <row r="286" spans="2:15" x14ac:dyDescent="0.2">
      <c r="B286" s="8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0"/>
      <c r="O286" s="6"/>
    </row>
    <row r="287" spans="2:15" x14ac:dyDescent="0.2">
      <c r="B287" s="8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0"/>
      <c r="O287" s="6"/>
    </row>
    <row r="288" spans="2:15" x14ac:dyDescent="0.2">
      <c r="B288" s="8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0"/>
      <c r="O288" s="6"/>
    </row>
    <row r="289" spans="2:15" x14ac:dyDescent="0.2">
      <c r="B289" s="8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0"/>
      <c r="O289" s="6"/>
    </row>
    <row r="290" spans="2:15" x14ac:dyDescent="0.2">
      <c r="B290" s="8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0"/>
      <c r="O290" s="6"/>
    </row>
    <row r="291" spans="2:15" x14ac:dyDescent="0.2">
      <c r="B291" s="8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0"/>
      <c r="O291" s="6"/>
    </row>
    <row r="292" spans="2:15" x14ac:dyDescent="0.2">
      <c r="B292" s="8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0"/>
      <c r="O292" s="6"/>
    </row>
    <row r="293" spans="2:15" x14ac:dyDescent="0.2">
      <c r="B293" s="8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0"/>
      <c r="O293" s="6"/>
    </row>
    <row r="294" spans="2:15" x14ac:dyDescent="0.2">
      <c r="B294" s="8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0"/>
      <c r="O294" s="6"/>
    </row>
    <row r="295" spans="2:15" x14ac:dyDescent="0.2">
      <c r="B295" s="8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0"/>
      <c r="O295" s="6"/>
    </row>
    <row r="296" spans="2:15" x14ac:dyDescent="0.2">
      <c r="B296" s="8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0"/>
      <c r="O296" s="6"/>
    </row>
    <row r="297" spans="2:15" x14ac:dyDescent="0.2">
      <c r="B297" s="8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0"/>
      <c r="O297" s="6"/>
    </row>
    <row r="298" spans="2:15" x14ac:dyDescent="0.2">
      <c r="B298" s="8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0"/>
      <c r="O298" s="6"/>
    </row>
    <row r="299" spans="2:15" x14ac:dyDescent="0.2">
      <c r="B299" s="8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0"/>
      <c r="O299" s="6"/>
    </row>
    <row r="300" spans="2:15" x14ac:dyDescent="0.2">
      <c r="B300" s="8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0"/>
      <c r="O300" s="6"/>
    </row>
    <row r="301" spans="2:15" x14ac:dyDescent="0.2">
      <c r="B301" s="8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0"/>
      <c r="O301" s="6"/>
    </row>
    <row r="302" spans="2:15" x14ac:dyDescent="0.2">
      <c r="B302" s="8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0"/>
      <c r="O302" s="6"/>
    </row>
    <row r="303" spans="2:15" x14ac:dyDescent="0.2">
      <c r="B303" s="8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0"/>
      <c r="O303" s="6"/>
    </row>
    <row r="304" spans="2:15" x14ac:dyDescent="0.2">
      <c r="B304" s="8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0"/>
      <c r="O304" s="6"/>
    </row>
    <row r="305" spans="2:15" x14ac:dyDescent="0.2">
      <c r="B305" s="8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0"/>
      <c r="O305" s="6"/>
    </row>
    <row r="306" spans="2:15" x14ac:dyDescent="0.2">
      <c r="B306" s="8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0"/>
      <c r="O306" s="6"/>
    </row>
    <row r="307" spans="2:15" x14ac:dyDescent="0.2">
      <c r="B307" s="8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0"/>
      <c r="O307" s="6"/>
    </row>
    <row r="308" spans="2:15" x14ac:dyDescent="0.2">
      <c r="B308" s="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0"/>
      <c r="O308" s="6"/>
    </row>
    <row r="309" spans="2:15" x14ac:dyDescent="0.2">
      <c r="B309" s="8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0"/>
      <c r="O309" s="6"/>
    </row>
    <row r="310" spans="2:15" x14ac:dyDescent="0.2">
      <c r="B310" s="8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0"/>
      <c r="O310" s="6"/>
    </row>
    <row r="311" spans="2:15" x14ac:dyDescent="0.2">
      <c r="B311" s="8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0"/>
      <c r="O311" s="6"/>
    </row>
    <row r="312" spans="2:15" x14ac:dyDescent="0.2">
      <c r="B312" s="8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0"/>
      <c r="O312" s="6"/>
    </row>
    <row r="313" spans="2:15" x14ac:dyDescent="0.2">
      <c r="B313" s="8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0"/>
      <c r="O313" s="6"/>
    </row>
    <row r="314" spans="2:15" x14ac:dyDescent="0.2">
      <c r="B314" s="8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0"/>
      <c r="O314" s="6"/>
    </row>
    <row r="315" spans="2:15" x14ac:dyDescent="0.2">
      <c r="B315" s="8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0"/>
      <c r="O315" s="6"/>
    </row>
    <row r="316" spans="2:15" x14ac:dyDescent="0.2">
      <c r="B316" s="8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0"/>
      <c r="O316" s="6"/>
    </row>
    <row r="317" spans="2:15" x14ac:dyDescent="0.2">
      <c r="B317" s="8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0"/>
      <c r="O317" s="6"/>
    </row>
    <row r="318" spans="2:15" x14ac:dyDescent="0.2">
      <c r="B318" s="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0"/>
      <c r="O318" s="6"/>
    </row>
    <row r="319" spans="2:15" x14ac:dyDescent="0.2">
      <c r="B319" s="8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0"/>
      <c r="O319" s="6"/>
    </row>
    <row r="320" spans="2:15" x14ac:dyDescent="0.2">
      <c r="B320" s="8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0"/>
      <c r="O320" s="6"/>
    </row>
    <row r="321" spans="2:15" x14ac:dyDescent="0.2">
      <c r="B321" s="8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0"/>
      <c r="O321" s="6"/>
    </row>
    <row r="322" spans="2:15" x14ac:dyDescent="0.2">
      <c r="B322" s="8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0"/>
      <c r="O322" s="6"/>
    </row>
    <row r="323" spans="2:15" x14ac:dyDescent="0.2">
      <c r="B323" s="8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0"/>
      <c r="O323" s="6"/>
    </row>
    <row r="324" spans="2:15" x14ac:dyDescent="0.2">
      <c r="B324" s="8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0"/>
      <c r="O324" s="6"/>
    </row>
    <row r="325" spans="2:15" x14ac:dyDescent="0.2">
      <c r="B325" s="8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0"/>
      <c r="O325" s="6"/>
    </row>
    <row r="326" spans="2:15" x14ac:dyDescent="0.2">
      <c r="B326" s="8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0"/>
      <c r="O326" s="6"/>
    </row>
    <row r="327" spans="2:15" x14ac:dyDescent="0.2">
      <c r="B327" s="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0"/>
      <c r="O327" s="6"/>
    </row>
    <row r="328" spans="2:15" x14ac:dyDescent="0.2">
      <c r="B328" s="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0"/>
      <c r="O328" s="6"/>
    </row>
    <row r="329" spans="2:15" x14ac:dyDescent="0.2">
      <c r="B329" s="8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0"/>
      <c r="O329" s="6"/>
    </row>
    <row r="330" spans="2:15" x14ac:dyDescent="0.2">
      <c r="B330" s="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0"/>
      <c r="O330" s="6"/>
    </row>
    <row r="331" spans="2:15" x14ac:dyDescent="0.2">
      <c r="B331" s="8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0"/>
      <c r="O331" s="6"/>
    </row>
    <row r="332" spans="2:15" x14ac:dyDescent="0.2">
      <c r="B332" s="8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0"/>
      <c r="O332" s="6"/>
    </row>
    <row r="333" spans="2:15" x14ac:dyDescent="0.2">
      <c r="B333" s="8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0"/>
      <c r="O333" s="6"/>
    </row>
    <row r="334" spans="2:15" x14ac:dyDescent="0.2">
      <c r="B334" s="8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0"/>
      <c r="O334" s="6"/>
    </row>
    <row r="335" spans="2:15" x14ac:dyDescent="0.2">
      <c r="B335" s="8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0"/>
      <c r="O335" s="6"/>
    </row>
    <row r="336" spans="2:15" x14ac:dyDescent="0.2">
      <c r="B336" s="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0"/>
      <c r="O336" s="6"/>
    </row>
    <row r="337" spans="2:15" x14ac:dyDescent="0.2">
      <c r="B337" s="8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0"/>
      <c r="O337" s="6"/>
    </row>
    <row r="338" spans="2:15" x14ac:dyDescent="0.2">
      <c r="B338" s="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0"/>
      <c r="O338" s="6"/>
    </row>
    <row r="339" spans="2:15" x14ac:dyDescent="0.2">
      <c r="B339" s="8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0"/>
      <c r="O339" s="6"/>
    </row>
    <row r="340" spans="2:15" x14ac:dyDescent="0.2">
      <c r="B340" s="8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0"/>
      <c r="O340" s="6"/>
    </row>
    <row r="341" spans="2:15" x14ac:dyDescent="0.2">
      <c r="B341" s="8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0"/>
      <c r="O341" s="6"/>
    </row>
    <row r="342" spans="2:15" x14ac:dyDescent="0.2">
      <c r="B342" s="8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0"/>
      <c r="O342" s="6"/>
    </row>
    <row r="343" spans="2:15" x14ac:dyDescent="0.2">
      <c r="B343" s="8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0"/>
      <c r="O343" s="6"/>
    </row>
    <row r="344" spans="2:15" x14ac:dyDescent="0.2">
      <c r="B344" s="8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0"/>
      <c r="O344" s="6"/>
    </row>
    <row r="345" spans="2:15" x14ac:dyDescent="0.2">
      <c r="B345" s="8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0"/>
      <c r="O345" s="6"/>
    </row>
    <row r="346" spans="2:15" x14ac:dyDescent="0.2">
      <c r="B346" s="8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0"/>
      <c r="O346" s="6"/>
    </row>
    <row r="347" spans="2:15" x14ac:dyDescent="0.2">
      <c r="B347" s="8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0"/>
      <c r="O347" s="6"/>
    </row>
    <row r="348" spans="2:15" x14ac:dyDescent="0.2">
      <c r="B348" s="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0"/>
      <c r="O348" s="6"/>
    </row>
    <row r="349" spans="2:15" x14ac:dyDescent="0.2">
      <c r="B349" s="8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0"/>
      <c r="O349" s="6"/>
    </row>
    <row r="350" spans="2:15" x14ac:dyDescent="0.2">
      <c r="B350" s="8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0"/>
      <c r="O350" s="6"/>
    </row>
    <row r="351" spans="2:15" x14ac:dyDescent="0.2">
      <c r="B351" s="8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0"/>
      <c r="O351" s="6"/>
    </row>
    <row r="352" spans="2:15" x14ac:dyDescent="0.2">
      <c r="B352" s="8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0"/>
      <c r="O352" s="6"/>
    </row>
    <row r="353" spans="2:15" x14ac:dyDescent="0.2">
      <c r="B353" s="8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0"/>
      <c r="O353" s="6"/>
    </row>
    <row r="354" spans="2:15" x14ac:dyDescent="0.2">
      <c r="B354" s="8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0"/>
      <c r="O354" s="6"/>
    </row>
    <row r="355" spans="2:15" x14ac:dyDescent="0.2">
      <c r="B355" s="8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0"/>
      <c r="O355" s="6"/>
    </row>
    <row r="356" spans="2:15" x14ac:dyDescent="0.2">
      <c r="B356" s="8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0"/>
      <c r="O356" s="6"/>
    </row>
    <row r="357" spans="2:15" x14ac:dyDescent="0.2">
      <c r="B357" s="8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0"/>
      <c r="O357" s="6"/>
    </row>
    <row r="358" spans="2:15" x14ac:dyDescent="0.2">
      <c r="B358" s="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0"/>
      <c r="O358" s="6"/>
    </row>
    <row r="359" spans="2:15" x14ac:dyDescent="0.2">
      <c r="B359" s="8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0"/>
      <c r="O359" s="6"/>
    </row>
    <row r="360" spans="2:15" x14ac:dyDescent="0.2">
      <c r="B360" s="8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0"/>
      <c r="O360" s="6"/>
    </row>
    <row r="361" spans="2:15" x14ac:dyDescent="0.2">
      <c r="B361" s="8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0"/>
      <c r="O361" s="6"/>
    </row>
    <row r="362" spans="2:15" x14ac:dyDescent="0.2">
      <c r="B362" s="8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0"/>
      <c r="O362" s="6"/>
    </row>
    <row r="363" spans="2:15" x14ac:dyDescent="0.2">
      <c r="B363" s="8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0"/>
      <c r="O363" s="6"/>
    </row>
    <row r="364" spans="2:15" x14ac:dyDescent="0.2">
      <c r="B364" s="8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0"/>
      <c r="O364" s="6"/>
    </row>
    <row r="365" spans="2:15" x14ac:dyDescent="0.2">
      <c r="B365" s="8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0"/>
      <c r="O365" s="6"/>
    </row>
    <row r="366" spans="2:15" x14ac:dyDescent="0.2">
      <c r="B366" s="8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0"/>
      <c r="O366" s="6"/>
    </row>
    <row r="367" spans="2:15" x14ac:dyDescent="0.2">
      <c r="B367" s="8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0"/>
      <c r="O367" s="6"/>
    </row>
    <row r="368" spans="2:15" x14ac:dyDescent="0.2">
      <c r="B368" s="8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0"/>
      <c r="O368" s="6"/>
    </row>
    <row r="369" spans="2:15" x14ac:dyDescent="0.2">
      <c r="B369" s="8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0"/>
      <c r="O369" s="6"/>
    </row>
    <row r="370" spans="2:15" x14ac:dyDescent="0.2">
      <c r="B370" s="8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0"/>
      <c r="O370" s="6"/>
    </row>
    <row r="371" spans="2:15" x14ac:dyDescent="0.2">
      <c r="B371" s="8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0"/>
      <c r="O371" s="6"/>
    </row>
    <row r="372" spans="2:15" x14ac:dyDescent="0.2">
      <c r="B372" s="8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0"/>
      <c r="O372" s="6"/>
    </row>
    <row r="373" spans="2:15" x14ac:dyDescent="0.2">
      <c r="B373" s="8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0"/>
      <c r="O373" s="6"/>
    </row>
    <row r="374" spans="2:15" x14ac:dyDescent="0.2">
      <c r="B374" s="8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0"/>
      <c r="O374" s="6"/>
    </row>
    <row r="375" spans="2:15" x14ac:dyDescent="0.2">
      <c r="B375" s="8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0"/>
      <c r="O375" s="6"/>
    </row>
    <row r="376" spans="2:15" x14ac:dyDescent="0.2">
      <c r="B376" s="8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0"/>
      <c r="O376" s="6"/>
    </row>
    <row r="377" spans="2:15" x14ac:dyDescent="0.2">
      <c r="B377" s="8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0"/>
      <c r="O377" s="6"/>
    </row>
    <row r="378" spans="2:15" x14ac:dyDescent="0.2">
      <c r="B378" s="8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0"/>
      <c r="O378" s="6"/>
    </row>
    <row r="379" spans="2:15" x14ac:dyDescent="0.2">
      <c r="B379" s="8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0"/>
      <c r="O379" s="6"/>
    </row>
    <row r="380" spans="2:15" x14ac:dyDescent="0.2">
      <c r="B380" s="8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0"/>
      <c r="O380" s="6"/>
    </row>
    <row r="381" spans="2:15" x14ac:dyDescent="0.2">
      <c r="B381" s="8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0"/>
      <c r="O381" s="6"/>
    </row>
    <row r="382" spans="2:15" x14ac:dyDescent="0.2">
      <c r="B382" s="8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0"/>
      <c r="O382" s="6"/>
    </row>
    <row r="383" spans="2:15" x14ac:dyDescent="0.2">
      <c r="B383" s="8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0"/>
      <c r="O383" s="6"/>
    </row>
    <row r="384" spans="2:15" x14ac:dyDescent="0.2">
      <c r="B384" s="8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0"/>
      <c r="O384" s="6"/>
    </row>
    <row r="385" spans="2:15" x14ac:dyDescent="0.2">
      <c r="B385" s="8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0"/>
      <c r="O385" s="6"/>
    </row>
    <row r="386" spans="2:15" x14ac:dyDescent="0.2">
      <c r="B386" s="8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0"/>
      <c r="O386" s="6"/>
    </row>
    <row r="387" spans="2:15" x14ac:dyDescent="0.2">
      <c r="B387" s="8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0"/>
      <c r="O387" s="6"/>
    </row>
    <row r="388" spans="2:15" x14ac:dyDescent="0.2">
      <c r="B388" s="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0"/>
      <c r="O388" s="6"/>
    </row>
    <row r="389" spans="2:15" x14ac:dyDescent="0.2">
      <c r="B389" s="8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0"/>
      <c r="O389" s="6"/>
    </row>
    <row r="390" spans="2:15" x14ac:dyDescent="0.2">
      <c r="B390" s="8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0"/>
      <c r="O390" s="6"/>
    </row>
    <row r="391" spans="2:15" x14ac:dyDescent="0.2">
      <c r="B391" s="8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0"/>
      <c r="O391" s="6"/>
    </row>
    <row r="392" spans="2:15" x14ac:dyDescent="0.2">
      <c r="B392" s="8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0"/>
      <c r="O392" s="6"/>
    </row>
    <row r="393" spans="2:15" x14ac:dyDescent="0.2">
      <c r="B393" s="8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0"/>
      <c r="O393" s="6"/>
    </row>
    <row r="394" spans="2:15" x14ac:dyDescent="0.2">
      <c r="B394" s="8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0"/>
      <c r="O394" s="6"/>
    </row>
    <row r="395" spans="2:15" x14ac:dyDescent="0.2">
      <c r="B395" s="8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"/>
      <c r="O395" s="6"/>
    </row>
    <row r="396" spans="2:15" x14ac:dyDescent="0.2">
      <c r="B396" s="8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"/>
      <c r="O396" s="6"/>
    </row>
    <row r="397" spans="2:15" x14ac:dyDescent="0.2">
      <c r="B397" s="8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"/>
      <c r="O397" s="6"/>
    </row>
    <row r="398" spans="2:15" x14ac:dyDescent="0.2">
      <c r="B398" s="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0"/>
      <c r="O398" s="6"/>
    </row>
    <row r="399" spans="2:15" x14ac:dyDescent="0.2">
      <c r="B399" s="8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0"/>
      <c r="O399" s="6"/>
    </row>
    <row r="400" spans="2:15" x14ac:dyDescent="0.2">
      <c r="B400" s="8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0"/>
      <c r="O400" s="6"/>
    </row>
    <row r="401" spans="2:15" x14ac:dyDescent="0.2">
      <c r="B401" s="8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0"/>
      <c r="O401" s="6"/>
    </row>
    <row r="402" spans="2:15" x14ac:dyDescent="0.2">
      <c r="B402" s="8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0"/>
      <c r="O402" s="6"/>
    </row>
    <row r="403" spans="2:15" x14ac:dyDescent="0.2">
      <c r="B403" s="8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0"/>
      <c r="O403" s="6"/>
    </row>
    <row r="404" spans="2:15" x14ac:dyDescent="0.2">
      <c r="B404" s="8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0"/>
      <c r="O404" s="6"/>
    </row>
    <row r="405" spans="2:15" x14ac:dyDescent="0.2">
      <c r="B405" s="8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0"/>
      <c r="O405" s="6"/>
    </row>
    <row r="406" spans="2:15" x14ac:dyDescent="0.2">
      <c r="B406" s="8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0"/>
      <c r="O406" s="6"/>
    </row>
    <row r="407" spans="2:15" x14ac:dyDescent="0.2">
      <c r="B407" s="8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0"/>
      <c r="O407" s="6"/>
    </row>
    <row r="408" spans="2:15" x14ac:dyDescent="0.2">
      <c r="B408" s="8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0"/>
      <c r="O408" s="6"/>
    </row>
    <row r="409" spans="2:15" x14ac:dyDescent="0.2">
      <c r="B409" s="8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0"/>
      <c r="O409" s="6"/>
    </row>
    <row r="410" spans="2:15" x14ac:dyDescent="0.2">
      <c r="B410" s="8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0"/>
      <c r="O410" s="6"/>
    </row>
    <row r="411" spans="2:15" x14ac:dyDescent="0.2">
      <c r="B411" s="8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0"/>
      <c r="O411" s="6"/>
    </row>
    <row r="412" spans="2:15" x14ac:dyDescent="0.2">
      <c r="B412" s="8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0"/>
      <c r="O412" s="6"/>
    </row>
    <row r="413" spans="2:15" x14ac:dyDescent="0.2">
      <c r="B413" s="8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0"/>
      <c r="O413" s="6"/>
    </row>
    <row r="414" spans="2:15" x14ac:dyDescent="0.2">
      <c r="B414" s="8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0"/>
      <c r="O414" s="6"/>
    </row>
    <row r="415" spans="2:15" x14ac:dyDescent="0.2">
      <c r="B415" s="8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0"/>
      <c r="O415" s="6"/>
    </row>
    <row r="416" spans="2:15" x14ac:dyDescent="0.2">
      <c r="B416" s="8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0"/>
      <c r="O416" s="6"/>
    </row>
    <row r="417" spans="2:15" x14ac:dyDescent="0.2">
      <c r="B417" s="8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0"/>
      <c r="O417" s="6"/>
    </row>
    <row r="418" spans="2:15" x14ac:dyDescent="0.2">
      <c r="B418" s="8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0"/>
      <c r="O418" s="6"/>
    </row>
    <row r="419" spans="2:15" x14ac:dyDescent="0.2">
      <c r="B419" s="8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0"/>
      <c r="O419" s="6"/>
    </row>
    <row r="420" spans="2:15" x14ac:dyDescent="0.2">
      <c r="B420" s="8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0"/>
      <c r="O420" s="6"/>
    </row>
    <row r="421" spans="2:15" x14ac:dyDescent="0.2">
      <c r="B421" s="8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0"/>
      <c r="O421" s="6"/>
    </row>
    <row r="422" spans="2:15" x14ac:dyDescent="0.2">
      <c r="B422" s="8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0"/>
      <c r="O422" s="6"/>
    </row>
    <row r="423" spans="2:15" x14ac:dyDescent="0.2">
      <c r="B423" s="8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0"/>
      <c r="O423" s="6"/>
    </row>
    <row r="424" spans="2:15" x14ac:dyDescent="0.2">
      <c r="B424" s="8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0"/>
      <c r="O424" s="6"/>
    </row>
    <row r="425" spans="2:15" x14ac:dyDescent="0.2">
      <c r="B425" s="8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0"/>
      <c r="O425" s="6"/>
    </row>
    <row r="426" spans="2:15" x14ac:dyDescent="0.2">
      <c r="B426" s="8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0"/>
      <c r="O426" s="6"/>
    </row>
    <row r="427" spans="2:15" x14ac:dyDescent="0.2">
      <c r="B427" s="8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"/>
      <c r="O427" s="6"/>
    </row>
    <row r="428" spans="2:15" x14ac:dyDescent="0.2">
      <c r="B428" s="8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0"/>
      <c r="O428" s="6"/>
    </row>
    <row r="429" spans="2:15" x14ac:dyDescent="0.2">
      <c r="B429" s="8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0"/>
      <c r="O429" s="6"/>
    </row>
    <row r="430" spans="2:15" x14ac:dyDescent="0.2">
      <c r="B430" s="8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0"/>
      <c r="O430" s="6"/>
    </row>
    <row r="431" spans="2:15" x14ac:dyDescent="0.2">
      <c r="B431" s="8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0"/>
      <c r="O431" s="6"/>
    </row>
    <row r="432" spans="2:15" x14ac:dyDescent="0.2">
      <c r="B432" s="8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0"/>
      <c r="O432" s="6"/>
    </row>
    <row r="433" spans="2:15" x14ac:dyDescent="0.2">
      <c r="B433" s="8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0"/>
      <c r="O433" s="6"/>
    </row>
    <row r="434" spans="2:15" x14ac:dyDescent="0.2">
      <c r="B434" s="8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0"/>
      <c r="O434" s="6"/>
    </row>
    <row r="435" spans="2:15" x14ac:dyDescent="0.2">
      <c r="B435" s="8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0"/>
      <c r="O435" s="6"/>
    </row>
    <row r="436" spans="2:15" x14ac:dyDescent="0.2">
      <c r="B436" s="8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0"/>
      <c r="O436" s="6"/>
    </row>
    <row r="437" spans="2:15" x14ac:dyDescent="0.2">
      <c r="B437" s="8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0"/>
      <c r="O437" s="6"/>
    </row>
    <row r="438" spans="2:15" x14ac:dyDescent="0.2">
      <c r="B438" s="8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0"/>
      <c r="O438" s="6"/>
    </row>
    <row r="439" spans="2:15" x14ac:dyDescent="0.2">
      <c r="B439" s="8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0"/>
      <c r="O439" s="6"/>
    </row>
    <row r="440" spans="2:15" x14ac:dyDescent="0.2">
      <c r="B440" s="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0"/>
      <c r="O440" s="6"/>
    </row>
    <row r="441" spans="2:15" x14ac:dyDescent="0.2">
      <c r="B441" s="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0"/>
      <c r="O441" s="6"/>
    </row>
    <row r="442" spans="2:15" x14ac:dyDescent="0.2">
      <c r="B442" s="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0"/>
      <c r="O442" s="6"/>
    </row>
    <row r="443" spans="2:15" x14ac:dyDescent="0.2">
      <c r="B443" s="8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0"/>
      <c r="O443" s="6"/>
    </row>
    <row r="444" spans="2:15" x14ac:dyDescent="0.2">
      <c r="B444" s="8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0"/>
      <c r="O444" s="6"/>
    </row>
    <row r="445" spans="2:15" x14ac:dyDescent="0.2">
      <c r="B445" s="8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0"/>
      <c r="O445" s="6"/>
    </row>
    <row r="446" spans="2:15" x14ac:dyDescent="0.2">
      <c r="B446" s="8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0"/>
      <c r="O446" s="6"/>
    </row>
    <row r="447" spans="2:15" x14ac:dyDescent="0.2">
      <c r="B447" s="8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0"/>
      <c r="O447" s="6"/>
    </row>
    <row r="448" spans="2:15" x14ac:dyDescent="0.2">
      <c r="B448" s="8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0"/>
      <c r="O448" s="6"/>
    </row>
    <row r="449" spans="2:15" x14ac:dyDescent="0.2">
      <c r="B449" s="8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0"/>
      <c r="O449" s="6"/>
    </row>
    <row r="450" spans="2:15" x14ac:dyDescent="0.2">
      <c r="B450" s="8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0"/>
      <c r="O450" s="6"/>
    </row>
    <row r="451" spans="2:15" x14ac:dyDescent="0.2">
      <c r="B451" s="8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0"/>
      <c r="O451" s="6"/>
    </row>
    <row r="452" spans="2:15" x14ac:dyDescent="0.2">
      <c r="B452" s="8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0"/>
      <c r="O452" s="6"/>
    </row>
    <row r="453" spans="2:15" x14ac:dyDescent="0.2">
      <c r="B453" s="8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0"/>
      <c r="O453" s="6"/>
    </row>
    <row r="454" spans="2:15" x14ac:dyDescent="0.2">
      <c r="B454" s="8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0"/>
      <c r="O454" s="6"/>
    </row>
    <row r="455" spans="2:15" x14ac:dyDescent="0.2">
      <c r="B455" s="8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0"/>
      <c r="O455" s="6"/>
    </row>
    <row r="456" spans="2:15" x14ac:dyDescent="0.2">
      <c r="B456" s="8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0"/>
      <c r="O456" s="6"/>
    </row>
    <row r="457" spans="2:15" x14ac:dyDescent="0.2">
      <c r="B457" s="8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0"/>
      <c r="O457" s="6"/>
    </row>
    <row r="458" spans="2:15" x14ac:dyDescent="0.2">
      <c r="B458" s="8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0"/>
      <c r="O458" s="6"/>
    </row>
    <row r="459" spans="2:15" x14ac:dyDescent="0.2">
      <c r="B459" s="8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0"/>
      <c r="O459" s="6"/>
    </row>
    <row r="460" spans="2:15" x14ac:dyDescent="0.2">
      <c r="B460" s="8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0"/>
      <c r="O460" s="6"/>
    </row>
    <row r="461" spans="2:15" x14ac:dyDescent="0.2">
      <c r="B461" s="8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0"/>
      <c r="O461" s="6"/>
    </row>
    <row r="462" spans="2:15" x14ac:dyDescent="0.2">
      <c r="B462" s="8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0"/>
      <c r="O462" s="6"/>
    </row>
    <row r="463" spans="2:15" x14ac:dyDescent="0.2">
      <c r="B463" s="8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0"/>
      <c r="O463" s="6"/>
    </row>
    <row r="464" spans="2:15" x14ac:dyDescent="0.2">
      <c r="B464" s="8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0"/>
      <c r="O464" s="6"/>
    </row>
    <row r="465" spans="2:15" x14ac:dyDescent="0.2">
      <c r="B465" s="8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0"/>
      <c r="O465" s="6"/>
    </row>
    <row r="466" spans="2:15" x14ac:dyDescent="0.2">
      <c r="B466" s="8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0"/>
      <c r="O466" s="6"/>
    </row>
    <row r="467" spans="2:15" x14ac:dyDescent="0.2">
      <c r="B467" s="8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0"/>
      <c r="O467" s="6"/>
    </row>
    <row r="468" spans="2:15" x14ac:dyDescent="0.2">
      <c r="B468" s="8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0"/>
      <c r="O468" s="6"/>
    </row>
    <row r="469" spans="2:15" x14ac:dyDescent="0.2">
      <c r="B469" s="8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0"/>
      <c r="O469" s="6"/>
    </row>
    <row r="470" spans="2:15" x14ac:dyDescent="0.2">
      <c r="B470" s="8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0"/>
      <c r="O470" s="6"/>
    </row>
    <row r="471" spans="2:15" x14ac:dyDescent="0.2">
      <c r="B471" s="8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0"/>
      <c r="O471" s="6"/>
    </row>
    <row r="472" spans="2:15" x14ac:dyDescent="0.2">
      <c r="B472" s="8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0"/>
      <c r="O472" s="6"/>
    </row>
    <row r="473" spans="2:15" x14ac:dyDescent="0.2">
      <c r="B473" s="8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0"/>
      <c r="O473" s="6"/>
    </row>
    <row r="474" spans="2:15" x14ac:dyDescent="0.2">
      <c r="B474" s="8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0"/>
      <c r="O474" s="6"/>
    </row>
    <row r="475" spans="2:15" x14ac:dyDescent="0.2">
      <c r="B475" s="8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0"/>
      <c r="O475" s="6"/>
    </row>
    <row r="476" spans="2:15" x14ac:dyDescent="0.2">
      <c r="B476" s="8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0"/>
      <c r="O476" s="6"/>
    </row>
    <row r="477" spans="2:15" x14ac:dyDescent="0.2">
      <c r="B477" s="8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0"/>
      <c r="O477" s="6"/>
    </row>
    <row r="478" spans="2:15" x14ac:dyDescent="0.2">
      <c r="B478" s="8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0"/>
      <c r="O478" s="6"/>
    </row>
    <row r="479" spans="2:15" x14ac:dyDescent="0.2">
      <c r="B479" s="8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0"/>
      <c r="O479" s="6"/>
    </row>
    <row r="480" spans="2:15" x14ac:dyDescent="0.2">
      <c r="B480" s="8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0"/>
      <c r="O480" s="6"/>
    </row>
    <row r="481" spans="2:15" x14ac:dyDescent="0.2">
      <c r="B481" s="8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0"/>
      <c r="O481" s="6"/>
    </row>
    <row r="482" spans="2:15" x14ac:dyDescent="0.2">
      <c r="B482" s="8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0"/>
      <c r="O482" s="6"/>
    </row>
    <row r="483" spans="2:15" x14ac:dyDescent="0.2">
      <c r="B483" s="8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0"/>
      <c r="O483" s="6"/>
    </row>
    <row r="484" spans="2:15" x14ac:dyDescent="0.2">
      <c r="B484" s="8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0"/>
      <c r="O484" s="6"/>
    </row>
    <row r="485" spans="2:15" x14ac:dyDescent="0.2">
      <c r="B485" s="8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0"/>
      <c r="O485" s="6"/>
    </row>
    <row r="486" spans="2:15" x14ac:dyDescent="0.2">
      <c r="B486" s="8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0"/>
      <c r="O486" s="6"/>
    </row>
    <row r="487" spans="2:15" x14ac:dyDescent="0.2">
      <c r="B487" s="8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0"/>
      <c r="O487" s="6"/>
    </row>
    <row r="488" spans="2:15" x14ac:dyDescent="0.2">
      <c r="B488" s="8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0"/>
      <c r="O488" s="6"/>
    </row>
    <row r="489" spans="2:15" x14ac:dyDescent="0.2">
      <c r="B489" s="8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0"/>
      <c r="O489" s="6"/>
    </row>
    <row r="490" spans="2:15" x14ac:dyDescent="0.2">
      <c r="B490" s="8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0"/>
      <c r="O490" s="6"/>
    </row>
    <row r="491" spans="2:15" x14ac:dyDescent="0.2">
      <c r="B491" s="8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0"/>
      <c r="O491" s="6"/>
    </row>
    <row r="492" spans="2:15" x14ac:dyDescent="0.2">
      <c r="B492" s="8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0"/>
      <c r="O492" s="6"/>
    </row>
    <row r="493" spans="2:15" x14ac:dyDescent="0.2">
      <c r="B493" s="8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0"/>
      <c r="O493" s="6"/>
    </row>
    <row r="494" spans="2:15" x14ac:dyDescent="0.2">
      <c r="B494" s="8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0"/>
      <c r="O494" s="6"/>
    </row>
    <row r="495" spans="2:15" x14ac:dyDescent="0.2">
      <c r="B495" s="8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0"/>
      <c r="O495" s="6"/>
    </row>
    <row r="496" spans="2:15" x14ac:dyDescent="0.2">
      <c r="B496" s="8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0"/>
      <c r="O496" s="6"/>
    </row>
    <row r="497" spans="2:15" x14ac:dyDescent="0.2">
      <c r="B497" s="8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0"/>
      <c r="O497" s="6"/>
    </row>
    <row r="498" spans="2:15" x14ac:dyDescent="0.2">
      <c r="B498" s="8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0"/>
      <c r="O498" s="6"/>
    </row>
    <row r="499" spans="2:15" x14ac:dyDescent="0.2">
      <c r="B499" s="8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0"/>
      <c r="O499" s="6"/>
    </row>
    <row r="500" spans="2:15" x14ac:dyDescent="0.2">
      <c r="B500" s="8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0"/>
      <c r="O500" s="6"/>
    </row>
    <row r="501" spans="2:15" x14ac:dyDescent="0.2">
      <c r="B501" s="8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0"/>
      <c r="O501" s="6"/>
    </row>
    <row r="502" spans="2:15" x14ac:dyDescent="0.2">
      <c r="B502" s="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0"/>
      <c r="O502" s="6"/>
    </row>
    <row r="503" spans="2:15" x14ac:dyDescent="0.2">
      <c r="B503" s="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0"/>
      <c r="O503" s="6"/>
    </row>
    <row r="504" spans="2:15" x14ac:dyDescent="0.2">
      <c r="B504" s="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0"/>
      <c r="O504" s="6"/>
    </row>
    <row r="505" spans="2:15" x14ac:dyDescent="0.2">
      <c r="B505" s="8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0"/>
      <c r="O505" s="6"/>
    </row>
    <row r="506" spans="2:15" x14ac:dyDescent="0.2">
      <c r="B506" s="8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0"/>
      <c r="O506" s="6"/>
    </row>
    <row r="507" spans="2:15" x14ac:dyDescent="0.2">
      <c r="B507" s="8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0"/>
      <c r="O507" s="6"/>
    </row>
    <row r="508" spans="2:15" x14ac:dyDescent="0.2">
      <c r="B508" s="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0"/>
      <c r="O508" s="6"/>
    </row>
    <row r="509" spans="2:15" x14ac:dyDescent="0.2">
      <c r="B509" s="8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0"/>
      <c r="O509" s="6"/>
    </row>
    <row r="510" spans="2:15" x14ac:dyDescent="0.2">
      <c r="B510" s="8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0"/>
      <c r="O510" s="6"/>
    </row>
    <row r="511" spans="2:15" x14ac:dyDescent="0.2">
      <c r="B511" s="8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0"/>
      <c r="O511" s="6"/>
    </row>
    <row r="512" spans="2:15" x14ac:dyDescent="0.2">
      <c r="B512" s="8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0"/>
      <c r="O512" s="6"/>
    </row>
    <row r="513" spans="2:15" x14ac:dyDescent="0.2">
      <c r="B513" s="8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0"/>
      <c r="O513" s="6"/>
    </row>
    <row r="514" spans="2:15" x14ac:dyDescent="0.2">
      <c r="B514" s="8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0"/>
      <c r="O514" s="6"/>
    </row>
    <row r="515" spans="2:15" x14ac:dyDescent="0.2">
      <c r="B515" s="8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0"/>
      <c r="O515" s="6"/>
    </row>
    <row r="516" spans="2:15" x14ac:dyDescent="0.2">
      <c r="B516" s="8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0"/>
      <c r="O516" s="6"/>
    </row>
    <row r="517" spans="2:15" x14ac:dyDescent="0.2">
      <c r="B517" s="8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0"/>
      <c r="O517" s="6"/>
    </row>
    <row r="518" spans="2:15" x14ac:dyDescent="0.2">
      <c r="B518" s="8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0"/>
      <c r="O518" s="6"/>
    </row>
    <row r="519" spans="2:15" x14ac:dyDescent="0.2">
      <c r="B519" s="8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0"/>
      <c r="O519" s="6"/>
    </row>
    <row r="520" spans="2:15" x14ac:dyDescent="0.2">
      <c r="B520" s="8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0"/>
      <c r="O520" s="6"/>
    </row>
    <row r="521" spans="2:15" x14ac:dyDescent="0.2">
      <c r="B521" s="8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0"/>
      <c r="O521" s="6"/>
    </row>
    <row r="522" spans="2:15" x14ac:dyDescent="0.2">
      <c r="B522" s="8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0"/>
      <c r="O522" s="6"/>
    </row>
    <row r="523" spans="2:15" x14ac:dyDescent="0.2">
      <c r="B523" s="8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0"/>
      <c r="O523" s="6"/>
    </row>
    <row r="524" spans="2:15" x14ac:dyDescent="0.2">
      <c r="B524" s="8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0"/>
      <c r="O524" s="6"/>
    </row>
    <row r="525" spans="2:15" x14ac:dyDescent="0.2">
      <c r="B525" s="8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0"/>
      <c r="O525" s="6"/>
    </row>
    <row r="526" spans="2:15" x14ac:dyDescent="0.2">
      <c r="B526" s="8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0"/>
      <c r="O526" s="6"/>
    </row>
    <row r="527" spans="2:15" x14ac:dyDescent="0.2">
      <c r="B527" s="8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0"/>
      <c r="O527" s="6"/>
    </row>
    <row r="528" spans="2:15" x14ac:dyDescent="0.2">
      <c r="B528" s="8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0"/>
      <c r="O528" s="6"/>
    </row>
    <row r="529" spans="2:15" x14ac:dyDescent="0.2">
      <c r="B529" s="8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0"/>
      <c r="O529" s="6"/>
    </row>
    <row r="530" spans="2:15" x14ac:dyDescent="0.2">
      <c r="B530" s="8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0"/>
      <c r="O530" s="6"/>
    </row>
    <row r="531" spans="2:15" x14ac:dyDescent="0.2">
      <c r="B531" s="8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0"/>
      <c r="O531" s="6"/>
    </row>
    <row r="532" spans="2:15" x14ac:dyDescent="0.2">
      <c r="B532" s="8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0"/>
      <c r="O532" s="6"/>
    </row>
    <row r="533" spans="2:15" x14ac:dyDescent="0.2">
      <c r="B533" s="8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0"/>
      <c r="O533" s="6"/>
    </row>
    <row r="534" spans="2:15" x14ac:dyDescent="0.2">
      <c r="B534" s="8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0"/>
      <c r="O534" s="6"/>
    </row>
    <row r="535" spans="2:15" x14ac:dyDescent="0.2">
      <c r="B535" s="8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0"/>
      <c r="O535" s="6"/>
    </row>
    <row r="536" spans="2:15" x14ac:dyDescent="0.2">
      <c r="B536" s="8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0"/>
      <c r="O536" s="6"/>
    </row>
    <row r="537" spans="2:15" x14ac:dyDescent="0.2">
      <c r="B537" s="8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0"/>
      <c r="O537" s="6"/>
    </row>
    <row r="538" spans="2:15" x14ac:dyDescent="0.2">
      <c r="B538" s="8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0"/>
      <c r="O538" s="6"/>
    </row>
    <row r="539" spans="2:15" x14ac:dyDescent="0.2">
      <c r="B539" s="8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0"/>
      <c r="O539" s="6"/>
    </row>
    <row r="540" spans="2:15" x14ac:dyDescent="0.2">
      <c r="B540" s="8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0"/>
      <c r="O540" s="6"/>
    </row>
    <row r="541" spans="2:15" x14ac:dyDescent="0.2">
      <c r="B541" s="8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0"/>
      <c r="O541" s="6"/>
    </row>
    <row r="542" spans="2:15" x14ac:dyDescent="0.2">
      <c r="B542" s="8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0"/>
      <c r="O542" s="6"/>
    </row>
    <row r="543" spans="2:15" x14ac:dyDescent="0.2">
      <c r="B543" s="8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0"/>
      <c r="O543" s="6"/>
    </row>
    <row r="544" spans="2:15" x14ac:dyDescent="0.2">
      <c r="B544" s="8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0"/>
      <c r="O544" s="6"/>
    </row>
    <row r="545" spans="2:15" x14ac:dyDescent="0.2">
      <c r="B545" s="8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0"/>
      <c r="O545" s="6"/>
    </row>
    <row r="546" spans="2:15" x14ac:dyDescent="0.2">
      <c r="B546" s="8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0"/>
      <c r="O546" s="6"/>
    </row>
    <row r="547" spans="2:15" x14ac:dyDescent="0.2">
      <c r="B547" s="8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0"/>
      <c r="O547" s="6"/>
    </row>
    <row r="548" spans="2:15" x14ac:dyDescent="0.2">
      <c r="B548" s="8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0"/>
      <c r="O548" s="6"/>
    </row>
    <row r="549" spans="2:15" x14ac:dyDescent="0.2">
      <c r="B549" s="8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0"/>
      <c r="O549" s="6"/>
    </row>
    <row r="550" spans="2:15" x14ac:dyDescent="0.2">
      <c r="B550" s="8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0"/>
      <c r="O550" s="6"/>
    </row>
    <row r="551" spans="2:15" x14ac:dyDescent="0.2">
      <c r="B551" s="8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0"/>
      <c r="O551" s="6"/>
    </row>
    <row r="552" spans="2:15" x14ac:dyDescent="0.2">
      <c r="B552" s="8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0"/>
      <c r="O552" s="6"/>
    </row>
    <row r="553" spans="2:15" x14ac:dyDescent="0.2">
      <c r="B553" s="8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0"/>
      <c r="O553" s="6"/>
    </row>
    <row r="554" spans="2:15" x14ac:dyDescent="0.2">
      <c r="B554" s="8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0"/>
      <c r="O554" s="6"/>
    </row>
    <row r="555" spans="2:15" x14ac:dyDescent="0.2">
      <c r="B555" s="8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0"/>
      <c r="O555" s="6"/>
    </row>
    <row r="556" spans="2:15" x14ac:dyDescent="0.2">
      <c r="B556" s="8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0"/>
      <c r="O556" s="6"/>
    </row>
    <row r="557" spans="2:15" x14ac:dyDescent="0.2">
      <c r="B557" s="8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0"/>
      <c r="O557" s="6"/>
    </row>
    <row r="558" spans="2:15" x14ac:dyDescent="0.2">
      <c r="B558" s="8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0"/>
      <c r="O558" s="6"/>
    </row>
    <row r="559" spans="2:15" x14ac:dyDescent="0.2">
      <c r="B559" s="8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0"/>
      <c r="O559" s="6"/>
    </row>
    <row r="560" spans="2:15" x14ac:dyDescent="0.2">
      <c r="B560" s="8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0"/>
      <c r="O560" s="6"/>
    </row>
    <row r="561" spans="2:15" x14ac:dyDescent="0.2">
      <c r="B561" s="8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0"/>
      <c r="O561" s="6"/>
    </row>
    <row r="562" spans="2:15" x14ac:dyDescent="0.2">
      <c r="B562" s="8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0"/>
      <c r="O562" s="6"/>
    </row>
    <row r="563" spans="2:15" x14ac:dyDescent="0.2">
      <c r="B563" s="8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0"/>
      <c r="O563" s="6"/>
    </row>
    <row r="564" spans="2:15" x14ac:dyDescent="0.2">
      <c r="B564" s="8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0"/>
      <c r="O564" s="6"/>
    </row>
    <row r="565" spans="2:15" x14ac:dyDescent="0.2">
      <c r="B565" s="8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0"/>
      <c r="O565" s="6"/>
    </row>
    <row r="566" spans="2:15" x14ac:dyDescent="0.2">
      <c r="B566" s="8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0"/>
      <c r="O566" s="6"/>
    </row>
    <row r="567" spans="2:15" x14ac:dyDescent="0.2">
      <c r="B567" s="8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0"/>
      <c r="O567" s="6"/>
    </row>
    <row r="568" spans="2:15" x14ac:dyDescent="0.2">
      <c r="B568" s="8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0"/>
      <c r="O568" s="6"/>
    </row>
    <row r="569" spans="2:15" x14ac:dyDescent="0.2">
      <c r="B569" s="8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0"/>
      <c r="O569" s="6"/>
    </row>
    <row r="570" spans="2:15" x14ac:dyDescent="0.2">
      <c r="B570" s="8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0"/>
      <c r="O570" s="6"/>
    </row>
    <row r="571" spans="2:15" x14ac:dyDescent="0.2">
      <c r="B571" s="8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0"/>
      <c r="O571" s="6"/>
    </row>
    <row r="572" spans="2:15" x14ac:dyDescent="0.2">
      <c r="B572" s="8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0"/>
      <c r="O572" s="6"/>
    </row>
    <row r="573" spans="2:15" x14ac:dyDescent="0.2">
      <c r="B573" s="8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0"/>
      <c r="O573" s="6"/>
    </row>
    <row r="574" spans="2:15" x14ac:dyDescent="0.2">
      <c r="B574" s="8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0"/>
      <c r="O574" s="6"/>
    </row>
    <row r="575" spans="2:15" x14ac:dyDescent="0.2">
      <c r="B575" s="8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0"/>
      <c r="O575" s="6"/>
    </row>
    <row r="576" spans="2:15" x14ac:dyDescent="0.2">
      <c r="B576" s="8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0"/>
      <c r="O576" s="6"/>
    </row>
    <row r="577" spans="2:15" x14ac:dyDescent="0.2">
      <c r="B577" s="8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0"/>
      <c r="O577" s="6"/>
    </row>
    <row r="578" spans="2:15" x14ac:dyDescent="0.2">
      <c r="B578" s="8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0"/>
      <c r="O578" s="6"/>
    </row>
    <row r="579" spans="2:15" x14ac:dyDescent="0.2">
      <c r="B579" s="8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0"/>
      <c r="O579" s="6"/>
    </row>
    <row r="580" spans="2:15" x14ac:dyDescent="0.2">
      <c r="B580" s="8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0"/>
      <c r="O580" s="6"/>
    </row>
    <row r="581" spans="2:15" x14ac:dyDescent="0.2">
      <c r="B581" s="8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0"/>
      <c r="O581" s="6"/>
    </row>
    <row r="582" spans="2:15" x14ac:dyDescent="0.2">
      <c r="B582" s="8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0"/>
      <c r="O582" s="6"/>
    </row>
    <row r="583" spans="2:15" x14ac:dyDescent="0.2">
      <c r="B583" s="8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0"/>
      <c r="O583" s="6"/>
    </row>
    <row r="584" spans="2:15" x14ac:dyDescent="0.2">
      <c r="B584" s="8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0"/>
      <c r="O584" s="6"/>
    </row>
    <row r="585" spans="2:15" x14ac:dyDescent="0.2">
      <c r="B585" s="8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0"/>
      <c r="O585" s="6"/>
    </row>
    <row r="586" spans="2:15" x14ac:dyDescent="0.2">
      <c r="B586" s="8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0"/>
      <c r="O586" s="6"/>
    </row>
    <row r="587" spans="2:15" x14ac:dyDescent="0.2">
      <c r="B587" s="8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0"/>
      <c r="O587" s="6"/>
    </row>
    <row r="588" spans="2:15" x14ac:dyDescent="0.2">
      <c r="B588" s="8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0"/>
      <c r="O588" s="6"/>
    </row>
    <row r="589" spans="2:15" x14ac:dyDescent="0.2">
      <c r="B589" s="8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0"/>
      <c r="O589" s="6"/>
    </row>
    <row r="590" spans="2:15" x14ac:dyDescent="0.2">
      <c r="B590" s="8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0"/>
      <c r="O590" s="6"/>
    </row>
    <row r="591" spans="2:15" x14ac:dyDescent="0.2">
      <c r="B591" s="8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0"/>
      <c r="O591" s="6"/>
    </row>
    <row r="592" spans="2:15" x14ac:dyDescent="0.2">
      <c r="B592" s="8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0"/>
      <c r="O592" s="6"/>
    </row>
    <row r="593" spans="2:15" x14ac:dyDescent="0.2">
      <c r="B593" s="8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0"/>
      <c r="O593" s="6"/>
    </row>
    <row r="594" spans="2:15" x14ac:dyDescent="0.2">
      <c r="B594" s="8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0"/>
      <c r="O594" s="6"/>
    </row>
    <row r="595" spans="2:15" x14ac:dyDescent="0.2">
      <c r="B595" s="8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0"/>
      <c r="O595" s="6"/>
    </row>
    <row r="596" spans="2:15" x14ac:dyDescent="0.2">
      <c r="B596" s="8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0"/>
      <c r="O596" s="6"/>
    </row>
    <row r="597" spans="2:15" x14ac:dyDescent="0.2">
      <c r="B597" s="8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0"/>
      <c r="O597" s="6"/>
    </row>
    <row r="598" spans="2:15" x14ac:dyDescent="0.2">
      <c r="B598" s="8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0"/>
      <c r="O598" s="6"/>
    </row>
    <row r="599" spans="2:15" x14ac:dyDescent="0.2">
      <c r="B599" s="8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0"/>
      <c r="O599" s="6"/>
    </row>
    <row r="600" spans="2:15" x14ac:dyDescent="0.2">
      <c r="B600" s="8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0"/>
      <c r="O600" s="6"/>
    </row>
    <row r="601" spans="2:15" x14ac:dyDescent="0.2">
      <c r="B601" s="8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0"/>
      <c r="O601" s="6"/>
    </row>
    <row r="602" spans="2:15" x14ac:dyDescent="0.2">
      <c r="B602" s="8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0"/>
      <c r="O602" s="6"/>
    </row>
    <row r="603" spans="2:15" x14ac:dyDescent="0.2">
      <c r="B603" s="8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0"/>
      <c r="O603" s="6"/>
    </row>
    <row r="604" spans="2:15" x14ac:dyDescent="0.2">
      <c r="B604" s="8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0"/>
      <c r="O604" s="6"/>
    </row>
    <row r="605" spans="2:15" x14ac:dyDescent="0.2">
      <c r="B605" s="8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0"/>
      <c r="O605" s="6"/>
    </row>
    <row r="606" spans="2:15" x14ac:dyDescent="0.2">
      <c r="B606" s="8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0"/>
      <c r="O606" s="6"/>
    </row>
    <row r="607" spans="2:15" x14ac:dyDescent="0.2">
      <c r="B607" s="8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0"/>
      <c r="O607" s="6"/>
    </row>
    <row r="608" spans="2:15" x14ac:dyDescent="0.2">
      <c r="B608" s="8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0"/>
      <c r="O608" s="6"/>
    </row>
    <row r="609" spans="2:15" x14ac:dyDescent="0.2">
      <c r="B609" s="8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0"/>
      <c r="O609" s="6"/>
    </row>
    <row r="610" spans="2:15" x14ac:dyDescent="0.2">
      <c r="B610" s="8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0"/>
      <c r="O610" s="6"/>
    </row>
    <row r="611" spans="2:15" x14ac:dyDescent="0.2">
      <c r="B611" s="8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0"/>
      <c r="O611" s="6"/>
    </row>
    <row r="612" spans="2:15" x14ac:dyDescent="0.2">
      <c r="B612" s="8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0"/>
      <c r="O612" s="6"/>
    </row>
    <row r="613" spans="2:15" x14ac:dyDescent="0.2">
      <c r="B613" s="8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0"/>
      <c r="O613" s="6"/>
    </row>
    <row r="614" spans="2:15" x14ac:dyDescent="0.2">
      <c r="B614" s="8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0"/>
      <c r="O614" s="6"/>
    </row>
    <row r="615" spans="2:15" x14ac:dyDescent="0.2">
      <c r="B615" s="8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0"/>
      <c r="O615" s="6"/>
    </row>
    <row r="616" spans="2:15" x14ac:dyDescent="0.2">
      <c r="B616" s="8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0"/>
      <c r="O616" s="6"/>
    </row>
    <row r="617" spans="2:15" x14ac:dyDescent="0.2">
      <c r="B617" s="8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0"/>
      <c r="O617" s="6"/>
    </row>
    <row r="618" spans="2:15" x14ac:dyDescent="0.2">
      <c r="B618" s="8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0"/>
      <c r="O618" s="6"/>
    </row>
    <row r="619" spans="2:15" x14ac:dyDescent="0.2">
      <c r="B619" s="8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0"/>
      <c r="O619" s="6"/>
    </row>
    <row r="620" spans="2:15" x14ac:dyDescent="0.2">
      <c r="B620" s="8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0"/>
      <c r="O620" s="6"/>
    </row>
    <row r="621" spans="2:15" x14ac:dyDescent="0.2">
      <c r="B621" s="8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0"/>
      <c r="O621" s="6"/>
    </row>
    <row r="622" spans="2:15" x14ac:dyDescent="0.2">
      <c r="B622" s="8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0"/>
      <c r="O622" s="6"/>
    </row>
    <row r="623" spans="2:15" x14ac:dyDescent="0.2">
      <c r="B623" s="8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0"/>
      <c r="O623" s="6"/>
    </row>
    <row r="624" spans="2:15" x14ac:dyDescent="0.2">
      <c r="B624" s="8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0"/>
      <c r="O624" s="6"/>
    </row>
    <row r="625" spans="2:15" x14ac:dyDescent="0.2">
      <c r="B625" s="8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0"/>
      <c r="O625" s="6"/>
    </row>
    <row r="626" spans="2:15" x14ac:dyDescent="0.2">
      <c r="B626" s="8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0"/>
      <c r="O626" s="6"/>
    </row>
    <row r="627" spans="2:15" x14ac:dyDescent="0.2">
      <c r="B627" s="8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0"/>
      <c r="O627" s="6"/>
    </row>
    <row r="628" spans="2:15" x14ac:dyDescent="0.2">
      <c r="B628" s="8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0"/>
      <c r="O628" s="6"/>
    </row>
    <row r="629" spans="2:15" x14ac:dyDescent="0.2">
      <c r="B629" s="8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0"/>
      <c r="O629" s="6"/>
    </row>
    <row r="630" spans="2:15" x14ac:dyDescent="0.2">
      <c r="B630" s="8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0"/>
      <c r="O630" s="6"/>
    </row>
    <row r="631" spans="2:15" x14ac:dyDescent="0.2">
      <c r="B631" s="8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0"/>
      <c r="O631" s="6"/>
    </row>
    <row r="632" spans="2:15" x14ac:dyDescent="0.2">
      <c r="B632" s="8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0"/>
      <c r="O632" s="6"/>
    </row>
    <row r="633" spans="2:15" x14ac:dyDescent="0.2">
      <c r="B633" s="8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0"/>
      <c r="O633" s="6"/>
    </row>
    <row r="634" spans="2:15" x14ac:dyDescent="0.2">
      <c r="B634" s="8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0"/>
      <c r="O634" s="6"/>
    </row>
    <row r="635" spans="2:15" x14ac:dyDescent="0.2">
      <c r="B635" s="8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0"/>
      <c r="O635" s="6"/>
    </row>
    <row r="636" spans="2:15" x14ac:dyDescent="0.2">
      <c r="B636" s="8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0"/>
      <c r="O636" s="6"/>
    </row>
    <row r="637" spans="2:15" x14ac:dyDescent="0.2">
      <c r="B637" s="8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0"/>
      <c r="O637" s="6"/>
    </row>
    <row r="638" spans="2:15" x14ac:dyDescent="0.2">
      <c r="B638" s="8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0"/>
      <c r="O638" s="6"/>
    </row>
    <row r="639" spans="2:15" x14ac:dyDescent="0.2">
      <c r="B639" s="8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0"/>
      <c r="O639" s="6"/>
    </row>
    <row r="640" spans="2:15" x14ac:dyDescent="0.2">
      <c r="B640" s="8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0"/>
      <c r="O640" s="6"/>
    </row>
    <row r="641" spans="2:15" x14ac:dyDescent="0.2">
      <c r="B641" s="8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0"/>
      <c r="O641" s="6"/>
    </row>
    <row r="642" spans="2:15" x14ac:dyDescent="0.2">
      <c r="B642" s="8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0"/>
      <c r="O642" s="6"/>
    </row>
    <row r="643" spans="2:15" x14ac:dyDescent="0.2">
      <c r="B643" s="8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0"/>
      <c r="O643" s="6"/>
    </row>
    <row r="644" spans="2:15" x14ac:dyDescent="0.2">
      <c r="B644" s="8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0"/>
      <c r="O644" s="6"/>
    </row>
    <row r="645" spans="2:15" x14ac:dyDescent="0.2">
      <c r="B645" s="8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0"/>
      <c r="O645" s="6"/>
    </row>
    <row r="646" spans="2:15" x14ac:dyDescent="0.2">
      <c r="B646" s="8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0"/>
      <c r="O646" s="6"/>
    </row>
    <row r="647" spans="2:15" x14ac:dyDescent="0.2">
      <c r="B647" s="8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0"/>
      <c r="O647" s="6"/>
    </row>
    <row r="648" spans="2:15" x14ac:dyDescent="0.2">
      <c r="B648" s="8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0"/>
      <c r="O648" s="6"/>
    </row>
    <row r="649" spans="2:15" x14ac:dyDescent="0.2">
      <c r="B649" s="8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0"/>
      <c r="O649" s="6"/>
    </row>
    <row r="650" spans="2:15" x14ac:dyDescent="0.2">
      <c r="B650" s="8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0"/>
      <c r="O650" s="6"/>
    </row>
    <row r="651" spans="2:15" x14ac:dyDescent="0.2">
      <c r="B651" s="8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0"/>
      <c r="O651" s="6"/>
    </row>
    <row r="652" spans="2:15" x14ac:dyDescent="0.2">
      <c r="B652" s="8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0"/>
      <c r="O652" s="6"/>
    </row>
    <row r="653" spans="2:15" x14ac:dyDescent="0.2">
      <c r="B653" s="8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0"/>
      <c r="O653" s="6"/>
    </row>
    <row r="654" spans="2:15" x14ac:dyDescent="0.2">
      <c r="B654" s="8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0"/>
      <c r="O654" s="6"/>
    </row>
    <row r="655" spans="2:15" x14ac:dyDescent="0.2">
      <c r="B655" s="8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0"/>
      <c r="O655" s="6"/>
    </row>
    <row r="656" spans="2:15" x14ac:dyDescent="0.2">
      <c r="B656" s="8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0"/>
      <c r="O656" s="6"/>
    </row>
    <row r="657" spans="2:15" x14ac:dyDescent="0.2">
      <c r="B657" s="8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0"/>
      <c r="O657" s="6"/>
    </row>
    <row r="658" spans="2:15" x14ac:dyDescent="0.2">
      <c r="B658" s="8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0"/>
      <c r="O658" s="6"/>
    </row>
    <row r="659" spans="2:15" x14ac:dyDescent="0.2">
      <c r="B659" s="8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0"/>
      <c r="O659" s="6"/>
    </row>
    <row r="660" spans="2:15" x14ac:dyDescent="0.2">
      <c r="B660" s="8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0"/>
      <c r="O660" s="6"/>
    </row>
    <row r="661" spans="2:15" x14ac:dyDescent="0.2">
      <c r="B661" s="8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0"/>
      <c r="O661" s="6"/>
    </row>
    <row r="662" spans="2:15" x14ac:dyDescent="0.2">
      <c r="B662" s="8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0"/>
      <c r="O662" s="6"/>
    </row>
    <row r="663" spans="2:15" x14ac:dyDescent="0.2">
      <c r="B663" s="8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0"/>
      <c r="O663" s="6"/>
    </row>
    <row r="664" spans="2:15" x14ac:dyDescent="0.2">
      <c r="B664" s="8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0"/>
      <c r="O664" s="6"/>
    </row>
    <row r="665" spans="2:15" x14ac:dyDescent="0.2">
      <c r="B665" s="8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0"/>
      <c r="O665" s="6"/>
    </row>
    <row r="666" spans="2:15" x14ac:dyDescent="0.2">
      <c r="B666" s="8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0"/>
      <c r="O666" s="6"/>
    </row>
    <row r="667" spans="2:15" x14ac:dyDescent="0.2">
      <c r="B667" s="8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0"/>
      <c r="O667" s="6"/>
    </row>
    <row r="668" spans="2:15" x14ac:dyDescent="0.2">
      <c r="B668" s="8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0"/>
      <c r="O668" s="6"/>
    </row>
    <row r="669" spans="2:15" x14ac:dyDescent="0.2">
      <c r="B669" s="8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0"/>
      <c r="O669" s="6"/>
    </row>
    <row r="670" spans="2:15" x14ac:dyDescent="0.2">
      <c r="B670" s="8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0"/>
      <c r="O670" s="6"/>
    </row>
    <row r="671" spans="2:15" x14ac:dyDescent="0.2">
      <c r="B671" s="8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0"/>
      <c r="O671" s="6"/>
    </row>
    <row r="672" spans="2:15" x14ac:dyDescent="0.2">
      <c r="B672" s="8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0"/>
      <c r="O672" s="6"/>
    </row>
    <row r="673" spans="2:15" x14ac:dyDescent="0.2">
      <c r="B673" s="8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0"/>
      <c r="O673" s="6"/>
    </row>
    <row r="674" spans="2:15" x14ac:dyDescent="0.2">
      <c r="B674" s="8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0"/>
      <c r="O674" s="6"/>
    </row>
    <row r="675" spans="2:15" x14ac:dyDescent="0.2">
      <c r="B675" s="8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0"/>
      <c r="O675" s="6"/>
    </row>
    <row r="676" spans="2:15" x14ac:dyDescent="0.2">
      <c r="B676" s="8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0"/>
      <c r="O676" s="6"/>
    </row>
    <row r="677" spans="2:15" x14ac:dyDescent="0.2">
      <c r="B677" s="8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0"/>
      <c r="O677" s="6"/>
    </row>
    <row r="678" spans="2:15" x14ac:dyDescent="0.2">
      <c r="B678" s="8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0"/>
      <c r="O678" s="6"/>
    </row>
    <row r="679" spans="2:15" x14ac:dyDescent="0.2">
      <c r="B679" s="8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0"/>
      <c r="O679" s="6"/>
    </row>
    <row r="680" spans="2:15" x14ac:dyDescent="0.2">
      <c r="B680" s="8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0"/>
      <c r="O680" s="6"/>
    </row>
    <row r="681" spans="2:15" x14ac:dyDescent="0.2">
      <c r="B681" s="8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0"/>
      <c r="O681" s="6"/>
    </row>
    <row r="682" spans="2:15" x14ac:dyDescent="0.2">
      <c r="B682" s="8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0"/>
      <c r="O682" s="6"/>
    </row>
    <row r="683" spans="2:15" x14ac:dyDescent="0.2">
      <c r="B683" s="8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0"/>
      <c r="O683" s="6"/>
    </row>
    <row r="684" spans="2:15" x14ac:dyDescent="0.2">
      <c r="B684" s="8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0"/>
      <c r="O684" s="6"/>
    </row>
    <row r="685" spans="2:15" x14ac:dyDescent="0.2">
      <c r="B685" s="8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0"/>
      <c r="O685" s="6"/>
    </row>
    <row r="686" spans="2:15" x14ac:dyDescent="0.2">
      <c r="B686" s="8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0"/>
      <c r="O686" s="6"/>
    </row>
    <row r="687" spans="2:15" x14ac:dyDescent="0.2">
      <c r="B687" s="8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0"/>
      <c r="O687" s="6"/>
    </row>
    <row r="688" spans="2:15" x14ac:dyDescent="0.2">
      <c r="B688" s="8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0"/>
      <c r="O688" s="6"/>
    </row>
    <row r="689" spans="2:15" x14ac:dyDescent="0.2">
      <c r="B689" s="8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0"/>
      <c r="O689" s="6"/>
    </row>
    <row r="690" spans="2:15" x14ac:dyDescent="0.2">
      <c r="B690" s="8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0"/>
      <c r="O690" s="6"/>
    </row>
    <row r="691" spans="2:15" x14ac:dyDescent="0.2">
      <c r="B691" s="8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0"/>
      <c r="O691" s="6"/>
    </row>
    <row r="692" spans="2:15" x14ac:dyDescent="0.2">
      <c r="B692" s="8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0"/>
      <c r="O692" s="6"/>
    </row>
    <row r="693" spans="2:15" x14ac:dyDescent="0.2">
      <c r="B693" s="8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0"/>
      <c r="O693" s="6"/>
    </row>
    <row r="694" spans="2:15" x14ac:dyDescent="0.2">
      <c r="B694" s="8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0"/>
      <c r="O694" s="6"/>
    </row>
    <row r="695" spans="2:15" x14ac:dyDescent="0.2">
      <c r="B695" s="8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0"/>
      <c r="O695" s="6"/>
    </row>
    <row r="696" spans="2:15" x14ac:dyDescent="0.2">
      <c r="B696" s="8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0"/>
      <c r="O696" s="6"/>
    </row>
    <row r="697" spans="2:15" x14ac:dyDescent="0.2">
      <c r="B697" s="8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0"/>
      <c r="O697" s="6"/>
    </row>
    <row r="698" spans="2:15" x14ac:dyDescent="0.2">
      <c r="B698" s="8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0"/>
      <c r="O698" s="6"/>
    </row>
    <row r="699" spans="2:15" x14ac:dyDescent="0.2">
      <c r="B699" s="8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0"/>
      <c r="O699" s="6"/>
    </row>
    <row r="700" spans="2:15" x14ac:dyDescent="0.2">
      <c r="B700" s="8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0"/>
      <c r="O700" s="6"/>
    </row>
    <row r="701" spans="2:15" x14ac:dyDescent="0.2">
      <c r="B701" s="8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0"/>
      <c r="O701" s="6"/>
    </row>
    <row r="702" spans="2:15" x14ac:dyDescent="0.2">
      <c r="B702" s="8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0"/>
      <c r="O702" s="6"/>
    </row>
    <row r="703" spans="2:15" x14ac:dyDescent="0.2">
      <c r="B703" s="8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0"/>
      <c r="O703" s="6"/>
    </row>
    <row r="704" spans="2:15" x14ac:dyDescent="0.2">
      <c r="B704" s="8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0"/>
      <c r="O704" s="6"/>
    </row>
    <row r="705" spans="2:15" x14ac:dyDescent="0.2">
      <c r="B705" s="8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0"/>
      <c r="O705" s="6"/>
    </row>
    <row r="706" spans="2:15" x14ac:dyDescent="0.2">
      <c r="B706" s="8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0"/>
      <c r="O706" s="6"/>
    </row>
    <row r="707" spans="2:15" x14ac:dyDescent="0.2">
      <c r="B707" s="8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0"/>
      <c r="O707" s="6"/>
    </row>
    <row r="708" spans="2:15" x14ac:dyDescent="0.2">
      <c r="B708" s="8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0"/>
      <c r="O708" s="6"/>
    </row>
    <row r="709" spans="2:15" x14ac:dyDescent="0.2">
      <c r="B709" s="8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0"/>
      <c r="O709" s="6"/>
    </row>
    <row r="710" spans="2:15" x14ac:dyDescent="0.2">
      <c r="B710" s="8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0"/>
      <c r="O710" s="6"/>
    </row>
    <row r="711" spans="2:15" x14ac:dyDescent="0.2">
      <c r="B711" s="8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0"/>
      <c r="O711" s="6"/>
    </row>
    <row r="712" spans="2:15" x14ac:dyDescent="0.2">
      <c r="B712" s="8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0"/>
      <c r="O712" s="6"/>
    </row>
    <row r="713" spans="2:15" x14ac:dyDescent="0.2">
      <c r="B713" s="8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0"/>
      <c r="O713" s="6"/>
    </row>
    <row r="714" spans="2:15" x14ac:dyDescent="0.2">
      <c r="B714" s="8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0"/>
      <c r="O714" s="6"/>
    </row>
    <row r="715" spans="2:15" x14ac:dyDescent="0.2">
      <c r="B715" s="8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0"/>
      <c r="O715" s="6"/>
    </row>
    <row r="716" spans="2:15" x14ac:dyDescent="0.2">
      <c r="B716" s="8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0"/>
      <c r="O716" s="6"/>
    </row>
    <row r="717" spans="2:15" x14ac:dyDescent="0.2">
      <c r="B717" s="8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0"/>
      <c r="O717" s="6"/>
    </row>
    <row r="718" spans="2:15" x14ac:dyDescent="0.2">
      <c r="B718" s="8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0"/>
      <c r="O718" s="6"/>
    </row>
    <row r="719" spans="2:15" x14ac:dyDescent="0.2">
      <c r="B719" s="8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0"/>
      <c r="O719" s="6"/>
    </row>
    <row r="720" spans="2:15" x14ac:dyDescent="0.2">
      <c r="B720" s="8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0"/>
      <c r="O720" s="6"/>
    </row>
    <row r="721" spans="2:15" x14ac:dyDescent="0.2">
      <c r="B721" s="8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0"/>
      <c r="O721" s="6"/>
    </row>
    <row r="722" spans="2:15" x14ac:dyDescent="0.2">
      <c r="B722" s="8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0"/>
      <c r="O722" s="6"/>
    </row>
    <row r="723" spans="2:15" x14ac:dyDescent="0.2">
      <c r="B723" s="8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0"/>
      <c r="O723" s="6"/>
    </row>
    <row r="724" spans="2:15" x14ac:dyDescent="0.2">
      <c r="B724" s="8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0"/>
      <c r="O724" s="6"/>
    </row>
    <row r="725" spans="2:15" x14ac:dyDescent="0.2">
      <c r="B725" s="8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0"/>
      <c r="O725" s="6"/>
    </row>
    <row r="726" spans="2:15" x14ac:dyDescent="0.2">
      <c r="B726" s="8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0"/>
      <c r="O726" s="6"/>
    </row>
    <row r="727" spans="2:15" x14ac:dyDescent="0.2">
      <c r="B727" s="8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0"/>
      <c r="O727" s="6"/>
    </row>
    <row r="728" spans="2:15" x14ac:dyDescent="0.2">
      <c r="B728" s="8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0"/>
      <c r="O728" s="6"/>
    </row>
    <row r="729" spans="2:15" x14ac:dyDescent="0.2">
      <c r="B729" s="8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0"/>
      <c r="O729" s="6"/>
    </row>
    <row r="730" spans="2:15" x14ac:dyDescent="0.2">
      <c r="B730" s="8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0"/>
      <c r="O730" s="6"/>
    </row>
    <row r="731" spans="2:15" x14ac:dyDescent="0.2">
      <c r="B731" s="8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0"/>
      <c r="O731" s="6"/>
    </row>
    <row r="732" spans="2:15" x14ac:dyDescent="0.2">
      <c r="B732" s="8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0"/>
      <c r="O732" s="6"/>
    </row>
    <row r="733" spans="2:15" x14ac:dyDescent="0.2">
      <c r="B733" s="8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0"/>
      <c r="O733" s="6"/>
    </row>
    <row r="734" spans="2:15" x14ac:dyDescent="0.2">
      <c r="B734" s="8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0"/>
      <c r="O734" s="6"/>
    </row>
    <row r="735" spans="2:15" x14ac:dyDescent="0.2">
      <c r="B735" s="8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0"/>
      <c r="O735" s="6"/>
    </row>
    <row r="736" spans="2:15" x14ac:dyDescent="0.2">
      <c r="B736" s="8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0"/>
      <c r="O736" s="6"/>
    </row>
    <row r="737" spans="2:15" x14ac:dyDescent="0.2">
      <c r="B737" s="8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0"/>
      <c r="O737" s="6"/>
    </row>
    <row r="738" spans="2:15" x14ac:dyDescent="0.2">
      <c r="B738" s="8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0"/>
      <c r="O738" s="6"/>
    </row>
    <row r="739" spans="2:15" x14ac:dyDescent="0.2">
      <c r="B739" s="8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0"/>
      <c r="O739" s="6"/>
    </row>
    <row r="740" spans="2:15" x14ac:dyDescent="0.2">
      <c r="B740" s="8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0"/>
      <c r="O740" s="6"/>
    </row>
    <row r="741" spans="2:15" x14ac:dyDescent="0.2">
      <c r="B741" s="8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0"/>
      <c r="O741" s="6"/>
    </row>
    <row r="742" spans="2:15" x14ac:dyDescent="0.2">
      <c r="B742" s="8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0"/>
      <c r="O742" s="6"/>
    </row>
    <row r="743" spans="2:15" x14ac:dyDescent="0.2">
      <c r="B743" s="8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0"/>
      <c r="O743" s="6"/>
    </row>
    <row r="744" spans="2:15" x14ac:dyDescent="0.2">
      <c r="B744" s="8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0"/>
      <c r="O744" s="6"/>
    </row>
    <row r="745" spans="2:15" x14ac:dyDescent="0.2">
      <c r="B745" s="8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0"/>
      <c r="O745" s="6"/>
    </row>
    <row r="746" spans="2:15" x14ac:dyDescent="0.2">
      <c r="B746" s="8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0"/>
      <c r="O746" s="6"/>
    </row>
    <row r="747" spans="2:15" x14ac:dyDescent="0.2">
      <c r="B747" s="8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0"/>
      <c r="O747" s="6"/>
    </row>
    <row r="748" spans="2:15" x14ac:dyDescent="0.2">
      <c r="B748" s="8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0"/>
      <c r="O748" s="6"/>
    </row>
    <row r="749" spans="2:15" x14ac:dyDescent="0.2">
      <c r="B749" s="8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0"/>
      <c r="O749" s="6"/>
    </row>
    <row r="750" spans="2:15" x14ac:dyDescent="0.2">
      <c r="B750" s="8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0"/>
      <c r="O750" s="6"/>
    </row>
    <row r="751" spans="2:15" x14ac:dyDescent="0.2">
      <c r="B751" s="8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0"/>
      <c r="O751" s="6"/>
    </row>
    <row r="752" spans="2:15" x14ac:dyDescent="0.2">
      <c r="B752" s="8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0"/>
      <c r="O752" s="6"/>
    </row>
    <row r="753" spans="2:15" x14ac:dyDescent="0.2">
      <c r="B753" s="8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0"/>
      <c r="O753" s="6"/>
    </row>
    <row r="754" spans="2:15" x14ac:dyDescent="0.2">
      <c r="B754" s="8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0"/>
      <c r="O754" s="6"/>
    </row>
    <row r="755" spans="2:15" x14ac:dyDescent="0.2">
      <c r="B755" s="8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0"/>
      <c r="O755" s="6"/>
    </row>
    <row r="756" spans="2:15" x14ac:dyDescent="0.2">
      <c r="B756" s="8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0"/>
      <c r="O756" s="6"/>
    </row>
    <row r="757" spans="2:15" x14ac:dyDescent="0.2">
      <c r="B757" s="8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0"/>
      <c r="O757" s="6"/>
    </row>
    <row r="758" spans="2:15" x14ac:dyDescent="0.2">
      <c r="B758" s="8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0"/>
      <c r="O758" s="6"/>
    </row>
    <row r="759" spans="2:15" x14ac:dyDescent="0.2">
      <c r="B759" s="8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0"/>
      <c r="O759" s="6"/>
    </row>
    <row r="760" spans="2:15" x14ac:dyDescent="0.2">
      <c r="B760" s="8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0"/>
      <c r="O760" s="6"/>
    </row>
    <row r="761" spans="2:15" x14ac:dyDescent="0.2">
      <c r="B761" s="8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0"/>
      <c r="O761" s="6"/>
    </row>
    <row r="762" spans="2:15" x14ac:dyDescent="0.2">
      <c r="B762" s="8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0"/>
      <c r="O762" s="6"/>
    </row>
    <row r="763" spans="2:15" x14ac:dyDescent="0.2">
      <c r="B763" s="8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0"/>
      <c r="O763" s="6"/>
    </row>
    <row r="764" spans="2:15" x14ac:dyDescent="0.2">
      <c r="B764" s="8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0"/>
      <c r="O764" s="6"/>
    </row>
    <row r="765" spans="2:15" x14ac:dyDescent="0.2">
      <c r="B765" s="8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0"/>
      <c r="O765" s="6"/>
    </row>
    <row r="766" spans="2:15" x14ac:dyDescent="0.2">
      <c r="B766" s="8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0"/>
      <c r="O766" s="6"/>
    </row>
    <row r="767" spans="2:15" x14ac:dyDescent="0.2">
      <c r="B767" s="8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0"/>
      <c r="O767" s="6"/>
    </row>
    <row r="768" spans="2:15" x14ac:dyDescent="0.2">
      <c r="B768" s="8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0"/>
      <c r="O768" s="6"/>
    </row>
    <row r="769" spans="2:15" x14ac:dyDescent="0.2">
      <c r="B769" s="8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0"/>
      <c r="O769" s="6"/>
    </row>
    <row r="770" spans="2:15" x14ac:dyDescent="0.2">
      <c r="B770" s="8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0"/>
      <c r="O770" s="6"/>
    </row>
    <row r="771" spans="2:15" x14ac:dyDescent="0.2">
      <c r="B771" s="8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0"/>
      <c r="O771" s="6"/>
    </row>
    <row r="772" spans="2:15" x14ac:dyDescent="0.2">
      <c r="B772" s="8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0"/>
      <c r="O772" s="6"/>
    </row>
    <row r="773" spans="2:15" x14ac:dyDescent="0.2">
      <c r="B773" s="8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0"/>
      <c r="O773" s="6"/>
    </row>
    <row r="774" spans="2:15" x14ac:dyDescent="0.2">
      <c r="B774" s="8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0"/>
      <c r="O774" s="6"/>
    </row>
    <row r="775" spans="2:15" x14ac:dyDescent="0.2">
      <c r="B775" s="8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0"/>
      <c r="O775" s="6"/>
    </row>
    <row r="776" spans="2:15" x14ac:dyDescent="0.2">
      <c r="B776" s="8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0"/>
      <c r="O776" s="6"/>
    </row>
    <row r="777" spans="2:15" x14ac:dyDescent="0.2">
      <c r="B777" s="8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0"/>
      <c r="O777" s="6"/>
    </row>
    <row r="778" spans="2:15" x14ac:dyDescent="0.2">
      <c r="B778" s="8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0"/>
      <c r="O778" s="6"/>
    </row>
    <row r="779" spans="2:15" x14ac:dyDescent="0.2">
      <c r="B779" s="8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0"/>
      <c r="O779" s="6"/>
    </row>
    <row r="780" spans="2:15" x14ac:dyDescent="0.2">
      <c r="B780" s="8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0"/>
      <c r="O780" s="6"/>
    </row>
    <row r="781" spans="2:15" x14ac:dyDescent="0.2">
      <c r="B781" s="8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0"/>
      <c r="O781" s="6"/>
    </row>
    <row r="782" spans="2:15" x14ac:dyDescent="0.2">
      <c r="B782" s="8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0"/>
      <c r="O782" s="6"/>
    </row>
    <row r="783" spans="2:15" x14ac:dyDescent="0.2">
      <c r="B783" s="8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0"/>
      <c r="O783" s="6"/>
    </row>
    <row r="784" spans="2:15" x14ac:dyDescent="0.2">
      <c r="B784" s="8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0"/>
      <c r="O784" s="6"/>
    </row>
    <row r="785" spans="2:15" x14ac:dyDescent="0.2">
      <c r="B785" s="8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0"/>
      <c r="O785" s="6"/>
    </row>
    <row r="786" spans="2:15" x14ac:dyDescent="0.2">
      <c r="B786" s="8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0"/>
      <c r="O786" s="6"/>
    </row>
    <row r="787" spans="2:15" x14ac:dyDescent="0.2">
      <c r="B787" s="8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0"/>
      <c r="O787" s="6"/>
    </row>
    <row r="788" spans="2:15" x14ac:dyDescent="0.2">
      <c r="B788" s="8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0"/>
      <c r="O788" s="6"/>
    </row>
    <row r="789" spans="2:15" x14ac:dyDescent="0.2">
      <c r="B789" s="8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0"/>
      <c r="O789" s="6"/>
    </row>
    <row r="790" spans="2:15" x14ac:dyDescent="0.2">
      <c r="B790" s="8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0"/>
      <c r="O790" s="6"/>
    </row>
    <row r="791" spans="2:15" x14ac:dyDescent="0.2">
      <c r="B791" s="8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0"/>
      <c r="O791" s="6"/>
    </row>
    <row r="792" spans="2:15" x14ac:dyDescent="0.2">
      <c r="B792" s="8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0"/>
      <c r="O792" s="6"/>
    </row>
    <row r="793" spans="2:15" x14ac:dyDescent="0.2">
      <c r="B793" s="8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0"/>
      <c r="O793" s="6"/>
    </row>
    <row r="794" spans="2:15" x14ac:dyDescent="0.2">
      <c r="B794" s="8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0"/>
      <c r="O794" s="6"/>
    </row>
    <row r="795" spans="2:15" x14ac:dyDescent="0.2">
      <c r="B795" s="8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0"/>
      <c r="O795" s="6"/>
    </row>
    <row r="796" spans="2:15" x14ac:dyDescent="0.2">
      <c r="B796" s="8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0"/>
      <c r="O796" s="6"/>
    </row>
    <row r="797" spans="2:15" x14ac:dyDescent="0.2">
      <c r="B797" s="8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0"/>
      <c r="O797" s="6"/>
    </row>
    <row r="798" spans="2:15" x14ac:dyDescent="0.2">
      <c r="B798" s="8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0"/>
      <c r="O798" s="6"/>
    </row>
    <row r="799" spans="2:15" x14ac:dyDescent="0.2">
      <c r="B799" s="8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0"/>
      <c r="O799" s="6"/>
    </row>
    <row r="800" spans="2:15" x14ac:dyDescent="0.2">
      <c r="B800" s="8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0"/>
      <c r="O800" s="6"/>
    </row>
    <row r="801" spans="2:15" x14ac:dyDescent="0.2">
      <c r="B801" s="8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0"/>
      <c r="O801" s="6"/>
    </row>
    <row r="802" spans="2:15" x14ac:dyDescent="0.2">
      <c r="B802" s="8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0"/>
      <c r="O802" s="6"/>
    </row>
    <row r="803" spans="2:15" x14ac:dyDescent="0.2">
      <c r="B803" s="8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0"/>
      <c r="O803" s="6"/>
    </row>
    <row r="804" spans="2:15" x14ac:dyDescent="0.2">
      <c r="B804" s="8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0"/>
      <c r="O804" s="6"/>
    </row>
    <row r="805" spans="2:15" x14ac:dyDescent="0.2">
      <c r="B805" s="8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0"/>
      <c r="O805" s="6"/>
    </row>
    <row r="806" spans="2:15" x14ac:dyDescent="0.2">
      <c r="B806" s="8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0"/>
      <c r="O806" s="6"/>
    </row>
    <row r="807" spans="2:15" x14ac:dyDescent="0.2">
      <c r="B807" s="8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0"/>
      <c r="O807" s="6"/>
    </row>
    <row r="808" spans="2:15" x14ac:dyDescent="0.2">
      <c r="B808" s="8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0"/>
      <c r="O808" s="6"/>
    </row>
    <row r="809" spans="2:15" x14ac:dyDescent="0.2">
      <c r="B809" s="8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0"/>
      <c r="O809" s="6"/>
    </row>
    <row r="810" spans="2:15" x14ac:dyDescent="0.2">
      <c r="B810" s="8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0"/>
      <c r="O810" s="6"/>
    </row>
    <row r="811" spans="2:15" x14ac:dyDescent="0.2">
      <c r="B811" s="8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0"/>
      <c r="O811" s="6"/>
    </row>
    <row r="812" spans="2:15" x14ac:dyDescent="0.2">
      <c r="B812" s="8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0"/>
      <c r="O812" s="6"/>
    </row>
    <row r="813" spans="2:15" x14ac:dyDescent="0.2">
      <c r="B813" s="8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0"/>
      <c r="O813" s="6"/>
    </row>
    <row r="814" spans="2:15" x14ac:dyDescent="0.2">
      <c r="B814" s="8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0"/>
      <c r="O814" s="6"/>
    </row>
    <row r="815" spans="2:15" x14ac:dyDescent="0.2">
      <c r="B815" s="8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0"/>
      <c r="O815" s="6"/>
    </row>
    <row r="816" spans="2:15" x14ac:dyDescent="0.2">
      <c r="B816" s="8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0"/>
      <c r="O816" s="6"/>
    </row>
    <row r="817" spans="2:15" x14ac:dyDescent="0.2">
      <c r="B817" s="8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0"/>
      <c r="O817" s="6"/>
    </row>
    <row r="818" spans="2:15" x14ac:dyDescent="0.2">
      <c r="B818" s="8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0"/>
      <c r="O818" s="6"/>
    </row>
    <row r="819" spans="2:15" x14ac:dyDescent="0.2">
      <c r="B819" s="8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0"/>
      <c r="O819" s="6"/>
    </row>
    <row r="820" spans="2:15" x14ac:dyDescent="0.2">
      <c r="B820" s="8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0"/>
      <c r="O820" s="6"/>
    </row>
    <row r="821" spans="2:15" x14ac:dyDescent="0.2">
      <c r="B821" s="8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0"/>
      <c r="O821" s="6"/>
    </row>
    <row r="822" spans="2:15" x14ac:dyDescent="0.2">
      <c r="B822" s="8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0"/>
      <c r="O822" s="6"/>
    </row>
    <row r="823" spans="2:15" x14ac:dyDescent="0.2">
      <c r="B823" s="8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0"/>
      <c r="O823" s="6"/>
    </row>
    <row r="824" spans="2:15" x14ac:dyDescent="0.2">
      <c r="B824" s="8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0"/>
      <c r="O824" s="6"/>
    </row>
    <row r="825" spans="2:15" x14ac:dyDescent="0.2">
      <c r="B825" s="8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0"/>
      <c r="O825" s="6"/>
    </row>
    <row r="826" spans="2:15" x14ac:dyDescent="0.2">
      <c r="B826" s="8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0"/>
      <c r="O826" s="6"/>
    </row>
    <row r="827" spans="2:15" x14ac:dyDescent="0.2">
      <c r="B827" s="8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0"/>
      <c r="O827" s="6"/>
    </row>
    <row r="828" spans="2:15" x14ac:dyDescent="0.2">
      <c r="B828" s="8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0"/>
      <c r="O828" s="6"/>
    </row>
    <row r="829" spans="2:15" x14ac:dyDescent="0.2">
      <c r="B829" s="8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0"/>
      <c r="O829" s="6"/>
    </row>
    <row r="830" spans="2:15" x14ac:dyDescent="0.2">
      <c r="B830" s="8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0"/>
      <c r="O830" s="6"/>
    </row>
    <row r="831" spans="2:15" x14ac:dyDescent="0.2">
      <c r="B831" s="8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0"/>
      <c r="O831" s="6"/>
    </row>
    <row r="832" spans="2:15" x14ac:dyDescent="0.2">
      <c r="B832" s="8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0"/>
      <c r="O832" s="6"/>
    </row>
    <row r="833" spans="2:15" x14ac:dyDescent="0.2">
      <c r="B833" s="8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0"/>
      <c r="O833" s="6"/>
    </row>
    <row r="834" spans="2:15" x14ac:dyDescent="0.2">
      <c r="B834" s="8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0"/>
      <c r="O834" s="6"/>
    </row>
    <row r="835" spans="2:15" x14ac:dyDescent="0.2">
      <c r="B835" s="8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0"/>
      <c r="O835" s="6"/>
    </row>
    <row r="836" spans="2:15" x14ac:dyDescent="0.2">
      <c r="B836" s="8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0"/>
      <c r="O836" s="6"/>
    </row>
    <row r="837" spans="2:15" x14ac:dyDescent="0.2">
      <c r="B837" s="8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0"/>
      <c r="O837" s="6"/>
    </row>
    <row r="838" spans="2:15" x14ac:dyDescent="0.2">
      <c r="B838" s="8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0"/>
      <c r="O838" s="6"/>
    </row>
    <row r="839" spans="2:15" x14ac:dyDescent="0.2">
      <c r="B839" s="8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0"/>
      <c r="O839" s="6"/>
    </row>
    <row r="840" spans="2:15" x14ac:dyDescent="0.2">
      <c r="B840" s="8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0"/>
      <c r="O840" s="6"/>
    </row>
    <row r="841" spans="2:15" x14ac:dyDescent="0.2">
      <c r="B841" s="8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0"/>
      <c r="O841" s="6"/>
    </row>
    <row r="842" spans="2:15" x14ac:dyDescent="0.2">
      <c r="B842" s="8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0"/>
      <c r="O842" s="6"/>
    </row>
    <row r="843" spans="2:15" x14ac:dyDescent="0.2">
      <c r="B843" s="8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0"/>
      <c r="O843" s="6"/>
    </row>
    <row r="844" spans="2:15" x14ac:dyDescent="0.2">
      <c r="B844" s="8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0"/>
      <c r="O844" s="6"/>
    </row>
    <row r="845" spans="2:15" x14ac:dyDescent="0.2">
      <c r="B845" s="8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0"/>
      <c r="O845" s="6"/>
    </row>
    <row r="846" spans="2:15" x14ac:dyDescent="0.2">
      <c r="B846" s="8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0"/>
      <c r="O846" s="6"/>
    </row>
    <row r="847" spans="2:15" x14ac:dyDescent="0.2">
      <c r="B847" s="8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0"/>
      <c r="O847" s="6"/>
    </row>
    <row r="848" spans="2:15" x14ac:dyDescent="0.2">
      <c r="B848" s="8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0"/>
      <c r="O848" s="6"/>
    </row>
    <row r="849" spans="2:15" x14ac:dyDescent="0.2">
      <c r="B849" s="8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0"/>
      <c r="O849" s="6"/>
    </row>
    <row r="850" spans="2:15" x14ac:dyDescent="0.2">
      <c r="B850" s="8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0"/>
      <c r="O850" s="6"/>
    </row>
    <row r="851" spans="2:15" x14ac:dyDescent="0.2">
      <c r="B851" s="8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0"/>
      <c r="O851" s="6"/>
    </row>
    <row r="852" spans="2:15" x14ac:dyDescent="0.2">
      <c r="B852" s="8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0"/>
      <c r="O852" s="6"/>
    </row>
    <row r="853" spans="2:15" x14ac:dyDescent="0.2">
      <c r="B853" s="8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0"/>
      <c r="O853" s="6"/>
    </row>
    <row r="854" spans="2:15" x14ac:dyDescent="0.2">
      <c r="B854" s="8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0"/>
      <c r="O854" s="6"/>
    </row>
    <row r="855" spans="2:15" x14ac:dyDescent="0.2">
      <c r="B855" s="8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0"/>
      <c r="O855" s="6"/>
    </row>
    <row r="856" spans="2:15" x14ac:dyDescent="0.2">
      <c r="B856" s="8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0"/>
      <c r="O856" s="6"/>
    </row>
    <row r="857" spans="2:15" x14ac:dyDescent="0.2">
      <c r="B857" s="8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0"/>
      <c r="O857" s="6"/>
    </row>
    <row r="858" spans="2:15" x14ac:dyDescent="0.2">
      <c r="B858" s="8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0"/>
      <c r="O858" s="6"/>
    </row>
    <row r="859" spans="2:15" x14ac:dyDescent="0.2">
      <c r="B859" s="8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0"/>
      <c r="O859" s="6"/>
    </row>
    <row r="860" spans="2:15" x14ac:dyDescent="0.2">
      <c r="B860" s="8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0"/>
      <c r="O860" s="6"/>
    </row>
    <row r="861" spans="2:15" x14ac:dyDescent="0.2">
      <c r="B861" s="8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0"/>
      <c r="O861" s="6"/>
    </row>
    <row r="862" spans="2:15" x14ac:dyDescent="0.2">
      <c r="B862" s="8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0"/>
      <c r="O862" s="6"/>
    </row>
    <row r="863" spans="2:15" x14ac:dyDescent="0.2">
      <c r="B863" s="8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0"/>
      <c r="O863" s="6"/>
    </row>
    <row r="864" spans="2:15" x14ac:dyDescent="0.2">
      <c r="B864" s="8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0"/>
      <c r="O864" s="6"/>
    </row>
    <row r="865" spans="2:15" x14ac:dyDescent="0.2">
      <c r="B865" s="8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0"/>
      <c r="O865" s="6"/>
    </row>
    <row r="866" spans="2:15" x14ac:dyDescent="0.2">
      <c r="B866" s="8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0"/>
      <c r="O866" s="6"/>
    </row>
    <row r="867" spans="2:15" x14ac:dyDescent="0.2">
      <c r="B867" s="8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0"/>
      <c r="O867" s="6"/>
    </row>
    <row r="868" spans="2:15" x14ac:dyDescent="0.2">
      <c r="B868" s="8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0"/>
      <c r="O868" s="6"/>
    </row>
    <row r="869" spans="2:15" x14ac:dyDescent="0.2">
      <c r="B869" s="8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0"/>
      <c r="O869" s="6"/>
    </row>
    <row r="870" spans="2:15" x14ac:dyDescent="0.2">
      <c r="B870" s="8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0"/>
      <c r="O870" s="6"/>
    </row>
    <row r="871" spans="2:15" x14ac:dyDescent="0.2">
      <c r="B871" s="8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0"/>
      <c r="O871" s="6"/>
    </row>
    <row r="872" spans="2:15" x14ac:dyDescent="0.2">
      <c r="B872" s="8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0"/>
      <c r="O872" s="6"/>
    </row>
    <row r="873" spans="2:15" x14ac:dyDescent="0.2">
      <c r="B873" s="8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0"/>
      <c r="O873" s="6"/>
    </row>
    <row r="874" spans="2:15" x14ac:dyDescent="0.2">
      <c r="B874" s="8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0"/>
      <c r="O874" s="6"/>
    </row>
    <row r="875" spans="2:15" x14ac:dyDescent="0.2">
      <c r="B875" s="8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0"/>
      <c r="O875" s="6"/>
    </row>
    <row r="876" spans="2:15" x14ac:dyDescent="0.2">
      <c r="B876" s="8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0"/>
      <c r="O876" s="6"/>
    </row>
    <row r="877" spans="2:15" x14ac:dyDescent="0.2">
      <c r="B877" s="8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0"/>
      <c r="O877" s="6"/>
    </row>
    <row r="878" spans="2:15" x14ac:dyDescent="0.2">
      <c r="B878" s="8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0"/>
      <c r="O878" s="6"/>
    </row>
    <row r="879" spans="2:15" x14ac:dyDescent="0.2">
      <c r="B879" s="8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0"/>
      <c r="O879" s="6"/>
    </row>
    <row r="880" spans="2:15" x14ac:dyDescent="0.2">
      <c r="B880" s="8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0"/>
      <c r="O880" s="6"/>
    </row>
    <row r="881" spans="2:15" x14ac:dyDescent="0.2">
      <c r="B881" s="8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0"/>
      <c r="O881" s="6"/>
    </row>
    <row r="882" spans="2:15" x14ac:dyDescent="0.2">
      <c r="B882" s="8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0"/>
      <c r="O882" s="6"/>
    </row>
    <row r="883" spans="2:15" x14ac:dyDescent="0.2">
      <c r="B883" s="8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0"/>
      <c r="O883" s="6"/>
    </row>
    <row r="884" spans="2:15" x14ac:dyDescent="0.2">
      <c r="B884" s="8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0"/>
      <c r="O884" s="6"/>
    </row>
    <row r="885" spans="2:15" x14ac:dyDescent="0.2">
      <c r="B885" s="8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0"/>
      <c r="O885" s="6"/>
    </row>
    <row r="886" spans="2:15" x14ac:dyDescent="0.2">
      <c r="B886" s="8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0"/>
      <c r="O886" s="6"/>
    </row>
    <row r="887" spans="2:15" x14ac:dyDescent="0.2">
      <c r="B887" s="8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0"/>
      <c r="O887" s="6"/>
    </row>
    <row r="888" spans="2:15" x14ac:dyDescent="0.2">
      <c r="B888" s="8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0"/>
      <c r="O888" s="6"/>
    </row>
    <row r="889" spans="2:15" x14ac:dyDescent="0.2">
      <c r="B889" s="8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0"/>
      <c r="O889" s="6"/>
    </row>
    <row r="890" spans="2:15" x14ac:dyDescent="0.2">
      <c r="B890" s="8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0"/>
      <c r="O890" s="6"/>
    </row>
    <row r="891" spans="2:15" x14ac:dyDescent="0.2">
      <c r="B891" s="8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0"/>
      <c r="O891" s="6"/>
    </row>
    <row r="892" spans="2:15" x14ac:dyDescent="0.2">
      <c r="B892" s="8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0"/>
      <c r="O892" s="6"/>
    </row>
    <row r="893" spans="2:15" x14ac:dyDescent="0.2">
      <c r="B893" s="8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0"/>
      <c r="O893" s="6"/>
    </row>
    <row r="894" spans="2:15" x14ac:dyDescent="0.2">
      <c r="B894" s="8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0"/>
      <c r="O894" s="6"/>
    </row>
    <row r="895" spans="2:15" x14ac:dyDescent="0.2">
      <c r="B895" s="8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0"/>
      <c r="O895" s="6"/>
    </row>
    <row r="896" spans="2:15" x14ac:dyDescent="0.2">
      <c r="B896" s="8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0"/>
      <c r="O896" s="6"/>
    </row>
    <row r="897" spans="2:15" x14ac:dyDescent="0.2">
      <c r="B897" s="8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0"/>
      <c r="O897" s="6"/>
    </row>
    <row r="898" spans="2:15" x14ac:dyDescent="0.2">
      <c r="B898" s="8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0"/>
      <c r="O898" s="6"/>
    </row>
    <row r="899" spans="2:15" x14ac:dyDescent="0.2">
      <c r="B899" s="8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0"/>
      <c r="O899" s="6"/>
    </row>
    <row r="900" spans="2:15" x14ac:dyDescent="0.2">
      <c r="B900" s="8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0"/>
      <c r="O900" s="6"/>
    </row>
    <row r="901" spans="2:15" x14ac:dyDescent="0.2">
      <c r="B901" s="8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0"/>
      <c r="O901" s="6"/>
    </row>
    <row r="902" spans="2:15" x14ac:dyDescent="0.2">
      <c r="B902" s="8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0"/>
      <c r="O902" s="6"/>
    </row>
    <row r="903" spans="2:15" x14ac:dyDescent="0.2">
      <c r="B903" s="8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0"/>
      <c r="O903" s="6"/>
    </row>
    <row r="904" spans="2:15" x14ac:dyDescent="0.2">
      <c r="B904" s="8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0"/>
      <c r="O904" s="6"/>
    </row>
    <row r="905" spans="2:15" x14ac:dyDescent="0.2">
      <c r="B905" s="8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0"/>
      <c r="O905" s="6"/>
    </row>
    <row r="906" spans="2:15" x14ac:dyDescent="0.2">
      <c r="B906" s="8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0"/>
      <c r="O906" s="6"/>
    </row>
    <row r="907" spans="2:15" x14ac:dyDescent="0.2">
      <c r="B907" s="8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0"/>
      <c r="O907" s="6"/>
    </row>
    <row r="908" spans="2:15" x14ac:dyDescent="0.2">
      <c r="B908" s="8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0"/>
      <c r="O908" s="6"/>
    </row>
    <row r="909" spans="2:15" x14ac:dyDescent="0.2">
      <c r="B909" s="8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0"/>
      <c r="O909" s="6"/>
    </row>
    <row r="910" spans="2:15" x14ac:dyDescent="0.2">
      <c r="B910" s="8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0"/>
      <c r="O910" s="6"/>
    </row>
    <row r="911" spans="2:15" x14ac:dyDescent="0.2">
      <c r="B911" s="8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0"/>
      <c r="O911" s="6"/>
    </row>
    <row r="912" spans="2:15" x14ac:dyDescent="0.2">
      <c r="B912" s="8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0"/>
      <c r="O912" s="6"/>
    </row>
    <row r="913" spans="2:15" x14ac:dyDescent="0.2">
      <c r="B913" s="8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0"/>
      <c r="O913" s="6"/>
    </row>
    <row r="914" spans="2:15" x14ac:dyDescent="0.2">
      <c r="B914" s="8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0"/>
      <c r="O914" s="6"/>
    </row>
    <row r="915" spans="2:15" x14ac:dyDescent="0.2">
      <c r="B915" s="8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0"/>
      <c r="O915" s="6"/>
    </row>
    <row r="916" spans="2:15" x14ac:dyDescent="0.2">
      <c r="B916" s="8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0"/>
      <c r="O916" s="6"/>
    </row>
    <row r="917" spans="2:15" x14ac:dyDescent="0.2">
      <c r="B917" s="8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0"/>
      <c r="O917" s="6"/>
    </row>
    <row r="918" spans="2:15" x14ac:dyDescent="0.2">
      <c r="B918" s="8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0"/>
      <c r="O918" s="6"/>
    </row>
    <row r="919" spans="2:15" x14ac:dyDescent="0.2">
      <c r="B919" s="8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0"/>
      <c r="O919" s="6"/>
    </row>
    <row r="920" spans="2:15" x14ac:dyDescent="0.2">
      <c r="B920" s="8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0"/>
      <c r="O920" s="6"/>
    </row>
    <row r="921" spans="2:15" x14ac:dyDescent="0.2">
      <c r="B921" s="8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0"/>
      <c r="O921" s="6"/>
    </row>
    <row r="922" spans="2:15" x14ac:dyDescent="0.2">
      <c r="B922" s="8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0"/>
      <c r="O922" s="6"/>
    </row>
    <row r="923" spans="2:15" x14ac:dyDescent="0.2">
      <c r="B923" s="8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0"/>
      <c r="O923" s="6"/>
    </row>
    <row r="924" spans="2:15" x14ac:dyDescent="0.2">
      <c r="B924" s="8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0"/>
      <c r="O924" s="6"/>
    </row>
    <row r="925" spans="2:15" x14ac:dyDescent="0.2">
      <c r="B925" s="8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0"/>
      <c r="O925" s="6"/>
    </row>
    <row r="926" spans="2:15" x14ac:dyDescent="0.2">
      <c r="B926" s="8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0"/>
      <c r="O926" s="6"/>
    </row>
    <row r="927" spans="2:15" x14ac:dyDescent="0.2">
      <c r="B927" s="8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0"/>
      <c r="O927" s="6"/>
    </row>
    <row r="928" spans="2:15" x14ac:dyDescent="0.2">
      <c r="B928" s="8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0"/>
      <c r="O928" s="6"/>
    </row>
    <row r="929" spans="2:15" x14ac:dyDescent="0.2">
      <c r="B929" s="8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0"/>
      <c r="O929" s="6"/>
    </row>
    <row r="930" spans="2:15" x14ac:dyDescent="0.2">
      <c r="B930" s="8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0"/>
      <c r="O930" s="6"/>
    </row>
    <row r="931" spans="2:15" x14ac:dyDescent="0.2">
      <c r="B931" s="8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0"/>
      <c r="O931" s="6"/>
    </row>
    <row r="932" spans="2:15" x14ac:dyDescent="0.2">
      <c r="B932" s="8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0"/>
      <c r="O932" s="6"/>
    </row>
    <row r="933" spans="2:15" x14ac:dyDescent="0.2">
      <c r="B933" s="8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0"/>
      <c r="O933" s="6"/>
    </row>
    <row r="934" spans="2:15" x14ac:dyDescent="0.2">
      <c r="B934" s="8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0"/>
      <c r="O934" s="6"/>
    </row>
    <row r="935" spans="2:15" x14ac:dyDescent="0.2">
      <c r="B935" s="8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0"/>
      <c r="O935" s="6"/>
    </row>
    <row r="936" spans="2:15" x14ac:dyDescent="0.2">
      <c r="B936" s="8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0"/>
      <c r="O936" s="6"/>
    </row>
    <row r="937" spans="2:15" x14ac:dyDescent="0.2">
      <c r="B937" s="8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0"/>
      <c r="O937" s="6"/>
    </row>
    <row r="938" spans="2:15" x14ac:dyDescent="0.2">
      <c r="B938" s="8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0"/>
      <c r="O938" s="6"/>
    </row>
    <row r="939" spans="2:15" x14ac:dyDescent="0.2">
      <c r="B939" s="8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0"/>
      <c r="O939" s="6"/>
    </row>
    <row r="940" spans="2:15" x14ac:dyDescent="0.2">
      <c r="B940" s="8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0"/>
      <c r="O940" s="6"/>
    </row>
    <row r="941" spans="2:15" x14ac:dyDescent="0.2">
      <c r="B941" s="8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0"/>
      <c r="O941" s="6"/>
    </row>
    <row r="942" spans="2:15" x14ac:dyDescent="0.2">
      <c r="B942" s="8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0"/>
      <c r="O942" s="6"/>
    </row>
    <row r="943" spans="2:15" x14ac:dyDescent="0.2">
      <c r="B943" s="8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0"/>
      <c r="O943" s="6"/>
    </row>
    <row r="944" spans="2:15" x14ac:dyDescent="0.2">
      <c r="B944" s="8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0"/>
      <c r="O944" s="6"/>
    </row>
    <row r="945" spans="2:15" x14ac:dyDescent="0.2">
      <c r="B945" s="8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0"/>
      <c r="O945" s="6"/>
    </row>
    <row r="946" spans="2:15" x14ac:dyDescent="0.2">
      <c r="B946" s="8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0"/>
      <c r="O946" s="6"/>
    </row>
    <row r="947" spans="2:15" x14ac:dyDescent="0.2">
      <c r="B947" s="8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0"/>
      <c r="O947" s="6"/>
    </row>
    <row r="948" spans="2:15" x14ac:dyDescent="0.2">
      <c r="B948" s="8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0"/>
      <c r="O948" s="6"/>
    </row>
    <row r="949" spans="2:15" x14ac:dyDescent="0.2">
      <c r="B949" s="8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0"/>
      <c r="O949" s="6"/>
    </row>
    <row r="950" spans="2:15" x14ac:dyDescent="0.2">
      <c r="B950" s="8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0"/>
      <c r="O950" s="6"/>
    </row>
    <row r="951" spans="2:15" x14ac:dyDescent="0.2">
      <c r="B951" s="8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0"/>
      <c r="O951" s="6"/>
    </row>
    <row r="952" spans="2:15" x14ac:dyDescent="0.2">
      <c r="B952" s="8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0"/>
      <c r="O952" s="6"/>
    </row>
    <row r="953" spans="2:15" x14ac:dyDescent="0.2">
      <c r="B953" s="8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0"/>
      <c r="O953" s="6"/>
    </row>
    <row r="954" spans="2:15" x14ac:dyDescent="0.2">
      <c r="B954" s="8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0"/>
      <c r="O954" s="6"/>
    </row>
    <row r="955" spans="2:15" x14ac:dyDescent="0.2">
      <c r="B955" s="8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0"/>
      <c r="O955" s="6"/>
    </row>
    <row r="956" spans="2:15" x14ac:dyDescent="0.2">
      <c r="B956" s="8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0"/>
      <c r="O956" s="6"/>
    </row>
    <row r="957" spans="2:15" x14ac:dyDescent="0.2">
      <c r="B957" s="8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0"/>
      <c r="O957" s="6"/>
    </row>
    <row r="958" spans="2:15" x14ac:dyDescent="0.2">
      <c r="B958" s="8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0"/>
      <c r="O958" s="6"/>
    </row>
    <row r="959" spans="2:15" x14ac:dyDescent="0.2">
      <c r="B959" s="8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0"/>
      <c r="O959" s="6"/>
    </row>
    <row r="960" spans="2:15" x14ac:dyDescent="0.2">
      <c r="B960" s="8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0"/>
      <c r="O960" s="6"/>
    </row>
    <row r="961" spans="2:15" x14ac:dyDescent="0.2">
      <c r="B961" s="8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0"/>
      <c r="O961" s="6"/>
    </row>
    <row r="962" spans="2:15" x14ac:dyDescent="0.2">
      <c r="B962" s="8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0"/>
      <c r="O962" s="6"/>
    </row>
    <row r="963" spans="2:15" x14ac:dyDescent="0.2">
      <c r="B963" s="8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0"/>
      <c r="O963" s="6"/>
    </row>
    <row r="964" spans="2:15" x14ac:dyDescent="0.2">
      <c r="B964" s="8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0"/>
      <c r="O964" s="6"/>
    </row>
    <row r="965" spans="2:15" x14ac:dyDescent="0.2">
      <c r="B965" s="8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0"/>
      <c r="O965" s="6"/>
    </row>
    <row r="966" spans="2:15" x14ac:dyDescent="0.2">
      <c r="B966" s="8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0"/>
      <c r="O966" s="6"/>
    </row>
    <row r="967" spans="2:15" x14ac:dyDescent="0.2">
      <c r="B967" s="8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0"/>
      <c r="O967" s="6"/>
    </row>
    <row r="968" spans="2:15" x14ac:dyDescent="0.2">
      <c r="B968" s="8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0"/>
      <c r="O968" s="6"/>
    </row>
    <row r="969" spans="2:15" x14ac:dyDescent="0.2">
      <c r="B969" s="8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0"/>
      <c r="O969" s="6"/>
    </row>
    <row r="970" spans="2:15" x14ac:dyDescent="0.2">
      <c r="B970" s="8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0"/>
      <c r="O970" s="6"/>
    </row>
    <row r="971" spans="2:15" x14ac:dyDescent="0.2">
      <c r="B971" s="8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0"/>
      <c r="O971" s="6"/>
    </row>
    <row r="972" spans="2:15" x14ac:dyDescent="0.2">
      <c r="B972" s="8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0"/>
      <c r="O972" s="6"/>
    </row>
    <row r="973" spans="2:15" x14ac:dyDescent="0.2">
      <c r="B973" s="8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0"/>
      <c r="O973" s="6"/>
    </row>
    <row r="974" spans="2:15" x14ac:dyDescent="0.2">
      <c r="B974" s="8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0"/>
      <c r="O974" s="6"/>
    </row>
    <row r="975" spans="2:15" x14ac:dyDescent="0.2">
      <c r="B975" s="8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0"/>
      <c r="O975" s="6"/>
    </row>
    <row r="976" spans="2:15" x14ac:dyDescent="0.2">
      <c r="B976" s="8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0"/>
      <c r="O976" s="6"/>
    </row>
    <row r="977" spans="2:15" x14ac:dyDescent="0.2">
      <c r="B977" s="8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0"/>
      <c r="O977" s="6"/>
    </row>
    <row r="978" spans="2:15" x14ac:dyDescent="0.2">
      <c r="B978" s="8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0"/>
      <c r="O978" s="6"/>
    </row>
    <row r="979" spans="2:15" x14ac:dyDescent="0.2">
      <c r="B979" s="8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0"/>
      <c r="O979" s="6"/>
    </row>
    <row r="980" spans="2:15" x14ac:dyDescent="0.2">
      <c r="B980" s="8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0"/>
      <c r="O980" s="6"/>
    </row>
    <row r="981" spans="2:15" x14ac:dyDescent="0.2">
      <c r="B981" s="8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0"/>
      <c r="O981" s="6"/>
    </row>
    <row r="982" spans="2:15" x14ac:dyDescent="0.2">
      <c r="B982" s="8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0"/>
      <c r="O982" s="6"/>
    </row>
    <row r="983" spans="2:15" x14ac:dyDescent="0.2">
      <c r="B983" s="8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0"/>
      <c r="O983" s="6"/>
    </row>
    <row r="984" spans="2:15" x14ac:dyDescent="0.2">
      <c r="B984" s="8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0"/>
      <c r="O984" s="6"/>
    </row>
    <row r="985" spans="2:15" x14ac:dyDescent="0.2">
      <c r="B985" s="8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0"/>
      <c r="O985" s="6"/>
    </row>
    <row r="986" spans="2:15" x14ac:dyDescent="0.2">
      <c r="B986" s="8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0"/>
      <c r="O986" s="6"/>
    </row>
    <row r="987" spans="2:15" x14ac:dyDescent="0.2">
      <c r="B987" s="8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0"/>
      <c r="O987" s="6"/>
    </row>
    <row r="988" spans="2:15" x14ac:dyDescent="0.2">
      <c r="B988" s="8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0"/>
      <c r="O988" s="6"/>
    </row>
    <row r="989" spans="2:15" x14ac:dyDescent="0.2">
      <c r="B989" s="8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0"/>
      <c r="O989" s="6"/>
    </row>
    <row r="990" spans="2:15" x14ac:dyDescent="0.2">
      <c r="B990" s="8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0"/>
      <c r="O990" s="6"/>
    </row>
    <row r="991" spans="2:15" x14ac:dyDescent="0.2">
      <c r="B991" s="8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0"/>
      <c r="O991" s="6"/>
    </row>
    <row r="992" spans="2:15" x14ac:dyDescent="0.2">
      <c r="B992" s="8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0"/>
      <c r="O992" s="6"/>
    </row>
    <row r="993" spans="2:15" x14ac:dyDescent="0.2">
      <c r="B993" s="8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0"/>
      <c r="O993" s="6"/>
    </row>
    <row r="994" spans="2:15" x14ac:dyDescent="0.2">
      <c r="B994" s="8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0"/>
      <c r="O994" s="6"/>
    </row>
    <row r="995" spans="2:15" x14ac:dyDescent="0.2">
      <c r="B995" s="8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0"/>
      <c r="O995" s="6"/>
    </row>
    <row r="996" spans="2:15" x14ac:dyDescent="0.2">
      <c r="B996" s="8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0"/>
      <c r="O996" s="6"/>
    </row>
    <row r="997" spans="2:15" x14ac:dyDescent="0.2">
      <c r="B997" s="8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0"/>
      <c r="O997" s="6"/>
    </row>
    <row r="998" spans="2:15" x14ac:dyDescent="0.2">
      <c r="B998" s="8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0"/>
      <c r="O998" s="6"/>
    </row>
    <row r="999" spans="2:15" x14ac:dyDescent="0.2">
      <c r="B999" s="8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0"/>
      <c r="O999" s="6"/>
    </row>
    <row r="1000" spans="2:15" x14ac:dyDescent="0.2">
      <c r="B1000" s="8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0"/>
      <c r="O1000" s="6"/>
    </row>
    <row r="1001" spans="2:15" x14ac:dyDescent="0.2">
      <c r="B1001" s="8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0"/>
      <c r="O1001" s="6"/>
    </row>
    <row r="1002" spans="2:15" x14ac:dyDescent="0.2">
      <c r="B1002" s="8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0"/>
      <c r="O1002" s="6"/>
    </row>
    <row r="1003" spans="2:15" x14ac:dyDescent="0.2">
      <c r="B1003" s="8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0"/>
      <c r="O1003" s="6"/>
    </row>
    <row r="1004" spans="2:15" x14ac:dyDescent="0.2">
      <c r="B1004" s="8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0"/>
      <c r="O1004" s="6"/>
    </row>
    <row r="1005" spans="2:15" x14ac:dyDescent="0.2">
      <c r="B1005" s="8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0"/>
      <c r="O1005" s="6"/>
    </row>
    <row r="1006" spans="2:15" ht="13.8" thickBot="1" x14ac:dyDescent="0.25">
      <c r="B1006" s="11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3"/>
      <c r="O1006" s="6"/>
    </row>
    <row r="1007" spans="2:15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2:15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2:15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2:15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2:15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2:15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2:15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2:15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2:15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2:15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2:15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2:15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</sheetData>
  <mergeCells count="211">
    <mergeCell ref="S95:S96"/>
    <mergeCell ref="P97:P98"/>
    <mergeCell ref="S97:S98"/>
    <mergeCell ref="P99:P100"/>
    <mergeCell ref="S99:S100"/>
    <mergeCell ref="P101:P102"/>
    <mergeCell ref="S101:S102"/>
    <mergeCell ref="R99:R100"/>
    <mergeCell ref="R101:R102"/>
    <mergeCell ref="P61:P62"/>
    <mergeCell ref="S61:S62"/>
    <mergeCell ref="P63:P64"/>
    <mergeCell ref="S63:S64"/>
    <mergeCell ref="P65:P66"/>
    <mergeCell ref="S65:S66"/>
    <mergeCell ref="P79:P80"/>
    <mergeCell ref="S79:S80"/>
    <mergeCell ref="P81:P82"/>
    <mergeCell ref="S81:S82"/>
    <mergeCell ref="R61:R62"/>
    <mergeCell ref="Q61:Q62"/>
    <mergeCell ref="R69:R70"/>
    <mergeCell ref="R71:R72"/>
    <mergeCell ref="R73:R74"/>
    <mergeCell ref="Q69:Q70"/>
    <mergeCell ref="Q71:Q72"/>
    <mergeCell ref="Q73:Q74"/>
    <mergeCell ref="R75:R76"/>
    <mergeCell ref="R77:R78"/>
    <mergeCell ref="Q53:Q54"/>
    <mergeCell ref="Q55:Q56"/>
    <mergeCell ref="R43:R44"/>
    <mergeCell ref="R45:R46"/>
    <mergeCell ref="R35:R36"/>
    <mergeCell ref="R37:R38"/>
    <mergeCell ref="P49:P50"/>
    <mergeCell ref="P41:P42"/>
    <mergeCell ref="P57:P58"/>
    <mergeCell ref="R47:R48"/>
    <mergeCell ref="Q107:Q108"/>
    <mergeCell ref="Q109:Q110"/>
    <mergeCell ref="Q5:Q6"/>
    <mergeCell ref="P9:P10"/>
    <mergeCell ref="P11:P12"/>
    <mergeCell ref="P13:P14"/>
    <mergeCell ref="P15:P16"/>
    <mergeCell ref="R105:R106"/>
    <mergeCell ref="R107:R108"/>
    <mergeCell ref="R109:R110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P43:P44"/>
    <mergeCell ref="P45:P46"/>
    <mergeCell ref="P47:P48"/>
    <mergeCell ref="R33:R34"/>
    <mergeCell ref="S7:S8"/>
    <mergeCell ref="R7:R8"/>
    <mergeCell ref="R9:R10"/>
    <mergeCell ref="R13:R14"/>
    <mergeCell ref="R15:R16"/>
    <mergeCell ref="R17:R18"/>
    <mergeCell ref="R19:R20"/>
    <mergeCell ref="S9:S10"/>
    <mergeCell ref="S11:S12"/>
    <mergeCell ref="S13:S14"/>
    <mergeCell ref="S15:S16"/>
    <mergeCell ref="S17:S18"/>
    <mergeCell ref="S19:S20"/>
    <mergeCell ref="S43:S44"/>
    <mergeCell ref="S45:S46"/>
    <mergeCell ref="S47:S48"/>
    <mergeCell ref="S35:S36"/>
    <mergeCell ref="P37:P38"/>
    <mergeCell ref="S37:S38"/>
    <mergeCell ref="Q27:Q28"/>
    <mergeCell ref="Q29:Q30"/>
    <mergeCell ref="P31:P32"/>
    <mergeCell ref="S39:S40"/>
    <mergeCell ref="Q33:Q34"/>
    <mergeCell ref="S27:S28"/>
    <mergeCell ref="S29:S30"/>
    <mergeCell ref="S31:S32"/>
    <mergeCell ref="S33:S34"/>
    <mergeCell ref="B2:N2"/>
    <mergeCell ref="P7:P8"/>
    <mergeCell ref="O5:O6"/>
    <mergeCell ref="R21:R22"/>
    <mergeCell ref="R23:R24"/>
    <mergeCell ref="R25:R26"/>
    <mergeCell ref="R27:R28"/>
    <mergeCell ref="R39:R40"/>
    <mergeCell ref="R41:R42"/>
    <mergeCell ref="Q35:Q36"/>
    <mergeCell ref="Q37:Q38"/>
    <mergeCell ref="Q39:Q40"/>
    <mergeCell ref="Q41:Q42"/>
    <mergeCell ref="R29:R30"/>
    <mergeCell ref="R31:R32"/>
    <mergeCell ref="P33:P34"/>
    <mergeCell ref="P35:P36"/>
    <mergeCell ref="P39:P40"/>
    <mergeCell ref="Q31:Q32"/>
    <mergeCell ref="P27:P28"/>
    <mergeCell ref="P29:P30"/>
    <mergeCell ref="P17:P18"/>
    <mergeCell ref="P19:P20"/>
    <mergeCell ref="R11:R12"/>
    <mergeCell ref="S25:S26"/>
    <mergeCell ref="P67:P68"/>
    <mergeCell ref="R49:R50"/>
    <mergeCell ref="Q43:Q44"/>
    <mergeCell ref="Q45:Q46"/>
    <mergeCell ref="Q47:Q48"/>
    <mergeCell ref="Q49:Q50"/>
    <mergeCell ref="R63:R64"/>
    <mergeCell ref="Q63:Q64"/>
    <mergeCell ref="Q65:Q66"/>
    <mergeCell ref="S49:S50"/>
    <mergeCell ref="R65:R66"/>
    <mergeCell ref="S57:S58"/>
    <mergeCell ref="P59:P60"/>
    <mergeCell ref="S59:S60"/>
    <mergeCell ref="R57:R58"/>
    <mergeCell ref="R59:R60"/>
    <mergeCell ref="Q57:Q58"/>
    <mergeCell ref="Q59:Q60"/>
    <mergeCell ref="R51:R52"/>
    <mergeCell ref="R53:R54"/>
    <mergeCell ref="R55:R56"/>
    <mergeCell ref="Q51:Q52"/>
    <mergeCell ref="S41:S42"/>
    <mergeCell ref="S21:S22"/>
    <mergeCell ref="S23:S24"/>
    <mergeCell ref="P21:P22"/>
    <mergeCell ref="P23:P24"/>
    <mergeCell ref="P25:P26"/>
    <mergeCell ref="R79:R80"/>
    <mergeCell ref="R67:R68"/>
    <mergeCell ref="R87:R88"/>
    <mergeCell ref="R89:R90"/>
    <mergeCell ref="P51:P52"/>
    <mergeCell ref="S51:S52"/>
    <mergeCell ref="P53:P54"/>
    <mergeCell ref="S53:S54"/>
    <mergeCell ref="P55:P56"/>
    <mergeCell ref="S55:S56"/>
    <mergeCell ref="Q79:Q80"/>
    <mergeCell ref="Q87:Q88"/>
    <mergeCell ref="Q89:Q90"/>
    <mergeCell ref="R81:R82"/>
    <mergeCell ref="R83:R84"/>
    <mergeCell ref="R85:R86"/>
    <mergeCell ref="Q81:Q82"/>
    <mergeCell ref="Q83:Q84"/>
    <mergeCell ref="Q85:Q86"/>
    <mergeCell ref="R91:R92"/>
    <mergeCell ref="Q91:Q92"/>
    <mergeCell ref="Q105:Q106"/>
    <mergeCell ref="P93:P94"/>
    <mergeCell ref="P77:P78"/>
    <mergeCell ref="S77:S78"/>
    <mergeCell ref="S67:S68"/>
    <mergeCell ref="P69:P70"/>
    <mergeCell ref="S69:S70"/>
    <mergeCell ref="P71:P72"/>
    <mergeCell ref="S71:S72"/>
    <mergeCell ref="P73:P74"/>
    <mergeCell ref="S73:S74"/>
    <mergeCell ref="P75:P76"/>
    <mergeCell ref="S75:S76"/>
    <mergeCell ref="Q67:Q68"/>
    <mergeCell ref="Q75:Q76"/>
    <mergeCell ref="Q77:Q78"/>
    <mergeCell ref="P83:P84"/>
    <mergeCell ref="S83:S84"/>
    <mergeCell ref="P85:P86"/>
    <mergeCell ref="S85:S86"/>
    <mergeCell ref="S93:S94"/>
    <mergeCell ref="P95:P96"/>
    <mergeCell ref="T17:T18"/>
    <mergeCell ref="T19:T20"/>
    <mergeCell ref="T21:T22"/>
    <mergeCell ref="T33:T34"/>
    <mergeCell ref="P103:P104"/>
    <mergeCell ref="S103:S104"/>
    <mergeCell ref="P105:P106"/>
    <mergeCell ref="S105:S106"/>
    <mergeCell ref="P87:P88"/>
    <mergeCell ref="S87:S88"/>
    <mergeCell ref="P89:P90"/>
    <mergeCell ref="S89:S90"/>
    <mergeCell ref="P91:P92"/>
    <mergeCell ref="S91:S92"/>
    <mergeCell ref="R103:R104"/>
    <mergeCell ref="Q99:Q100"/>
    <mergeCell ref="Q101:Q102"/>
    <mergeCell ref="Q103:Q104"/>
    <mergeCell ref="R93:R94"/>
    <mergeCell ref="R95:R96"/>
    <mergeCell ref="R97:R98"/>
    <mergeCell ref="Q93:Q94"/>
    <mergeCell ref="Q95:Q96"/>
    <mergeCell ref="Q97:Q98"/>
  </mergeCells>
  <phoneticPr fontId="19"/>
  <pageMargins left="0.7" right="0.7" top="0.75" bottom="0.75" header="0.3" footer="0.3"/>
  <pageSetup paperSize="2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18"/>
  <sheetViews>
    <sheetView topLeftCell="A5" zoomScale="60" zoomScaleNormal="60" workbookViewId="0">
      <pane xSplit="4" ySplit="2" topLeftCell="E7" activePane="bottomRight" state="frozen"/>
      <selection activeCell="A5" sqref="A5"/>
      <selection pane="topRight" activeCell="E5" sqref="E5"/>
      <selection pane="bottomLeft" activeCell="A9" sqref="A9"/>
      <selection pane="bottomRight" activeCell="V21" sqref="V21"/>
    </sheetView>
  </sheetViews>
  <sheetFormatPr defaultRowHeight="13.2" x14ac:dyDescent="0.2"/>
  <cols>
    <col min="1" max="1" width="4.44140625" style="38" customWidth="1"/>
    <col min="2" max="2" width="7" customWidth="1"/>
    <col min="4" max="4" width="7.33203125" customWidth="1"/>
    <col min="5" max="5" width="5.5546875" customWidth="1"/>
    <col min="6" max="6" width="15.77734375" customWidth="1"/>
    <col min="10" max="10" width="15.77734375" customWidth="1"/>
    <col min="12" max="12" width="6.88671875" customWidth="1"/>
    <col min="13" max="13" width="7" customWidth="1"/>
    <col min="14" max="14" width="9.33203125" customWidth="1"/>
    <col min="15" max="15" width="8.109375" customWidth="1"/>
    <col min="16" max="16" width="62.77734375" customWidth="1"/>
    <col min="17" max="17" width="12.5546875" customWidth="1"/>
    <col min="18" max="18" width="11.44140625" customWidth="1"/>
    <col min="19" max="19" width="77.44140625" style="17" customWidth="1"/>
    <col min="20" max="20" width="2.109375" customWidth="1"/>
    <col min="21" max="21" width="22.33203125" style="20" customWidth="1"/>
    <col min="22" max="22" width="12.5546875" customWidth="1"/>
  </cols>
  <sheetData>
    <row r="2" spans="1:22" ht="52.5" customHeight="1" x14ac:dyDescent="0.2">
      <c r="B2" s="68" t="s">
        <v>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9"/>
    </row>
    <row r="3" spans="1:22" ht="14.2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2" x14ac:dyDescent="0.2">
      <c r="B4" s="1" t="s">
        <v>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 x14ac:dyDescent="0.2">
      <c r="O5" s="69" t="s">
        <v>67</v>
      </c>
      <c r="P5" s="18" t="s">
        <v>37</v>
      </c>
      <c r="Q5" s="71" t="s">
        <v>48</v>
      </c>
      <c r="R5" s="18" t="s">
        <v>39</v>
      </c>
      <c r="S5" s="36" t="s">
        <v>50</v>
      </c>
      <c r="V5" s="22"/>
    </row>
    <row r="6" spans="1:22" ht="16.2" x14ac:dyDescent="0.2">
      <c r="B6" s="15" t="s">
        <v>14</v>
      </c>
      <c r="C6" s="4" t="s">
        <v>15</v>
      </c>
      <c r="D6" s="4" t="s">
        <v>16</v>
      </c>
      <c r="E6" s="5" t="s">
        <v>17</v>
      </c>
      <c r="F6" s="6" t="s">
        <v>18</v>
      </c>
      <c r="G6" s="7" t="s">
        <v>19</v>
      </c>
      <c r="H6" s="7" t="s">
        <v>20</v>
      </c>
      <c r="I6" s="7" t="s">
        <v>21</v>
      </c>
      <c r="J6" s="6" t="s">
        <v>22</v>
      </c>
      <c r="K6" s="7" t="s">
        <v>23</v>
      </c>
      <c r="L6" s="5" t="s">
        <v>24</v>
      </c>
      <c r="M6" s="6" t="s">
        <v>25</v>
      </c>
      <c r="N6" s="5" t="s">
        <v>26</v>
      </c>
      <c r="O6" s="70"/>
      <c r="P6" s="36" t="s">
        <v>38</v>
      </c>
      <c r="Q6" s="71"/>
      <c r="R6" s="18" t="s">
        <v>40</v>
      </c>
      <c r="S6" s="37" t="s">
        <v>66</v>
      </c>
      <c r="U6" s="21" t="s">
        <v>1</v>
      </c>
      <c r="V6" s="3"/>
    </row>
    <row r="7" spans="1:22" s="19" customFormat="1" x14ac:dyDescent="0.2">
      <c r="A7" s="38">
        <v>1</v>
      </c>
      <c r="B7" s="40">
        <v>4</v>
      </c>
      <c r="C7" s="41" t="s">
        <v>41</v>
      </c>
      <c r="D7" s="41" t="s">
        <v>42</v>
      </c>
      <c r="E7" s="42">
        <v>7.0000000000000007E-2</v>
      </c>
      <c r="F7" t="s">
        <v>43</v>
      </c>
      <c r="G7" s="43">
        <v>1.4377</v>
      </c>
      <c r="H7" s="43">
        <v>1.4439</v>
      </c>
      <c r="I7" s="43">
        <v>1.4318</v>
      </c>
      <c r="J7" t="s">
        <v>44</v>
      </c>
      <c r="K7" s="43">
        <v>1.4318</v>
      </c>
      <c r="L7" s="42">
        <v>0</v>
      </c>
      <c r="M7">
        <v>59</v>
      </c>
      <c r="N7" s="42">
        <v>41.300000000000118</v>
      </c>
      <c r="O7" s="42">
        <f>ABS(M7/((H7-G7)*10000))</f>
        <v>0.95161290322580905</v>
      </c>
      <c r="P7" s="64" t="s">
        <v>46</v>
      </c>
      <c r="Q7" s="64" t="s">
        <v>68</v>
      </c>
      <c r="R7" s="64" t="s">
        <v>49</v>
      </c>
      <c r="S7" s="64" t="s">
        <v>47</v>
      </c>
      <c r="U7" s="23" t="s">
        <v>2</v>
      </c>
      <c r="V7" s="24" t="s">
        <v>3</v>
      </c>
    </row>
    <row r="8" spans="1:22" s="19" customFormat="1" x14ac:dyDescent="0.2">
      <c r="A8" s="38">
        <f>A7+1</f>
        <v>2</v>
      </c>
      <c r="B8" s="40">
        <v>5</v>
      </c>
      <c r="C8" s="41" t="s">
        <v>41</v>
      </c>
      <c r="D8" s="41" t="s">
        <v>42</v>
      </c>
      <c r="E8" s="42">
        <v>7.0000000000000007E-2</v>
      </c>
      <c r="F8" t="s">
        <v>43</v>
      </c>
      <c r="G8" s="43">
        <v>1.4377</v>
      </c>
      <c r="H8" s="43">
        <v>1.4377</v>
      </c>
      <c r="I8" s="43">
        <v>1.4240000000000002</v>
      </c>
      <c r="J8" t="s">
        <v>45</v>
      </c>
      <c r="K8" s="43">
        <v>1.4377</v>
      </c>
      <c r="L8" s="42">
        <v>-0.80500000000000005</v>
      </c>
      <c r="M8">
        <v>0</v>
      </c>
      <c r="N8" s="42">
        <v>-0.80500000000000005</v>
      </c>
      <c r="O8" s="42" t="e">
        <f t="shared" ref="O8:O42" si="0">ABS(M8/((H8-G8)*10000))</f>
        <v>#DIV/0!</v>
      </c>
      <c r="P8" s="64"/>
      <c r="Q8" s="64"/>
      <c r="R8" s="64"/>
      <c r="S8" s="64"/>
      <c r="U8" s="25" t="s">
        <v>4</v>
      </c>
      <c r="V8" s="33">
        <f>COUNT($M$7:$M$1006)</f>
        <v>90</v>
      </c>
    </row>
    <row r="9" spans="1:22" s="19" customFormat="1" x14ac:dyDescent="0.2">
      <c r="A9" s="38">
        <f t="shared" ref="A9:A72" si="1">A8+1</f>
        <v>3</v>
      </c>
      <c r="B9" s="40">
        <v>6</v>
      </c>
      <c r="C9" s="41" t="s">
        <v>41</v>
      </c>
      <c r="D9" s="41" t="s">
        <v>0</v>
      </c>
      <c r="E9" s="42">
        <v>7.0000000000000007E-2</v>
      </c>
      <c r="F9" t="s">
        <v>51</v>
      </c>
      <c r="G9" s="43">
        <v>1.4256</v>
      </c>
      <c r="H9" s="43">
        <v>1.419</v>
      </c>
      <c r="I9" s="43">
        <v>1.4326000000000001</v>
      </c>
      <c r="J9" t="s">
        <v>52</v>
      </c>
      <c r="K9" s="43">
        <v>1.4326000000000001</v>
      </c>
      <c r="L9" s="42">
        <v>0.14000000000000004</v>
      </c>
      <c r="M9">
        <v>70</v>
      </c>
      <c r="N9" s="42">
        <v>49.140000000000825</v>
      </c>
      <c r="O9" s="42">
        <f t="shared" si="0"/>
        <v>1.0606060606060703</v>
      </c>
      <c r="P9" s="64" t="s">
        <v>54</v>
      </c>
      <c r="Q9" s="64" t="s">
        <v>75</v>
      </c>
      <c r="R9" s="64" t="s">
        <v>49</v>
      </c>
      <c r="S9" s="64" t="s">
        <v>55</v>
      </c>
      <c r="U9" s="25" t="s">
        <v>5</v>
      </c>
      <c r="V9" s="33">
        <f>COUNTIF($M$7:$M$1006,"&gt;0")</f>
        <v>37</v>
      </c>
    </row>
    <row r="10" spans="1:22" s="19" customFormat="1" x14ac:dyDescent="0.2">
      <c r="A10" s="38">
        <f t="shared" si="1"/>
        <v>4</v>
      </c>
      <c r="B10" s="40">
        <v>7</v>
      </c>
      <c r="C10" s="41" t="s">
        <v>41</v>
      </c>
      <c r="D10" s="41" t="s">
        <v>0</v>
      </c>
      <c r="E10" s="42">
        <v>7.0000000000000007E-2</v>
      </c>
      <c r="F10" t="s">
        <v>51</v>
      </c>
      <c r="G10" s="43">
        <v>1.4256</v>
      </c>
      <c r="H10" s="43">
        <v>1.4257</v>
      </c>
      <c r="I10" s="43">
        <v>1.4419</v>
      </c>
      <c r="J10" t="s">
        <v>53</v>
      </c>
      <c r="K10" s="43">
        <v>1.4257</v>
      </c>
      <c r="L10" s="42">
        <v>0.14000000000000004</v>
      </c>
      <c r="M10">
        <v>1</v>
      </c>
      <c r="N10" s="42">
        <v>0.83999999999992303</v>
      </c>
      <c r="O10" s="42">
        <f>ABS(M10/((H9-G10)*10000))</f>
        <v>1.5151515151515292E-2</v>
      </c>
      <c r="P10" s="64"/>
      <c r="Q10" s="64"/>
      <c r="R10" s="64"/>
      <c r="S10" s="64"/>
      <c r="U10" s="25" t="s">
        <v>6</v>
      </c>
      <c r="V10" s="33">
        <f>COUNTIF($M$7:$M$1006,"&lt;0")</f>
        <v>46</v>
      </c>
    </row>
    <row r="11" spans="1:22" x14ac:dyDescent="0.2">
      <c r="A11" s="38">
        <f t="shared" si="1"/>
        <v>5</v>
      </c>
      <c r="B11" s="40">
        <v>10</v>
      </c>
      <c r="C11" s="41" t="s">
        <v>41</v>
      </c>
      <c r="D11" s="41" t="s">
        <v>0</v>
      </c>
      <c r="E11" s="42">
        <v>0.17</v>
      </c>
      <c r="F11" t="s">
        <v>56</v>
      </c>
      <c r="G11" s="43">
        <v>1.4500000000000002</v>
      </c>
      <c r="H11" s="43">
        <v>1.4467000000000001</v>
      </c>
      <c r="I11" s="43">
        <v>1.4533</v>
      </c>
      <c r="J11" t="s">
        <v>57</v>
      </c>
      <c r="K11" s="43">
        <v>1.4533</v>
      </c>
      <c r="L11" s="42">
        <v>0</v>
      </c>
      <c r="M11">
        <v>33</v>
      </c>
      <c r="N11" s="42">
        <v>56.099999999997593</v>
      </c>
      <c r="O11" s="42">
        <f t="shared" si="0"/>
        <v>0.99999999999997546</v>
      </c>
      <c r="P11" s="64" t="s">
        <v>54</v>
      </c>
      <c r="Q11" s="64" t="s">
        <v>68</v>
      </c>
      <c r="R11" s="64" t="s">
        <v>49</v>
      </c>
      <c r="S11" s="64" t="s">
        <v>59</v>
      </c>
      <c r="U11" s="26" t="s">
        <v>7</v>
      </c>
      <c r="V11" s="27">
        <f>+V9/V8</f>
        <v>0.41111111111111109</v>
      </c>
    </row>
    <row r="12" spans="1:22" s="19" customFormat="1" x14ac:dyDescent="0.2">
      <c r="A12" s="38">
        <f t="shared" si="1"/>
        <v>6</v>
      </c>
      <c r="B12" s="40">
        <v>11</v>
      </c>
      <c r="C12" s="41" t="s">
        <v>41</v>
      </c>
      <c r="D12" s="41" t="s">
        <v>0</v>
      </c>
      <c r="E12" s="42">
        <v>0.17</v>
      </c>
      <c r="F12" t="s">
        <v>56</v>
      </c>
      <c r="G12" s="43">
        <v>1.4500000000000002</v>
      </c>
      <c r="H12" s="43">
        <v>1.4499</v>
      </c>
      <c r="I12" s="43">
        <v>1.4577</v>
      </c>
      <c r="J12" t="s">
        <v>58</v>
      </c>
      <c r="K12" s="43">
        <v>1.4499</v>
      </c>
      <c r="L12" s="42">
        <v>0</v>
      </c>
      <c r="M12">
        <v>-1</v>
      </c>
      <c r="N12" s="42">
        <v>-1.7000000000035875</v>
      </c>
      <c r="O12" s="42">
        <f>ABS(M12/((H11-G12)*10000))</f>
        <v>3.0303030303029558E-2</v>
      </c>
      <c r="P12" s="64"/>
      <c r="Q12" s="64"/>
      <c r="R12" s="64"/>
      <c r="S12" s="64"/>
      <c r="U12" s="25" t="s">
        <v>8</v>
      </c>
      <c r="V12" s="33">
        <f>SUMIF($M$7:$M$1006,"&gt;0")</f>
        <v>3142</v>
      </c>
    </row>
    <row r="13" spans="1:22" s="19" customFormat="1" ht="13.8" thickBot="1" x14ac:dyDescent="0.25">
      <c r="A13" s="38">
        <f t="shared" si="1"/>
        <v>7</v>
      </c>
      <c r="B13" s="40">
        <v>12</v>
      </c>
      <c r="C13" s="41" t="s">
        <v>41</v>
      </c>
      <c r="D13" s="41" t="s">
        <v>42</v>
      </c>
      <c r="E13" s="42">
        <v>0.09</v>
      </c>
      <c r="F13" t="s">
        <v>60</v>
      </c>
      <c r="G13" s="43">
        <v>1.4209000000000001</v>
      </c>
      <c r="H13" s="43">
        <v>1.4346000000000001</v>
      </c>
      <c r="I13" s="43">
        <v>1.415</v>
      </c>
      <c r="J13" t="s">
        <v>61</v>
      </c>
      <c r="K13" s="43">
        <v>1.415</v>
      </c>
      <c r="L13" s="42">
        <v>0</v>
      </c>
      <c r="M13">
        <v>59</v>
      </c>
      <c r="N13" s="42">
        <v>53.100000000000151</v>
      </c>
      <c r="O13" s="42">
        <f t="shared" si="0"/>
        <v>0.43065693430656793</v>
      </c>
      <c r="P13" s="64" t="s">
        <v>63</v>
      </c>
      <c r="Q13" s="64" t="s">
        <v>68</v>
      </c>
      <c r="R13" s="64" t="s">
        <v>64</v>
      </c>
      <c r="S13" s="64" t="s">
        <v>65</v>
      </c>
      <c r="U13" s="25" t="s">
        <v>9</v>
      </c>
      <c r="V13" s="33">
        <f>SUMIF($M$7:$M$1006,"&lt;0")</f>
        <v>-2158</v>
      </c>
    </row>
    <row r="14" spans="1:22" ht="13.8" thickBot="1" x14ac:dyDescent="0.25">
      <c r="A14" s="38">
        <f t="shared" si="1"/>
        <v>8</v>
      </c>
      <c r="B14" s="40">
        <v>13</v>
      </c>
      <c r="C14" s="41" t="s">
        <v>41</v>
      </c>
      <c r="D14" s="41" t="s">
        <v>42</v>
      </c>
      <c r="E14" s="42">
        <v>0.09</v>
      </c>
      <c r="F14" t="s">
        <v>60</v>
      </c>
      <c r="G14" s="43">
        <v>1.4209000000000001</v>
      </c>
      <c r="H14" s="43">
        <v>1.4207000000000001</v>
      </c>
      <c r="I14" s="43">
        <v>1.4066000000000001</v>
      </c>
      <c r="J14" t="s">
        <v>62</v>
      </c>
      <c r="K14" s="43">
        <v>1.4066000000000001</v>
      </c>
      <c r="L14" s="42">
        <v>0</v>
      </c>
      <c r="M14">
        <v>143</v>
      </c>
      <c r="N14" s="42">
        <v>128.69999999999982</v>
      </c>
      <c r="O14" s="42">
        <f>ABS(M14/((H13-G14)*10000))</f>
        <v>1.0437956204379528</v>
      </c>
      <c r="P14" s="64"/>
      <c r="Q14" s="64"/>
      <c r="R14" s="64"/>
      <c r="S14" s="64"/>
      <c r="U14" s="25" t="s">
        <v>10</v>
      </c>
      <c r="V14" s="72">
        <f>+V12+V13</f>
        <v>984</v>
      </c>
    </row>
    <row r="15" spans="1:22" ht="13.2" customHeight="1" x14ac:dyDescent="0.2">
      <c r="A15" s="38">
        <f t="shared" si="1"/>
        <v>9</v>
      </c>
      <c r="B15" s="40">
        <v>14</v>
      </c>
      <c r="C15" s="41" t="s">
        <v>41</v>
      </c>
      <c r="D15" s="41" t="s">
        <v>42</v>
      </c>
      <c r="E15" s="42">
        <v>0.09</v>
      </c>
      <c r="F15" t="s">
        <v>69</v>
      </c>
      <c r="G15" s="43">
        <v>1.4116</v>
      </c>
      <c r="H15" s="43">
        <v>1.413</v>
      </c>
      <c r="I15" s="43">
        <v>1.4065000000000001</v>
      </c>
      <c r="J15" t="s">
        <v>70</v>
      </c>
      <c r="K15" s="43">
        <v>1.413</v>
      </c>
      <c r="L15" s="42">
        <v>0</v>
      </c>
      <c r="M15">
        <v>-14</v>
      </c>
      <c r="N15" s="42">
        <v>-12.600000000000611</v>
      </c>
      <c r="O15" s="42">
        <f t="shared" si="0"/>
        <v>0.99999999999995148</v>
      </c>
      <c r="P15" s="64" t="s">
        <v>72</v>
      </c>
      <c r="Q15" s="64" t="s">
        <v>68</v>
      </c>
      <c r="R15" s="64" t="s">
        <v>74</v>
      </c>
      <c r="S15" s="64" t="s">
        <v>73</v>
      </c>
      <c r="U15" s="26" t="s">
        <v>31</v>
      </c>
      <c r="V15" s="29">
        <f>V12/ABS(+V13)</f>
        <v>1.4559777571825765</v>
      </c>
    </row>
    <row r="16" spans="1:22" x14ac:dyDescent="0.2">
      <c r="A16" s="38">
        <f t="shared" si="1"/>
        <v>10</v>
      </c>
      <c r="B16" s="40">
        <v>15</v>
      </c>
      <c r="C16" s="41" t="s">
        <v>41</v>
      </c>
      <c r="D16" s="41" t="s">
        <v>42</v>
      </c>
      <c r="E16" s="42">
        <v>0.09</v>
      </c>
      <c r="F16" t="s">
        <v>69</v>
      </c>
      <c r="G16" s="43">
        <v>1.4116</v>
      </c>
      <c r="H16" s="43">
        <v>1.4131</v>
      </c>
      <c r="I16" s="43">
        <v>1.3967000000000001</v>
      </c>
      <c r="J16" t="s">
        <v>71</v>
      </c>
      <c r="K16" s="43">
        <v>1.4131</v>
      </c>
      <c r="L16" s="42">
        <v>0</v>
      </c>
      <c r="M16">
        <v>-15</v>
      </c>
      <c r="N16" s="42">
        <v>-13.500000000000512</v>
      </c>
      <c r="O16" s="42">
        <f t="shared" si="0"/>
        <v>0.99999999999996214</v>
      </c>
      <c r="P16" s="64"/>
      <c r="Q16" s="64"/>
      <c r="R16" s="64"/>
      <c r="S16" s="64"/>
      <c r="U16" s="25" t="s">
        <v>11</v>
      </c>
      <c r="V16" s="33">
        <f>+V12/V9</f>
        <v>84.918918918918919</v>
      </c>
    </row>
    <row r="17" spans="1:22" s="19" customFormat="1" x14ac:dyDescent="0.2">
      <c r="A17" s="38">
        <f t="shared" si="1"/>
        <v>11</v>
      </c>
      <c r="B17" s="44"/>
      <c r="C17" s="45"/>
      <c r="D17" s="45"/>
      <c r="E17" s="46"/>
      <c r="G17" s="47"/>
      <c r="H17" s="47"/>
      <c r="I17" s="47"/>
      <c r="K17" s="47"/>
      <c r="L17" s="46"/>
      <c r="N17" s="46"/>
      <c r="O17" s="46"/>
      <c r="P17" s="62"/>
      <c r="Q17" s="62"/>
      <c r="R17" s="62"/>
      <c r="S17" s="62"/>
      <c r="U17" s="25" t="s">
        <v>12</v>
      </c>
      <c r="V17" s="33">
        <f>+V13/V10</f>
        <v>-46.913043478260867</v>
      </c>
    </row>
    <row r="18" spans="1:22" s="19" customFormat="1" x14ac:dyDescent="0.2">
      <c r="A18" s="38">
        <f t="shared" si="1"/>
        <v>12</v>
      </c>
      <c r="B18" s="44"/>
      <c r="C18" s="45"/>
      <c r="D18" s="45"/>
      <c r="E18" s="46"/>
      <c r="G18" s="47"/>
      <c r="H18" s="47"/>
      <c r="I18" s="47"/>
      <c r="K18" s="47"/>
      <c r="L18" s="46"/>
      <c r="N18" s="46"/>
      <c r="O18" s="46"/>
      <c r="P18" s="62"/>
      <c r="Q18" s="62"/>
      <c r="R18" s="62"/>
      <c r="S18" s="62"/>
      <c r="U18" s="26" t="s">
        <v>35</v>
      </c>
      <c r="V18" s="29">
        <f>+V16/ABS(+V17)</f>
        <v>1.8101345089296896</v>
      </c>
    </row>
    <row r="19" spans="1:22" x14ac:dyDescent="0.2">
      <c r="A19" s="38">
        <f t="shared" si="1"/>
        <v>13</v>
      </c>
      <c r="B19" s="44"/>
      <c r="C19" s="45"/>
      <c r="D19" s="45"/>
      <c r="E19" s="46"/>
      <c r="F19" s="19"/>
      <c r="G19" s="47"/>
      <c r="H19" s="47"/>
      <c r="I19" s="47"/>
      <c r="J19" s="19"/>
      <c r="K19" s="47"/>
      <c r="L19" s="46"/>
      <c r="M19" s="19"/>
      <c r="N19" s="46"/>
      <c r="O19" s="46"/>
      <c r="P19" s="62"/>
      <c r="Q19" s="62"/>
      <c r="R19" s="62"/>
      <c r="S19" s="62"/>
      <c r="U19" s="25" t="s">
        <v>27</v>
      </c>
      <c r="V19" s="33">
        <f>SUMIF($N$7:$N$1006,"&gt;0")</f>
        <v>3847.9149999999877</v>
      </c>
    </row>
    <row r="20" spans="1:22" ht="13.8" thickBot="1" x14ac:dyDescent="0.25">
      <c r="A20" s="38">
        <f t="shared" si="1"/>
        <v>14</v>
      </c>
      <c r="B20" s="44"/>
      <c r="C20" s="45"/>
      <c r="D20" s="45"/>
      <c r="E20" s="46"/>
      <c r="F20" s="19"/>
      <c r="G20" s="47"/>
      <c r="H20" s="47"/>
      <c r="I20" s="47"/>
      <c r="J20" s="19"/>
      <c r="K20" s="47"/>
      <c r="L20" s="46"/>
      <c r="M20" s="19"/>
      <c r="N20" s="46"/>
      <c r="O20" s="46"/>
      <c r="P20" s="62"/>
      <c r="Q20" s="62"/>
      <c r="R20" s="62"/>
      <c r="S20" s="62"/>
      <c r="U20" s="25" t="s">
        <v>28</v>
      </c>
      <c r="V20" s="33">
        <f>SUMIF($N$7:$N$1006,"&lt;0")</f>
        <v>-2483.0750000000139</v>
      </c>
    </row>
    <row r="21" spans="1:22" ht="13.8" thickBot="1" x14ac:dyDescent="0.25">
      <c r="A21" s="38">
        <f t="shared" si="1"/>
        <v>15</v>
      </c>
      <c r="B21" s="44"/>
      <c r="C21" s="45"/>
      <c r="D21" s="45"/>
      <c r="E21" s="46"/>
      <c r="F21" s="19"/>
      <c r="G21" s="47"/>
      <c r="H21" s="47"/>
      <c r="I21" s="47"/>
      <c r="J21" s="19"/>
      <c r="K21" s="47"/>
      <c r="L21" s="46"/>
      <c r="M21" s="19"/>
      <c r="N21" s="46"/>
      <c r="O21" s="46"/>
      <c r="P21" s="62"/>
      <c r="Q21" s="62"/>
      <c r="R21" s="62"/>
      <c r="S21" s="62"/>
      <c r="U21" s="25" t="s">
        <v>29</v>
      </c>
      <c r="V21" s="72">
        <f>+V19+V20</f>
        <v>1364.8399999999738</v>
      </c>
    </row>
    <row r="22" spans="1:22" x14ac:dyDescent="0.2">
      <c r="A22" s="38">
        <f t="shared" si="1"/>
        <v>16</v>
      </c>
      <c r="B22" s="44"/>
      <c r="C22" s="45"/>
      <c r="D22" s="45"/>
      <c r="E22" s="46"/>
      <c r="F22" s="19"/>
      <c r="G22" s="47"/>
      <c r="H22" s="47"/>
      <c r="I22" s="47"/>
      <c r="J22" s="19"/>
      <c r="K22" s="47"/>
      <c r="L22" s="46"/>
      <c r="M22" s="19"/>
      <c r="N22" s="46"/>
      <c r="O22" s="46"/>
      <c r="P22" s="62"/>
      <c r="Q22" s="62"/>
      <c r="R22" s="62"/>
      <c r="S22" s="62"/>
      <c r="U22" s="26" t="s">
        <v>30</v>
      </c>
      <c r="V22" s="29">
        <f>V19/ABS(+V20)</f>
        <v>1.5496571791025104</v>
      </c>
    </row>
    <row r="23" spans="1:22" s="19" customFormat="1" ht="13.2" customHeight="1" x14ac:dyDescent="0.2">
      <c r="A23" s="38">
        <f t="shared" si="1"/>
        <v>17</v>
      </c>
      <c r="B23" s="44"/>
      <c r="C23" s="45"/>
      <c r="D23" s="45"/>
      <c r="E23" s="46"/>
      <c r="G23" s="47"/>
      <c r="H23" s="47"/>
      <c r="I23" s="47"/>
      <c r="K23" s="47"/>
      <c r="L23" s="46"/>
      <c r="N23" s="46"/>
      <c r="O23" s="46"/>
      <c r="P23" s="62"/>
      <c r="Q23" s="62"/>
      <c r="R23" s="62"/>
      <c r="S23" s="62"/>
      <c r="U23" s="25" t="s">
        <v>32</v>
      </c>
      <c r="V23" s="33">
        <f>+V19/V9</f>
        <v>103.99770270270237</v>
      </c>
    </row>
    <row r="24" spans="1:22" s="19" customFormat="1" x14ac:dyDescent="0.2">
      <c r="A24" s="38">
        <f t="shared" si="1"/>
        <v>18</v>
      </c>
      <c r="B24" s="44"/>
      <c r="C24" s="45"/>
      <c r="D24" s="45"/>
      <c r="E24" s="46"/>
      <c r="G24" s="47"/>
      <c r="H24" s="47"/>
      <c r="I24" s="47"/>
      <c r="K24" s="47"/>
      <c r="L24" s="46"/>
      <c r="N24" s="46"/>
      <c r="O24" s="46"/>
      <c r="P24" s="62"/>
      <c r="Q24" s="62"/>
      <c r="R24" s="62"/>
      <c r="S24" s="62"/>
      <c r="U24" s="25" t="s">
        <v>33</v>
      </c>
      <c r="V24" s="33">
        <f>+V20/V10</f>
        <v>-53.979891304348129</v>
      </c>
    </row>
    <row r="25" spans="1:22" ht="13.2" customHeight="1" x14ac:dyDescent="0.2">
      <c r="A25" s="38">
        <f t="shared" si="1"/>
        <v>19</v>
      </c>
      <c r="B25" s="40"/>
      <c r="C25" s="41"/>
      <c r="D25" s="41"/>
      <c r="E25" s="42"/>
      <c r="G25" s="43"/>
      <c r="H25" s="43"/>
      <c r="I25" s="43"/>
      <c r="K25" s="43"/>
      <c r="L25" s="42"/>
      <c r="N25" s="42"/>
      <c r="O25" s="42"/>
      <c r="P25" s="64"/>
      <c r="Q25" s="64"/>
      <c r="R25" s="64"/>
      <c r="S25" s="64"/>
      <c r="U25" s="26" t="s">
        <v>34</v>
      </c>
      <c r="V25" s="29">
        <f>+V23/ABS(+V24)</f>
        <v>1.9266008172625806</v>
      </c>
    </row>
    <row r="26" spans="1:22" x14ac:dyDescent="0.2">
      <c r="A26" s="38">
        <f t="shared" si="1"/>
        <v>20</v>
      </c>
      <c r="B26" s="40"/>
      <c r="C26" s="41"/>
      <c r="D26" s="41"/>
      <c r="E26" s="42"/>
      <c r="G26" s="43"/>
      <c r="H26" s="43"/>
      <c r="I26" s="43"/>
      <c r="K26" s="43"/>
      <c r="L26" s="42"/>
      <c r="N26" s="42"/>
      <c r="O26" s="42"/>
      <c r="P26" s="64"/>
      <c r="Q26" s="64"/>
      <c r="R26" s="64"/>
      <c r="S26" s="64"/>
      <c r="U26" s="25"/>
      <c r="V26" s="28"/>
    </row>
    <row r="27" spans="1:22" s="19" customFormat="1" x14ac:dyDescent="0.2">
      <c r="A27" s="38">
        <f t="shared" si="1"/>
        <v>21</v>
      </c>
      <c r="B27" s="40">
        <v>29</v>
      </c>
      <c r="C27" s="41" t="s">
        <v>41</v>
      </c>
      <c r="D27" s="41" t="s">
        <v>42</v>
      </c>
      <c r="E27" s="42">
        <v>0.65</v>
      </c>
      <c r="F27" t="s">
        <v>96</v>
      </c>
      <c r="G27" s="43">
        <v>1.4414</v>
      </c>
      <c r="H27" s="43">
        <v>1.4463000000000001</v>
      </c>
      <c r="I27" s="43">
        <v>1.4324000000000001</v>
      </c>
      <c r="J27" t="s">
        <v>97</v>
      </c>
      <c r="K27" s="43">
        <v>1.4324000000000001</v>
      </c>
      <c r="L27" s="42">
        <v>-22.425000000000001</v>
      </c>
      <c r="M27">
        <v>90</v>
      </c>
      <c r="N27" s="42">
        <v>562.57499999999334</v>
      </c>
      <c r="O27" s="42">
        <f t="shared" si="0"/>
        <v>1.8367346938775035</v>
      </c>
      <c r="P27" s="64" t="s">
        <v>99</v>
      </c>
      <c r="Q27" s="64"/>
      <c r="R27" s="64"/>
      <c r="S27" s="67" t="s">
        <v>100</v>
      </c>
      <c r="U27" s="25"/>
      <c r="V27" s="28"/>
    </row>
    <row r="28" spans="1:22" s="19" customFormat="1" x14ac:dyDescent="0.2">
      <c r="A28" s="38">
        <f t="shared" si="1"/>
        <v>22</v>
      </c>
      <c r="B28" s="40">
        <v>30</v>
      </c>
      <c r="C28" s="41" t="s">
        <v>41</v>
      </c>
      <c r="D28" s="41" t="s">
        <v>42</v>
      </c>
      <c r="E28" s="42">
        <v>0.65</v>
      </c>
      <c r="F28" t="s">
        <v>96</v>
      </c>
      <c r="G28" s="43">
        <v>1.4414</v>
      </c>
      <c r="H28" s="43">
        <v>1.4286000000000001</v>
      </c>
      <c r="I28" s="43">
        <v>1.4153</v>
      </c>
      <c r="J28" t="s">
        <v>98</v>
      </c>
      <c r="K28" s="43">
        <v>1.4286000000000001</v>
      </c>
      <c r="L28" s="42">
        <v>-29.900000000000002</v>
      </c>
      <c r="M28">
        <v>128</v>
      </c>
      <c r="N28" s="42">
        <v>802.09999999999502</v>
      </c>
      <c r="O28" s="42">
        <f t="shared" si="0"/>
        <v>1.000000000000006</v>
      </c>
      <c r="P28" s="64"/>
      <c r="Q28" s="64"/>
      <c r="R28" s="64"/>
      <c r="S28" s="62"/>
      <c r="U28" s="25"/>
      <c r="V28" s="28"/>
    </row>
    <row r="29" spans="1:22" x14ac:dyDescent="0.2">
      <c r="A29" s="38">
        <f t="shared" si="1"/>
        <v>23</v>
      </c>
      <c r="B29" s="40">
        <v>31</v>
      </c>
      <c r="C29" s="41" t="s">
        <v>41</v>
      </c>
      <c r="D29" s="41" t="s">
        <v>42</v>
      </c>
      <c r="E29" s="42">
        <v>0.45</v>
      </c>
      <c r="F29" t="s">
        <v>101</v>
      </c>
      <c r="G29" s="43">
        <v>1.3584000000000001</v>
      </c>
      <c r="H29" s="43">
        <v>1.3680000000000001</v>
      </c>
      <c r="I29" s="43">
        <v>1.3496000000000001</v>
      </c>
      <c r="J29" t="s">
        <v>102</v>
      </c>
      <c r="K29" s="43">
        <v>1.3680000000000001</v>
      </c>
      <c r="L29" s="42">
        <v>0</v>
      </c>
      <c r="M29">
        <v>-96</v>
      </c>
      <c r="N29" s="42">
        <v>-432.00000000000239</v>
      </c>
      <c r="O29" s="42">
        <f t="shared" si="0"/>
        <v>0.99999999999999456</v>
      </c>
      <c r="P29" s="64" t="s">
        <v>103</v>
      </c>
      <c r="Q29" s="64"/>
      <c r="R29" s="64"/>
      <c r="S29" s="64" t="s">
        <v>105</v>
      </c>
      <c r="U29" s="25"/>
      <c r="V29" s="28"/>
    </row>
    <row r="30" spans="1:22" x14ac:dyDescent="0.2">
      <c r="A30" s="38">
        <f t="shared" si="1"/>
        <v>24</v>
      </c>
      <c r="B30" s="40">
        <v>32</v>
      </c>
      <c r="C30" s="41" t="s">
        <v>41</v>
      </c>
      <c r="D30" s="41" t="s">
        <v>42</v>
      </c>
      <c r="E30" s="42">
        <v>0.45</v>
      </c>
      <c r="F30" t="s">
        <v>101</v>
      </c>
      <c r="G30" s="43">
        <v>1.3584000000000001</v>
      </c>
      <c r="H30" s="43">
        <v>1.3681000000000001</v>
      </c>
      <c r="I30" s="43">
        <v>1.3415000000000001</v>
      </c>
      <c r="J30" t="s">
        <v>102</v>
      </c>
      <c r="K30" s="43">
        <v>1.3681000000000001</v>
      </c>
      <c r="L30" s="42">
        <v>0</v>
      </c>
      <c r="M30">
        <v>-97</v>
      </c>
      <c r="N30" s="42">
        <v>-436.50000000000188</v>
      </c>
      <c r="O30" s="42">
        <f t="shared" si="0"/>
        <v>0.99999999999999556</v>
      </c>
      <c r="P30" s="64"/>
      <c r="Q30" s="64"/>
      <c r="R30" s="64"/>
      <c r="S30" s="64"/>
      <c r="U30" s="30"/>
      <c r="V30" s="31"/>
    </row>
    <row r="31" spans="1:22" s="19" customFormat="1" x14ac:dyDescent="0.2">
      <c r="A31" s="38">
        <f t="shared" si="1"/>
        <v>25</v>
      </c>
      <c r="B31" s="40">
        <v>34</v>
      </c>
      <c r="C31" s="41" t="s">
        <v>41</v>
      </c>
      <c r="D31" s="41" t="s">
        <v>42</v>
      </c>
      <c r="E31" s="42">
        <v>0.02</v>
      </c>
      <c r="F31" t="s">
        <v>106</v>
      </c>
      <c r="G31" s="43">
        <v>1.3645</v>
      </c>
      <c r="H31" s="43">
        <v>1.3793</v>
      </c>
      <c r="I31" s="43">
        <v>1.3588</v>
      </c>
      <c r="J31" t="s">
        <v>107</v>
      </c>
      <c r="K31" s="43">
        <v>1.3588</v>
      </c>
      <c r="L31" s="42">
        <v>0</v>
      </c>
      <c r="M31">
        <v>57</v>
      </c>
      <c r="N31" s="42">
        <v>11.400000000000077</v>
      </c>
      <c r="O31" s="42">
        <f t="shared" si="0"/>
        <v>0.38513513513513714</v>
      </c>
      <c r="P31" s="64" t="s">
        <v>109</v>
      </c>
      <c r="Q31" s="64"/>
      <c r="R31" s="64"/>
      <c r="S31" s="64" t="s">
        <v>110</v>
      </c>
      <c r="U31" s="25"/>
      <c r="V31" s="32"/>
    </row>
    <row r="32" spans="1:22" s="19" customFormat="1" x14ac:dyDescent="0.2">
      <c r="A32" s="38">
        <f t="shared" si="1"/>
        <v>26</v>
      </c>
      <c r="B32" s="40">
        <v>33</v>
      </c>
      <c r="C32" s="41" t="s">
        <v>41</v>
      </c>
      <c r="D32" s="41" t="s">
        <v>42</v>
      </c>
      <c r="E32" s="42">
        <v>0.02</v>
      </c>
      <c r="F32" t="s">
        <v>106</v>
      </c>
      <c r="G32" s="43">
        <v>1.3645</v>
      </c>
      <c r="H32" s="43">
        <v>1.3434000000000001</v>
      </c>
      <c r="I32" s="43">
        <v>1.3253000000000001</v>
      </c>
      <c r="J32" t="s">
        <v>108</v>
      </c>
      <c r="K32" s="43">
        <v>1.3434000000000001</v>
      </c>
      <c r="L32" s="42">
        <v>-0.69</v>
      </c>
      <c r="M32">
        <v>211</v>
      </c>
      <c r="N32" s="42">
        <v>41.509999999999792</v>
      </c>
      <c r="O32" s="42">
        <f>ABS(M32/((H31-G32)*10000))</f>
        <v>1.425675675675683</v>
      </c>
      <c r="P32" s="64"/>
      <c r="Q32" s="64"/>
      <c r="R32" s="64"/>
      <c r="S32" s="64"/>
      <c r="U32" s="25"/>
      <c r="V32" s="32"/>
    </row>
    <row r="33" spans="1:22" x14ac:dyDescent="0.2">
      <c r="A33" s="38">
        <f t="shared" si="1"/>
        <v>27</v>
      </c>
      <c r="B33" s="40">
        <v>35</v>
      </c>
      <c r="C33" s="41" t="s">
        <v>41</v>
      </c>
      <c r="D33" s="41" t="s">
        <v>0</v>
      </c>
      <c r="E33" s="42">
        <v>0.05</v>
      </c>
      <c r="F33" t="s">
        <v>111</v>
      </c>
      <c r="G33" s="43">
        <v>1.3545</v>
      </c>
      <c r="H33" s="43">
        <v>1.3479000000000001</v>
      </c>
      <c r="I33" s="43">
        <v>1.3586</v>
      </c>
      <c r="J33" t="s">
        <v>112</v>
      </c>
      <c r="K33" s="43">
        <v>1.3586</v>
      </c>
      <c r="L33" s="42">
        <v>0</v>
      </c>
      <c r="M33">
        <v>41</v>
      </c>
      <c r="N33" s="42">
        <v>20.499999999999964</v>
      </c>
      <c r="O33" s="42">
        <f t="shared" si="0"/>
        <v>0.62121212121212699</v>
      </c>
      <c r="P33" s="64" t="s">
        <v>114</v>
      </c>
      <c r="Q33" s="64"/>
      <c r="R33" s="64"/>
      <c r="S33" s="64" t="s">
        <v>115</v>
      </c>
      <c r="U33" s="25"/>
      <c r="V33" s="32"/>
    </row>
    <row r="34" spans="1:22" x14ac:dyDescent="0.2">
      <c r="A34" s="38">
        <f t="shared" si="1"/>
        <v>28</v>
      </c>
      <c r="B34" s="40">
        <v>36</v>
      </c>
      <c r="C34" s="41" t="s">
        <v>41</v>
      </c>
      <c r="D34" s="41" t="s">
        <v>0</v>
      </c>
      <c r="E34" s="42">
        <v>0.05</v>
      </c>
      <c r="F34" t="s">
        <v>111</v>
      </c>
      <c r="G34" s="43">
        <v>1.3545</v>
      </c>
      <c r="H34" s="43">
        <v>1.3545</v>
      </c>
      <c r="I34" s="43">
        <v>1.3702000000000001</v>
      </c>
      <c r="J34" t="s">
        <v>113</v>
      </c>
      <c r="K34" s="43">
        <v>1.3545</v>
      </c>
      <c r="L34" s="42">
        <v>0.1</v>
      </c>
      <c r="M34">
        <v>0</v>
      </c>
      <c r="N34" s="42">
        <v>0.1</v>
      </c>
      <c r="O34" s="42">
        <f>ABS(M34/((H33-G34)*10000))</f>
        <v>0</v>
      </c>
      <c r="P34" s="64"/>
      <c r="Q34" s="64"/>
      <c r="R34" s="64"/>
      <c r="S34" s="64"/>
      <c r="U34" s="25"/>
      <c r="V34" s="28"/>
    </row>
    <row r="35" spans="1:22" s="19" customFormat="1" x14ac:dyDescent="0.2">
      <c r="A35" s="38">
        <f t="shared" si="1"/>
        <v>29</v>
      </c>
      <c r="B35" s="40">
        <v>37</v>
      </c>
      <c r="C35" s="41" t="s">
        <v>41</v>
      </c>
      <c r="D35" s="41" t="s">
        <v>0</v>
      </c>
      <c r="E35" s="42">
        <v>7.0000000000000007E-2</v>
      </c>
      <c r="F35" t="s">
        <v>116</v>
      </c>
      <c r="G35" s="43">
        <v>1.359</v>
      </c>
      <c r="H35" s="43">
        <v>1.3540000000000001</v>
      </c>
      <c r="I35" s="43">
        <v>1.3663000000000001</v>
      </c>
      <c r="J35" t="s">
        <v>117</v>
      </c>
      <c r="K35" s="43">
        <v>1.3663000000000001</v>
      </c>
      <c r="L35" s="42">
        <v>0</v>
      </c>
      <c r="M35">
        <v>73</v>
      </c>
      <c r="N35" s="42">
        <v>51.100000000000598</v>
      </c>
      <c r="O35" s="42">
        <f t="shared" si="0"/>
        <v>1.4600000000000311</v>
      </c>
      <c r="P35" s="64" t="s">
        <v>119</v>
      </c>
      <c r="Q35" s="64"/>
      <c r="R35" s="64"/>
      <c r="S35" s="64" t="s">
        <v>120</v>
      </c>
      <c r="U35" s="25"/>
      <c r="V35" s="28"/>
    </row>
    <row r="36" spans="1:22" s="19" customFormat="1" x14ac:dyDescent="0.2">
      <c r="A36" s="38">
        <f t="shared" si="1"/>
        <v>30</v>
      </c>
      <c r="B36" s="40">
        <v>38</v>
      </c>
      <c r="C36" s="41" t="s">
        <v>41</v>
      </c>
      <c r="D36" s="41" t="s">
        <v>0</v>
      </c>
      <c r="E36" s="42">
        <v>7.0000000000000007E-2</v>
      </c>
      <c r="F36" t="s">
        <v>116</v>
      </c>
      <c r="G36" s="43">
        <v>1.359</v>
      </c>
      <c r="H36" s="43">
        <v>1.3582000000000001</v>
      </c>
      <c r="I36" s="43">
        <v>1.3744000000000001</v>
      </c>
      <c r="J36" t="s">
        <v>118</v>
      </c>
      <c r="K36" s="43">
        <v>1.3582000000000001</v>
      </c>
      <c r="L36" s="42">
        <v>0.4200000000000001</v>
      </c>
      <c r="M36">
        <v>-8</v>
      </c>
      <c r="N36" s="42">
        <v>-5.1799999999993842</v>
      </c>
      <c r="O36" s="42">
        <f t="shared" si="0"/>
        <v>1.0000000000001101</v>
      </c>
      <c r="P36" s="64"/>
      <c r="Q36" s="64"/>
      <c r="R36" s="64"/>
      <c r="S36" s="64"/>
      <c r="U36" s="25"/>
      <c r="V36" s="28"/>
    </row>
    <row r="37" spans="1:22" s="19" customFormat="1" x14ac:dyDescent="0.2">
      <c r="A37" s="38">
        <f t="shared" si="1"/>
        <v>31</v>
      </c>
      <c r="B37" s="40">
        <v>39</v>
      </c>
      <c r="C37" s="41" t="s">
        <v>41</v>
      </c>
      <c r="D37" s="41" t="s">
        <v>0</v>
      </c>
      <c r="E37" s="42">
        <v>7.0000000000000007E-2</v>
      </c>
      <c r="F37" t="s">
        <v>121</v>
      </c>
      <c r="G37" s="43">
        <v>1.3428</v>
      </c>
      <c r="H37" s="43">
        <v>1.3240000000000001</v>
      </c>
      <c r="I37" s="43">
        <v>1.3502000000000001</v>
      </c>
      <c r="J37" t="s">
        <v>122</v>
      </c>
      <c r="K37" s="43">
        <v>1.3502000000000001</v>
      </c>
      <c r="L37" s="42">
        <v>0</v>
      </c>
      <c r="M37">
        <v>74</v>
      </c>
      <c r="N37" s="42">
        <v>51.800000000000516</v>
      </c>
      <c r="O37" s="42">
        <f t="shared" si="0"/>
        <v>0.39361702127659726</v>
      </c>
      <c r="P37" s="64" t="s">
        <v>124</v>
      </c>
      <c r="Q37" s="64"/>
      <c r="R37" s="64"/>
      <c r="S37" s="64" t="s">
        <v>125</v>
      </c>
      <c r="U37" s="25"/>
      <c r="V37" s="28"/>
    </row>
    <row r="38" spans="1:22" s="19" customFormat="1" x14ac:dyDescent="0.2">
      <c r="A38" s="38">
        <f t="shared" si="1"/>
        <v>32</v>
      </c>
      <c r="B38" s="40">
        <v>40</v>
      </c>
      <c r="C38" s="41" t="s">
        <v>41</v>
      </c>
      <c r="D38" s="41" t="s">
        <v>0</v>
      </c>
      <c r="E38" s="42">
        <v>7.0000000000000007E-2</v>
      </c>
      <c r="F38" t="s">
        <v>121</v>
      </c>
      <c r="G38" s="43">
        <v>1.3428</v>
      </c>
      <c r="H38" s="43">
        <v>1.3428</v>
      </c>
      <c r="I38" s="43">
        <v>1.3584000000000001</v>
      </c>
      <c r="J38" t="s">
        <v>123</v>
      </c>
      <c r="K38" s="43">
        <v>1.3428</v>
      </c>
      <c r="L38" s="42">
        <v>0.14000000000000004</v>
      </c>
      <c r="M38">
        <v>0</v>
      </c>
      <c r="N38" s="42">
        <v>0.14000000000000004</v>
      </c>
      <c r="O38" s="42" t="e">
        <f t="shared" si="0"/>
        <v>#DIV/0!</v>
      </c>
      <c r="P38" s="64"/>
      <c r="Q38" s="64"/>
      <c r="R38" s="64"/>
      <c r="S38" s="64"/>
      <c r="U38" s="25"/>
      <c r="V38" s="28"/>
    </row>
    <row r="39" spans="1:22" s="19" customFormat="1" x14ac:dyDescent="0.2">
      <c r="A39" s="38">
        <f t="shared" si="1"/>
        <v>33</v>
      </c>
      <c r="B39" s="40">
        <v>41</v>
      </c>
      <c r="C39" s="41" t="s">
        <v>41</v>
      </c>
      <c r="D39" s="41" t="s">
        <v>0</v>
      </c>
      <c r="E39" s="42">
        <v>0.04</v>
      </c>
      <c r="F39" t="s">
        <v>126</v>
      </c>
      <c r="G39" s="43">
        <v>1.3826000000000001</v>
      </c>
      <c r="H39" s="43">
        <v>1.3745000000000001</v>
      </c>
      <c r="I39" s="43">
        <v>1.3851</v>
      </c>
      <c r="J39" t="s">
        <v>127</v>
      </c>
      <c r="K39" s="43">
        <v>1.3851</v>
      </c>
      <c r="L39" s="42">
        <v>0</v>
      </c>
      <c r="M39">
        <v>25</v>
      </c>
      <c r="N39" s="42">
        <v>9.9999999999997868</v>
      </c>
      <c r="O39" s="42">
        <f t="shared" si="0"/>
        <v>0.30864197530864212</v>
      </c>
      <c r="P39" s="64" t="s">
        <v>124</v>
      </c>
      <c r="Q39" s="64"/>
      <c r="R39" s="64"/>
      <c r="S39" s="64" t="s">
        <v>129</v>
      </c>
      <c r="U39" s="25"/>
      <c r="V39" s="28"/>
    </row>
    <row r="40" spans="1:22" s="19" customFormat="1" x14ac:dyDescent="0.2">
      <c r="A40" s="38">
        <f t="shared" si="1"/>
        <v>34</v>
      </c>
      <c r="B40" s="40">
        <v>42</v>
      </c>
      <c r="C40" s="41" t="s">
        <v>41</v>
      </c>
      <c r="D40" s="41" t="s">
        <v>0</v>
      </c>
      <c r="E40" s="42">
        <v>0.04</v>
      </c>
      <c r="F40" t="s">
        <v>126</v>
      </c>
      <c r="G40" s="43">
        <v>1.3826000000000001</v>
      </c>
      <c r="H40" s="43">
        <v>1.3826000000000001</v>
      </c>
      <c r="I40" s="43">
        <v>1.4007000000000001</v>
      </c>
      <c r="J40" t="s">
        <v>128</v>
      </c>
      <c r="K40" s="43">
        <v>1.3826000000000001</v>
      </c>
      <c r="L40" s="42">
        <v>0.16</v>
      </c>
      <c r="M40">
        <v>0</v>
      </c>
      <c r="N40" s="42">
        <v>0.16</v>
      </c>
      <c r="O40" s="42" t="e">
        <f t="shared" si="0"/>
        <v>#DIV/0!</v>
      </c>
      <c r="P40" s="64"/>
      <c r="Q40" s="64"/>
      <c r="R40" s="64"/>
      <c r="S40" s="64"/>
      <c r="U40" s="25"/>
      <c r="V40" s="28"/>
    </row>
    <row r="41" spans="1:22" x14ac:dyDescent="0.2">
      <c r="A41" s="38">
        <f t="shared" si="1"/>
        <v>35</v>
      </c>
      <c r="B41" s="40">
        <v>43</v>
      </c>
      <c r="C41" s="41" t="s">
        <v>41</v>
      </c>
      <c r="D41" s="41" t="s">
        <v>42</v>
      </c>
      <c r="E41" s="42">
        <v>0.04</v>
      </c>
      <c r="F41" t="s">
        <v>130</v>
      </c>
      <c r="G41" s="43">
        <v>1.3725000000000001</v>
      </c>
      <c r="H41" s="43">
        <v>1.3813</v>
      </c>
      <c r="I41" s="43">
        <v>1.3658000000000001</v>
      </c>
      <c r="J41" t="s">
        <v>131</v>
      </c>
      <c r="K41" s="43">
        <v>1.3813</v>
      </c>
      <c r="L41" s="42">
        <v>0</v>
      </c>
      <c r="M41">
        <v>-88</v>
      </c>
      <c r="N41" s="42">
        <v>-35.199999999999676</v>
      </c>
      <c r="O41" s="42">
        <f t="shared" si="0"/>
        <v>1.0000000000000091</v>
      </c>
      <c r="P41" s="64" t="s">
        <v>132</v>
      </c>
      <c r="Q41" s="64"/>
      <c r="R41" s="64"/>
      <c r="S41" s="64" t="s">
        <v>133</v>
      </c>
      <c r="U41" s="25"/>
      <c r="V41" s="28"/>
    </row>
    <row r="42" spans="1:22" x14ac:dyDescent="0.2">
      <c r="A42" s="38">
        <f t="shared" si="1"/>
        <v>36</v>
      </c>
      <c r="B42" s="40">
        <v>44</v>
      </c>
      <c r="C42" s="41" t="s">
        <v>41</v>
      </c>
      <c r="D42" s="41" t="s">
        <v>42</v>
      </c>
      <c r="E42" s="42">
        <v>0.04</v>
      </c>
      <c r="F42" t="s">
        <v>130</v>
      </c>
      <c r="G42" s="43">
        <v>1.3725000000000001</v>
      </c>
      <c r="H42" s="43">
        <v>1.3813</v>
      </c>
      <c r="I42" s="43">
        <v>1.3502000000000001</v>
      </c>
      <c r="J42" t="s">
        <v>131</v>
      </c>
      <c r="K42" s="43">
        <v>1.3813</v>
      </c>
      <c r="L42" s="42">
        <v>0</v>
      </c>
      <c r="M42">
        <v>-88</v>
      </c>
      <c r="N42" s="42">
        <v>-35.199999999999676</v>
      </c>
      <c r="O42" s="42">
        <f t="shared" si="0"/>
        <v>1.0000000000000091</v>
      </c>
      <c r="P42" s="64"/>
      <c r="Q42" s="64"/>
      <c r="R42" s="64"/>
      <c r="S42" s="64"/>
    </row>
    <row r="43" spans="1:22" x14ac:dyDescent="0.2">
      <c r="A43" s="38">
        <f t="shared" si="1"/>
        <v>37</v>
      </c>
      <c r="B43" s="40">
        <v>45</v>
      </c>
      <c r="C43" s="41" t="s">
        <v>41</v>
      </c>
      <c r="D43" s="41" t="s">
        <v>0</v>
      </c>
      <c r="E43" s="42">
        <v>0.04</v>
      </c>
      <c r="F43" t="s">
        <v>134</v>
      </c>
      <c r="G43" s="43">
        <v>1.3785000000000001</v>
      </c>
      <c r="H43" s="43">
        <v>1.3701000000000001</v>
      </c>
      <c r="I43" s="43">
        <v>1.3854</v>
      </c>
      <c r="J43" t="s">
        <v>135</v>
      </c>
      <c r="K43" s="43">
        <v>1.3854</v>
      </c>
      <c r="L43" s="42">
        <v>0</v>
      </c>
      <c r="M43">
        <v>69</v>
      </c>
      <c r="N43" s="42">
        <v>27.599999999999625</v>
      </c>
      <c r="O43" s="42">
        <f>ABS(M43/((H43-G43)*10000))</f>
        <v>0.82142857142857506</v>
      </c>
      <c r="P43" s="64" t="s">
        <v>137</v>
      </c>
      <c r="Q43" s="64"/>
      <c r="R43" s="64" t="s">
        <v>139</v>
      </c>
      <c r="S43" s="64" t="s">
        <v>138</v>
      </c>
    </row>
    <row r="44" spans="1:22" x14ac:dyDescent="0.2">
      <c r="A44" s="38">
        <f t="shared" si="1"/>
        <v>38</v>
      </c>
      <c r="B44" s="40">
        <v>46</v>
      </c>
      <c r="C44" s="41" t="s">
        <v>41</v>
      </c>
      <c r="D44" s="41" t="s">
        <v>0</v>
      </c>
      <c r="E44" s="42">
        <v>0.04</v>
      </c>
      <c r="F44" t="s">
        <v>134</v>
      </c>
      <c r="G44" s="43">
        <v>1.3785000000000001</v>
      </c>
      <c r="H44" s="43">
        <v>1.385</v>
      </c>
      <c r="I44" s="43">
        <v>1.4063000000000001</v>
      </c>
      <c r="J44" t="s">
        <v>136</v>
      </c>
      <c r="K44" s="43">
        <v>1.385</v>
      </c>
      <c r="L44" s="42">
        <v>0.32</v>
      </c>
      <c r="M44">
        <v>65</v>
      </c>
      <c r="N44" s="42">
        <v>26.319999999999801</v>
      </c>
      <c r="O44" s="42">
        <f t="shared" ref="O44:O107" si="2">ABS(M44/((H44-G44)*10000))</f>
        <v>1.0000000000000075</v>
      </c>
      <c r="P44" s="64"/>
      <c r="Q44" s="64"/>
      <c r="R44" s="64"/>
      <c r="S44" s="64"/>
    </row>
    <row r="45" spans="1:22" x14ac:dyDescent="0.2">
      <c r="A45" s="38">
        <f t="shared" si="1"/>
        <v>39</v>
      </c>
      <c r="B45" s="40">
        <v>47</v>
      </c>
      <c r="C45" s="41" t="s">
        <v>41</v>
      </c>
      <c r="D45" s="41" t="s">
        <v>0</v>
      </c>
      <c r="E45" s="42">
        <v>0.04</v>
      </c>
      <c r="F45" t="s">
        <v>140</v>
      </c>
      <c r="G45" s="43">
        <v>1.3844000000000001</v>
      </c>
      <c r="H45" s="43">
        <v>1.3765000000000001</v>
      </c>
      <c r="I45" s="43">
        <v>1.3972</v>
      </c>
      <c r="J45" t="s">
        <v>141</v>
      </c>
      <c r="K45" s="43">
        <v>1.3765000000000001</v>
      </c>
      <c r="L45" s="42">
        <v>0</v>
      </c>
      <c r="M45">
        <v>-79</v>
      </c>
      <c r="N45" s="42">
        <v>-31.600000000000072</v>
      </c>
      <c r="O45" s="42">
        <f t="shared" si="2"/>
        <v>0.99999999999999767</v>
      </c>
      <c r="P45" s="64" t="s">
        <v>142</v>
      </c>
      <c r="Q45" s="64"/>
      <c r="R45" s="64"/>
      <c r="S45" s="64" t="s">
        <v>143</v>
      </c>
    </row>
    <row r="46" spans="1:22" x14ac:dyDescent="0.2">
      <c r="A46" s="38">
        <f t="shared" si="1"/>
        <v>40</v>
      </c>
      <c r="B46" s="40">
        <v>48</v>
      </c>
      <c r="C46" s="41" t="s">
        <v>41</v>
      </c>
      <c r="D46" s="41" t="s">
        <v>0</v>
      </c>
      <c r="E46" s="42">
        <v>0.04</v>
      </c>
      <c r="F46" t="s">
        <v>140</v>
      </c>
      <c r="G46" s="43">
        <v>1.3844000000000001</v>
      </c>
      <c r="H46" s="43">
        <v>1.3765000000000001</v>
      </c>
      <c r="I46" s="43">
        <v>1.4065000000000001</v>
      </c>
      <c r="J46" t="s">
        <v>141</v>
      </c>
      <c r="K46" s="43">
        <v>1.3765000000000001</v>
      </c>
      <c r="L46" s="42">
        <v>0</v>
      </c>
      <c r="M46">
        <v>-79</v>
      </c>
      <c r="N46" s="42">
        <v>-31.600000000000072</v>
      </c>
      <c r="O46" s="42">
        <f t="shared" si="2"/>
        <v>0.99999999999999767</v>
      </c>
      <c r="P46" s="64"/>
      <c r="Q46" s="64"/>
      <c r="R46" s="64"/>
      <c r="S46" s="64"/>
    </row>
    <row r="47" spans="1:22" x14ac:dyDescent="0.2">
      <c r="A47" s="38">
        <f t="shared" si="1"/>
        <v>41</v>
      </c>
      <c r="B47" s="40">
        <v>49</v>
      </c>
      <c r="C47" s="41" t="s">
        <v>41</v>
      </c>
      <c r="D47" s="41" t="s">
        <v>42</v>
      </c>
      <c r="E47" s="42">
        <v>0.04</v>
      </c>
      <c r="F47" t="s">
        <v>144</v>
      </c>
      <c r="G47" s="43">
        <v>1.3560000000000001</v>
      </c>
      <c r="H47" s="43">
        <v>1.3645</v>
      </c>
      <c r="I47" s="43">
        <v>1.3503000000000001</v>
      </c>
      <c r="J47" t="s">
        <v>145</v>
      </c>
      <c r="K47" s="43">
        <v>1.3645</v>
      </c>
      <c r="L47" s="42">
        <v>0</v>
      </c>
      <c r="M47">
        <v>-85</v>
      </c>
      <c r="N47" s="42">
        <v>-33.999999999999808</v>
      </c>
      <c r="O47" s="42">
        <f t="shared" si="2"/>
        <v>1.0000000000000058</v>
      </c>
      <c r="P47" s="64" t="s">
        <v>132</v>
      </c>
      <c r="Q47" s="64"/>
      <c r="R47" s="64"/>
      <c r="S47" s="64" t="s">
        <v>150</v>
      </c>
    </row>
    <row r="48" spans="1:22" x14ac:dyDescent="0.2">
      <c r="A48" s="38">
        <f t="shared" si="1"/>
        <v>42</v>
      </c>
      <c r="B48" s="40">
        <v>50</v>
      </c>
      <c r="C48" s="41" t="s">
        <v>41</v>
      </c>
      <c r="D48" s="41" t="s">
        <v>42</v>
      </c>
      <c r="E48" s="42">
        <v>0.04</v>
      </c>
      <c r="F48" t="s">
        <v>144</v>
      </c>
      <c r="G48" s="43">
        <v>1.3560000000000001</v>
      </c>
      <c r="H48" s="43">
        <v>1.3645</v>
      </c>
      <c r="I48" s="43">
        <v>1.3415000000000001</v>
      </c>
      <c r="J48" t="s">
        <v>145</v>
      </c>
      <c r="K48" s="43">
        <v>1.3645</v>
      </c>
      <c r="L48" s="42">
        <v>0</v>
      </c>
      <c r="M48">
        <v>-85</v>
      </c>
      <c r="N48" s="42">
        <v>-33.999999999999808</v>
      </c>
      <c r="O48" s="42">
        <f t="shared" si="2"/>
        <v>1.0000000000000058</v>
      </c>
      <c r="P48" s="64"/>
      <c r="Q48" s="64"/>
      <c r="R48" s="64"/>
      <c r="S48" s="64"/>
    </row>
    <row r="49" spans="1:19" x14ac:dyDescent="0.2">
      <c r="A49" s="38">
        <f t="shared" si="1"/>
        <v>43</v>
      </c>
      <c r="B49" s="40">
        <v>52</v>
      </c>
      <c r="C49" s="41" t="s">
        <v>41</v>
      </c>
      <c r="D49" s="41" t="s">
        <v>42</v>
      </c>
      <c r="E49" s="42">
        <v>0.1</v>
      </c>
      <c r="F49" t="s">
        <v>146</v>
      </c>
      <c r="G49" s="43">
        <v>1.3606</v>
      </c>
      <c r="H49" s="43">
        <v>1.3637000000000001</v>
      </c>
      <c r="I49" s="43">
        <v>1.3582000000000001</v>
      </c>
      <c r="J49" t="s">
        <v>147</v>
      </c>
      <c r="K49" s="43">
        <v>1.3582000000000001</v>
      </c>
      <c r="L49" s="42">
        <v>0</v>
      </c>
      <c r="M49">
        <v>24</v>
      </c>
      <c r="N49" s="42">
        <v>23.999999999999577</v>
      </c>
      <c r="O49" s="42">
        <f t="shared" si="2"/>
        <v>0.77419354838707111</v>
      </c>
      <c r="P49" s="64" t="s">
        <v>151</v>
      </c>
      <c r="Q49" s="64"/>
      <c r="R49" s="64"/>
      <c r="S49" s="64" t="s">
        <v>149</v>
      </c>
    </row>
    <row r="50" spans="1:19" x14ac:dyDescent="0.2">
      <c r="A50" s="38">
        <f t="shared" si="1"/>
        <v>44</v>
      </c>
      <c r="B50" s="40">
        <v>53</v>
      </c>
      <c r="C50" s="41" t="s">
        <v>41</v>
      </c>
      <c r="D50" s="41" t="s">
        <v>42</v>
      </c>
      <c r="E50" s="42">
        <v>0.1</v>
      </c>
      <c r="F50" t="s">
        <v>146</v>
      </c>
      <c r="G50" s="43">
        <v>1.3606</v>
      </c>
      <c r="H50" s="43">
        <v>1.3606</v>
      </c>
      <c r="I50" s="43">
        <v>1.3257000000000001</v>
      </c>
      <c r="J50" t="s">
        <v>148</v>
      </c>
      <c r="K50" s="43">
        <v>1.3606</v>
      </c>
      <c r="L50" s="42">
        <v>-5.75</v>
      </c>
      <c r="M50">
        <v>0</v>
      </c>
      <c r="N50" s="42">
        <v>-5.75</v>
      </c>
      <c r="O50" s="42" t="e">
        <f t="shared" si="2"/>
        <v>#DIV/0!</v>
      </c>
      <c r="P50" s="64"/>
      <c r="Q50" s="64"/>
      <c r="R50" s="64"/>
      <c r="S50" s="64"/>
    </row>
    <row r="51" spans="1:19" x14ac:dyDescent="0.2">
      <c r="A51" s="38">
        <f t="shared" si="1"/>
        <v>45</v>
      </c>
      <c r="B51" s="40">
        <v>54</v>
      </c>
      <c r="C51" s="41" t="s">
        <v>41</v>
      </c>
      <c r="D51" s="41" t="s">
        <v>0</v>
      </c>
      <c r="E51" s="42">
        <v>0.12</v>
      </c>
      <c r="F51" t="s">
        <v>152</v>
      </c>
      <c r="G51" s="43">
        <v>1.3533000000000002</v>
      </c>
      <c r="H51" s="43">
        <v>1.35</v>
      </c>
      <c r="I51" s="43">
        <v>1.3585</v>
      </c>
      <c r="J51" t="s">
        <v>153</v>
      </c>
      <c r="K51" s="43">
        <v>1.35</v>
      </c>
      <c r="L51" s="42">
        <v>0</v>
      </c>
      <c r="M51">
        <v>-33</v>
      </c>
      <c r="N51" s="42">
        <v>-39.600000000000968</v>
      </c>
      <c r="O51" s="42">
        <f t="shared" si="2"/>
        <v>0.99999999999997546</v>
      </c>
      <c r="P51" s="64" t="s">
        <v>154</v>
      </c>
      <c r="Q51" s="64"/>
      <c r="R51" s="64" t="s">
        <v>170</v>
      </c>
      <c r="S51" s="64" t="s">
        <v>155</v>
      </c>
    </row>
    <row r="52" spans="1:19" x14ac:dyDescent="0.2">
      <c r="A52" s="38">
        <f t="shared" si="1"/>
        <v>46</v>
      </c>
      <c r="B52" s="40">
        <v>55</v>
      </c>
      <c r="C52" s="41" t="s">
        <v>41</v>
      </c>
      <c r="D52" s="41" t="s">
        <v>0</v>
      </c>
      <c r="E52" s="42">
        <v>0.12</v>
      </c>
      <c r="F52" t="s">
        <v>152</v>
      </c>
      <c r="G52" s="43">
        <v>1.3533000000000002</v>
      </c>
      <c r="H52" s="43">
        <v>1.3501000000000001</v>
      </c>
      <c r="I52" s="43">
        <v>1.3703000000000001</v>
      </c>
      <c r="J52" t="s">
        <v>153</v>
      </c>
      <c r="K52" s="43">
        <v>1.3501000000000001</v>
      </c>
      <c r="L52" s="42">
        <v>0</v>
      </c>
      <c r="M52">
        <v>-32</v>
      </c>
      <c r="N52" s="42">
        <v>-38.4000000000011</v>
      </c>
      <c r="O52" s="42">
        <f t="shared" si="2"/>
        <v>0.99999999999997136</v>
      </c>
      <c r="P52" s="64"/>
      <c r="Q52" s="64"/>
      <c r="R52" s="64"/>
      <c r="S52" s="64"/>
    </row>
    <row r="53" spans="1:19" x14ac:dyDescent="0.2">
      <c r="A53" s="38">
        <f t="shared" si="1"/>
        <v>47</v>
      </c>
      <c r="B53" s="40">
        <v>58</v>
      </c>
      <c r="C53" s="41" t="s">
        <v>41</v>
      </c>
      <c r="D53" s="41" t="s">
        <v>42</v>
      </c>
      <c r="E53" s="42">
        <v>7.0000000000000007E-2</v>
      </c>
      <c r="F53" t="s">
        <v>156</v>
      </c>
      <c r="G53" s="43">
        <v>1.3357000000000001</v>
      </c>
      <c r="H53" s="43">
        <v>1.3408</v>
      </c>
      <c r="I53" s="43">
        <v>1.3257000000000001</v>
      </c>
      <c r="J53" t="s">
        <v>157</v>
      </c>
      <c r="K53" s="43">
        <v>1.3408</v>
      </c>
      <c r="L53" s="42">
        <v>0</v>
      </c>
      <c r="M53">
        <v>-51</v>
      </c>
      <c r="N53" s="42">
        <v>-35.699999999999179</v>
      </c>
      <c r="O53" s="42">
        <f t="shared" si="2"/>
        <v>1.0000000000000231</v>
      </c>
      <c r="P53" s="64" t="s">
        <v>159</v>
      </c>
      <c r="Q53" s="64"/>
      <c r="R53" s="64"/>
      <c r="S53" s="64" t="s">
        <v>160</v>
      </c>
    </row>
    <row r="54" spans="1:19" x14ac:dyDescent="0.2">
      <c r="A54" s="38">
        <f t="shared" si="1"/>
        <v>48</v>
      </c>
      <c r="B54" s="40">
        <v>59</v>
      </c>
      <c r="C54" s="41" t="s">
        <v>41</v>
      </c>
      <c r="D54" s="41" t="s">
        <v>42</v>
      </c>
      <c r="E54" s="42">
        <v>7.0000000000000007E-2</v>
      </c>
      <c r="F54" t="s">
        <v>156</v>
      </c>
      <c r="G54" s="43">
        <v>1.3357000000000001</v>
      </c>
      <c r="H54" s="43">
        <v>1.3414000000000001</v>
      </c>
      <c r="I54" s="43">
        <v>1.3193000000000001</v>
      </c>
      <c r="J54" t="s">
        <v>158</v>
      </c>
      <c r="K54" s="43">
        <v>1.3414000000000001</v>
      </c>
      <c r="L54" s="42">
        <v>-3.22</v>
      </c>
      <c r="M54">
        <v>-57</v>
      </c>
      <c r="N54" s="42">
        <v>-43.120000000000275</v>
      </c>
      <c r="O54" s="42">
        <f t="shared" si="2"/>
        <v>0.99999999999999323</v>
      </c>
      <c r="P54" s="64"/>
      <c r="Q54" s="64"/>
      <c r="R54" s="64"/>
      <c r="S54" s="64"/>
    </row>
    <row r="55" spans="1:19" x14ac:dyDescent="0.2">
      <c r="A55" s="38">
        <f t="shared" si="1"/>
        <v>49</v>
      </c>
      <c r="B55" s="40">
        <v>60</v>
      </c>
      <c r="C55" s="41" t="s">
        <v>41</v>
      </c>
      <c r="D55" s="41" t="s">
        <v>42</v>
      </c>
      <c r="E55" s="42">
        <v>0.05</v>
      </c>
      <c r="F55" t="s">
        <v>161</v>
      </c>
      <c r="G55" s="43">
        <v>1.3173000000000001</v>
      </c>
      <c r="H55" s="43">
        <v>1.3233000000000001</v>
      </c>
      <c r="I55" s="43">
        <v>1.3065</v>
      </c>
      <c r="J55" t="s">
        <v>162</v>
      </c>
      <c r="K55" s="43">
        <v>1.3065</v>
      </c>
      <c r="L55" s="42">
        <v>0</v>
      </c>
      <c r="M55">
        <v>108</v>
      </c>
      <c r="N55" s="42">
        <v>54.000000000000711</v>
      </c>
      <c r="O55" s="42">
        <f t="shared" si="2"/>
        <v>1.7999999999999983</v>
      </c>
      <c r="P55" s="64" t="s">
        <v>164</v>
      </c>
      <c r="Q55" s="64"/>
      <c r="R55" s="64"/>
      <c r="S55" s="64" t="s">
        <v>165</v>
      </c>
    </row>
    <row r="56" spans="1:19" x14ac:dyDescent="0.2">
      <c r="A56" s="38">
        <f t="shared" si="1"/>
        <v>50</v>
      </c>
      <c r="B56" s="40">
        <v>61</v>
      </c>
      <c r="C56" s="41" t="s">
        <v>41</v>
      </c>
      <c r="D56" s="41" t="s">
        <v>42</v>
      </c>
      <c r="E56" s="42">
        <v>0.05</v>
      </c>
      <c r="F56" t="s">
        <v>161</v>
      </c>
      <c r="G56" s="43">
        <v>1.3173000000000001</v>
      </c>
      <c r="H56" s="43">
        <v>1.3013000000000001</v>
      </c>
      <c r="I56" s="43">
        <v>1.2794000000000001</v>
      </c>
      <c r="J56" t="s">
        <v>163</v>
      </c>
      <c r="K56" s="43">
        <v>1.3013000000000001</v>
      </c>
      <c r="L56" s="42">
        <v>-1.7249999999999999</v>
      </c>
      <c r="M56">
        <v>160</v>
      </c>
      <c r="N56" s="42">
        <v>78.275000000000077</v>
      </c>
      <c r="O56" s="42">
        <f t="shared" si="2"/>
        <v>0.99999999999999911</v>
      </c>
      <c r="P56" s="64"/>
      <c r="Q56" s="64"/>
      <c r="R56" s="64"/>
      <c r="S56" s="64"/>
    </row>
    <row r="57" spans="1:19" x14ac:dyDescent="0.2">
      <c r="A57" s="38">
        <f t="shared" si="1"/>
        <v>51</v>
      </c>
      <c r="B57" s="40">
        <v>64</v>
      </c>
      <c r="C57" s="41" t="s">
        <v>41</v>
      </c>
      <c r="D57" s="41" t="s">
        <v>0</v>
      </c>
      <c r="E57" s="42">
        <v>0.17</v>
      </c>
      <c r="F57" t="s">
        <v>166</v>
      </c>
      <c r="G57" s="43">
        <v>1.3082</v>
      </c>
      <c r="H57" s="43">
        <v>1.3056000000000001</v>
      </c>
      <c r="I57" s="43">
        <v>1.3152000000000001</v>
      </c>
      <c r="J57" t="s">
        <v>167</v>
      </c>
      <c r="K57" s="43">
        <v>1.3056000000000001</v>
      </c>
      <c r="L57" s="42">
        <v>0</v>
      </c>
      <c r="M57">
        <v>-26</v>
      </c>
      <c r="N57" s="42">
        <v>-44.199999999998909</v>
      </c>
      <c r="O57" s="42">
        <f t="shared" si="2"/>
        <v>1.0000000000000246</v>
      </c>
      <c r="P57" s="64" t="s">
        <v>168</v>
      </c>
      <c r="Q57" s="64"/>
      <c r="R57" s="64" t="s">
        <v>64</v>
      </c>
      <c r="S57" s="64" t="s">
        <v>169</v>
      </c>
    </row>
    <row r="58" spans="1:19" x14ac:dyDescent="0.2">
      <c r="A58" s="38">
        <f t="shared" si="1"/>
        <v>52</v>
      </c>
      <c r="B58" s="40">
        <v>65</v>
      </c>
      <c r="C58" s="41" t="s">
        <v>41</v>
      </c>
      <c r="D58" s="41" t="s">
        <v>0</v>
      </c>
      <c r="E58" s="42">
        <v>0.16</v>
      </c>
      <c r="F58" t="s">
        <v>166</v>
      </c>
      <c r="G58" s="43">
        <v>1.3082</v>
      </c>
      <c r="H58" s="43">
        <v>1.3058000000000001</v>
      </c>
      <c r="I58" s="43">
        <v>1.3193000000000001</v>
      </c>
      <c r="J58" t="s">
        <v>167</v>
      </c>
      <c r="K58" s="43">
        <v>1.3058000000000001</v>
      </c>
      <c r="L58" s="42">
        <v>0</v>
      </c>
      <c r="M58">
        <v>-24</v>
      </c>
      <c r="N58" s="42">
        <v>-38.399999999999324</v>
      </c>
      <c r="O58" s="42">
        <f t="shared" si="2"/>
        <v>1.0000000000000175</v>
      </c>
      <c r="P58" s="64"/>
      <c r="Q58" s="64"/>
      <c r="R58" s="64"/>
      <c r="S58" s="64"/>
    </row>
    <row r="59" spans="1:19" x14ac:dyDescent="0.2">
      <c r="A59" s="38">
        <f t="shared" si="1"/>
        <v>53</v>
      </c>
      <c r="B59" s="40">
        <v>66</v>
      </c>
      <c r="C59" s="41" t="s">
        <v>41</v>
      </c>
      <c r="D59" s="41" t="s">
        <v>0</v>
      </c>
      <c r="E59" s="42">
        <v>0.05</v>
      </c>
      <c r="F59" t="s">
        <v>171</v>
      </c>
      <c r="G59" s="43">
        <v>1.2807000000000002</v>
      </c>
      <c r="H59" s="43">
        <v>1.2741</v>
      </c>
      <c r="I59" s="43">
        <v>1.2878000000000001</v>
      </c>
      <c r="J59" t="s">
        <v>172</v>
      </c>
      <c r="K59" s="43">
        <v>1.2741</v>
      </c>
      <c r="L59" s="42">
        <v>0.1</v>
      </c>
      <c r="M59">
        <v>-66</v>
      </c>
      <c r="N59" s="42">
        <v>-32.900000000000809</v>
      </c>
      <c r="O59" s="42">
        <f t="shared" si="2"/>
        <v>0.99999999999997546</v>
      </c>
      <c r="P59" s="64" t="s">
        <v>173</v>
      </c>
      <c r="Q59" s="64"/>
      <c r="R59" s="64" t="s">
        <v>49</v>
      </c>
      <c r="S59" s="64" t="s">
        <v>174</v>
      </c>
    </row>
    <row r="60" spans="1:19" x14ac:dyDescent="0.2">
      <c r="A60" s="38">
        <f t="shared" si="1"/>
        <v>54</v>
      </c>
      <c r="B60" s="40">
        <v>67</v>
      </c>
      <c r="C60" s="41" t="s">
        <v>41</v>
      </c>
      <c r="D60" s="41" t="s">
        <v>0</v>
      </c>
      <c r="E60" s="42">
        <v>0.05</v>
      </c>
      <c r="F60" t="s">
        <v>171</v>
      </c>
      <c r="G60" s="43">
        <v>1.2807000000000002</v>
      </c>
      <c r="H60" s="43">
        <v>1.2741</v>
      </c>
      <c r="I60" s="43">
        <v>1.2969000000000002</v>
      </c>
      <c r="J60" t="s">
        <v>172</v>
      </c>
      <c r="K60" s="43">
        <v>1.2741</v>
      </c>
      <c r="L60" s="42">
        <v>0.1</v>
      </c>
      <c r="M60">
        <v>-66</v>
      </c>
      <c r="N60" s="42">
        <v>-32.900000000000809</v>
      </c>
      <c r="O60" s="42">
        <f t="shared" si="2"/>
        <v>0.99999999999997546</v>
      </c>
      <c r="P60" s="64"/>
      <c r="Q60" s="64"/>
      <c r="R60" s="64"/>
      <c r="S60" s="64"/>
    </row>
    <row r="61" spans="1:19" x14ac:dyDescent="0.2">
      <c r="A61" s="38">
        <f t="shared" si="1"/>
        <v>55</v>
      </c>
      <c r="B61" s="40">
        <v>68</v>
      </c>
      <c r="C61" s="41" t="s">
        <v>41</v>
      </c>
      <c r="D61" s="41" t="s">
        <v>0</v>
      </c>
      <c r="E61" s="42">
        <v>0.13</v>
      </c>
      <c r="F61" t="s">
        <v>175</v>
      </c>
      <c r="G61" s="43">
        <v>1.2745</v>
      </c>
      <c r="H61" s="43">
        <v>1.2716000000000001</v>
      </c>
      <c r="I61" s="43">
        <v>1.2877000000000001</v>
      </c>
      <c r="J61" t="s">
        <v>176</v>
      </c>
      <c r="K61" s="43">
        <v>1.2877000000000001</v>
      </c>
      <c r="L61" s="42">
        <v>0.78</v>
      </c>
      <c r="M61">
        <v>132</v>
      </c>
      <c r="N61" s="42">
        <v>172.3800000000013</v>
      </c>
      <c r="O61" s="42">
        <f>ABS(M61/((H61-G61)*10000))</f>
        <v>4.5517241379311875</v>
      </c>
      <c r="P61" s="64" t="s">
        <v>181</v>
      </c>
      <c r="Q61" s="64"/>
      <c r="R61" s="64" t="s">
        <v>184</v>
      </c>
      <c r="S61" s="64" t="s">
        <v>178</v>
      </c>
    </row>
    <row r="62" spans="1:19" x14ac:dyDescent="0.2">
      <c r="A62" s="38">
        <f t="shared" si="1"/>
        <v>56</v>
      </c>
      <c r="B62" s="40">
        <v>69</v>
      </c>
      <c r="C62" s="41" t="s">
        <v>41</v>
      </c>
      <c r="D62" s="41" t="s">
        <v>0</v>
      </c>
      <c r="E62" s="42">
        <v>0.13</v>
      </c>
      <c r="F62" t="s">
        <v>175</v>
      </c>
      <c r="G62" s="43">
        <v>1.2745</v>
      </c>
      <c r="H62" s="43">
        <v>1.3073000000000001</v>
      </c>
      <c r="I62" s="43">
        <v>1.3413000000000002</v>
      </c>
      <c r="J62" t="s">
        <v>177</v>
      </c>
      <c r="K62" s="43">
        <v>1.3073000000000001</v>
      </c>
      <c r="L62" s="42">
        <v>4.160000000000001</v>
      </c>
      <c r="M62">
        <v>328</v>
      </c>
      <c r="N62" s="42">
        <v>430.56000000000216</v>
      </c>
      <c r="O62" s="42">
        <f>ABS(M62/((H61-G62)*10000))</f>
        <v>11.310344827586587</v>
      </c>
      <c r="P62" s="64"/>
      <c r="Q62" s="64"/>
      <c r="R62" s="64"/>
      <c r="S62" s="64"/>
    </row>
    <row r="63" spans="1:19" x14ac:dyDescent="0.2">
      <c r="A63" s="38">
        <f t="shared" si="1"/>
        <v>57</v>
      </c>
      <c r="B63" s="40">
        <v>70</v>
      </c>
      <c r="C63" s="41" t="s">
        <v>41</v>
      </c>
      <c r="D63" s="41" t="s">
        <v>0</v>
      </c>
      <c r="E63" s="42">
        <v>0.12</v>
      </c>
      <c r="F63" t="s">
        <v>179</v>
      </c>
      <c r="G63" s="43">
        <v>1.3111000000000002</v>
      </c>
      <c r="H63" s="43">
        <v>1.3073000000000001</v>
      </c>
      <c r="I63" s="43">
        <v>1.3153000000000001</v>
      </c>
      <c r="J63" t="s">
        <v>180</v>
      </c>
      <c r="K63" s="43">
        <v>1.3153000000000001</v>
      </c>
      <c r="L63" s="42">
        <v>0</v>
      </c>
      <c r="M63">
        <v>42</v>
      </c>
      <c r="N63" s="42">
        <v>50.399999999999778</v>
      </c>
      <c r="O63" s="42">
        <f t="shared" si="2"/>
        <v>1.1052631578947294</v>
      </c>
      <c r="P63" s="64" t="s">
        <v>182</v>
      </c>
      <c r="Q63" s="64"/>
      <c r="R63" s="64" t="s">
        <v>49</v>
      </c>
      <c r="S63" s="64" t="s">
        <v>183</v>
      </c>
    </row>
    <row r="64" spans="1:19" x14ac:dyDescent="0.2">
      <c r="A64" s="38">
        <f t="shared" si="1"/>
        <v>58</v>
      </c>
      <c r="B64" s="40">
        <v>71</v>
      </c>
      <c r="C64" s="41" t="s">
        <v>41</v>
      </c>
      <c r="D64" s="41" t="s">
        <v>0</v>
      </c>
      <c r="E64" s="42">
        <v>0.12</v>
      </c>
      <c r="F64" t="s">
        <v>179</v>
      </c>
      <c r="G64" s="43">
        <v>1.3111000000000002</v>
      </c>
      <c r="H64" s="43">
        <v>1.3073000000000001</v>
      </c>
      <c r="I64" s="43">
        <v>1.3413000000000002</v>
      </c>
      <c r="J64" t="s">
        <v>177</v>
      </c>
      <c r="K64" s="43">
        <v>1.3073000000000001</v>
      </c>
      <c r="L64" s="42">
        <v>0.96000000000000008</v>
      </c>
      <c r="M64">
        <v>-38</v>
      </c>
      <c r="N64" s="42">
        <v>-44.640000000000306</v>
      </c>
      <c r="O64" s="42">
        <f t="shared" si="2"/>
        <v>0.99999999999999323</v>
      </c>
      <c r="P64" s="64"/>
      <c r="Q64" s="64"/>
      <c r="R64" s="64"/>
      <c r="S64" s="64"/>
    </row>
    <row r="65" spans="1:21" ht="13.2" customHeight="1" x14ac:dyDescent="0.2">
      <c r="A65" s="38">
        <f t="shared" si="1"/>
        <v>59</v>
      </c>
      <c r="B65" s="40">
        <v>72</v>
      </c>
      <c r="C65" s="41" t="s">
        <v>41</v>
      </c>
      <c r="D65" s="41" t="s">
        <v>0</v>
      </c>
      <c r="E65" s="42">
        <v>0.06</v>
      </c>
      <c r="F65" t="s">
        <v>185</v>
      </c>
      <c r="G65" s="43">
        <v>1.3150000000000002</v>
      </c>
      <c r="H65" s="43">
        <v>1.3085</v>
      </c>
      <c r="I65" s="43">
        <v>1.3195000000000001</v>
      </c>
      <c r="J65" t="s">
        <v>186</v>
      </c>
      <c r="K65" s="43">
        <v>1.3195000000000001</v>
      </c>
      <c r="L65" s="42">
        <v>0</v>
      </c>
      <c r="M65">
        <v>45</v>
      </c>
      <c r="N65" s="42">
        <v>26.999999999999691</v>
      </c>
      <c r="O65" s="42">
        <f t="shared" si="2"/>
        <v>0.69230769230767397</v>
      </c>
      <c r="P65" s="64" t="s">
        <v>188</v>
      </c>
      <c r="Q65" s="64"/>
      <c r="R65" s="64" t="s">
        <v>190</v>
      </c>
      <c r="S65" s="64" t="s">
        <v>189</v>
      </c>
    </row>
    <row r="66" spans="1:21" x14ac:dyDescent="0.2">
      <c r="A66" s="38">
        <f t="shared" si="1"/>
        <v>60</v>
      </c>
      <c r="B66" s="40">
        <v>73</v>
      </c>
      <c r="C66" s="41" t="s">
        <v>41</v>
      </c>
      <c r="D66" s="41" t="s">
        <v>0</v>
      </c>
      <c r="E66" s="42">
        <v>0.06</v>
      </c>
      <c r="F66" t="s">
        <v>185</v>
      </c>
      <c r="G66" s="43">
        <v>1.3150000000000002</v>
      </c>
      <c r="H66" s="43">
        <v>1.3085</v>
      </c>
      <c r="I66" s="43">
        <v>1.3256000000000001</v>
      </c>
      <c r="J66" t="s">
        <v>187</v>
      </c>
      <c r="K66" s="43">
        <v>1.3085</v>
      </c>
      <c r="L66" s="42">
        <v>0</v>
      </c>
      <c r="M66">
        <v>-65</v>
      </c>
      <c r="N66" s="42">
        <v>-39.000000000001037</v>
      </c>
      <c r="O66" s="42">
        <f t="shared" si="2"/>
        <v>0.99999999999997358</v>
      </c>
      <c r="P66" s="64"/>
      <c r="Q66" s="64"/>
      <c r="R66" s="64"/>
      <c r="S66" s="64"/>
    </row>
    <row r="67" spans="1:21" x14ac:dyDescent="0.2">
      <c r="A67" s="38">
        <f t="shared" si="1"/>
        <v>61</v>
      </c>
      <c r="B67" s="40">
        <v>74</v>
      </c>
      <c r="C67" s="41" t="s">
        <v>41</v>
      </c>
      <c r="D67" s="41" t="s">
        <v>0</v>
      </c>
      <c r="E67" s="42">
        <v>0.06</v>
      </c>
      <c r="F67" t="s">
        <v>191</v>
      </c>
      <c r="G67" s="43">
        <v>1.3278000000000001</v>
      </c>
      <c r="H67" s="43">
        <v>1.3218000000000001</v>
      </c>
      <c r="I67" s="43">
        <v>1.3319000000000001</v>
      </c>
      <c r="J67" t="s">
        <v>192</v>
      </c>
      <c r="K67" s="43">
        <v>1.3218000000000001</v>
      </c>
      <c r="L67" s="42">
        <v>0.12000000000000001</v>
      </c>
      <c r="M67">
        <v>-60</v>
      </c>
      <c r="N67" s="42">
        <v>-35.880000000000031</v>
      </c>
      <c r="O67" s="42">
        <f t="shared" si="2"/>
        <v>0.999999999999999</v>
      </c>
      <c r="P67" s="64" t="s">
        <v>193</v>
      </c>
      <c r="Q67" s="64"/>
      <c r="R67" s="64" t="s">
        <v>195</v>
      </c>
      <c r="S67" s="64" t="s">
        <v>194</v>
      </c>
    </row>
    <row r="68" spans="1:21" x14ac:dyDescent="0.2">
      <c r="A68" s="38">
        <f t="shared" si="1"/>
        <v>62</v>
      </c>
      <c r="B68" s="40">
        <v>75</v>
      </c>
      <c r="C68" s="41" t="s">
        <v>41</v>
      </c>
      <c r="D68" s="41" t="s">
        <v>0</v>
      </c>
      <c r="E68" s="42">
        <v>0.06</v>
      </c>
      <c r="F68" t="s">
        <v>191</v>
      </c>
      <c r="G68" s="43">
        <v>1.3278000000000001</v>
      </c>
      <c r="H68" s="43">
        <v>1.3219000000000001</v>
      </c>
      <c r="I68" s="43">
        <v>1.3419000000000001</v>
      </c>
      <c r="J68" t="s">
        <v>192</v>
      </c>
      <c r="K68" s="43">
        <v>1.3219000000000001</v>
      </c>
      <c r="L68" s="42">
        <v>0.12000000000000001</v>
      </c>
      <c r="M68">
        <v>-59</v>
      </c>
      <c r="N68" s="42">
        <v>-35.280000000000101</v>
      </c>
      <c r="O68" s="42">
        <f t="shared" si="2"/>
        <v>0.99999999999999722</v>
      </c>
      <c r="P68" s="64"/>
      <c r="Q68" s="64"/>
      <c r="R68" s="64"/>
      <c r="S68" s="64"/>
    </row>
    <row r="69" spans="1:21" x14ac:dyDescent="0.2">
      <c r="A69" s="38">
        <f t="shared" si="1"/>
        <v>63</v>
      </c>
      <c r="B69" s="44">
        <v>77</v>
      </c>
      <c r="C69" s="45" t="s">
        <v>41</v>
      </c>
      <c r="D69" s="45" t="s">
        <v>0</v>
      </c>
      <c r="E69" s="46">
        <v>7.0000000000000007E-2</v>
      </c>
      <c r="F69" s="19" t="s">
        <v>196</v>
      </c>
      <c r="G69" s="47">
        <v>1.3260000000000001</v>
      </c>
      <c r="H69" s="47">
        <v>1.3207</v>
      </c>
      <c r="I69" s="47">
        <v>1.3415000000000001</v>
      </c>
      <c r="J69" s="19" t="s">
        <v>197</v>
      </c>
      <c r="K69" s="47">
        <v>1.3207</v>
      </c>
      <c r="L69" s="46">
        <v>0.14000000000000004</v>
      </c>
      <c r="M69" s="19">
        <v>-53</v>
      </c>
      <c r="N69" s="46">
        <v>-36.960000000000583</v>
      </c>
      <c r="O69" s="46">
        <f t="shared" si="2"/>
        <v>0.99999999999998446</v>
      </c>
      <c r="P69" s="67" t="s">
        <v>193</v>
      </c>
      <c r="Q69" s="62"/>
      <c r="R69" s="62"/>
      <c r="S69" s="62" t="s">
        <v>199</v>
      </c>
    </row>
    <row r="70" spans="1:21" x14ac:dyDescent="0.2">
      <c r="A70" s="38">
        <f t="shared" si="1"/>
        <v>64</v>
      </c>
      <c r="B70" s="44">
        <v>76</v>
      </c>
      <c r="C70" s="45" t="s">
        <v>41</v>
      </c>
      <c r="D70" s="45" t="s">
        <v>0</v>
      </c>
      <c r="E70" s="46">
        <v>7.0000000000000007E-2</v>
      </c>
      <c r="F70" s="19" t="s">
        <v>196</v>
      </c>
      <c r="G70" s="47">
        <v>1.3260000000000001</v>
      </c>
      <c r="H70" s="47">
        <v>1.3205</v>
      </c>
      <c r="I70" s="47">
        <v>1.3315000000000001</v>
      </c>
      <c r="J70" s="19" t="s">
        <v>198</v>
      </c>
      <c r="K70" s="47">
        <v>1.3205</v>
      </c>
      <c r="L70" s="46">
        <v>0.14000000000000004</v>
      </c>
      <c r="M70" s="19">
        <v>-55</v>
      </c>
      <c r="N70" s="46">
        <v>-38.360000000000426</v>
      </c>
      <c r="O70" s="46">
        <f t="shared" si="2"/>
        <v>0.99999999999998901</v>
      </c>
      <c r="P70" s="62"/>
      <c r="Q70" s="62"/>
      <c r="R70" s="62"/>
      <c r="S70" s="62"/>
    </row>
    <row r="71" spans="1:21" x14ac:dyDescent="0.2">
      <c r="A71" s="38">
        <f t="shared" si="1"/>
        <v>65</v>
      </c>
      <c r="B71" s="40">
        <v>78</v>
      </c>
      <c r="C71" s="41" t="s">
        <v>41</v>
      </c>
      <c r="D71" s="41" t="s">
        <v>0</v>
      </c>
      <c r="E71" s="42">
        <v>0.04</v>
      </c>
      <c r="F71" t="s">
        <v>200</v>
      </c>
      <c r="G71" s="43">
        <v>1.3266</v>
      </c>
      <c r="H71" s="43">
        <v>1.3186</v>
      </c>
      <c r="I71" s="43">
        <v>1.3320000000000001</v>
      </c>
      <c r="J71" t="s">
        <v>201</v>
      </c>
      <c r="K71" s="43">
        <v>1.3320000000000001</v>
      </c>
      <c r="L71" s="42">
        <v>0.32</v>
      </c>
      <c r="M71">
        <v>54</v>
      </c>
      <c r="N71" s="42">
        <v>21.920000000000286</v>
      </c>
      <c r="O71" s="42">
        <f t="shared" si="2"/>
        <v>0.67499999999999938</v>
      </c>
      <c r="P71" s="64" t="s">
        <v>204</v>
      </c>
      <c r="Q71" s="64"/>
      <c r="R71" s="64" t="s">
        <v>203</v>
      </c>
      <c r="S71" s="64" t="s">
        <v>205</v>
      </c>
    </row>
    <row r="72" spans="1:21" x14ac:dyDescent="0.2">
      <c r="A72" s="38">
        <f t="shared" si="1"/>
        <v>66</v>
      </c>
      <c r="B72" s="40">
        <v>79</v>
      </c>
      <c r="C72" s="41" t="s">
        <v>41</v>
      </c>
      <c r="D72" s="41" t="s">
        <v>0</v>
      </c>
      <c r="E72" s="42">
        <v>0.04</v>
      </c>
      <c r="F72" t="s">
        <v>200</v>
      </c>
      <c r="G72" s="43">
        <v>1.3266</v>
      </c>
      <c r="H72" s="43">
        <v>1.3356000000000001</v>
      </c>
      <c r="I72" s="43">
        <v>1.3576000000000001</v>
      </c>
      <c r="J72" t="s">
        <v>202</v>
      </c>
      <c r="K72" s="43">
        <v>1.3356000000000001</v>
      </c>
      <c r="L72" s="42">
        <v>0.96</v>
      </c>
      <c r="M72">
        <v>90</v>
      </c>
      <c r="N72" s="42">
        <v>36.960000000000477</v>
      </c>
      <c r="O72" s="42">
        <f t="shared" si="2"/>
        <v>0.99999999999998679</v>
      </c>
      <c r="P72" s="64"/>
      <c r="Q72" s="64"/>
      <c r="R72" s="64"/>
      <c r="S72" s="64"/>
    </row>
    <row r="73" spans="1:21" x14ac:dyDescent="0.2">
      <c r="A73" s="38">
        <f t="shared" ref="A73:A104" si="3">A72+1</f>
        <v>67</v>
      </c>
      <c r="B73" s="40">
        <v>80</v>
      </c>
      <c r="C73" s="41" t="s">
        <v>41</v>
      </c>
      <c r="D73" s="41" t="s">
        <v>0</v>
      </c>
      <c r="E73" s="42">
        <v>0.23</v>
      </c>
      <c r="F73" t="s">
        <v>206</v>
      </c>
      <c r="G73" s="43">
        <v>1.3234000000000001</v>
      </c>
      <c r="H73" s="43">
        <v>1.3211000000000002</v>
      </c>
      <c r="I73" s="43">
        <v>1.3318000000000001</v>
      </c>
      <c r="J73" t="s">
        <v>207</v>
      </c>
      <c r="K73" s="43">
        <v>1.3211000000000002</v>
      </c>
      <c r="L73" s="42">
        <v>0</v>
      </c>
      <c r="M73">
        <v>-23</v>
      </c>
      <c r="N73" s="42">
        <v>-52.899999999999281</v>
      </c>
      <c r="O73" s="42">
        <f t="shared" si="2"/>
        <v>1.0000000000000135</v>
      </c>
      <c r="P73" s="64" t="s">
        <v>211</v>
      </c>
      <c r="Q73" s="64"/>
      <c r="R73" s="64"/>
      <c r="S73" s="64" t="s">
        <v>208</v>
      </c>
    </row>
    <row r="74" spans="1:21" x14ac:dyDescent="0.2">
      <c r="A74" s="38">
        <f t="shared" si="3"/>
        <v>68</v>
      </c>
      <c r="B74" s="40">
        <v>81</v>
      </c>
      <c r="C74" s="41" t="s">
        <v>41</v>
      </c>
      <c r="D74" s="41" t="s">
        <v>0</v>
      </c>
      <c r="E74" s="42">
        <v>0.23</v>
      </c>
      <c r="F74" t="s">
        <v>206</v>
      </c>
      <c r="G74" s="43">
        <v>1.3234000000000001</v>
      </c>
      <c r="H74" s="43">
        <v>1.3211000000000002</v>
      </c>
      <c r="I74" s="43">
        <v>1.3403</v>
      </c>
      <c r="J74" t="s">
        <v>207</v>
      </c>
      <c r="K74" s="43">
        <v>1.3211000000000002</v>
      </c>
      <c r="L74" s="42">
        <v>0</v>
      </c>
      <c r="M74">
        <v>-23</v>
      </c>
      <c r="N74" s="42">
        <v>-52.899999999999281</v>
      </c>
      <c r="O74" s="42">
        <f t="shared" si="2"/>
        <v>1.0000000000000135</v>
      </c>
      <c r="P74" s="64"/>
      <c r="Q74" s="64"/>
      <c r="R74" s="64"/>
      <c r="S74" s="64"/>
    </row>
    <row r="75" spans="1:21" s="19" customFormat="1" x14ac:dyDescent="0.2">
      <c r="A75" s="38">
        <f t="shared" si="3"/>
        <v>69</v>
      </c>
      <c r="B75" s="40">
        <v>82</v>
      </c>
      <c r="C75" s="41" t="s">
        <v>41</v>
      </c>
      <c r="D75" s="41" t="s">
        <v>0</v>
      </c>
      <c r="E75" s="42">
        <v>7.0000000000000007E-2</v>
      </c>
      <c r="F75" t="s">
        <v>209</v>
      </c>
      <c r="G75" s="43">
        <v>1.3280000000000001</v>
      </c>
      <c r="H75" s="43">
        <v>1.3218000000000001</v>
      </c>
      <c r="I75" s="43">
        <v>1.3318000000000001</v>
      </c>
      <c r="J75" t="s">
        <v>210</v>
      </c>
      <c r="K75" s="43">
        <v>1.3218000000000001</v>
      </c>
      <c r="L75" s="42">
        <v>0.14000000000000004</v>
      </c>
      <c r="M75">
        <v>-62</v>
      </c>
      <c r="N75" s="42">
        <v>-43.259999999999891</v>
      </c>
      <c r="O75" s="42">
        <f t="shared" si="2"/>
        <v>1.0000000000000027</v>
      </c>
      <c r="P75" s="64" t="s">
        <v>168</v>
      </c>
      <c r="Q75" s="64"/>
      <c r="R75" s="64" t="s">
        <v>203</v>
      </c>
      <c r="S75" s="64" t="s">
        <v>212</v>
      </c>
      <c r="U75" s="35"/>
    </row>
    <row r="76" spans="1:21" s="19" customFormat="1" x14ac:dyDescent="0.2">
      <c r="A76" s="38">
        <f t="shared" si="3"/>
        <v>70</v>
      </c>
      <c r="B76" s="40">
        <v>83</v>
      </c>
      <c r="C76" s="41" t="s">
        <v>41</v>
      </c>
      <c r="D76" s="41" t="s">
        <v>0</v>
      </c>
      <c r="E76" s="42">
        <v>7.0000000000000007E-2</v>
      </c>
      <c r="F76" t="s">
        <v>209</v>
      </c>
      <c r="G76" s="43">
        <v>1.3280000000000001</v>
      </c>
      <c r="H76" s="43">
        <v>1.3218000000000001</v>
      </c>
      <c r="I76" s="43">
        <v>1.3417000000000001</v>
      </c>
      <c r="J76" t="s">
        <v>210</v>
      </c>
      <c r="K76" s="43">
        <v>1.3218000000000001</v>
      </c>
      <c r="L76" s="42">
        <v>0.14000000000000004</v>
      </c>
      <c r="M76">
        <v>-62</v>
      </c>
      <c r="N76" s="42">
        <v>-43.259999999999891</v>
      </c>
      <c r="O76" s="42">
        <f t="shared" si="2"/>
        <v>1.0000000000000027</v>
      </c>
      <c r="P76" s="64"/>
      <c r="Q76" s="64"/>
      <c r="R76" s="64"/>
      <c r="S76" s="64"/>
      <c r="U76" s="35"/>
    </row>
    <row r="77" spans="1:21" x14ac:dyDescent="0.2">
      <c r="A77" s="38">
        <f t="shared" si="3"/>
        <v>71</v>
      </c>
      <c r="B77" s="40">
        <v>86</v>
      </c>
      <c r="C77" s="41" t="s">
        <v>41</v>
      </c>
      <c r="D77" s="41" t="s">
        <v>0</v>
      </c>
      <c r="E77" s="42">
        <v>7.0000000000000007E-2</v>
      </c>
      <c r="F77" t="s">
        <v>213</v>
      </c>
      <c r="G77" s="43">
        <v>1.3151000000000002</v>
      </c>
      <c r="H77" s="43">
        <v>1.31</v>
      </c>
      <c r="I77" s="43">
        <v>1.3194000000000001</v>
      </c>
      <c r="J77" t="s">
        <v>214</v>
      </c>
      <c r="K77" s="43">
        <v>1.3194000000000001</v>
      </c>
      <c r="L77" s="42">
        <v>0.14000000000000004</v>
      </c>
      <c r="M77">
        <v>43</v>
      </c>
      <c r="N77" s="42">
        <v>30.239999999999799</v>
      </c>
      <c r="O77" s="42">
        <f t="shared" si="2"/>
        <v>0.84313725490194347</v>
      </c>
      <c r="P77" s="64" t="s">
        <v>216</v>
      </c>
      <c r="Q77" s="64"/>
      <c r="R77" s="64" t="s">
        <v>139</v>
      </c>
      <c r="S77" s="64" t="s">
        <v>217</v>
      </c>
    </row>
    <row r="78" spans="1:21" x14ac:dyDescent="0.2">
      <c r="A78" s="38">
        <f t="shared" si="3"/>
        <v>72</v>
      </c>
      <c r="B78" s="40">
        <v>87</v>
      </c>
      <c r="C78" s="41" t="s">
        <v>41</v>
      </c>
      <c r="D78" s="41" t="s">
        <v>0</v>
      </c>
      <c r="E78" s="42">
        <v>7.0000000000000007E-2</v>
      </c>
      <c r="F78" t="s">
        <v>213</v>
      </c>
      <c r="G78" s="43">
        <v>1.3151000000000002</v>
      </c>
      <c r="H78" s="43">
        <v>1.3152000000000001</v>
      </c>
      <c r="I78" s="43">
        <v>1.3256000000000001</v>
      </c>
      <c r="J78" t="s">
        <v>215</v>
      </c>
      <c r="K78" s="43">
        <v>1.3152000000000001</v>
      </c>
      <c r="L78" s="42">
        <v>0.14000000000000004</v>
      </c>
      <c r="M78">
        <v>1</v>
      </c>
      <c r="N78" s="42">
        <v>0.83999999999992303</v>
      </c>
      <c r="O78" s="42">
        <f t="shared" si="2"/>
        <v>1.0000000000001101</v>
      </c>
      <c r="P78" s="64"/>
      <c r="Q78" s="64"/>
      <c r="R78" s="64"/>
      <c r="S78" s="64"/>
    </row>
    <row r="79" spans="1:21" s="19" customFormat="1" x14ac:dyDescent="0.2">
      <c r="A79" s="48">
        <f t="shared" si="3"/>
        <v>73</v>
      </c>
      <c r="B79" s="44">
        <v>88</v>
      </c>
      <c r="C79" s="45" t="s">
        <v>41</v>
      </c>
      <c r="D79" s="45" t="s">
        <v>0</v>
      </c>
      <c r="E79" s="46">
        <v>0.17</v>
      </c>
      <c r="F79" s="19" t="s">
        <v>218</v>
      </c>
      <c r="G79" s="47">
        <v>1.3130000000000002</v>
      </c>
      <c r="H79" s="47">
        <v>1.3102</v>
      </c>
      <c r="I79" s="47">
        <v>1.3192000000000002</v>
      </c>
      <c r="J79" s="19" t="s">
        <v>219</v>
      </c>
      <c r="K79" s="47">
        <v>1.3102</v>
      </c>
      <c r="L79" s="46">
        <v>0</v>
      </c>
      <c r="M79" s="19">
        <v>-28</v>
      </c>
      <c r="N79" s="46">
        <v>-47.600000000002311</v>
      </c>
      <c r="O79" s="46">
        <f t="shared" si="2"/>
        <v>0.99999999999995148</v>
      </c>
      <c r="P79" s="62" t="s">
        <v>220</v>
      </c>
      <c r="Q79" s="62"/>
      <c r="R79" s="62"/>
      <c r="S79" s="62" t="s">
        <v>221</v>
      </c>
      <c r="U79" s="35"/>
    </row>
    <row r="80" spans="1:21" s="19" customFormat="1" x14ac:dyDescent="0.2">
      <c r="A80" s="48">
        <f t="shared" si="3"/>
        <v>74</v>
      </c>
      <c r="B80" s="44">
        <v>89</v>
      </c>
      <c r="C80" s="45" t="s">
        <v>41</v>
      </c>
      <c r="D80" s="45" t="s">
        <v>0</v>
      </c>
      <c r="E80" s="46">
        <v>0.17</v>
      </c>
      <c r="F80" s="19" t="s">
        <v>218</v>
      </c>
      <c r="G80" s="47">
        <v>1.3130000000000002</v>
      </c>
      <c r="H80" s="47">
        <v>1.3102</v>
      </c>
      <c r="I80" s="47">
        <v>1.3254000000000001</v>
      </c>
      <c r="J80" s="19" t="s">
        <v>219</v>
      </c>
      <c r="K80" s="47">
        <v>1.3102</v>
      </c>
      <c r="L80" s="46">
        <v>0</v>
      </c>
      <c r="M80" s="19">
        <v>-28</v>
      </c>
      <c r="N80" s="46">
        <v>-47.600000000002311</v>
      </c>
      <c r="O80" s="46">
        <f t="shared" si="2"/>
        <v>0.99999999999995148</v>
      </c>
      <c r="P80" s="62"/>
      <c r="Q80" s="62"/>
      <c r="R80" s="62"/>
      <c r="S80" s="62"/>
      <c r="U80" s="35"/>
    </row>
    <row r="81" spans="1:19" x14ac:dyDescent="0.2">
      <c r="A81" s="38">
        <f t="shared" si="3"/>
        <v>75</v>
      </c>
      <c r="B81" s="40">
        <v>91</v>
      </c>
      <c r="C81" s="41" t="s">
        <v>41</v>
      </c>
      <c r="D81" s="41" t="s">
        <v>42</v>
      </c>
      <c r="E81" s="42">
        <v>0.05</v>
      </c>
      <c r="F81" t="s">
        <v>222</v>
      </c>
      <c r="G81" s="43">
        <v>1.3102</v>
      </c>
      <c r="H81" s="43">
        <v>1.3177000000000001</v>
      </c>
      <c r="I81" s="43">
        <v>1.2992000000000001</v>
      </c>
      <c r="J81" t="s">
        <v>223</v>
      </c>
      <c r="K81" s="43">
        <v>1.2992000000000001</v>
      </c>
      <c r="L81" s="42">
        <v>-0.57499999999999996</v>
      </c>
      <c r="M81">
        <v>110</v>
      </c>
      <c r="N81" s="42">
        <v>54.424999999999493</v>
      </c>
      <c r="O81" s="42">
        <f t="shared" si="2"/>
        <v>1.4666666666666544</v>
      </c>
      <c r="P81" s="64" t="s">
        <v>225</v>
      </c>
      <c r="Q81" s="64"/>
      <c r="R81" s="64" t="s">
        <v>226</v>
      </c>
      <c r="S81" s="64" t="s">
        <v>227</v>
      </c>
    </row>
    <row r="82" spans="1:19" x14ac:dyDescent="0.2">
      <c r="A82" s="38">
        <f t="shared" si="3"/>
        <v>76</v>
      </c>
      <c r="B82" s="40">
        <v>90</v>
      </c>
      <c r="C82" s="41" t="s">
        <v>41</v>
      </c>
      <c r="D82" s="41" t="s">
        <v>42</v>
      </c>
      <c r="E82" s="42">
        <v>0.05</v>
      </c>
      <c r="F82" t="s">
        <v>222</v>
      </c>
      <c r="G82" s="43">
        <v>1.3102</v>
      </c>
      <c r="H82" s="43">
        <v>1.3177000000000001</v>
      </c>
      <c r="I82" s="43">
        <v>1.2973000000000001</v>
      </c>
      <c r="J82" t="s">
        <v>224</v>
      </c>
      <c r="K82" s="43">
        <v>1.2973000000000001</v>
      </c>
      <c r="L82" s="42">
        <v>-0.57499999999999996</v>
      </c>
      <c r="M82">
        <v>129</v>
      </c>
      <c r="N82" s="42">
        <v>63.924999999999557</v>
      </c>
      <c r="O82" s="42">
        <f t="shared" si="2"/>
        <v>1.7199999999999858</v>
      </c>
      <c r="P82" s="64"/>
      <c r="Q82" s="64"/>
      <c r="R82" s="64"/>
      <c r="S82" s="64"/>
    </row>
    <row r="83" spans="1:19" x14ac:dyDescent="0.2">
      <c r="A83" s="38">
        <f t="shared" si="3"/>
        <v>77</v>
      </c>
      <c r="B83" s="40">
        <v>92</v>
      </c>
      <c r="C83" s="41" t="s">
        <v>41</v>
      </c>
      <c r="D83" s="41" t="s">
        <v>42</v>
      </c>
      <c r="E83" s="42">
        <v>0.19</v>
      </c>
      <c r="F83" t="s">
        <v>228</v>
      </c>
      <c r="G83" s="43">
        <v>1.3041</v>
      </c>
      <c r="H83" s="43">
        <v>1.3062</v>
      </c>
      <c r="I83" s="43">
        <v>1.2973000000000001</v>
      </c>
      <c r="J83" t="s">
        <v>229</v>
      </c>
      <c r="K83" s="43">
        <v>1.2973000000000001</v>
      </c>
      <c r="L83" s="42">
        <v>-2.1850000000000001</v>
      </c>
      <c r="M83">
        <v>68</v>
      </c>
      <c r="N83" s="42">
        <v>127.01499999999842</v>
      </c>
      <c r="O83" s="42">
        <f t="shared" si="2"/>
        <v>3.2380952380952523</v>
      </c>
      <c r="P83" s="64" t="s">
        <v>231</v>
      </c>
      <c r="Q83" s="64"/>
      <c r="R83" s="64" t="s">
        <v>236</v>
      </c>
      <c r="S83" s="64" t="s">
        <v>232</v>
      </c>
    </row>
    <row r="84" spans="1:19" x14ac:dyDescent="0.2">
      <c r="A84" s="38">
        <f t="shared" si="3"/>
        <v>78</v>
      </c>
      <c r="B84" s="40">
        <v>93</v>
      </c>
      <c r="C84" s="41" t="s">
        <v>41</v>
      </c>
      <c r="D84" s="41" t="s">
        <v>42</v>
      </c>
      <c r="E84" s="42">
        <v>0.19</v>
      </c>
      <c r="F84" t="s">
        <v>228</v>
      </c>
      <c r="G84" s="43">
        <v>1.3041</v>
      </c>
      <c r="H84" s="43">
        <v>1.2753000000000001</v>
      </c>
      <c r="I84" s="43">
        <v>0</v>
      </c>
      <c r="J84" t="s">
        <v>230</v>
      </c>
      <c r="K84" s="43">
        <v>1.2753000000000001</v>
      </c>
      <c r="L84" s="42">
        <v>-30.589999999999996</v>
      </c>
      <c r="M84">
        <v>288</v>
      </c>
      <c r="N84" s="42">
        <v>516.60999999999876</v>
      </c>
      <c r="O84" s="42">
        <f>ABS(M84/((H83-G84)*10000))</f>
        <v>13.714285714285774</v>
      </c>
      <c r="P84" s="64"/>
      <c r="Q84" s="64"/>
      <c r="R84" s="64"/>
      <c r="S84" s="64"/>
    </row>
    <row r="85" spans="1:19" x14ac:dyDescent="0.2">
      <c r="A85" s="38">
        <f t="shared" si="3"/>
        <v>79</v>
      </c>
      <c r="B85" s="40">
        <v>94</v>
      </c>
      <c r="C85" s="41" t="s">
        <v>41</v>
      </c>
      <c r="D85" s="41" t="s">
        <v>0</v>
      </c>
      <c r="E85" s="42">
        <v>0.08</v>
      </c>
      <c r="F85" t="s">
        <v>233</v>
      </c>
      <c r="G85" s="43">
        <v>1.2776000000000001</v>
      </c>
      <c r="H85" s="43">
        <v>1.2723</v>
      </c>
      <c r="I85" s="43">
        <v>1.2812000000000001</v>
      </c>
      <c r="J85" t="s">
        <v>234</v>
      </c>
      <c r="K85" s="43">
        <v>1.2812000000000001</v>
      </c>
      <c r="L85" s="42">
        <v>0</v>
      </c>
      <c r="M85">
        <v>36</v>
      </c>
      <c r="N85" s="42">
        <v>28.800000000000381</v>
      </c>
      <c r="O85" s="42">
        <f t="shared" si="2"/>
        <v>0.67924528301885734</v>
      </c>
      <c r="P85" s="64" t="s">
        <v>237</v>
      </c>
      <c r="Q85" s="64"/>
      <c r="R85" s="64" t="s">
        <v>203</v>
      </c>
      <c r="S85" s="64" t="s">
        <v>238</v>
      </c>
    </row>
    <row r="86" spans="1:19" x14ac:dyDescent="0.2">
      <c r="A86" s="38">
        <f t="shared" si="3"/>
        <v>80</v>
      </c>
      <c r="B86" s="40">
        <v>95</v>
      </c>
      <c r="C86" s="41" t="s">
        <v>41</v>
      </c>
      <c r="D86" s="41" t="s">
        <v>0</v>
      </c>
      <c r="E86" s="42">
        <v>0.08</v>
      </c>
      <c r="F86" t="s">
        <v>233</v>
      </c>
      <c r="G86" s="43">
        <v>1.2776000000000001</v>
      </c>
      <c r="H86" s="43">
        <v>1.2722</v>
      </c>
      <c r="I86" s="43">
        <v>1.2878000000000001</v>
      </c>
      <c r="J86" t="s">
        <v>235</v>
      </c>
      <c r="K86" s="43">
        <v>1.2722</v>
      </c>
      <c r="L86" s="42">
        <v>0.16</v>
      </c>
      <c r="M86">
        <v>-54</v>
      </c>
      <c r="N86" s="42">
        <v>-43.040000000000575</v>
      </c>
      <c r="O86" s="42">
        <f t="shared" si="2"/>
        <v>0.99999999999998679</v>
      </c>
      <c r="P86" s="64"/>
      <c r="Q86" s="64"/>
      <c r="R86" s="64"/>
      <c r="S86" s="64"/>
    </row>
    <row r="87" spans="1:19" ht="13.2" customHeight="1" x14ac:dyDescent="0.2">
      <c r="A87" s="38">
        <f t="shared" si="3"/>
        <v>81</v>
      </c>
      <c r="B87" s="40">
        <v>96</v>
      </c>
      <c r="C87" s="41" t="s">
        <v>41</v>
      </c>
      <c r="D87" s="41" t="s">
        <v>42</v>
      </c>
      <c r="E87" s="42">
        <v>0.06</v>
      </c>
      <c r="F87" t="s">
        <v>239</v>
      </c>
      <c r="G87" s="43">
        <v>1.2551000000000001</v>
      </c>
      <c r="H87" s="43">
        <v>1.2615000000000001</v>
      </c>
      <c r="I87" s="43">
        <v>1.2439</v>
      </c>
      <c r="J87" t="s">
        <v>240</v>
      </c>
      <c r="K87" s="43">
        <v>1.2615000000000001</v>
      </c>
      <c r="L87" s="42">
        <v>-1.38</v>
      </c>
      <c r="M87">
        <v>-64</v>
      </c>
      <c r="N87" s="42">
        <v>-39.779999999999767</v>
      </c>
      <c r="O87" s="42">
        <f t="shared" si="2"/>
        <v>1.000000000000006</v>
      </c>
      <c r="P87" s="64" t="s">
        <v>242</v>
      </c>
      <c r="Q87" s="64"/>
      <c r="R87" s="64"/>
      <c r="S87" s="64" t="s">
        <v>243</v>
      </c>
    </row>
    <row r="88" spans="1:19" x14ac:dyDescent="0.2">
      <c r="A88" s="38">
        <f t="shared" si="3"/>
        <v>82</v>
      </c>
      <c r="B88" s="40">
        <v>97</v>
      </c>
      <c r="C88" s="41" t="s">
        <v>41</v>
      </c>
      <c r="D88" s="41" t="s">
        <v>42</v>
      </c>
      <c r="E88" s="42">
        <v>0.06</v>
      </c>
      <c r="F88" t="s">
        <v>239</v>
      </c>
      <c r="G88" s="43">
        <v>1.2551000000000001</v>
      </c>
      <c r="H88" s="43">
        <v>1.2616000000000001</v>
      </c>
      <c r="I88" s="43">
        <v>0</v>
      </c>
      <c r="J88" t="s">
        <v>241</v>
      </c>
      <c r="K88" s="43">
        <v>1.2616000000000001</v>
      </c>
      <c r="L88" s="42">
        <v>-1.38</v>
      </c>
      <c r="M88">
        <v>-65</v>
      </c>
      <c r="N88" s="42">
        <v>-40.379999999999704</v>
      </c>
      <c r="O88" s="42">
        <f t="shared" si="2"/>
        <v>1.0000000000000075</v>
      </c>
      <c r="P88" s="64"/>
      <c r="Q88" s="64"/>
      <c r="R88" s="64"/>
      <c r="S88" s="64"/>
    </row>
    <row r="89" spans="1:19" x14ac:dyDescent="0.2">
      <c r="A89" s="38">
        <f t="shared" si="3"/>
        <v>83</v>
      </c>
      <c r="B89" s="40">
        <v>98</v>
      </c>
      <c r="C89" s="41" t="s">
        <v>41</v>
      </c>
      <c r="D89" s="41" t="s">
        <v>0</v>
      </c>
      <c r="E89" s="42">
        <v>0.05</v>
      </c>
      <c r="F89" t="s">
        <v>244</v>
      </c>
      <c r="G89" s="43">
        <v>1.2517</v>
      </c>
      <c r="H89" s="43">
        <v>1.2437</v>
      </c>
      <c r="I89" s="43">
        <v>1.2612000000000001</v>
      </c>
      <c r="J89" t="s">
        <v>245</v>
      </c>
      <c r="K89" s="43">
        <v>1.2612000000000001</v>
      </c>
      <c r="L89" s="42">
        <v>0</v>
      </c>
      <c r="M89">
        <v>95</v>
      </c>
      <c r="N89" s="42">
        <v>47.50000000000032</v>
      </c>
      <c r="O89" s="42">
        <f t="shared" si="2"/>
        <v>1.1874999999999989</v>
      </c>
      <c r="P89" s="65" t="s">
        <v>247</v>
      </c>
      <c r="Q89" s="65"/>
      <c r="R89" s="65"/>
      <c r="S89" s="65" t="s">
        <v>248</v>
      </c>
    </row>
    <row r="90" spans="1:19" x14ac:dyDescent="0.2">
      <c r="A90" s="38">
        <f t="shared" si="3"/>
        <v>84</v>
      </c>
      <c r="B90" s="40">
        <v>99</v>
      </c>
      <c r="C90" s="41" t="s">
        <v>41</v>
      </c>
      <c r="D90" s="41" t="s">
        <v>0</v>
      </c>
      <c r="E90" s="42">
        <v>0.05</v>
      </c>
      <c r="F90" t="s">
        <v>244</v>
      </c>
      <c r="G90" s="43">
        <v>1.2517</v>
      </c>
      <c r="H90" s="43">
        <v>1.2515000000000001</v>
      </c>
      <c r="I90" s="43">
        <v>1.2812000000000001</v>
      </c>
      <c r="J90" t="s">
        <v>246</v>
      </c>
      <c r="K90" s="43">
        <v>1.2515000000000001</v>
      </c>
      <c r="L90" s="42">
        <v>0.1</v>
      </c>
      <c r="M90">
        <v>-2</v>
      </c>
      <c r="N90" s="42">
        <v>-0.89999999999988989</v>
      </c>
      <c r="O90" s="42">
        <f t="shared" si="2"/>
        <v>1.0000000000001101</v>
      </c>
      <c r="P90" s="65"/>
      <c r="Q90" s="65"/>
      <c r="R90" s="65"/>
      <c r="S90" s="65"/>
    </row>
    <row r="91" spans="1:19" ht="13.2" customHeight="1" x14ac:dyDescent="0.2">
      <c r="A91" s="38">
        <f t="shared" si="3"/>
        <v>85</v>
      </c>
      <c r="B91" s="40">
        <v>100</v>
      </c>
      <c r="C91" s="41" t="s">
        <v>41</v>
      </c>
      <c r="D91" s="41" t="s">
        <v>42</v>
      </c>
      <c r="E91" s="42">
        <v>0.08</v>
      </c>
      <c r="F91" t="s">
        <v>249</v>
      </c>
      <c r="G91" s="43">
        <v>1.2479</v>
      </c>
      <c r="H91" s="43">
        <v>1.2528000000000001</v>
      </c>
      <c r="I91" s="43">
        <v>1.2442</v>
      </c>
      <c r="J91" t="s">
        <v>250</v>
      </c>
      <c r="K91" s="43">
        <v>1.2442</v>
      </c>
      <c r="L91" s="42">
        <v>-3.6799999999999997</v>
      </c>
      <c r="M91">
        <v>37</v>
      </c>
      <c r="N91" s="42">
        <v>25.920000000000293</v>
      </c>
      <c r="O91" s="42">
        <f t="shared" si="2"/>
        <v>0.75510204081630705</v>
      </c>
      <c r="P91" s="64" t="s">
        <v>252</v>
      </c>
      <c r="Q91" s="64"/>
      <c r="R91" s="64" t="s">
        <v>184</v>
      </c>
      <c r="S91" s="64" t="s">
        <v>253</v>
      </c>
    </row>
    <row r="92" spans="1:19" x14ac:dyDescent="0.2">
      <c r="A92" s="38">
        <f t="shared" si="3"/>
        <v>86</v>
      </c>
      <c r="B92" s="40">
        <v>101</v>
      </c>
      <c r="C92" s="41" t="s">
        <v>41</v>
      </c>
      <c r="D92" s="41" t="s">
        <v>42</v>
      </c>
      <c r="E92" s="42">
        <v>0.08</v>
      </c>
      <c r="F92" t="s">
        <v>249</v>
      </c>
      <c r="G92" s="43">
        <v>1.2479</v>
      </c>
      <c r="H92" s="43">
        <v>1.248</v>
      </c>
      <c r="I92" s="43">
        <v>1.2287000000000001</v>
      </c>
      <c r="J92" t="s">
        <v>251</v>
      </c>
      <c r="K92" s="43">
        <v>1.248</v>
      </c>
      <c r="L92" s="42">
        <v>-4.5999999999999996</v>
      </c>
      <c r="M92">
        <v>-1</v>
      </c>
      <c r="N92" s="42">
        <v>-5.3999999999999115</v>
      </c>
      <c r="O92" s="42">
        <f t="shared" si="2"/>
        <v>1.0000000000001101</v>
      </c>
      <c r="P92" s="64"/>
      <c r="Q92" s="64"/>
      <c r="R92" s="64"/>
      <c r="S92" s="64"/>
    </row>
    <row r="93" spans="1:19" x14ac:dyDescent="0.2">
      <c r="A93" s="38">
        <f t="shared" si="3"/>
        <v>87</v>
      </c>
      <c r="B93" s="40">
        <v>103</v>
      </c>
      <c r="C93" s="41" t="s">
        <v>41</v>
      </c>
      <c r="D93" s="41" t="s">
        <v>0</v>
      </c>
      <c r="E93" s="42">
        <v>0.21</v>
      </c>
      <c r="F93" t="s">
        <v>255</v>
      </c>
      <c r="G93" s="43">
        <v>1.2244000000000002</v>
      </c>
      <c r="H93" s="43">
        <v>1.2225000000000001</v>
      </c>
      <c r="I93" s="43">
        <v>1.2371000000000001</v>
      </c>
      <c r="J93" t="s">
        <v>256</v>
      </c>
      <c r="K93" s="43">
        <v>1.2225000000000001</v>
      </c>
      <c r="L93" s="42">
        <v>0.42000000000000004</v>
      </c>
      <c r="M93">
        <v>-19</v>
      </c>
      <c r="N93" s="42">
        <v>-39.480000000000267</v>
      </c>
      <c r="O93" s="42">
        <f t="shared" si="2"/>
        <v>0.99999999999999323</v>
      </c>
      <c r="P93" s="64" t="s">
        <v>258</v>
      </c>
      <c r="Q93" s="64"/>
      <c r="R93" s="64"/>
      <c r="S93" s="64" t="s">
        <v>259</v>
      </c>
    </row>
    <row r="94" spans="1:19" x14ac:dyDescent="0.2">
      <c r="A94" s="38">
        <f t="shared" si="3"/>
        <v>88</v>
      </c>
      <c r="B94" s="40">
        <v>102</v>
      </c>
      <c r="C94" s="41" t="s">
        <v>41</v>
      </c>
      <c r="D94" s="41" t="s">
        <v>0</v>
      </c>
      <c r="E94" s="42">
        <v>0.21</v>
      </c>
      <c r="F94" t="s">
        <v>255</v>
      </c>
      <c r="G94" s="43">
        <v>1.2244000000000002</v>
      </c>
      <c r="H94" s="43">
        <v>1.2224000000000002</v>
      </c>
      <c r="I94" s="43">
        <v>1.2288000000000001</v>
      </c>
      <c r="J94" t="s">
        <v>257</v>
      </c>
      <c r="K94" s="43">
        <v>1.2224000000000002</v>
      </c>
      <c r="L94" s="42">
        <v>0.42000000000000004</v>
      </c>
      <c r="M94">
        <v>-20</v>
      </c>
      <c r="N94" s="42">
        <v>-41.580000000000034</v>
      </c>
      <c r="O94" s="42">
        <f t="shared" si="2"/>
        <v>0.99999999999999911</v>
      </c>
      <c r="P94" s="64"/>
      <c r="Q94" s="64"/>
      <c r="R94" s="64"/>
      <c r="S94" s="64"/>
    </row>
    <row r="95" spans="1:19" x14ac:dyDescent="0.2">
      <c r="A95" s="38">
        <f t="shared" si="3"/>
        <v>89</v>
      </c>
      <c r="B95" s="40">
        <v>104</v>
      </c>
      <c r="C95" s="41" t="s">
        <v>41</v>
      </c>
      <c r="D95" s="41" t="s">
        <v>0</v>
      </c>
      <c r="E95" s="42">
        <v>0.14000000000000001</v>
      </c>
      <c r="F95" t="s">
        <v>260</v>
      </c>
      <c r="G95" s="43">
        <v>1.2283000000000002</v>
      </c>
      <c r="H95" s="43">
        <v>1.2246000000000001</v>
      </c>
      <c r="I95" s="43">
        <v>1.2319</v>
      </c>
      <c r="J95" t="s">
        <v>261</v>
      </c>
      <c r="K95" s="43">
        <v>1.2246000000000001</v>
      </c>
      <c r="L95" s="42">
        <v>0</v>
      </c>
      <c r="M95">
        <v>-37</v>
      </c>
      <c r="N95" s="42">
        <v>-51.800000000000516</v>
      </c>
      <c r="O95" s="42">
        <f t="shared" si="2"/>
        <v>0.99999999999999001</v>
      </c>
      <c r="P95" s="64" t="s">
        <v>262</v>
      </c>
      <c r="Q95" s="64"/>
      <c r="R95" s="64"/>
      <c r="S95" s="64" t="s">
        <v>263</v>
      </c>
    </row>
    <row r="96" spans="1:19" x14ac:dyDescent="0.2">
      <c r="A96" s="38">
        <f t="shared" si="3"/>
        <v>90</v>
      </c>
      <c r="B96" s="40">
        <v>105</v>
      </c>
      <c r="C96" s="41" t="s">
        <v>41</v>
      </c>
      <c r="D96" s="41" t="s">
        <v>0</v>
      </c>
      <c r="E96" s="42">
        <v>0.14000000000000001</v>
      </c>
      <c r="F96" t="s">
        <v>260</v>
      </c>
      <c r="G96" s="43">
        <v>1.2283000000000002</v>
      </c>
      <c r="H96" s="43">
        <v>1.2246000000000001</v>
      </c>
      <c r="I96" s="43">
        <v>1.2371000000000001</v>
      </c>
      <c r="J96" t="s">
        <v>261</v>
      </c>
      <c r="K96" s="43">
        <v>1.2246000000000001</v>
      </c>
      <c r="L96" s="42">
        <v>0</v>
      </c>
      <c r="M96">
        <v>-37</v>
      </c>
      <c r="N96" s="42">
        <v>-51.800000000000516</v>
      </c>
      <c r="O96" s="42">
        <f t="shared" si="2"/>
        <v>0.99999999999999001</v>
      </c>
      <c r="P96" s="64"/>
      <c r="Q96" s="64"/>
      <c r="R96" s="64"/>
      <c r="S96" s="64"/>
    </row>
    <row r="97" spans="1:21" x14ac:dyDescent="0.2">
      <c r="A97" s="38">
        <f t="shared" si="3"/>
        <v>91</v>
      </c>
      <c r="B97" s="40">
        <v>106</v>
      </c>
      <c r="C97" s="41" t="s">
        <v>41</v>
      </c>
      <c r="D97" s="41" t="s">
        <v>42</v>
      </c>
      <c r="E97" s="42">
        <v>0.12</v>
      </c>
      <c r="F97" t="s">
        <v>264</v>
      </c>
      <c r="G97" s="43">
        <v>1.2107000000000001</v>
      </c>
      <c r="H97" s="43">
        <v>1.214</v>
      </c>
      <c r="I97" s="43">
        <v>1.2063000000000001</v>
      </c>
      <c r="J97" t="s">
        <v>265</v>
      </c>
      <c r="K97" s="43">
        <v>1.2063000000000001</v>
      </c>
      <c r="L97" s="42">
        <v>-1.38</v>
      </c>
      <c r="M97">
        <v>44</v>
      </c>
      <c r="N97" s="42">
        <v>51.419999999999511</v>
      </c>
      <c r="O97" s="42">
        <f t="shared" si="2"/>
        <v>1.3333333333333905</v>
      </c>
      <c r="P97" s="64" t="s">
        <v>267</v>
      </c>
      <c r="Q97" s="64"/>
      <c r="R97" s="64"/>
      <c r="S97" s="64" t="s">
        <v>268</v>
      </c>
    </row>
    <row r="98" spans="1:21" x14ac:dyDescent="0.2">
      <c r="A98" s="38">
        <f t="shared" si="3"/>
        <v>92</v>
      </c>
      <c r="B98" s="40">
        <v>107</v>
      </c>
      <c r="C98" s="41" t="s">
        <v>41</v>
      </c>
      <c r="D98" s="41" t="s">
        <v>42</v>
      </c>
      <c r="E98" s="42">
        <v>0.12</v>
      </c>
      <c r="F98" t="s">
        <v>264</v>
      </c>
      <c r="G98" s="43">
        <v>1.2107000000000001</v>
      </c>
      <c r="H98" s="43">
        <v>1.2107000000000001</v>
      </c>
      <c r="I98" s="43">
        <v>0</v>
      </c>
      <c r="J98" t="s">
        <v>266</v>
      </c>
      <c r="K98" s="43">
        <v>1.2107000000000001</v>
      </c>
      <c r="L98" s="42">
        <v>-1.38</v>
      </c>
      <c r="M98">
        <v>0</v>
      </c>
      <c r="N98" s="42">
        <v>-1.38</v>
      </c>
      <c r="O98" s="42" t="e">
        <f t="shared" si="2"/>
        <v>#DIV/0!</v>
      </c>
      <c r="P98" s="64"/>
      <c r="Q98" s="64"/>
      <c r="R98" s="64"/>
      <c r="S98" s="64"/>
    </row>
    <row r="99" spans="1:21" s="19" customFormat="1" x14ac:dyDescent="0.2">
      <c r="A99" s="48">
        <f t="shared" si="3"/>
        <v>93</v>
      </c>
      <c r="B99" s="44">
        <v>108</v>
      </c>
      <c r="C99" s="45" t="s">
        <v>41</v>
      </c>
      <c r="D99" s="45" t="s">
        <v>0</v>
      </c>
      <c r="E99" s="46">
        <v>0.06</v>
      </c>
      <c r="F99" s="19" t="s">
        <v>269</v>
      </c>
      <c r="G99" s="47">
        <v>1.2311000000000001</v>
      </c>
      <c r="H99" s="47">
        <v>1.2237</v>
      </c>
      <c r="I99" s="47">
        <v>1.2370000000000001</v>
      </c>
      <c r="J99" s="19" t="s">
        <v>270</v>
      </c>
      <c r="K99" s="47">
        <v>1.2370000000000001</v>
      </c>
      <c r="L99" s="46">
        <v>0</v>
      </c>
      <c r="M99" s="19">
        <v>59</v>
      </c>
      <c r="N99" s="46">
        <v>35.400000000000098</v>
      </c>
      <c r="O99" s="46">
        <f t="shared" si="2"/>
        <v>0.79729729729728938</v>
      </c>
      <c r="P99" s="62" t="s">
        <v>216</v>
      </c>
      <c r="Q99" s="62"/>
      <c r="R99" s="62"/>
      <c r="S99" s="62" t="s">
        <v>272</v>
      </c>
      <c r="U99" s="35"/>
    </row>
    <row r="100" spans="1:21" s="19" customFormat="1" x14ac:dyDescent="0.2">
      <c r="A100" s="48">
        <f t="shared" si="3"/>
        <v>94</v>
      </c>
      <c r="B100" s="44">
        <v>109</v>
      </c>
      <c r="C100" s="45" t="s">
        <v>41</v>
      </c>
      <c r="D100" s="45" t="s">
        <v>0</v>
      </c>
      <c r="E100" s="46">
        <v>0.06</v>
      </c>
      <c r="F100" s="19" t="s">
        <v>269</v>
      </c>
      <c r="G100" s="47">
        <v>1.2311000000000001</v>
      </c>
      <c r="H100" s="47">
        <v>1.2237</v>
      </c>
      <c r="I100" s="47">
        <v>0</v>
      </c>
      <c r="J100" s="19" t="s">
        <v>271</v>
      </c>
      <c r="K100" s="47">
        <v>1.2237</v>
      </c>
      <c r="L100" s="46">
        <v>0.24000000000000002</v>
      </c>
      <c r="M100" s="19">
        <v>-74</v>
      </c>
      <c r="N100" s="46">
        <v>-44.160000000000437</v>
      </c>
      <c r="O100" s="46">
        <f t="shared" si="2"/>
        <v>0.99999999999999001</v>
      </c>
      <c r="P100" s="62"/>
      <c r="Q100" s="62"/>
      <c r="R100" s="62"/>
      <c r="S100" s="62"/>
      <c r="U100" s="35"/>
    </row>
    <row r="101" spans="1:21" x14ac:dyDescent="0.2">
      <c r="A101" s="38">
        <f t="shared" si="3"/>
        <v>95</v>
      </c>
      <c r="B101" s="40">
        <v>110</v>
      </c>
      <c r="C101" s="41" t="s">
        <v>41</v>
      </c>
      <c r="D101" s="41" t="s">
        <v>0</v>
      </c>
      <c r="E101" s="42">
        <v>0.23</v>
      </c>
      <c r="F101" t="s">
        <v>273</v>
      </c>
      <c r="G101" s="43">
        <v>1.2301</v>
      </c>
      <c r="H101" s="43">
        <v>1.2278</v>
      </c>
      <c r="I101" s="43">
        <v>1.2371000000000001</v>
      </c>
      <c r="J101" t="s">
        <v>274</v>
      </c>
      <c r="K101" s="43">
        <v>1.2278</v>
      </c>
      <c r="L101" s="42">
        <v>1.3800000000000001</v>
      </c>
      <c r="M101">
        <v>-23</v>
      </c>
      <c r="N101" s="42">
        <v>-51.519999999999278</v>
      </c>
      <c r="O101" s="42">
        <f t="shared" si="2"/>
        <v>1.0000000000000135</v>
      </c>
      <c r="P101" s="64" t="s">
        <v>275</v>
      </c>
      <c r="Q101" s="64"/>
      <c r="R101" s="64"/>
      <c r="S101" s="64" t="s">
        <v>276</v>
      </c>
    </row>
    <row r="102" spans="1:21" x14ac:dyDescent="0.2">
      <c r="A102" s="38">
        <f t="shared" si="3"/>
        <v>96</v>
      </c>
      <c r="B102" s="40">
        <v>111</v>
      </c>
      <c r="C102" s="41" t="s">
        <v>41</v>
      </c>
      <c r="D102" s="41" t="s">
        <v>0</v>
      </c>
      <c r="E102" s="42">
        <v>0.23</v>
      </c>
      <c r="F102" t="s">
        <v>273</v>
      </c>
      <c r="G102" s="43">
        <v>1.2301</v>
      </c>
      <c r="H102" s="43">
        <v>1.2278</v>
      </c>
      <c r="I102" s="43">
        <v>0</v>
      </c>
      <c r="J102" t="s">
        <v>274</v>
      </c>
      <c r="K102" s="43">
        <v>1.2278</v>
      </c>
      <c r="L102" s="42">
        <v>1.3800000000000001</v>
      </c>
      <c r="M102">
        <v>-23</v>
      </c>
      <c r="N102" s="42">
        <v>-51.519999999999278</v>
      </c>
      <c r="O102" s="42">
        <f t="shared" si="2"/>
        <v>1.0000000000000135</v>
      </c>
      <c r="P102" s="64"/>
      <c r="Q102" s="64"/>
      <c r="R102" s="64"/>
      <c r="S102" s="64"/>
    </row>
    <row r="103" spans="1:21" x14ac:dyDescent="0.2">
      <c r="A103" s="38">
        <f t="shared" si="3"/>
        <v>97</v>
      </c>
      <c r="B103" s="40">
        <v>112</v>
      </c>
      <c r="C103" s="41" t="s">
        <v>41</v>
      </c>
      <c r="D103" s="41" t="s">
        <v>0</v>
      </c>
      <c r="E103" s="42">
        <v>7.0000000000000007E-2</v>
      </c>
      <c r="F103" t="s">
        <v>277</v>
      </c>
      <c r="G103" s="43">
        <v>1.2482</v>
      </c>
      <c r="H103" s="43">
        <v>1.2427000000000001</v>
      </c>
      <c r="I103" s="43">
        <v>1.2533000000000001</v>
      </c>
      <c r="J103" t="s">
        <v>278</v>
      </c>
      <c r="K103" s="43">
        <v>1.2533000000000001</v>
      </c>
      <c r="L103" s="42">
        <v>0</v>
      </c>
      <c r="M103">
        <v>51</v>
      </c>
      <c r="N103" s="42">
        <v>35.700000000000735</v>
      </c>
      <c r="O103" s="42">
        <f t="shared" si="2"/>
        <v>0.92727272727275456</v>
      </c>
      <c r="P103" s="64" t="s">
        <v>280</v>
      </c>
      <c r="Q103" s="64"/>
      <c r="R103" s="64" t="s">
        <v>281</v>
      </c>
      <c r="S103" s="64" t="s">
        <v>282</v>
      </c>
    </row>
    <row r="104" spans="1:21" x14ac:dyDescent="0.2">
      <c r="A104" s="38">
        <f t="shared" si="3"/>
        <v>98</v>
      </c>
      <c r="B104" s="40">
        <v>113</v>
      </c>
      <c r="C104" s="41" t="s">
        <v>41</v>
      </c>
      <c r="D104" s="41" t="s">
        <v>0</v>
      </c>
      <c r="E104" s="42">
        <v>7.0000000000000007E-2</v>
      </c>
      <c r="F104" t="s">
        <v>277</v>
      </c>
      <c r="G104" s="43">
        <v>1.2482</v>
      </c>
      <c r="H104" s="43">
        <v>1.2482</v>
      </c>
      <c r="I104" s="43">
        <v>1.2663</v>
      </c>
      <c r="J104" t="s">
        <v>279</v>
      </c>
      <c r="K104" s="43">
        <v>1.2482</v>
      </c>
      <c r="L104" s="42">
        <v>0.14000000000000004</v>
      </c>
      <c r="M104">
        <v>0</v>
      </c>
      <c r="N104" s="42">
        <v>0.14000000000000004</v>
      </c>
      <c r="O104" s="42" t="e">
        <f t="shared" si="2"/>
        <v>#DIV/0!</v>
      </c>
      <c r="P104" s="64"/>
      <c r="Q104" s="64"/>
      <c r="R104" s="64"/>
      <c r="S104" s="64"/>
    </row>
    <row r="105" spans="1:21" x14ac:dyDescent="0.2">
      <c r="A105" s="38">
        <f>A104+1</f>
        <v>99</v>
      </c>
      <c r="B105" s="40">
        <v>114</v>
      </c>
      <c r="C105" s="41" t="s">
        <v>41</v>
      </c>
      <c r="D105" s="41" t="s">
        <v>42</v>
      </c>
      <c r="E105" s="42">
        <v>0.09</v>
      </c>
      <c r="F105" t="s">
        <v>283</v>
      </c>
      <c r="G105" s="43">
        <v>1.2511000000000001</v>
      </c>
      <c r="H105" s="43">
        <v>1.2557</v>
      </c>
      <c r="I105" s="43">
        <v>1.2441</v>
      </c>
      <c r="J105" t="s">
        <v>284</v>
      </c>
      <c r="K105" s="43">
        <v>1.2557</v>
      </c>
      <c r="L105" s="42">
        <v>-2.0699999999999998</v>
      </c>
      <c r="M105">
        <v>-46</v>
      </c>
      <c r="N105" s="42">
        <v>-43.469999999999438</v>
      </c>
      <c r="O105" s="42">
        <f t="shared" si="2"/>
        <v>1.0000000000000135</v>
      </c>
      <c r="P105" s="64" t="s">
        <v>286</v>
      </c>
      <c r="Q105" s="64"/>
      <c r="R105" s="64" t="s">
        <v>281</v>
      </c>
      <c r="S105" s="64" t="s">
        <v>287</v>
      </c>
    </row>
    <row r="106" spans="1:21" x14ac:dyDescent="0.2">
      <c r="A106" s="38">
        <f t="shared" ref="A106" si="4">A105+1</f>
        <v>100</v>
      </c>
      <c r="B106" s="40">
        <v>115</v>
      </c>
      <c r="C106" s="41" t="s">
        <v>41</v>
      </c>
      <c r="D106" s="41" t="s">
        <v>42</v>
      </c>
      <c r="E106" s="42">
        <v>0.09</v>
      </c>
      <c r="F106" t="s">
        <v>283</v>
      </c>
      <c r="G106" s="43">
        <v>1.2511000000000001</v>
      </c>
      <c r="H106" s="43">
        <v>1.2558</v>
      </c>
      <c r="I106" s="43">
        <v>0</v>
      </c>
      <c r="J106" t="s">
        <v>285</v>
      </c>
      <c r="K106" s="43">
        <v>1.2558</v>
      </c>
      <c r="L106" s="42">
        <v>-2.0699999999999998</v>
      </c>
      <c r="M106">
        <v>-47</v>
      </c>
      <c r="N106" s="42">
        <v>-44.369999999999337</v>
      </c>
      <c r="O106" s="42">
        <f t="shared" si="2"/>
        <v>1.0000000000000158</v>
      </c>
      <c r="P106" s="64"/>
      <c r="Q106" s="64"/>
      <c r="R106" s="64"/>
      <c r="S106" s="64"/>
    </row>
    <row r="107" spans="1:21" x14ac:dyDescent="0.2">
      <c r="B107" s="8"/>
      <c r="C107" s="6"/>
      <c r="D107" s="9"/>
      <c r="E107" s="6"/>
      <c r="F107" s="6"/>
      <c r="G107" s="6"/>
      <c r="H107" s="6"/>
      <c r="I107" s="6"/>
      <c r="J107" s="6"/>
      <c r="K107" s="6"/>
      <c r="L107" s="9"/>
      <c r="M107" s="6"/>
      <c r="N107" s="10"/>
      <c r="O107" s="42" t="e">
        <f t="shared" si="2"/>
        <v>#DIV/0!</v>
      </c>
      <c r="Q107" s="64"/>
      <c r="R107" s="64"/>
      <c r="S107"/>
    </row>
    <row r="108" spans="1:21" x14ac:dyDescent="0.2">
      <c r="B108" s="8"/>
      <c r="C108" s="6"/>
      <c r="D108" s="9"/>
      <c r="E108" s="6"/>
      <c r="F108" s="6"/>
      <c r="G108" s="6"/>
      <c r="H108" s="6"/>
      <c r="I108" s="6"/>
      <c r="J108" s="6"/>
      <c r="K108" s="6"/>
      <c r="L108" s="9"/>
      <c r="M108" s="6"/>
      <c r="N108" s="10"/>
      <c r="O108" s="42" t="e">
        <f t="shared" ref="O108" si="5">ABS(M108/((H108-G108)*10000))</f>
        <v>#DIV/0!</v>
      </c>
      <c r="Q108" s="64"/>
      <c r="R108" s="64"/>
      <c r="S108"/>
    </row>
    <row r="109" spans="1:21" x14ac:dyDescent="0.2">
      <c r="B109" s="8"/>
      <c r="C109" s="6"/>
      <c r="D109" s="9"/>
      <c r="E109" s="6"/>
      <c r="F109" s="6"/>
      <c r="G109" s="6"/>
      <c r="H109" s="6"/>
      <c r="I109" s="6"/>
      <c r="J109" s="6"/>
      <c r="K109" s="6"/>
      <c r="L109" s="9"/>
      <c r="M109" s="6"/>
      <c r="N109" s="10"/>
      <c r="O109" s="6"/>
      <c r="Q109" s="64"/>
      <c r="R109" s="64"/>
      <c r="S109"/>
    </row>
    <row r="110" spans="1:21" x14ac:dyDescent="0.2">
      <c r="B110" s="8"/>
      <c r="C110" s="6"/>
      <c r="D110" s="9"/>
      <c r="E110" s="6"/>
      <c r="F110" s="6"/>
      <c r="G110" s="6"/>
      <c r="H110" s="6"/>
      <c r="I110" s="6"/>
      <c r="J110" s="6"/>
      <c r="K110" s="6"/>
      <c r="L110" s="9"/>
      <c r="M110" s="6"/>
      <c r="N110" s="10"/>
      <c r="O110" s="6"/>
      <c r="Q110" s="64"/>
      <c r="R110" s="64"/>
      <c r="S110"/>
    </row>
    <row r="111" spans="1:21" x14ac:dyDescent="0.2">
      <c r="B111" s="8"/>
      <c r="C111" s="6"/>
      <c r="D111" s="9"/>
      <c r="E111" s="6"/>
      <c r="F111" s="6"/>
      <c r="G111" s="6"/>
      <c r="H111" s="6"/>
      <c r="I111" s="6"/>
      <c r="J111" s="6"/>
      <c r="K111" s="6"/>
      <c r="L111" s="9"/>
      <c r="M111" s="6"/>
      <c r="N111" s="10"/>
      <c r="O111" s="6"/>
      <c r="S111"/>
    </row>
    <row r="112" spans="1:21" x14ac:dyDescent="0.2">
      <c r="B112" s="8"/>
      <c r="C112" s="6"/>
      <c r="D112" s="9"/>
      <c r="E112" s="6"/>
      <c r="F112" s="6"/>
      <c r="G112" s="6"/>
      <c r="H112" s="6"/>
      <c r="I112" s="6"/>
      <c r="J112" s="6"/>
      <c r="K112" s="6"/>
      <c r="L112" s="9"/>
      <c r="M112" s="6"/>
      <c r="N112" s="10"/>
      <c r="O112" s="6"/>
      <c r="S112"/>
    </row>
    <row r="113" spans="2:15" x14ac:dyDescent="0.2">
      <c r="B113" s="8"/>
      <c r="C113" s="6"/>
      <c r="D113" s="9"/>
      <c r="E113" s="6"/>
      <c r="F113" s="6"/>
      <c r="G113" s="6"/>
      <c r="H113" s="6"/>
      <c r="I113" s="6"/>
      <c r="J113" s="6"/>
      <c r="K113" s="6"/>
      <c r="L113" s="9"/>
      <c r="M113" s="6"/>
      <c r="N113" s="10"/>
      <c r="O113" s="6"/>
    </row>
    <row r="114" spans="2:15" x14ac:dyDescent="0.2">
      <c r="B114" s="8"/>
      <c r="C114" s="6"/>
      <c r="D114" s="9"/>
      <c r="E114" s="6"/>
      <c r="F114" s="6"/>
      <c r="G114" s="6"/>
      <c r="H114" s="6"/>
      <c r="I114" s="6"/>
      <c r="J114" s="6"/>
      <c r="K114" s="6"/>
      <c r="L114" s="9"/>
      <c r="M114" s="6"/>
      <c r="N114" s="10"/>
      <c r="O114" s="6"/>
    </row>
    <row r="115" spans="2:15" x14ac:dyDescent="0.2">
      <c r="B115" s="8"/>
      <c r="C115" s="6"/>
      <c r="D115" s="9"/>
      <c r="E115" s="6"/>
      <c r="F115" s="6"/>
      <c r="G115" s="6"/>
      <c r="H115" s="6"/>
      <c r="I115" s="6"/>
      <c r="J115" s="6"/>
      <c r="K115" s="6"/>
      <c r="L115" s="9"/>
      <c r="M115" s="6"/>
      <c r="N115" s="10"/>
      <c r="O115" s="6"/>
    </row>
    <row r="116" spans="2:15" x14ac:dyDescent="0.2">
      <c r="B116" s="8"/>
      <c r="C116" s="6"/>
      <c r="D116" s="9"/>
      <c r="E116" s="6"/>
      <c r="F116" s="6"/>
      <c r="G116" s="6"/>
      <c r="H116" s="6"/>
      <c r="I116" s="6"/>
      <c r="J116" s="6"/>
      <c r="K116" s="6"/>
      <c r="L116" s="9"/>
      <c r="M116" s="6"/>
      <c r="N116" s="10"/>
      <c r="O116" s="6"/>
    </row>
    <row r="117" spans="2:15" x14ac:dyDescent="0.2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0"/>
      <c r="O117" s="6"/>
    </row>
    <row r="118" spans="2:15" x14ac:dyDescent="0.2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0"/>
      <c r="O118" s="6"/>
    </row>
    <row r="119" spans="2:15" x14ac:dyDescent="0.2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0"/>
      <c r="O119" s="6"/>
    </row>
    <row r="120" spans="2:15" x14ac:dyDescent="0.2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0"/>
      <c r="O120" s="6"/>
    </row>
    <row r="121" spans="2:15" x14ac:dyDescent="0.2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0"/>
      <c r="O121" s="6"/>
    </row>
    <row r="122" spans="2:15" x14ac:dyDescent="0.2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0"/>
      <c r="O122" s="6"/>
    </row>
    <row r="123" spans="2:15" x14ac:dyDescent="0.2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0"/>
      <c r="O123" s="6"/>
    </row>
    <row r="124" spans="2:15" x14ac:dyDescent="0.2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0"/>
      <c r="O124" s="6"/>
    </row>
    <row r="125" spans="2:15" x14ac:dyDescent="0.2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0"/>
      <c r="O125" s="6"/>
    </row>
    <row r="126" spans="2:15" x14ac:dyDescent="0.2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0"/>
      <c r="O126" s="6"/>
    </row>
    <row r="127" spans="2:15" x14ac:dyDescent="0.2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0"/>
      <c r="O127" s="6"/>
    </row>
    <row r="128" spans="2:15" x14ac:dyDescent="0.2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0"/>
      <c r="O128" s="6"/>
    </row>
    <row r="129" spans="2:15" x14ac:dyDescent="0.2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0"/>
      <c r="O129" s="6"/>
    </row>
    <row r="130" spans="2:15" x14ac:dyDescent="0.2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0"/>
      <c r="O130" s="6"/>
    </row>
    <row r="131" spans="2:15" x14ac:dyDescent="0.2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0"/>
      <c r="O131" s="6"/>
    </row>
    <row r="132" spans="2:15" x14ac:dyDescent="0.2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0"/>
      <c r="O132" s="6"/>
    </row>
    <row r="133" spans="2:15" x14ac:dyDescent="0.2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0"/>
      <c r="O133" s="6"/>
    </row>
    <row r="134" spans="2:15" x14ac:dyDescent="0.2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0"/>
      <c r="O134" s="6"/>
    </row>
    <row r="135" spans="2:15" x14ac:dyDescent="0.2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0"/>
      <c r="O135" s="6"/>
    </row>
    <row r="136" spans="2:15" x14ac:dyDescent="0.2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0"/>
      <c r="O136" s="6"/>
    </row>
    <row r="137" spans="2:15" x14ac:dyDescent="0.2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0"/>
      <c r="O137" s="6"/>
    </row>
    <row r="138" spans="2:15" x14ac:dyDescent="0.2">
      <c r="B138" s="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0"/>
      <c r="O138" s="6"/>
    </row>
    <row r="139" spans="2:15" x14ac:dyDescent="0.2">
      <c r="B139" s="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0"/>
      <c r="O139" s="6"/>
    </row>
    <row r="140" spans="2:15" x14ac:dyDescent="0.2">
      <c r="B140" s="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0"/>
      <c r="O140" s="6"/>
    </row>
    <row r="141" spans="2:15" x14ac:dyDescent="0.2">
      <c r="B141" s="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0"/>
      <c r="O141" s="6"/>
    </row>
    <row r="142" spans="2:15" x14ac:dyDescent="0.2">
      <c r="B142" s="8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0"/>
      <c r="O142" s="6"/>
    </row>
    <row r="143" spans="2:15" x14ac:dyDescent="0.2">
      <c r="B143" s="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0"/>
      <c r="O143" s="6"/>
    </row>
    <row r="144" spans="2:15" x14ac:dyDescent="0.2">
      <c r="B144" s="8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0"/>
      <c r="O144" s="6"/>
    </row>
    <row r="145" spans="2:15" x14ac:dyDescent="0.2">
      <c r="B145" s="8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0"/>
      <c r="O145" s="6"/>
    </row>
    <row r="146" spans="2:15" x14ac:dyDescent="0.2"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0"/>
      <c r="O146" s="6"/>
    </row>
    <row r="147" spans="2:15" x14ac:dyDescent="0.2"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0"/>
      <c r="O147" s="6"/>
    </row>
    <row r="148" spans="2:15" x14ac:dyDescent="0.2">
      <c r="B148" s="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0"/>
      <c r="O148" s="6"/>
    </row>
    <row r="149" spans="2:15" x14ac:dyDescent="0.2"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0"/>
      <c r="O149" s="6"/>
    </row>
    <row r="150" spans="2:15" x14ac:dyDescent="0.2"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0"/>
      <c r="O150" s="6"/>
    </row>
    <row r="151" spans="2:15" x14ac:dyDescent="0.2">
      <c r="B151" s="8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0"/>
      <c r="O151" s="6"/>
    </row>
    <row r="152" spans="2:15" x14ac:dyDescent="0.2"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0"/>
      <c r="O152" s="6"/>
    </row>
    <row r="153" spans="2:15" x14ac:dyDescent="0.2">
      <c r="B153" s="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0"/>
      <c r="O153" s="6"/>
    </row>
    <row r="154" spans="2:15" x14ac:dyDescent="0.2">
      <c r="B154" s="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0"/>
      <c r="O154" s="6"/>
    </row>
    <row r="155" spans="2:15" x14ac:dyDescent="0.2"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0"/>
      <c r="O155" s="6"/>
    </row>
    <row r="156" spans="2:15" x14ac:dyDescent="0.2"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0"/>
      <c r="O156" s="6"/>
    </row>
    <row r="157" spans="2:15" x14ac:dyDescent="0.2"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0"/>
      <c r="O157" s="6"/>
    </row>
    <row r="158" spans="2:15" x14ac:dyDescent="0.2"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0"/>
      <c r="O158" s="6"/>
    </row>
    <row r="159" spans="2:15" x14ac:dyDescent="0.2"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0"/>
      <c r="O159" s="6"/>
    </row>
    <row r="160" spans="2:15" x14ac:dyDescent="0.2"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0"/>
      <c r="O160" s="6"/>
    </row>
    <row r="161" spans="2:15" x14ac:dyDescent="0.2"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0"/>
      <c r="O161" s="6"/>
    </row>
    <row r="162" spans="2:15" x14ac:dyDescent="0.2">
      <c r="B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0"/>
      <c r="O162" s="6"/>
    </row>
    <row r="163" spans="2:15" x14ac:dyDescent="0.2"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0"/>
      <c r="O163" s="6"/>
    </row>
    <row r="164" spans="2:15" x14ac:dyDescent="0.2"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0"/>
      <c r="O164" s="6"/>
    </row>
    <row r="165" spans="2:15" x14ac:dyDescent="0.2"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0"/>
      <c r="O165" s="6"/>
    </row>
    <row r="166" spans="2:15" x14ac:dyDescent="0.2">
      <c r="B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0"/>
      <c r="O166" s="6"/>
    </row>
    <row r="167" spans="2:15" x14ac:dyDescent="0.2"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0"/>
      <c r="O167" s="6"/>
    </row>
    <row r="168" spans="2:15" x14ac:dyDescent="0.2">
      <c r="B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0"/>
      <c r="O168" s="6"/>
    </row>
    <row r="169" spans="2:15" x14ac:dyDescent="0.2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0"/>
      <c r="O169" s="6"/>
    </row>
    <row r="170" spans="2:15" x14ac:dyDescent="0.2"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0"/>
      <c r="O170" s="6"/>
    </row>
    <row r="171" spans="2:15" x14ac:dyDescent="0.2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0"/>
      <c r="O171" s="6"/>
    </row>
    <row r="172" spans="2:15" x14ac:dyDescent="0.2"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0"/>
      <c r="O172" s="6"/>
    </row>
    <row r="173" spans="2:15" x14ac:dyDescent="0.2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0"/>
      <c r="O173" s="6"/>
    </row>
    <row r="174" spans="2:15" x14ac:dyDescent="0.2"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0"/>
      <c r="O174" s="6"/>
    </row>
    <row r="175" spans="2:15" x14ac:dyDescent="0.2"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0"/>
      <c r="O175" s="6"/>
    </row>
    <row r="176" spans="2:15" x14ac:dyDescent="0.2"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0"/>
      <c r="O176" s="6"/>
    </row>
    <row r="177" spans="2:15" x14ac:dyDescent="0.2"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0"/>
      <c r="O177" s="6"/>
    </row>
    <row r="178" spans="2:15" x14ac:dyDescent="0.2"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0"/>
      <c r="O178" s="6"/>
    </row>
    <row r="179" spans="2:15" x14ac:dyDescent="0.2"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0"/>
      <c r="O179" s="6"/>
    </row>
    <row r="180" spans="2:15" x14ac:dyDescent="0.2"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0"/>
      <c r="O180" s="6"/>
    </row>
    <row r="181" spans="2:15" x14ac:dyDescent="0.2"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0"/>
      <c r="O181" s="6"/>
    </row>
    <row r="182" spans="2:15" x14ac:dyDescent="0.2"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0"/>
      <c r="O182" s="6"/>
    </row>
    <row r="183" spans="2:15" x14ac:dyDescent="0.2"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0"/>
      <c r="O183" s="6"/>
    </row>
    <row r="184" spans="2:15" x14ac:dyDescent="0.2"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0"/>
      <c r="O184" s="6"/>
    </row>
    <row r="185" spans="2:15" x14ac:dyDescent="0.2"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0"/>
      <c r="O185" s="6"/>
    </row>
    <row r="186" spans="2:15" x14ac:dyDescent="0.2"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0"/>
      <c r="O186" s="6"/>
    </row>
    <row r="187" spans="2:15" x14ac:dyDescent="0.2"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0"/>
      <c r="O187" s="6"/>
    </row>
    <row r="188" spans="2:15" x14ac:dyDescent="0.2"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0"/>
      <c r="O188" s="6"/>
    </row>
    <row r="189" spans="2:15" x14ac:dyDescent="0.2"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0"/>
      <c r="O189" s="6"/>
    </row>
    <row r="190" spans="2:15" x14ac:dyDescent="0.2"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0"/>
      <c r="O190" s="6"/>
    </row>
    <row r="191" spans="2:15" x14ac:dyDescent="0.2"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0"/>
      <c r="O191" s="6"/>
    </row>
    <row r="192" spans="2:15" x14ac:dyDescent="0.2"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0"/>
      <c r="O192" s="6"/>
    </row>
    <row r="193" spans="2:15" x14ac:dyDescent="0.2"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0"/>
      <c r="O193" s="6"/>
    </row>
    <row r="194" spans="2:15" x14ac:dyDescent="0.2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0"/>
      <c r="O194" s="6"/>
    </row>
    <row r="195" spans="2:15" x14ac:dyDescent="0.2"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0"/>
      <c r="O195" s="6"/>
    </row>
    <row r="196" spans="2:15" x14ac:dyDescent="0.2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0"/>
      <c r="O196" s="6"/>
    </row>
    <row r="197" spans="2:15" x14ac:dyDescent="0.2"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0"/>
      <c r="O197" s="6"/>
    </row>
    <row r="198" spans="2:15" x14ac:dyDescent="0.2"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0"/>
      <c r="O198" s="6"/>
    </row>
    <row r="199" spans="2:15" x14ac:dyDescent="0.2"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0"/>
      <c r="O199" s="6"/>
    </row>
    <row r="200" spans="2:15" x14ac:dyDescent="0.2"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0"/>
      <c r="O200" s="6"/>
    </row>
    <row r="201" spans="2:15" x14ac:dyDescent="0.2"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0"/>
      <c r="O201" s="6"/>
    </row>
    <row r="202" spans="2:15" x14ac:dyDescent="0.2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0"/>
      <c r="O202" s="6"/>
    </row>
    <row r="203" spans="2:15" x14ac:dyDescent="0.2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0"/>
      <c r="O203" s="6"/>
    </row>
    <row r="204" spans="2:15" x14ac:dyDescent="0.2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0"/>
      <c r="O204" s="6"/>
    </row>
    <row r="205" spans="2:15" x14ac:dyDescent="0.2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0"/>
      <c r="O205" s="6"/>
    </row>
    <row r="206" spans="2:15" x14ac:dyDescent="0.2"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0"/>
      <c r="O206" s="6"/>
    </row>
    <row r="207" spans="2:15" x14ac:dyDescent="0.2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0"/>
      <c r="O207" s="6"/>
    </row>
    <row r="208" spans="2:15" x14ac:dyDescent="0.2">
      <c r="B208" s="8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0"/>
      <c r="O208" s="6"/>
    </row>
    <row r="209" spans="2:15" x14ac:dyDescent="0.2">
      <c r="B209" s="8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0"/>
      <c r="O209" s="6"/>
    </row>
    <row r="210" spans="2:15" x14ac:dyDescent="0.2">
      <c r="B210" s="8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0"/>
      <c r="O210" s="6"/>
    </row>
    <row r="211" spans="2:15" x14ac:dyDescent="0.2">
      <c r="B211" s="8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0"/>
      <c r="O211" s="6"/>
    </row>
    <row r="212" spans="2:15" x14ac:dyDescent="0.2">
      <c r="B212" s="8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0"/>
      <c r="O212" s="6"/>
    </row>
    <row r="213" spans="2:15" x14ac:dyDescent="0.2">
      <c r="B213" s="8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0"/>
      <c r="O213" s="6"/>
    </row>
    <row r="214" spans="2:15" x14ac:dyDescent="0.2">
      <c r="B214" s="8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0"/>
      <c r="O214" s="6"/>
    </row>
    <row r="215" spans="2:15" x14ac:dyDescent="0.2"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0"/>
      <c r="O215" s="6"/>
    </row>
    <row r="216" spans="2:15" x14ac:dyDescent="0.2">
      <c r="B216" s="8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0"/>
      <c r="O216" s="6"/>
    </row>
    <row r="217" spans="2:15" x14ac:dyDescent="0.2">
      <c r="B217" s="8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0"/>
      <c r="O217" s="6"/>
    </row>
    <row r="218" spans="2:15" x14ac:dyDescent="0.2">
      <c r="B218" s="8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0"/>
      <c r="O218" s="6"/>
    </row>
    <row r="219" spans="2:15" x14ac:dyDescent="0.2">
      <c r="B219" s="8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0"/>
      <c r="O219" s="6"/>
    </row>
    <row r="220" spans="2:15" x14ac:dyDescent="0.2">
      <c r="B220" s="8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0"/>
      <c r="O220" s="6"/>
    </row>
    <row r="221" spans="2:15" x14ac:dyDescent="0.2">
      <c r="B221" s="8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0"/>
      <c r="O221" s="6"/>
    </row>
    <row r="222" spans="2:15" x14ac:dyDescent="0.2">
      <c r="B222" s="8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0"/>
      <c r="O222" s="6"/>
    </row>
    <row r="223" spans="2:15" x14ac:dyDescent="0.2">
      <c r="B223" s="8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0"/>
      <c r="O223" s="6"/>
    </row>
    <row r="224" spans="2:15" x14ac:dyDescent="0.2">
      <c r="B224" s="8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0"/>
      <c r="O224" s="6"/>
    </row>
    <row r="225" spans="2:15" x14ac:dyDescent="0.2">
      <c r="B225" s="8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0"/>
      <c r="O225" s="6"/>
    </row>
    <row r="226" spans="2:15" x14ac:dyDescent="0.2">
      <c r="B226" s="8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0"/>
      <c r="O226" s="6"/>
    </row>
    <row r="227" spans="2:15" x14ac:dyDescent="0.2">
      <c r="B227" s="8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0"/>
      <c r="O227" s="6"/>
    </row>
    <row r="228" spans="2:15" x14ac:dyDescent="0.2">
      <c r="B228" s="8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0"/>
      <c r="O228" s="6"/>
    </row>
    <row r="229" spans="2:15" x14ac:dyDescent="0.2">
      <c r="B229" s="8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0"/>
      <c r="O229" s="6"/>
    </row>
    <row r="230" spans="2:15" x14ac:dyDescent="0.2">
      <c r="B230" s="8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0"/>
      <c r="O230" s="6"/>
    </row>
    <row r="231" spans="2:15" x14ac:dyDescent="0.2">
      <c r="B231" s="8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0"/>
      <c r="O231" s="6"/>
    </row>
    <row r="232" spans="2:15" x14ac:dyDescent="0.2">
      <c r="B232" s="8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0"/>
      <c r="O232" s="6"/>
    </row>
    <row r="233" spans="2:15" x14ac:dyDescent="0.2">
      <c r="B233" s="8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0"/>
      <c r="O233" s="6"/>
    </row>
    <row r="234" spans="2:15" x14ac:dyDescent="0.2">
      <c r="B234" s="8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0"/>
      <c r="O234" s="6"/>
    </row>
    <row r="235" spans="2:15" x14ac:dyDescent="0.2">
      <c r="B235" s="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0"/>
      <c r="O235" s="6"/>
    </row>
    <row r="236" spans="2:15" x14ac:dyDescent="0.2">
      <c r="B236" s="8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0"/>
      <c r="O236" s="6"/>
    </row>
    <row r="237" spans="2:15" x14ac:dyDescent="0.2">
      <c r="B237" s="8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0"/>
      <c r="O237" s="6"/>
    </row>
    <row r="238" spans="2:15" x14ac:dyDescent="0.2">
      <c r="B238" s="8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0"/>
      <c r="O238" s="6"/>
    </row>
    <row r="239" spans="2:15" x14ac:dyDescent="0.2">
      <c r="B239" s="8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0"/>
      <c r="O239" s="6"/>
    </row>
    <row r="240" spans="2:15" x14ac:dyDescent="0.2">
      <c r="B240" s="8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0"/>
      <c r="O240" s="6"/>
    </row>
    <row r="241" spans="2:15" x14ac:dyDescent="0.2">
      <c r="B241" s="8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0"/>
      <c r="O241" s="6"/>
    </row>
    <row r="242" spans="2:15" x14ac:dyDescent="0.2">
      <c r="B242" s="8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0"/>
      <c r="O242" s="6"/>
    </row>
    <row r="243" spans="2:15" x14ac:dyDescent="0.2">
      <c r="B243" s="8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0"/>
      <c r="O243" s="6"/>
    </row>
    <row r="244" spans="2:15" x14ac:dyDescent="0.2">
      <c r="B244" s="8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0"/>
      <c r="O244" s="6"/>
    </row>
    <row r="245" spans="2:15" x14ac:dyDescent="0.2">
      <c r="B245" s="8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0"/>
      <c r="O245" s="6"/>
    </row>
    <row r="246" spans="2:15" x14ac:dyDescent="0.2">
      <c r="B246" s="8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0"/>
      <c r="O246" s="6"/>
    </row>
    <row r="247" spans="2:15" x14ac:dyDescent="0.2">
      <c r="B247" s="8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0"/>
      <c r="O247" s="6"/>
    </row>
    <row r="248" spans="2:15" x14ac:dyDescent="0.2">
      <c r="B248" s="8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0"/>
      <c r="O248" s="6"/>
    </row>
    <row r="249" spans="2:15" x14ac:dyDescent="0.2">
      <c r="B249" s="8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0"/>
      <c r="O249" s="6"/>
    </row>
    <row r="250" spans="2:15" x14ac:dyDescent="0.2">
      <c r="B250" s="8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0"/>
      <c r="O250" s="6"/>
    </row>
    <row r="251" spans="2:15" x14ac:dyDescent="0.2">
      <c r="B251" s="8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0"/>
      <c r="O251" s="6"/>
    </row>
    <row r="252" spans="2:15" x14ac:dyDescent="0.2">
      <c r="B252" s="8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0"/>
      <c r="O252" s="6"/>
    </row>
    <row r="253" spans="2:15" x14ac:dyDescent="0.2">
      <c r="B253" s="8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0"/>
      <c r="O253" s="6"/>
    </row>
    <row r="254" spans="2:15" x14ac:dyDescent="0.2">
      <c r="B254" s="8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0"/>
      <c r="O254" s="6"/>
    </row>
    <row r="255" spans="2:15" x14ac:dyDescent="0.2">
      <c r="B255" s="8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0"/>
      <c r="O255" s="6"/>
    </row>
    <row r="256" spans="2:15" x14ac:dyDescent="0.2">
      <c r="B256" s="8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0"/>
      <c r="O256" s="6"/>
    </row>
    <row r="257" spans="2:15" x14ac:dyDescent="0.2">
      <c r="B257" s="8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0"/>
      <c r="O257" s="6"/>
    </row>
    <row r="258" spans="2:15" x14ac:dyDescent="0.2">
      <c r="B258" s="8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0"/>
      <c r="O258" s="6"/>
    </row>
    <row r="259" spans="2:15" x14ac:dyDescent="0.2">
      <c r="B259" s="8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0"/>
      <c r="O259" s="6"/>
    </row>
    <row r="260" spans="2:15" x14ac:dyDescent="0.2">
      <c r="B260" s="8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0"/>
      <c r="O260" s="6"/>
    </row>
    <row r="261" spans="2:15" x14ac:dyDescent="0.2">
      <c r="B261" s="8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0"/>
      <c r="O261" s="6"/>
    </row>
    <row r="262" spans="2:15" x14ac:dyDescent="0.2">
      <c r="B262" s="8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0"/>
      <c r="O262" s="6"/>
    </row>
    <row r="263" spans="2:15" x14ac:dyDescent="0.2">
      <c r="B263" s="8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0"/>
      <c r="O263" s="6"/>
    </row>
    <row r="264" spans="2:15" x14ac:dyDescent="0.2">
      <c r="B264" s="8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0"/>
      <c r="O264" s="6"/>
    </row>
    <row r="265" spans="2:15" x14ac:dyDescent="0.2">
      <c r="B265" s="8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0"/>
      <c r="O265" s="6"/>
    </row>
    <row r="266" spans="2:15" x14ac:dyDescent="0.2">
      <c r="B266" s="8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0"/>
      <c r="O266" s="6"/>
    </row>
    <row r="267" spans="2:15" x14ac:dyDescent="0.2">
      <c r="B267" s="8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0"/>
      <c r="O267" s="6"/>
    </row>
    <row r="268" spans="2:15" x14ac:dyDescent="0.2">
      <c r="B268" s="8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0"/>
      <c r="O268" s="6"/>
    </row>
    <row r="269" spans="2:15" x14ac:dyDescent="0.2">
      <c r="B269" s="8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0"/>
      <c r="O269" s="6"/>
    </row>
    <row r="270" spans="2:15" x14ac:dyDescent="0.2">
      <c r="B270" s="8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0"/>
      <c r="O270" s="6"/>
    </row>
    <row r="271" spans="2:15" x14ac:dyDescent="0.2">
      <c r="B271" s="8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0"/>
      <c r="O271" s="6"/>
    </row>
    <row r="272" spans="2:15" x14ac:dyDescent="0.2">
      <c r="B272" s="8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0"/>
      <c r="O272" s="6"/>
    </row>
    <row r="273" spans="2:15" x14ac:dyDescent="0.2">
      <c r="B273" s="8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0"/>
      <c r="O273" s="6"/>
    </row>
    <row r="274" spans="2:15" x14ac:dyDescent="0.2">
      <c r="B274" s="8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0"/>
      <c r="O274" s="6"/>
    </row>
    <row r="275" spans="2:15" x14ac:dyDescent="0.2">
      <c r="B275" s="8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0"/>
      <c r="O275" s="6"/>
    </row>
    <row r="276" spans="2:15" x14ac:dyDescent="0.2">
      <c r="B276" s="8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0"/>
      <c r="O276" s="6"/>
    </row>
    <row r="277" spans="2:15" x14ac:dyDescent="0.2">
      <c r="B277" s="8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0"/>
      <c r="O277" s="6"/>
    </row>
    <row r="278" spans="2:15" x14ac:dyDescent="0.2">
      <c r="B278" s="8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0"/>
      <c r="O278" s="6"/>
    </row>
    <row r="279" spans="2:15" x14ac:dyDescent="0.2">
      <c r="B279" s="8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0"/>
      <c r="O279" s="6"/>
    </row>
    <row r="280" spans="2:15" x14ac:dyDescent="0.2">
      <c r="B280" s="8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0"/>
      <c r="O280" s="6"/>
    </row>
    <row r="281" spans="2:15" x14ac:dyDescent="0.2">
      <c r="B281" s="8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0"/>
      <c r="O281" s="6"/>
    </row>
    <row r="282" spans="2:15" x14ac:dyDescent="0.2">
      <c r="B282" s="8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0"/>
      <c r="O282" s="6"/>
    </row>
    <row r="283" spans="2:15" x14ac:dyDescent="0.2">
      <c r="B283" s="8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0"/>
      <c r="O283" s="6"/>
    </row>
    <row r="284" spans="2:15" x14ac:dyDescent="0.2">
      <c r="B284" s="8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0"/>
      <c r="O284" s="6"/>
    </row>
    <row r="285" spans="2:15" x14ac:dyDescent="0.2">
      <c r="B285" s="8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0"/>
      <c r="O285" s="6"/>
    </row>
    <row r="286" spans="2:15" x14ac:dyDescent="0.2">
      <c r="B286" s="8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0"/>
      <c r="O286" s="6"/>
    </row>
    <row r="287" spans="2:15" x14ac:dyDescent="0.2">
      <c r="B287" s="8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0"/>
      <c r="O287" s="6"/>
    </row>
    <row r="288" spans="2:15" x14ac:dyDescent="0.2">
      <c r="B288" s="8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0"/>
      <c r="O288" s="6"/>
    </row>
    <row r="289" spans="2:15" x14ac:dyDescent="0.2">
      <c r="B289" s="8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0"/>
      <c r="O289" s="6"/>
    </row>
    <row r="290" spans="2:15" x14ac:dyDescent="0.2">
      <c r="B290" s="8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0"/>
      <c r="O290" s="6"/>
    </row>
    <row r="291" spans="2:15" x14ac:dyDescent="0.2">
      <c r="B291" s="8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0"/>
      <c r="O291" s="6"/>
    </row>
    <row r="292" spans="2:15" x14ac:dyDescent="0.2">
      <c r="B292" s="8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0"/>
      <c r="O292" s="6"/>
    </row>
    <row r="293" spans="2:15" x14ac:dyDescent="0.2">
      <c r="B293" s="8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0"/>
      <c r="O293" s="6"/>
    </row>
    <row r="294" spans="2:15" x14ac:dyDescent="0.2">
      <c r="B294" s="8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0"/>
      <c r="O294" s="6"/>
    </row>
    <row r="295" spans="2:15" x14ac:dyDescent="0.2">
      <c r="B295" s="8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0"/>
      <c r="O295" s="6"/>
    </row>
    <row r="296" spans="2:15" x14ac:dyDescent="0.2">
      <c r="B296" s="8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0"/>
      <c r="O296" s="6"/>
    </row>
    <row r="297" spans="2:15" x14ac:dyDescent="0.2">
      <c r="B297" s="8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0"/>
      <c r="O297" s="6"/>
    </row>
    <row r="298" spans="2:15" x14ac:dyDescent="0.2">
      <c r="B298" s="8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0"/>
      <c r="O298" s="6"/>
    </row>
    <row r="299" spans="2:15" x14ac:dyDescent="0.2">
      <c r="B299" s="8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0"/>
      <c r="O299" s="6"/>
    </row>
    <row r="300" spans="2:15" x14ac:dyDescent="0.2">
      <c r="B300" s="8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0"/>
      <c r="O300" s="6"/>
    </row>
    <row r="301" spans="2:15" x14ac:dyDescent="0.2">
      <c r="B301" s="8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0"/>
      <c r="O301" s="6"/>
    </row>
    <row r="302" spans="2:15" x14ac:dyDescent="0.2">
      <c r="B302" s="8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0"/>
      <c r="O302" s="6"/>
    </row>
    <row r="303" spans="2:15" x14ac:dyDescent="0.2">
      <c r="B303" s="8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0"/>
      <c r="O303" s="6"/>
    </row>
    <row r="304" spans="2:15" x14ac:dyDescent="0.2">
      <c r="B304" s="8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0"/>
      <c r="O304" s="6"/>
    </row>
    <row r="305" spans="2:15" x14ac:dyDescent="0.2">
      <c r="B305" s="8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0"/>
      <c r="O305" s="6"/>
    </row>
    <row r="306" spans="2:15" x14ac:dyDescent="0.2">
      <c r="B306" s="8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0"/>
      <c r="O306" s="6"/>
    </row>
    <row r="307" spans="2:15" x14ac:dyDescent="0.2">
      <c r="B307" s="8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0"/>
      <c r="O307" s="6"/>
    </row>
    <row r="308" spans="2:15" x14ac:dyDescent="0.2">
      <c r="B308" s="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0"/>
      <c r="O308" s="6"/>
    </row>
    <row r="309" spans="2:15" x14ac:dyDescent="0.2">
      <c r="B309" s="8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0"/>
      <c r="O309" s="6"/>
    </row>
    <row r="310" spans="2:15" x14ac:dyDescent="0.2">
      <c r="B310" s="8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0"/>
      <c r="O310" s="6"/>
    </row>
    <row r="311" spans="2:15" x14ac:dyDescent="0.2">
      <c r="B311" s="8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0"/>
      <c r="O311" s="6"/>
    </row>
    <row r="312" spans="2:15" x14ac:dyDescent="0.2">
      <c r="B312" s="8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0"/>
      <c r="O312" s="6"/>
    </row>
    <row r="313" spans="2:15" x14ac:dyDescent="0.2">
      <c r="B313" s="8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0"/>
      <c r="O313" s="6"/>
    </row>
    <row r="314" spans="2:15" x14ac:dyDescent="0.2">
      <c r="B314" s="8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0"/>
      <c r="O314" s="6"/>
    </row>
    <row r="315" spans="2:15" x14ac:dyDescent="0.2">
      <c r="B315" s="8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0"/>
      <c r="O315" s="6"/>
    </row>
    <row r="316" spans="2:15" x14ac:dyDescent="0.2">
      <c r="B316" s="8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0"/>
      <c r="O316" s="6"/>
    </row>
    <row r="317" spans="2:15" x14ac:dyDescent="0.2">
      <c r="B317" s="8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0"/>
      <c r="O317" s="6"/>
    </row>
    <row r="318" spans="2:15" x14ac:dyDescent="0.2">
      <c r="B318" s="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0"/>
      <c r="O318" s="6"/>
    </row>
    <row r="319" spans="2:15" x14ac:dyDescent="0.2">
      <c r="B319" s="8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0"/>
      <c r="O319" s="6"/>
    </row>
    <row r="320" spans="2:15" x14ac:dyDescent="0.2">
      <c r="B320" s="8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0"/>
      <c r="O320" s="6"/>
    </row>
    <row r="321" spans="2:15" x14ac:dyDescent="0.2">
      <c r="B321" s="8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0"/>
      <c r="O321" s="6"/>
    </row>
    <row r="322" spans="2:15" x14ac:dyDescent="0.2">
      <c r="B322" s="8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0"/>
      <c r="O322" s="6"/>
    </row>
    <row r="323" spans="2:15" x14ac:dyDescent="0.2">
      <c r="B323" s="8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0"/>
      <c r="O323" s="6"/>
    </row>
    <row r="324" spans="2:15" x14ac:dyDescent="0.2">
      <c r="B324" s="8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0"/>
      <c r="O324" s="6"/>
    </row>
    <row r="325" spans="2:15" x14ac:dyDescent="0.2">
      <c r="B325" s="8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0"/>
      <c r="O325" s="6"/>
    </row>
    <row r="326" spans="2:15" x14ac:dyDescent="0.2">
      <c r="B326" s="8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0"/>
      <c r="O326" s="6"/>
    </row>
    <row r="327" spans="2:15" x14ac:dyDescent="0.2">
      <c r="B327" s="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0"/>
      <c r="O327" s="6"/>
    </row>
    <row r="328" spans="2:15" x14ac:dyDescent="0.2">
      <c r="B328" s="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0"/>
      <c r="O328" s="6"/>
    </row>
    <row r="329" spans="2:15" x14ac:dyDescent="0.2">
      <c r="B329" s="8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0"/>
      <c r="O329" s="6"/>
    </row>
    <row r="330" spans="2:15" x14ac:dyDescent="0.2">
      <c r="B330" s="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0"/>
      <c r="O330" s="6"/>
    </row>
    <row r="331" spans="2:15" x14ac:dyDescent="0.2">
      <c r="B331" s="8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0"/>
      <c r="O331" s="6"/>
    </row>
    <row r="332" spans="2:15" x14ac:dyDescent="0.2">
      <c r="B332" s="8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0"/>
      <c r="O332" s="6"/>
    </row>
    <row r="333" spans="2:15" x14ac:dyDescent="0.2">
      <c r="B333" s="8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0"/>
      <c r="O333" s="6"/>
    </row>
    <row r="334" spans="2:15" x14ac:dyDescent="0.2">
      <c r="B334" s="8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0"/>
      <c r="O334" s="6"/>
    </row>
    <row r="335" spans="2:15" x14ac:dyDescent="0.2">
      <c r="B335" s="8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0"/>
      <c r="O335" s="6"/>
    </row>
    <row r="336" spans="2:15" x14ac:dyDescent="0.2">
      <c r="B336" s="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0"/>
      <c r="O336" s="6"/>
    </row>
    <row r="337" spans="2:15" x14ac:dyDescent="0.2">
      <c r="B337" s="8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0"/>
      <c r="O337" s="6"/>
    </row>
    <row r="338" spans="2:15" x14ac:dyDescent="0.2">
      <c r="B338" s="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0"/>
      <c r="O338" s="6"/>
    </row>
    <row r="339" spans="2:15" x14ac:dyDescent="0.2">
      <c r="B339" s="8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0"/>
      <c r="O339" s="6"/>
    </row>
    <row r="340" spans="2:15" x14ac:dyDescent="0.2">
      <c r="B340" s="8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0"/>
      <c r="O340" s="6"/>
    </row>
    <row r="341" spans="2:15" x14ac:dyDescent="0.2">
      <c r="B341" s="8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0"/>
      <c r="O341" s="6"/>
    </row>
    <row r="342" spans="2:15" x14ac:dyDescent="0.2">
      <c r="B342" s="8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0"/>
      <c r="O342" s="6"/>
    </row>
    <row r="343" spans="2:15" x14ac:dyDescent="0.2">
      <c r="B343" s="8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0"/>
      <c r="O343" s="6"/>
    </row>
    <row r="344" spans="2:15" x14ac:dyDescent="0.2">
      <c r="B344" s="8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0"/>
      <c r="O344" s="6"/>
    </row>
    <row r="345" spans="2:15" x14ac:dyDescent="0.2">
      <c r="B345" s="8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0"/>
      <c r="O345" s="6"/>
    </row>
    <row r="346" spans="2:15" x14ac:dyDescent="0.2">
      <c r="B346" s="8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0"/>
      <c r="O346" s="6"/>
    </row>
    <row r="347" spans="2:15" x14ac:dyDescent="0.2">
      <c r="B347" s="8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0"/>
      <c r="O347" s="6"/>
    </row>
    <row r="348" spans="2:15" x14ac:dyDescent="0.2">
      <c r="B348" s="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0"/>
      <c r="O348" s="6"/>
    </row>
    <row r="349" spans="2:15" x14ac:dyDescent="0.2">
      <c r="B349" s="8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0"/>
      <c r="O349" s="6"/>
    </row>
    <row r="350" spans="2:15" x14ac:dyDescent="0.2">
      <c r="B350" s="8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0"/>
      <c r="O350" s="6"/>
    </row>
    <row r="351" spans="2:15" x14ac:dyDescent="0.2">
      <c r="B351" s="8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0"/>
      <c r="O351" s="6"/>
    </row>
    <row r="352" spans="2:15" x14ac:dyDescent="0.2">
      <c r="B352" s="8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0"/>
      <c r="O352" s="6"/>
    </row>
    <row r="353" spans="2:15" x14ac:dyDescent="0.2">
      <c r="B353" s="8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0"/>
      <c r="O353" s="6"/>
    </row>
    <row r="354" spans="2:15" x14ac:dyDescent="0.2">
      <c r="B354" s="8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0"/>
      <c r="O354" s="6"/>
    </row>
    <row r="355" spans="2:15" x14ac:dyDescent="0.2">
      <c r="B355" s="8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0"/>
      <c r="O355" s="6"/>
    </row>
    <row r="356" spans="2:15" x14ac:dyDescent="0.2">
      <c r="B356" s="8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0"/>
      <c r="O356" s="6"/>
    </row>
    <row r="357" spans="2:15" x14ac:dyDescent="0.2">
      <c r="B357" s="8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0"/>
      <c r="O357" s="6"/>
    </row>
    <row r="358" spans="2:15" x14ac:dyDescent="0.2">
      <c r="B358" s="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0"/>
      <c r="O358" s="6"/>
    </row>
    <row r="359" spans="2:15" x14ac:dyDescent="0.2">
      <c r="B359" s="8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0"/>
      <c r="O359" s="6"/>
    </row>
    <row r="360" spans="2:15" x14ac:dyDescent="0.2">
      <c r="B360" s="8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0"/>
      <c r="O360" s="6"/>
    </row>
    <row r="361" spans="2:15" x14ac:dyDescent="0.2">
      <c r="B361" s="8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0"/>
      <c r="O361" s="6"/>
    </row>
    <row r="362" spans="2:15" x14ac:dyDescent="0.2">
      <c r="B362" s="8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0"/>
      <c r="O362" s="6"/>
    </row>
    <row r="363" spans="2:15" x14ac:dyDescent="0.2">
      <c r="B363" s="8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0"/>
      <c r="O363" s="6"/>
    </row>
    <row r="364" spans="2:15" x14ac:dyDescent="0.2">
      <c r="B364" s="8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0"/>
      <c r="O364" s="6"/>
    </row>
    <row r="365" spans="2:15" x14ac:dyDescent="0.2">
      <c r="B365" s="8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0"/>
      <c r="O365" s="6"/>
    </row>
    <row r="366" spans="2:15" x14ac:dyDescent="0.2">
      <c r="B366" s="8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0"/>
      <c r="O366" s="6"/>
    </row>
    <row r="367" spans="2:15" x14ac:dyDescent="0.2">
      <c r="B367" s="8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0"/>
      <c r="O367" s="6"/>
    </row>
    <row r="368" spans="2:15" x14ac:dyDescent="0.2">
      <c r="B368" s="8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0"/>
      <c r="O368" s="6"/>
    </row>
    <row r="369" spans="2:15" x14ac:dyDescent="0.2">
      <c r="B369" s="8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0"/>
      <c r="O369" s="6"/>
    </row>
    <row r="370" spans="2:15" x14ac:dyDescent="0.2">
      <c r="B370" s="8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0"/>
      <c r="O370" s="6"/>
    </row>
    <row r="371" spans="2:15" x14ac:dyDescent="0.2">
      <c r="B371" s="8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0"/>
      <c r="O371" s="6"/>
    </row>
    <row r="372" spans="2:15" x14ac:dyDescent="0.2">
      <c r="B372" s="8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0"/>
      <c r="O372" s="6"/>
    </row>
    <row r="373" spans="2:15" x14ac:dyDescent="0.2">
      <c r="B373" s="8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0"/>
      <c r="O373" s="6"/>
    </row>
    <row r="374" spans="2:15" x14ac:dyDescent="0.2">
      <c r="B374" s="8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0"/>
      <c r="O374" s="6"/>
    </row>
    <row r="375" spans="2:15" x14ac:dyDescent="0.2">
      <c r="B375" s="8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0"/>
      <c r="O375" s="6"/>
    </row>
    <row r="376" spans="2:15" x14ac:dyDescent="0.2">
      <c r="B376" s="8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0"/>
      <c r="O376" s="6"/>
    </row>
    <row r="377" spans="2:15" x14ac:dyDescent="0.2">
      <c r="B377" s="8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0"/>
      <c r="O377" s="6"/>
    </row>
    <row r="378" spans="2:15" x14ac:dyDescent="0.2">
      <c r="B378" s="8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0"/>
      <c r="O378" s="6"/>
    </row>
    <row r="379" spans="2:15" x14ac:dyDescent="0.2">
      <c r="B379" s="8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0"/>
      <c r="O379" s="6"/>
    </row>
    <row r="380" spans="2:15" x14ac:dyDescent="0.2">
      <c r="B380" s="8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0"/>
      <c r="O380" s="6"/>
    </row>
    <row r="381" spans="2:15" x14ac:dyDescent="0.2">
      <c r="B381" s="8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0"/>
      <c r="O381" s="6"/>
    </row>
    <row r="382" spans="2:15" x14ac:dyDescent="0.2">
      <c r="B382" s="8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0"/>
      <c r="O382" s="6"/>
    </row>
    <row r="383" spans="2:15" x14ac:dyDescent="0.2">
      <c r="B383" s="8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0"/>
      <c r="O383" s="6"/>
    </row>
    <row r="384" spans="2:15" x14ac:dyDescent="0.2">
      <c r="B384" s="8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0"/>
      <c r="O384" s="6"/>
    </row>
    <row r="385" spans="2:15" x14ac:dyDescent="0.2">
      <c r="B385" s="8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0"/>
      <c r="O385" s="6"/>
    </row>
    <row r="386" spans="2:15" x14ac:dyDescent="0.2">
      <c r="B386" s="8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0"/>
      <c r="O386" s="6"/>
    </row>
    <row r="387" spans="2:15" x14ac:dyDescent="0.2">
      <c r="B387" s="8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0"/>
      <c r="O387" s="6"/>
    </row>
    <row r="388" spans="2:15" x14ac:dyDescent="0.2">
      <c r="B388" s="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0"/>
      <c r="O388" s="6"/>
    </row>
    <row r="389" spans="2:15" x14ac:dyDescent="0.2">
      <c r="B389" s="8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0"/>
      <c r="O389" s="6"/>
    </row>
    <row r="390" spans="2:15" x14ac:dyDescent="0.2">
      <c r="B390" s="8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0"/>
      <c r="O390" s="6"/>
    </row>
    <row r="391" spans="2:15" x14ac:dyDescent="0.2">
      <c r="B391" s="8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0"/>
      <c r="O391" s="6"/>
    </row>
    <row r="392" spans="2:15" x14ac:dyDescent="0.2">
      <c r="B392" s="8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0"/>
      <c r="O392" s="6"/>
    </row>
    <row r="393" spans="2:15" x14ac:dyDescent="0.2">
      <c r="B393" s="8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0"/>
      <c r="O393" s="6"/>
    </row>
    <row r="394" spans="2:15" x14ac:dyDescent="0.2">
      <c r="B394" s="8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0"/>
      <c r="O394" s="6"/>
    </row>
    <row r="395" spans="2:15" x14ac:dyDescent="0.2">
      <c r="B395" s="8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"/>
      <c r="O395" s="6"/>
    </row>
    <row r="396" spans="2:15" x14ac:dyDescent="0.2">
      <c r="B396" s="8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"/>
      <c r="O396" s="6"/>
    </row>
    <row r="397" spans="2:15" x14ac:dyDescent="0.2">
      <c r="B397" s="8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"/>
      <c r="O397" s="6"/>
    </row>
    <row r="398" spans="2:15" x14ac:dyDescent="0.2">
      <c r="B398" s="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0"/>
      <c r="O398" s="6"/>
    </row>
    <row r="399" spans="2:15" x14ac:dyDescent="0.2">
      <c r="B399" s="8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0"/>
      <c r="O399" s="6"/>
    </row>
    <row r="400" spans="2:15" x14ac:dyDescent="0.2">
      <c r="B400" s="8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0"/>
      <c r="O400" s="6"/>
    </row>
    <row r="401" spans="2:15" x14ac:dyDescent="0.2">
      <c r="B401" s="8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0"/>
      <c r="O401" s="6"/>
    </row>
    <row r="402" spans="2:15" x14ac:dyDescent="0.2">
      <c r="B402" s="8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0"/>
      <c r="O402" s="6"/>
    </row>
    <row r="403" spans="2:15" x14ac:dyDescent="0.2">
      <c r="B403" s="8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0"/>
      <c r="O403" s="6"/>
    </row>
    <row r="404" spans="2:15" x14ac:dyDescent="0.2">
      <c r="B404" s="8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0"/>
      <c r="O404" s="6"/>
    </row>
    <row r="405" spans="2:15" x14ac:dyDescent="0.2">
      <c r="B405" s="8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0"/>
      <c r="O405" s="6"/>
    </row>
    <row r="406" spans="2:15" x14ac:dyDescent="0.2">
      <c r="B406" s="8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0"/>
      <c r="O406" s="6"/>
    </row>
    <row r="407" spans="2:15" x14ac:dyDescent="0.2">
      <c r="B407" s="8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0"/>
      <c r="O407" s="6"/>
    </row>
    <row r="408" spans="2:15" x14ac:dyDescent="0.2">
      <c r="B408" s="8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0"/>
      <c r="O408" s="6"/>
    </row>
    <row r="409" spans="2:15" x14ac:dyDescent="0.2">
      <c r="B409" s="8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0"/>
      <c r="O409" s="6"/>
    </row>
    <row r="410" spans="2:15" x14ac:dyDescent="0.2">
      <c r="B410" s="8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0"/>
      <c r="O410" s="6"/>
    </row>
    <row r="411" spans="2:15" x14ac:dyDescent="0.2">
      <c r="B411" s="8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0"/>
      <c r="O411" s="6"/>
    </row>
    <row r="412" spans="2:15" x14ac:dyDescent="0.2">
      <c r="B412" s="8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0"/>
      <c r="O412" s="6"/>
    </row>
    <row r="413" spans="2:15" x14ac:dyDescent="0.2">
      <c r="B413" s="8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0"/>
      <c r="O413" s="6"/>
    </row>
    <row r="414" spans="2:15" x14ac:dyDescent="0.2">
      <c r="B414" s="8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0"/>
      <c r="O414" s="6"/>
    </row>
    <row r="415" spans="2:15" x14ac:dyDescent="0.2">
      <c r="B415" s="8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0"/>
      <c r="O415" s="6"/>
    </row>
    <row r="416" spans="2:15" x14ac:dyDescent="0.2">
      <c r="B416" s="8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0"/>
      <c r="O416" s="6"/>
    </row>
    <row r="417" spans="2:15" x14ac:dyDescent="0.2">
      <c r="B417" s="8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0"/>
      <c r="O417" s="6"/>
    </row>
    <row r="418" spans="2:15" x14ac:dyDescent="0.2">
      <c r="B418" s="8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0"/>
      <c r="O418" s="6"/>
    </row>
    <row r="419" spans="2:15" x14ac:dyDescent="0.2">
      <c r="B419" s="8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0"/>
      <c r="O419" s="6"/>
    </row>
    <row r="420" spans="2:15" x14ac:dyDescent="0.2">
      <c r="B420" s="8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0"/>
      <c r="O420" s="6"/>
    </row>
    <row r="421" spans="2:15" x14ac:dyDescent="0.2">
      <c r="B421" s="8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0"/>
      <c r="O421" s="6"/>
    </row>
    <row r="422" spans="2:15" x14ac:dyDescent="0.2">
      <c r="B422" s="8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0"/>
      <c r="O422" s="6"/>
    </row>
    <row r="423" spans="2:15" x14ac:dyDescent="0.2">
      <c r="B423" s="8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0"/>
      <c r="O423" s="6"/>
    </row>
    <row r="424" spans="2:15" x14ac:dyDescent="0.2">
      <c r="B424" s="8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0"/>
      <c r="O424" s="6"/>
    </row>
    <row r="425" spans="2:15" x14ac:dyDescent="0.2">
      <c r="B425" s="8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0"/>
      <c r="O425" s="6"/>
    </row>
    <row r="426" spans="2:15" x14ac:dyDescent="0.2">
      <c r="B426" s="8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0"/>
      <c r="O426" s="6"/>
    </row>
    <row r="427" spans="2:15" x14ac:dyDescent="0.2">
      <c r="B427" s="8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"/>
      <c r="O427" s="6"/>
    </row>
    <row r="428" spans="2:15" x14ac:dyDescent="0.2">
      <c r="B428" s="8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0"/>
      <c r="O428" s="6"/>
    </row>
    <row r="429" spans="2:15" x14ac:dyDescent="0.2">
      <c r="B429" s="8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0"/>
      <c r="O429" s="6"/>
    </row>
    <row r="430" spans="2:15" x14ac:dyDescent="0.2">
      <c r="B430" s="8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0"/>
      <c r="O430" s="6"/>
    </row>
    <row r="431" spans="2:15" x14ac:dyDescent="0.2">
      <c r="B431" s="8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0"/>
      <c r="O431" s="6"/>
    </row>
    <row r="432" spans="2:15" x14ac:dyDescent="0.2">
      <c r="B432" s="8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0"/>
      <c r="O432" s="6"/>
    </row>
    <row r="433" spans="2:15" x14ac:dyDescent="0.2">
      <c r="B433" s="8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0"/>
      <c r="O433" s="6"/>
    </row>
    <row r="434" spans="2:15" x14ac:dyDescent="0.2">
      <c r="B434" s="8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0"/>
      <c r="O434" s="6"/>
    </row>
    <row r="435" spans="2:15" x14ac:dyDescent="0.2">
      <c r="B435" s="8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0"/>
      <c r="O435" s="6"/>
    </row>
    <row r="436" spans="2:15" x14ac:dyDescent="0.2">
      <c r="B436" s="8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0"/>
      <c r="O436" s="6"/>
    </row>
    <row r="437" spans="2:15" x14ac:dyDescent="0.2">
      <c r="B437" s="8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0"/>
      <c r="O437" s="6"/>
    </row>
    <row r="438" spans="2:15" x14ac:dyDescent="0.2">
      <c r="B438" s="8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0"/>
      <c r="O438" s="6"/>
    </row>
    <row r="439" spans="2:15" x14ac:dyDescent="0.2">
      <c r="B439" s="8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0"/>
      <c r="O439" s="6"/>
    </row>
    <row r="440" spans="2:15" x14ac:dyDescent="0.2">
      <c r="B440" s="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0"/>
      <c r="O440" s="6"/>
    </row>
    <row r="441" spans="2:15" x14ac:dyDescent="0.2">
      <c r="B441" s="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0"/>
      <c r="O441" s="6"/>
    </row>
    <row r="442" spans="2:15" x14ac:dyDescent="0.2">
      <c r="B442" s="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0"/>
      <c r="O442" s="6"/>
    </row>
    <row r="443" spans="2:15" x14ac:dyDescent="0.2">
      <c r="B443" s="8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0"/>
      <c r="O443" s="6"/>
    </row>
    <row r="444" spans="2:15" x14ac:dyDescent="0.2">
      <c r="B444" s="8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0"/>
      <c r="O444" s="6"/>
    </row>
    <row r="445" spans="2:15" x14ac:dyDescent="0.2">
      <c r="B445" s="8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0"/>
      <c r="O445" s="6"/>
    </row>
    <row r="446" spans="2:15" x14ac:dyDescent="0.2">
      <c r="B446" s="8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0"/>
      <c r="O446" s="6"/>
    </row>
    <row r="447" spans="2:15" x14ac:dyDescent="0.2">
      <c r="B447" s="8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0"/>
      <c r="O447" s="6"/>
    </row>
    <row r="448" spans="2:15" x14ac:dyDescent="0.2">
      <c r="B448" s="8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0"/>
      <c r="O448" s="6"/>
    </row>
    <row r="449" spans="2:15" x14ac:dyDescent="0.2">
      <c r="B449" s="8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0"/>
      <c r="O449" s="6"/>
    </row>
    <row r="450" spans="2:15" x14ac:dyDescent="0.2">
      <c r="B450" s="8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0"/>
      <c r="O450" s="6"/>
    </row>
    <row r="451" spans="2:15" x14ac:dyDescent="0.2">
      <c r="B451" s="8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0"/>
      <c r="O451" s="6"/>
    </row>
    <row r="452" spans="2:15" x14ac:dyDescent="0.2">
      <c r="B452" s="8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0"/>
      <c r="O452" s="6"/>
    </row>
    <row r="453" spans="2:15" x14ac:dyDescent="0.2">
      <c r="B453" s="8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0"/>
      <c r="O453" s="6"/>
    </row>
    <row r="454" spans="2:15" x14ac:dyDescent="0.2">
      <c r="B454" s="8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0"/>
      <c r="O454" s="6"/>
    </row>
    <row r="455" spans="2:15" x14ac:dyDescent="0.2">
      <c r="B455" s="8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0"/>
      <c r="O455" s="6"/>
    </row>
    <row r="456" spans="2:15" x14ac:dyDescent="0.2">
      <c r="B456" s="8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0"/>
      <c r="O456" s="6"/>
    </row>
    <row r="457" spans="2:15" x14ac:dyDescent="0.2">
      <c r="B457" s="8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0"/>
      <c r="O457" s="6"/>
    </row>
    <row r="458" spans="2:15" x14ac:dyDescent="0.2">
      <c r="B458" s="8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0"/>
      <c r="O458" s="6"/>
    </row>
    <row r="459" spans="2:15" x14ac:dyDescent="0.2">
      <c r="B459" s="8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0"/>
      <c r="O459" s="6"/>
    </row>
    <row r="460" spans="2:15" x14ac:dyDescent="0.2">
      <c r="B460" s="8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0"/>
      <c r="O460" s="6"/>
    </row>
    <row r="461" spans="2:15" x14ac:dyDescent="0.2">
      <c r="B461" s="8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0"/>
      <c r="O461" s="6"/>
    </row>
    <row r="462" spans="2:15" x14ac:dyDescent="0.2">
      <c r="B462" s="8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0"/>
      <c r="O462" s="6"/>
    </row>
    <row r="463" spans="2:15" x14ac:dyDescent="0.2">
      <c r="B463" s="8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0"/>
      <c r="O463" s="6"/>
    </row>
    <row r="464" spans="2:15" x14ac:dyDescent="0.2">
      <c r="B464" s="8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0"/>
      <c r="O464" s="6"/>
    </row>
    <row r="465" spans="2:15" x14ac:dyDescent="0.2">
      <c r="B465" s="8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0"/>
      <c r="O465" s="6"/>
    </row>
    <row r="466" spans="2:15" x14ac:dyDescent="0.2">
      <c r="B466" s="8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0"/>
      <c r="O466" s="6"/>
    </row>
    <row r="467" spans="2:15" x14ac:dyDescent="0.2">
      <c r="B467" s="8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0"/>
      <c r="O467" s="6"/>
    </row>
    <row r="468" spans="2:15" x14ac:dyDescent="0.2">
      <c r="B468" s="8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0"/>
      <c r="O468" s="6"/>
    </row>
    <row r="469" spans="2:15" x14ac:dyDescent="0.2">
      <c r="B469" s="8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0"/>
      <c r="O469" s="6"/>
    </row>
    <row r="470" spans="2:15" x14ac:dyDescent="0.2">
      <c r="B470" s="8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0"/>
      <c r="O470" s="6"/>
    </row>
    <row r="471" spans="2:15" x14ac:dyDescent="0.2">
      <c r="B471" s="8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0"/>
      <c r="O471" s="6"/>
    </row>
    <row r="472" spans="2:15" x14ac:dyDescent="0.2">
      <c r="B472" s="8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0"/>
      <c r="O472" s="6"/>
    </row>
    <row r="473" spans="2:15" x14ac:dyDescent="0.2">
      <c r="B473" s="8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0"/>
      <c r="O473" s="6"/>
    </row>
    <row r="474" spans="2:15" x14ac:dyDescent="0.2">
      <c r="B474" s="8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0"/>
      <c r="O474" s="6"/>
    </row>
    <row r="475" spans="2:15" x14ac:dyDescent="0.2">
      <c r="B475" s="8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0"/>
      <c r="O475" s="6"/>
    </row>
    <row r="476" spans="2:15" x14ac:dyDescent="0.2">
      <c r="B476" s="8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0"/>
      <c r="O476" s="6"/>
    </row>
    <row r="477" spans="2:15" x14ac:dyDescent="0.2">
      <c r="B477" s="8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0"/>
      <c r="O477" s="6"/>
    </row>
    <row r="478" spans="2:15" x14ac:dyDescent="0.2">
      <c r="B478" s="8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0"/>
      <c r="O478" s="6"/>
    </row>
    <row r="479" spans="2:15" x14ac:dyDescent="0.2">
      <c r="B479" s="8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0"/>
      <c r="O479" s="6"/>
    </row>
    <row r="480" spans="2:15" x14ac:dyDescent="0.2">
      <c r="B480" s="8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0"/>
      <c r="O480" s="6"/>
    </row>
    <row r="481" spans="2:15" x14ac:dyDescent="0.2">
      <c r="B481" s="8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0"/>
      <c r="O481" s="6"/>
    </row>
    <row r="482" spans="2:15" x14ac:dyDescent="0.2">
      <c r="B482" s="8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0"/>
      <c r="O482" s="6"/>
    </row>
    <row r="483" spans="2:15" x14ac:dyDescent="0.2">
      <c r="B483" s="8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0"/>
      <c r="O483" s="6"/>
    </row>
    <row r="484" spans="2:15" x14ac:dyDescent="0.2">
      <c r="B484" s="8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0"/>
      <c r="O484" s="6"/>
    </row>
    <row r="485" spans="2:15" x14ac:dyDescent="0.2">
      <c r="B485" s="8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0"/>
      <c r="O485" s="6"/>
    </row>
    <row r="486" spans="2:15" x14ac:dyDescent="0.2">
      <c r="B486" s="8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0"/>
      <c r="O486" s="6"/>
    </row>
    <row r="487" spans="2:15" x14ac:dyDescent="0.2">
      <c r="B487" s="8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0"/>
      <c r="O487" s="6"/>
    </row>
    <row r="488" spans="2:15" x14ac:dyDescent="0.2">
      <c r="B488" s="8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0"/>
      <c r="O488" s="6"/>
    </row>
    <row r="489" spans="2:15" x14ac:dyDescent="0.2">
      <c r="B489" s="8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0"/>
      <c r="O489" s="6"/>
    </row>
    <row r="490" spans="2:15" x14ac:dyDescent="0.2">
      <c r="B490" s="8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0"/>
      <c r="O490" s="6"/>
    </row>
    <row r="491" spans="2:15" x14ac:dyDescent="0.2">
      <c r="B491" s="8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0"/>
      <c r="O491" s="6"/>
    </row>
    <row r="492" spans="2:15" x14ac:dyDescent="0.2">
      <c r="B492" s="8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0"/>
      <c r="O492" s="6"/>
    </row>
    <row r="493" spans="2:15" x14ac:dyDescent="0.2">
      <c r="B493" s="8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0"/>
      <c r="O493" s="6"/>
    </row>
    <row r="494" spans="2:15" x14ac:dyDescent="0.2">
      <c r="B494" s="8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0"/>
      <c r="O494" s="6"/>
    </row>
    <row r="495" spans="2:15" x14ac:dyDescent="0.2">
      <c r="B495" s="8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0"/>
      <c r="O495" s="6"/>
    </row>
    <row r="496" spans="2:15" x14ac:dyDescent="0.2">
      <c r="B496" s="8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0"/>
      <c r="O496" s="6"/>
    </row>
    <row r="497" spans="2:15" x14ac:dyDescent="0.2">
      <c r="B497" s="8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0"/>
      <c r="O497" s="6"/>
    </row>
    <row r="498" spans="2:15" x14ac:dyDescent="0.2">
      <c r="B498" s="8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0"/>
      <c r="O498" s="6"/>
    </row>
    <row r="499" spans="2:15" x14ac:dyDescent="0.2">
      <c r="B499" s="8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0"/>
      <c r="O499" s="6"/>
    </row>
    <row r="500" spans="2:15" x14ac:dyDescent="0.2">
      <c r="B500" s="8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0"/>
      <c r="O500" s="6"/>
    </row>
    <row r="501" spans="2:15" x14ac:dyDescent="0.2">
      <c r="B501" s="8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0"/>
      <c r="O501" s="6"/>
    </row>
    <row r="502" spans="2:15" x14ac:dyDescent="0.2">
      <c r="B502" s="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0"/>
      <c r="O502" s="6"/>
    </row>
    <row r="503" spans="2:15" x14ac:dyDescent="0.2">
      <c r="B503" s="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0"/>
      <c r="O503" s="6"/>
    </row>
    <row r="504" spans="2:15" x14ac:dyDescent="0.2">
      <c r="B504" s="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0"/>
      <c r="O504" s="6"/>
    </row>
    <row r="505" spans="2:15" x14ac:dyDescent="0.2">
      <c r="B505" s="8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0"/>
      <c r="O505" s="6"/>
    </row>
    <row r="506" spans="2:15" x14ac:dyDescent="0.2">
      <c r="B506" s="8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0"/>
      <c r="O506" s="6"/>
    </row>
    <row r="507" spans="2:15" x14ac:dyDescent="0.2">
      <c r="B507" s="8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0"/>
      <c r="O507" s="6"/>
    </row>
    <row r="508" spans="2:15" x14ac:dyDescent="0.2">
      <c r="B508" s="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0"/>
      <c r="O508" s="6"/>
    </row>
    <row r="509" spans="2:15" x14ac:dyDescent="0.2">
      <c r="B509" s="8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0"/>
      <c r="O509" s="6"/>
    </row>
    <row r="510" spans="2:15" x14ac:dyDescent="0.2">
      <c r="B510" s="8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0"/>
      <c r="O510" s="6"/>
    </row>
    <row r="511" spans="2:15" x14ac:dyDescent="0.2">
      <c r="B511" s="8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0"/>
      <c r="O511" s="6"/>
    </row>
    <row r="512" spans="2:15" x14ac:dyDescent="0.2">
      <c r="B512" s="8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0"/>
      <c r="O512" s="6"/>
    </row>
    <row r="513" spans="2:15" x14ac:dyDescent="0.2">
      <c r="B513" s="8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0"/>
      <c r="O513" s="6"/>
    </row>
    <row r="514" spans="2:15" x14ac:dyDescent="0.2">
      <c r="B514" s="8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0"/>
      <c r="O514" s="6"/>
    </row>
    <row r="515" spans="2:15" x14ac:dyDescent="0.2">
      <c r="B515" s="8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0"/>
      <c r="O515" s="6"/>
    </row>
    <row r="516" spans="2:15" x14ac:dyDescent="0.2">
      <c r="B516" s="8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0"/>
      <c r="O516" s="6"/>
    </row>
    <row r="517" spans="2:15" x14ac:dyDescent="0.2">
      <c r="B517" s="8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0"/>
      <c r="O517" s="6"/>
    </row>
    <row r="518" spans="2:15" x14ac:dyDescent="0.2">
      <c r="B518" s="8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0"/>
      <c r="O518" s="6"/>
    </row>
    <row r="519" spans="2:15" x14ac:dyDescent="0.2">
      <c r="B519" s="8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0"/>
      <c r="O519" s="6"/>
    </row>
    <row r="520" spans="2:15" x14ac:dyDescent="0.2">
      <c r="B520" s="8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0"/>
      <c r="O520" s="6"/>
    </row>
    <row r="521" spans="2:15" x14ac:dyDescent="0.2">
      <c r="B521" s="8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0"/>
      <c r="O521" s="6"/>
    </row>
    <row r="522" spans="2:15" x14ac:dyDescent="0.2">
      <c r="B522" s="8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0"/>
      <c r="O522" s="6"/>
    </row>
    <row r="523" spans="2:15" x14ac:dyDescent="0.2">
      <c r="B523" s="8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0"/>
      <c r="O523" s="6"/>
    </row>
    <row r="524" spans="2:15" x14ac:dyDescent="0.2">
      <c r="B524" s="8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0"/>
      <c r="O524" s="6"/>
    </row>
    <row r="525" spans="2:15" x14ac:dyDescent="0.2">
      <c r="B525" s="8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0"/>
      <c r="O525" s="6"/>
    </row>
    <row r="526" spans="2:15" x14ac:dyDescent="0.2">
      <c r="B526" s="8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0"/>
      <c r="O526" s="6"/>
    </row>
    <row r="527" spans="2:15" x14ac:dyDescent="0.2">
      <c r="B527" s="8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0"/>
      <c r="O527" s="6"/>
    </row>
    <row r="528" spans="2:15" x14ac:dyDescent="0.2">
      <c r="B528" s="8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0"/>
      <c r="O528" s="6"/>
    </row>
    <row r="529" spans="2:15" x14ac:dyDescent="0.2">
      <c r="B529" s="8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0"/>
      <c r="O529" s="6"/>
    </row>
    <row r="530" spans="2:15" x14ac:dyDescent="0.2">
      <c r="B530" s="8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0"/>
      <c r="O530" s="6"/>
    </row>
    <row r="531" spans="2:15" x14ac:dyDescent="0.2">
      <c r="B531" s="8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0"/>
      <c r="O531" s="6"/>
    </row>
    <row r="532" spans="2:15" x14ac:dyDescent="0.2">
      <c r="B532" s="8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0"/>
      <c r="O532" s="6"/>
    </row>
    <row r="533" spans="2:15" x14ac:dyDescent="0.2">
      <c r="B533" s="8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0"/>
      <c r="O533" s="6"/>
    </row>
    <row r="534" spans="2:15" x14ac:dyDescent="0.2">
      <c r="B534" s="8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0"/>
      <c r="O534" s="6"/>
    </row>
    <row r="535" spans="2:15" x14ac:dyDescent="0.2">
      <c r="B535" s="8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0"/>
      <c r="O535" s="6"/>
    </row>
    <row r="536" spans="2:15" x14ac:dyDescent="0.2">
      <c r="B536" s="8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0"/>
      <c r="O536" s="6"/>
    </row>
    <row r="537" spans="2:15" x14ac:dyDescent="0.2">
      <c r="B537" s="8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0"/>
      <c r="O537" s="6"/>
    </row>
    <row r="538" spans="2:15" x14ac:dyDescent="0.2">
      <c r="B538" s="8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0"/>
      <c r="O538" s="6"/>
    </row>
    <row r="539" spans="2:15" x14ac:dyDescent="0.2">
      <c r="B539" s="8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0"/>
      <c r="O539" s="6"/>
    </row>
    <row r="540" spans="2:15" x14ac:dyDescent="0.2">
      <c r="B540" s="8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0"/>
      <c r="O540" s="6"/>
    </row>
    <row r="541" spans="2:15" x14ac:dyDescent="0.2">
      <c r="B541" s="8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0"/>
      <c r="O541" s="6"/>
    </row>
    <row r="542" spans="2:15" x14ac:dyDescent="0.2">
      <c r="B542" s="8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0"/>
      <c r="O542" s="6"/>
    </row>
    <row r="543" spans="2:15" x14ac:dyDescent="0.2">
      <c r="B543" s="8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0"/>
      <c r="O543" s="6"/>
    </row>
    <row r="544" spans="2:15" x14ac:dyDescent="0.2">
      <c r="B544" s="8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0"/>
      <c r="O544" s="6"/>
    </row>
    <row r="545" spans="2:15" x14ac:dyDescent="0.2">
      <c r="B545" s="8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0"/>
      <c r="O545" s="6"/>
    </row>
    <row r="546" spans="2:15" x14ac:dyDescent="0.2">
      <c r="B546" s="8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0"/>
      <c r="O546" s="6"/>
    </row>
    <row r="547" spans="2:15" x14ac:dyDescent="0.2">
      <c r="B547" s="8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0"/>
      <c r="O547" s="6"/>
    </row>
    <row r="548" spans="2:15" x14ac:dyDescent="0.2">
      <c r="B548" s="8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0"/>
      <c r="O548" s="6"/>
    </row>
    <row r="549" spans="2:15" x14ac:dyDescent="0.2">
      <c r="B549" s="8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0"/>
      <c r="O549" s="6"/>
    </row>
    <row r="550" spans="2:15" x14ac:dyDescent="0.2">
      <c r="B550" s="8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0"/>
      <c r="O550" s="6"/>
    </row>
    <row r="551" spans="2:15" x14ac:dyDescent="0.2">
      <c r="B551" s="8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0"/>
      <c r="O551" s="6"/>
    </row>
    <row r="552" spans="2:15" x14ac:dyDescent="0.2">
      <c r="B552" s="8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0"/>
      <c r="O552" s="6"/>
    </row>
    <row r="553" spans="2:15" x14ac:dyDescent="0.2">
      <c r="B553" s="8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0"/>
      <c r="O553" s="6"/>
    </row>
    <row r="554" spans="2:15" x14ac:dyDescent="0.2">
      <c r="B554" s="8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0"/>
      <c r="O554" s="6"/>
    </row>
    <row r="555" spans="2:15" x14ac:dyDescent="0.2">
      <c r="B555" s="8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0"/>
      <c r="O555" s="6"/>
    </row>
    <row r="556" spans="2:15" x14ac:dyDescent="0.2">
      <c r="B556" s="8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0"/>
      <c r="O556" s="6"/>
    </row>
    <row r="557" spans="2:15" x14ac:dyDescent="0.2">
      <c r="B557" s="8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0"/>
      <c r="O557" s="6"/>
    </row>
    <row r="558" spans="2:15" x14ac:dyDescent="0.2">
      <c r="B558" s="8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0"/>
      <c r="O558" s="6"/>
    </row>
    <row r="559" spans="2:15" x14ac:dyDescent="0.2">
      <c r="B559" s="8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0"/>
      <c r="O559" s="6"/>
    </row>
    <row r="560" spans="2:15" x14ac:dyDescent="0.2">
      <c r="B560" s="8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0"/>
      <c r="O560" s="6"/>
    </row>
    <row r="561" spans="2:15" x14ac:dyDescent="0.2">
      <c r="B561" s="8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0"/>
      <c r="O561" s="6"/>
    </row>
    <row r="562" spans="2:15" x14ac:dyDescent="0.2">
      <c r="B562" s="8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0"/>
      <c r="O562" s="6"/>
    </row>
    <row r="563" spans="2:15" x14ac:dyDescent="0.2">
      <c r="B563" s="8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0"/>
      <c r="O563" s="6"/>
    </row>
    <row r="564" spans="2:15" x14ac:dyDescent="0.2">
      <c r="B564" s="8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0"/>
      <c r="O564" s="6"/>
    </row>
    <row r="565" spans="2:15" x14ac:dyDescent="0.2">
      <c r="B565" s="8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0"/>
      <c r="O565" s="6"/>
    </row>
    <row r="566" spans="2:15" x14ac:dyDescent="0.2">
      <c r="B566" s="8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0"/>
      <c r="O566" s="6"/>
    </row>
    <row r="567" spans="2:15" x14ac:dyDescent="0.2">
      <c r="B567" s="8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0"/>
      <c r="O567" s="6"/>
    </row>
    <row r="568" spans="2:15" x14ac:dyDescent="0.2">
      <c r="B568" s="8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0"/>
      <c r="O568" s="6"/>
    </row>
    <row r="569" spans="2:15" x14ac:dyDescent="0.2">
      <c r="B569" s="8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0"/>
      <c r="O569" s="6"/>
    </row>
    <row r="570" spans="2:15" x14ac:dyDescent="0.2">
      <c r="B570" s="8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0"/>
      <c r="O570" s="6"/>
    </row>
    <row r="571" spans="2:15" x14ac:dyDescent="0.2">
      <c r="B571" s="8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0"/>
      <c r="O571" s="6"/>
    </row>
    <row r="572" spans="2:15" x14ac:dyDescent="0.2">
      <c r="B572" s="8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0"/>
      <c r="O572" s="6"/>
    </row>
    <row r="573" spans="2:15" x14ac:dyDescent="0.2">
      <c r="B573" s="8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0"/>
      <c r="O573" s="6"/>
    </row>
    <row r="574" spans="2:15" x14ac:dyDescent="0.2">
      <c r="B574" s="8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0"/>
      <c r="O574" s="6"/>
    </row>
    <row r="575" spans="2:15" x14ac:dyDescent="0.2">
      <c r="B575" s="8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0"/>
      <c r="O575" s="6"/>
    </row>
    <row r="576" spans="2:15" x14ac:dyDescent="0.2">
      <c r="B576" s="8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0"/>
      <c r="O576" s="6"/>
    </row>
    <row r="577" spans="2:15" x14ac:dyDescent="0.2">
      <c r="B577" s="8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0"/>
      <c r="O577" s="6"/>
    </row>
    <row r="578" spans="2:15" x14ac:dyDescent="0.2">
      <c r="B578" s="8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0"/>
      <c r="O578" s="6"/>
    </row>
    <row r="579" spans="2:15" x14ac:dyDescent="0.2">
      <c r="B579" s="8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0"/>
      <c r="O579" s="6"/>
    </row>
    <row r="580" spans="2:15" x14ac:dyDescent="0.2">
      <c r="B580" s="8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0"/>
      <c r="O580" s="6"/>
    </row>
    <row r="581" spans="2:15" x14ac:dyDescent="0.2">
      <c r="B581" s="8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0"/>
      <c r="O581" s="6"/>
    </row>
    <row r="582" spans="2:15" x14ac:dyDescent="0.2">
      <c r="B582" s="8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0"/>
      <c r="O582" s="6"/>
    </row>
    <row r="583" spans="2:15" x14ac:dyDescent="0.2">
      <c r="B583" s="8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0"/>
      <c r="O583" s="6"/>
    </row>
    <row r="584" spans="2:15" x14ac:dyDescent="0.2">
      <c r="B584" s="8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0"/>
      <c r="O584" s="6"/>
    </row>
    <row r="585" spans="2:15" x14ac:dyDescent="0.2">
      <c r="B585" s="8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0"/>
      <c r="O585" s="6"/>
    </row>
    <row r="586" spans="2:15" x14ac:dyDescent="0.2">
      <c r="B586" s="8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0"/>
      <c r="O586" s="6"/>
    </row>
    <row r="587" spans="2:15" x14ac:dyDescent="0.2">
      <c r="B587" s="8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0"/>
      <c r="O587" s="6"/>
    </row>
    <row r="588" spans="2:15" x14ac:dyDescent="0.2">
      <c r="B588" s="8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0"/>
      <c r="O588" s="6"/>
    </row>
    <row r="589" spans="2:15" x14ac:dyDescent="0.2">
      <c r="B589" s="8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0"/>
      <c r="O589" s="6"/>
    </row>
    <row r="590" spans="2:15" x14ac:dyDescent="0.2">
      <c r="B590" s="8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0"/>
      <c r="O590" s="6"/>
    </row>
    <row r="591" spans="2:15" x14ac:dyDescent="0.2">
      <c r="B591" s="8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0"/>
      <c r="O591" s="6"/>
    </row>
    <row r="592" spans="2:15" x14ac:dyDescent="0.2">
      <c r="B592" s="8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0"/>
      <c r="O592" s="6"/>
    </row>
    <row r="593" spans="2:15" x14ac:dyDescent="0.2">
      <c r="B593" s="8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0"/>
      <c r="O593" s="6"/>
    </row>
    <row r="594" spans="2:15" x14ac:dyDescent="0.2">
      <c r="B594" s="8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0"/>
      <c r="O594" s="6"/>
    </row>
    <row r="595" spans="2:15" x14ac:dyDescent="0.2">
      <c r="B595" s="8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0"/>
      <c r="O595" s="6"/>
    </row>
    <row r="596" spans="2:15" x14ac:dyDescent="0.2">
      <c r="B596" s="8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0"/>
      <c r="O596" s="6"/>
    </row>
    <row r="597" spans="2:15" x14ac:dyDescent="0.2">
      <c r="B597" s="8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0"/>
      <c r="O597" s="6"/>
    </row>
    <row r="598" spans="2:15" x14ac:dyDescent="0.2">
      <c r="B598" s="8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0"/>
      <c r="O598" s="6"/>
    </row>
    <row r="599" spans="2:15" x14ac:dyDescent="0.2">
      <c r="B599" s="8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0"/>
      <c r="O599" s="6"/>
    </row>
    <row r="600" spans="2:15" x14ac:dyDescent="0.2">
      <c r="B600" s="8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0"/>
      <c r="O600" s="6"/>
    </row>
    <row r="601" spans="2:15" x14ac:dyDescent="0.2">
      <c r="B601" s="8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0"/>
      <c r="O601" s="6"/>
    </row>
    <row r="602" spans="2:15" x14ac:dyDescent="0.2">
      <c r="B602" s="8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0"/>
      <c r="O602" s="6"/>
    </row>
    <row r="603" spans="2:15" x14ac:dyDescent="0.2">
      <c r="B603" s="8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0"/>
      <c r="O603" s="6"/>
    </row>
    <row r="604" spans="2:15" x14ac:dyDescent="0.2">
      <c r="B604" s="8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0"/>
      <c r="O604" s="6"/>
    </row>
    <row r="605" spans="2:15" x14ac:dyDescent="0.2">
      <c r="B605" s="8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0"/>
      <c r="O605" s="6"/>
    </row>
    <row r="606" spans="2:15" x14ac:dyDescent="0.2">
      <c r="B606" s="8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0"/>
      <c r="O606" s="6"/>
    </row>
    <row r="607" spans="2:15" x14ac:dyDescent="0.2">
      <c r="B607" s="8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0"/>
      <c r="O607" s="6"/>
    </row>
    <row r="608" spans="2:15" x14ac:dyDescent="0.2">
      <c r="B608" s="8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0"/>
      <c r="O608" s="6"/>
    </row>
    <row r="609" spans="2:15" x14ac:dyDescent="0.2">
      <c r="B609" s="8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0"/>
      <c r="O609" s="6"/>
    </row>
    <row r="610" spans="2:15" x14ac:dyDescent="0.2">
      <c r="B610" s="8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0"/>
      <c r="O610" s="6"/>
    </row>
    <row r="611" spans="2:15" x14ac:dyDescent="0.2">
      <c r="B611" s="8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0"/>
      <c r="O611" s="6"/>
    </row>
    <row r="612" spans="2:15" x14ac:dyDescent="0.2">
      <c r="B612" s="8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0"/>
      <c r="O612" s="6"/>
    </row>
    <row r="613" spans="2:15" x14ac:dyDescent="0.2">
      <c r="B613" s="8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0"/>
      <c r="O613" s="6"/>
    </row>
    <row r="614" spans="2:15" x14ac:dyDescent="0.2">
      <c r="B614" s="8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0"/>
      <c r="O614" s="6"/>
    </row>
    <row r="615" spans="2:15" x14ac:dyDescent="0.2">
      <c r="B615" s="8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0"/>
      <c r="O615" s="6"/>
    </row>
    <row r="616" spans="2:15" x14ac:dyDescent="0.2">
      <c r="B616" s="8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0"/>
      <c r="O616" s="6"/>
    </row>
    <row r="617" spans="2:15" x14ac:dyDescent="0.2">
      <c r="B617" s="8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0"/>
      <c r="O617" s="6"/>
    </row>
    <row r="618" spans="2:15" x14ac:dyDescent="0.2">
      <c r="B618" s="8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0"/>
      <c r="O618" s="6"/>
    </row>
    <row r="619" spans="2:15" x14ac:dyDescent="0.2">
      <c r="B619" s="8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0"/>
      <c r="O619" s="6"/>
    </row>
    <row r="620" spans="2:15" x14ac:dyDescent="0.2">
      <c r="B620" s="8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0"/>
      <c r="O620" s="6"/>
    </row>
    <row r="621" spans="2:15" x14ac:dyDescent="0.2">
      <c r="B621" s="8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0"/>
      <c r="O621" s="6"/>
    </row>
    <row r="622" spans="2:15" x14ac:dyDescent="0.2">
      <c r="B622" s="8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0"/>
      <c r="O622" s="6"/>
    </row>
    <row r="623" spans="2:15" x14ac:dyDescent="0.2">
      <c r="B623" s="8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0"/>
      <c r="O623" s="6"/>
    </row>
    <row r="624" spans="2:15" x14ac:dyDescent="0.2">
      <c r="B624" s="8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0"/>
      <c r="O624" s="6"/>
    </row>
    <row r="625" spans="2:15" x14ac:dyDescent="0.2">
      <c r="B625" s="8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0"/>
      <c r="O625" s="6"/>
    </row>
    <row r="626" spans="2:15" x14ac:dyDescent="0.2">
      <c r="B626" s="8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0"/>
      <c r="O626" s="6"/>
    </row>
    <row r="627" spans="2:15" x14ac:dyDescent="0.2">
      <c r="B627" s="8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0"/>
      <c r="O627" s="6"/>
    </row>
    <row r="628" spans="2:15" x14ac:dyDescent="0.2">
      <c r="B628" s="8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0"/>
      <c r="O628" s="6"/>
    </row>
    <row r="629" spans="2:15" x14ac:dyDescent="0.2">
      <c r="B629" s="8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0"/>
      <c r="O629" s="6"/>
    </row>
    <row r="630" spans="2:15" x14ac:dyDescent="0.2">
      <c r="B630" s="8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0"/>
      <c r="O630" s="6"/>
    </row>
    <row r="631" spans="2:15" x14ac:dyDescent="0.2">
      <c r="B631" s="8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0"/>
      <c r="O631" s="6"/>
    </row>
    <row r="632" spans="2:15" x14ac:dyDescent="0.2">
      <c r="B632" s="8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0"/>
      <c r="O632" s="6"/>
    </row>
    <row r="633" spans="2:15" x14ac:dyDescent="0.2">
      <c r="B633" s="8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0"/>
      <c r="O633" s="6"/>
    </row>
    <row r="634" spans="2:15" x14ac:dyDescent="0.2">
      <c r="B634" s="8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0"/>
      <c r="O634" s="6"/>
    </row>
    <row r="635" spans="2:15" x14ac:dyDescent="0.2">
      <c r="B635" s="8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0"/>
      <c r="O635" s="6"/>
    </row>
    <row r="636" spans="2:15" x14ac:dyDescent="0.2">
      <c r="B636" s="8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0"/>
      <c r="O636" s="6"/>
    </row>
    <row r="637" spans="2:15" x14ac:dyDescent="0.2">
      <c r="B637" s="8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0"/>
      <c r="O637" s="6"/>
    </row>
    <row r="638" spans="2:15" x14ac:dyDescent="0.2">
      <c r="B638" s="8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0"/>
      <c r="O638" s="6"/>
    </row>
    <row r="639" spans="2:15" x14ac:dyDescent="0.2">
      <c r="B639" s="8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0"/>
      <c r="O639" s="6"/>
    </row>
    <row r="640" spans="2:15" x14ac:dyDescent="0.2">
      <c r="B640" s="8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0"/>
      <c r="O640" s="6"/>
    </row>
    <row r="641" spans="2:15" x14ac:dyDescent="0.2">
      <c r="B641" s="8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0"/>
      <c r="O641" s="6"/>
    </row>
    <row r="642" spans="2:15" x14ac:dyDescent="0.2">
      <c r="B642" s="8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0"/>
      <c r="O642" s="6"/>
    </row>
    <row r="643" spans="2:15" x14ac:dyDescent="0.2">
      <c r="B643" s="8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0"/>
      <c r="O643" s="6"/>
    </row>
    <row r="644" spans="2:15" x14ac:dyDescent="0.2">
      <c r="B644" s="8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0"/>
      <c r="O644" s="6"/>
    </row>
    <row r="645" spans="2:15" x14ac:dyDescent="0.2">
      <c r="B645" s="8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0"/>
      <c r="O645" s="6"/>
    </row>
    <row r="646" spans="2:15" x14ac:dyDescent="0.2">
      <c r="B646" s="8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0"/>
      <c r="O646" s="6"/>
    </row>
    <row r="647" spans="2:15" x14ac:dyDescent="0.2">
      <c r="B647" s="8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0"/>
      <c r="O647" s="6"/>
    </row>
    <row r="648" spans="2:15" x14ac:dyDescent="0.2">
      <c r="B648" s="8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0"/>
      <c r="O648" s="6"/>
    </row>
    <row r="649" spans="2:15" x14ac:dyDescent="0.2">
      <c r="B649" s="8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0"/>
      <c r="O649" s="6"/>
    </row>
    <row r="650" spans="2:15" x14ac:dyDescent="0.2">
      <c r="B650" s="8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0"/>
      <c r="O650" s="6"/>
    </row>
    <row r="651" spans="2:15" x14ac:dyDescent="0.2">
      <c r="B651" s="8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0"/>
      <c r="O651" s="6"/>
    </row>
    <row r="652" spans="2:15" x14ac:dyDescent="0.2">
      <c r="B652" s="8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0"/>
      <c r="O652" s="6"/>
    </row>
    <row r="653" spans="2:15" x14ac:dyDescent="0.2">
      <c r="B653" s="8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0"/>
      <c r="O653" s="6"/>
    </row>
    <row r="654" spans="2:15" x14ac:dyDescent="0.2">
      <c r="B654" s="8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0"/>
      <c r="O654" s="6"/>
    </row>
    <row r="655" spans="2:15" x14ac:dyDescent="0.2">
      <c r="B655" s="8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0"/>
      <c r="O655" s="6"/>
    </row>
    <row r="656" spans="2:15" x14ac:dyDescent="0.2">
      <c r="B656" s="8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0"/>
      <c r="O656" s="6"/>
    </row>
    <row r="657" spans="2:15" x14ac:dyDescent="0.2">
      <c r="B657" s="8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0"/>
      <c r="O657" s="6"/>
    </row>
    <row r="658" spans="2:15" x14ac:dyDescent="0.2">
      <c r="B658" s="8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0"/>
      <c r="O658" s="6"/>
    </row>
    <row r="659" spans="2:15" x14ac:dyDescent="0.2">
      <c r="B659" s="8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0"/>
      <c r="O659" s="6"/>
    </row>
    <row r="660" spans="2:15" x14ac:dyDescent="0.2">
      <c r="B660" s="8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0"/>
      <c r="O660" s="6"/>
    </row>
    <row r="661" spans="2:15" x14ac:dyDescent="0.2">
      <c r="B661" s="8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0"/>
      <c r="O661" s="6"/>
    </row>
    <row r="662" spans="2:15" x14ac:dyDescent="0.2">
      <c r="B662" s="8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0"/>
      <c r="O662" s="6"/>
    </row>
    <row r="663" spans="2:15" x14ac:dyDescent="0.2">
      <c r="B663" s="8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0"/>
      <c r="O663" s="6"/>
    </row>
    <row r="664" spans="2:15" x14ac:dyDescent="0.2">
      <c r="B664" s="8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0"/>
      <c r="O664" s="6"/>
    </row>
    <row r="665" spans="2:15" x14ac:dyDescent="0.2">
      <c r="B665" s="8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0"/>
      <c r="O665" s="6"/>
    </row>
    <row r="666" spans="2:15" x14ac:dyDescent="0.2">
      <c r="B666" s="8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0"/>
      <c r="O666" s="6"/>
    </row>
    <row r="667" spans="2:15" x14ac:dyDescent="0.2">
      <c r="B667" s="8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0"/>
      <c r="O667" s="6"/>
    </row>
    <row r="668" spans="2:15" x14ac:dyDescent="0.2">
      <c r="B668" s="8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0"/>
      <c r="O668" s="6"/>
    </row>
    <row r="669" spans="2:15" x14ac:dyDescent="0.2">
      <c r="B669" s="8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0"/>
      <c r="O669" s="6"/>
    </row>
    <row r="670" spans="2:15" x14ac:dyDescent="0.2">
      <c r="B670" s="8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0"/>
      <c r="O670" s="6"/>
    </row>
    <row r="671" spans="2:15" x14ac:dyDescent="0.2">
      <c r="B671" s="8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0"/>
      <c r="O671" s="6"/>
    </row>
    <row r="672" spans="2:15" x14ac:dyDescent="0.2">
      <c r="B672" s="8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0"/>
      <c r="O672" s="6"/>
    </row>
    <row r="673" spans="2:15" x14ac:dyDescent="0.2">
      <c r="B673" s="8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0"/>
      <c r="O673" s="6"/>
    </row>
    <row r="674" spans="2:15" x14ac:dyDescent="0.2">
      <c r="B674" s="8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0"/>
      <c r="O674" s="6"/>
    </row>
    <row r="675" spans="2:15" x14ac:dyDescent="0.2">
      <c r="B675" s="8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0"/>
      <c r="O675" s="6"/>
    </row>
    <row r="676" spans="2:15" x14ac:dyDescent="0.2">
      <c r="B676" s="8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0"/>
      <c r="O676" s="6"/>
    </row>
    <row r="677" spans="2:15" x14ac:dyDescent="0.2">
      <c r="B677" s="8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0"/>
      <c r="O677" s="6"/>
    </row>
    <row r="678" spans="2:15" x14ac:dyDescent="0.2">
      <c r="B678" s="8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0"/>
      <c r="O678" s="6"/>
    </row>
    <row r="679" spans="2:15" x14ac:dyDescent="0.2">
      <c r="B679" s="8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0"/>
      <c r="O679" s="6"/>
    </row>
    <row r="680" spans="2:15" x14ac:dyDescent="0.2">
      <c r="B680" s="8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0"/>
      <c r="O680" s="6"/>
    </row>
    <row r="681" spans="2:15" x14ac:dyDescent="0.2">
      <c r="B681" s="8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0"/>
      <c r="O681" s="6"/>
    </row>
    <row r="682" spans="2:15" x14ac:dyDescent="0.2">
      <c r="B682" s="8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0"/>
      <c r="O682" s="6"/>
    </row>
    <row r="683" spans="2:15" x14ac:dyDescent="0.2">
      <c r="B683" s="8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0"/>
      <c r="O683" s="6"/>
    </row>
    <row r="684" spans="2:15" x14ac:dyDescent="0.2">
      <c r="B684" s="8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0"/>
      <c r="O684" s="6"/>
    </row>
    <row r="685" spans="2:15" x14ac:dyDescent="0.2">
      <c r="B685" s="8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0"/>
      <c r="O685" s="6"/>
    </row>
    <row r="686" spans="2:15" x14ac:dyDescent="0.2">
      <c r="B686" s="8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0"/>
      <c r="O686" s="6"/>
    </row>
    <row r="687" spans="2:15" x14ac:dyDescent="0.2">
      <c r="B687" s="8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0"/>
      <c r="O687" s="6"/>
    </row>
    <row r="688" spans="2:15" x14ac:dyDescent="0.2">
      <c r="B688" s="8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0"/>
      <c r="O688" s="6"/>
    </row>
    <row r="689" spans="2:15" x14ac:dyDescent="0.2">
      <c r="B689" s="8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0"/>
      <c r="O689" s="6"/>
    </row>
    <row r="690" spans="2:15" x14ac:dyDescent="0.2">
      <c r="B690" s="8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0"/>
      <c r="O690" s="6"/>
    </row>
    <row r="691" spans="2:15" x14ac:dyDescent="0.2">
      <c r="B691" s="8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0"/>
      <c r="O691" s="6"/>
    </row>
    <row r="692" spans="2:15" x14ac:dyDescent="0.2">
      <c r="B692" s="8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0"/>
      <c r="O692" s="6"/>
    </row>
    <row r="693" spans="2:15" x14ac:dyDescent="0.2">
      <c r="B693" s="8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0"/>
      <c r="O693" s="6"/>
    </row>
    <row r="694" spans="2:15" x14ac:dyDescent="0.2">
      <c r="B694" s="8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0"/>
      <c r="O694" s="6"/>
    </row>
    <row r="695" spans="2:15" x14ac:dyDescent="0.2">
      <c r="B695" s="8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0"/>
      <c r="O695" s="6"/>
    </row>
    <row r="696" spans="2:15" x14ac:dyDescent="0.2">
      <c r="B696" s="8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0"/>
      <c r="O696" s="6"/>
    </row>
    <row r="697" spans="2:15" x14ac:dyDescent="0.2">
      <c r="B697" s="8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0"/>
      <c r="O697" s="6"/>
    </row>
    <row r="698" spans="2:15" x14ac:dyDescent="0.2">
      <c r="B698" s="8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0"/>
      <c r="O698" s="6"/>
    </row>
    <row r="699" spans="2:15" x14ac:dyDescent="0.2">
      <c r="B699" s="8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0"/>
      <c r="O699" s="6"/>
    </row>
    <row r="700" spans="2:15" x14ac:dyDescent="0.2">
      <c r="B700" s="8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0"/>
      <c r="O700" s="6"/>
    </row>
    <row r="701" spans="2:15" x14ac:dyDescent="0.2">
      <c r="B701" s="8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0"/>
      <c r="O701" s="6"/>
    </row>
    <row r="702" spans="2:15" x14ac:dyDescent="0.2">
      <c r="B702" s="8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0"/>
      <c r="O702" s="6"/>
    </row>
    <row r="703" spans="2:15" x14ac:dyDescent="0.2">
      <c r="B703" s="8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0"/>
      <c r="O703" s="6"/>
    </row>
    <row r="704" spans="2:15" x14ac:dyDescent="0.2">
      <c r="B704" s="8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0"/>
      <c r="O704" s="6"/>
    </row>
    <row r="705" spans="2:15" x14ac:dyDescent="0.2">
      <c r="B705" s="8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0"/>
      <c r="O705" s="6"/>
    </row>
    <row r="706" spans="2:15" x14ac:dyDescent="0.2">
      <c r="B706" s="8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0"/>
      <c r="O706" s="6"/>
    </row>
    <row r="707" spans="2:15" x14ac:dyDescent="0.2">
      <c r="B707" s="8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0"/>
      <c r="O707" s="6"/>
    </row>
    <row r="708" spans="2:15" x14ac:dyDescent="0.2">
      <c r="B708" s="8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0"/>
      <c r="O708" s="6"/>
    </row>
    <row r="709" spans="2:15" x14ac:dyDescent="0.2">
      <c r="B709" s="8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0"/>
      <c r="O709" s="6"/>
    </row>
    <row r="710" spans="2:15" x14ac:dyDescent="0.2">
      <c r="B710" s="8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0"/>
      <c r="O710" s="6"/>
    </row>
    <row r="711" spans="2:15" x14ac:dyDescent="0.2">
      <c r="B711" s="8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0"/>
      <c r="O711" s="6"/>
    </row>
    <row r="712" spans="2:15" x14ac:dyDescent="0.2">
      <c r="B712" s="8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0"/>
      <c r="O712" s="6"/>
    </row>
    <row r="713" spans="2:15" x14ac:dyDescent="0.2">
      <c r="B713" s="8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0"/>
      <c r="O713" s="6"/>
    </row>
    <row r="714" spans="2:15" x14ac:dyDescent="0.2">
      <c r="B714" s="8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0"/>
      <c r="O714" s="6"/>
    </row>
    <row r="715" spans="2:15" x14ac:dyDescent="0.2">
      <c r="B715" s="8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0"/>
      <c r="O715" s="6"/>
    </row>
    <row r="716" spans="2:15" x14ac:dyDescent="0.2">
      <c r="B716" s="8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0"/>
      <c r="O716" s="6"/>
    </row>
    <row r="717" spans="2:15" x14ac:dyDescent="0.2">
      <c r="B717" s="8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10"/>
      <c r="O717" s="6"/>
    </row>
    <row r="718" spans="2:15" x14ac:dyDescent="0.2">
      <c r="B718" s="8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10"/>
      <c r="O718" s="6"/>
    </row>
    <row r="719" spans="2:15" x14ac:dyDescent="0.2">
      <c r="B719" s="8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10"/>
      <c r="O719" s="6"/>
    </row>
    <row r="720" spans="2:15" x14ac:dyDescent="0.2">
      <c r="B720" s="8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10"/>
      <c r="O720" s="6"/>
    </row>
    <row r="721" spans="2:15" x14ac:dyDescent="0.2">
      <c r="B721" s="8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10"/>
      <c r="O721" s="6"/>
    </row>
    <row r="722" spans="2:15" x14ac:dyDescent="0.2">
      <c r="B722" s="8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10"/>
      <c r="O722" s="6"/>
    </row>
    <row r="723" spans="2:15" x14ac:dyDescent="0.2">
      <c r="B723" s="8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10"/>
      <c r="O723" s="6"/>
    </row>
    <row r="724" spans="2:15" x14ac:dyDescent="0.2">
      <c r="B724" s="8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10"/>
      <c r="O724" s="6"/>
    </row>
    <row r="725" spans="2:15" x14ac:dyDescent="0.2">
      <c r="B725" s="8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10"/>
      <c r="O725" s="6"/>
    </row>
    <row r="726" spans="2:15" x14ac:dyDescent="0.2">
      <c r="B726" s="8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10"/>
      <c r="O726" s="6"/>
    </row>
    <row r="727" spans="2:15" x14ac:dyDescent="0.2">
      <c r="B727" s="8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10"/>
      <c r="O727" s="6"/>
    </row>
    <row r="728" spans="2:15" x14ac:dyDescent="0.2">
      <c r="B728" s="8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10"/>
      <c r="O728" s="6"/>
    </row>
    <row r="729" spans="2:15" x14ac:dyDescent="0.2">
      <c r="B729" s="8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10"/>
      <c r="O729" s="6"/>
    </row>
    <row r="730" spans="2:15" x14ac:dyDescent="0.2">
      <c r="B730" s="8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10"/>
      <c r="O730" s="6"/>
    </row>
    <row r="731" spans="2:15" x14ac:dyDescent="0.2">
      <c r="B731" s="8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10"/>
      <c r="O731" s="6"/>
    </row>
    <row r="732" spans="2:15" x14ac:dyDescent="0.2">
      <c r="B732" s="8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10"/>
      <c r="O732" s="6"/>
    </row>
    <row r="733" spans="2:15" x14ac:dyDescent="0.2">
      <c r="B733" s="8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10"/>
      <c r="O733" s="6"/>
    </row>
    <row r="734" spans="2:15" x14ac:dyDescent="0.2">
      <c r="B734" s="8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10"/>
      <c r="O734" s="6"/>
    </row>
    <row r="735" spans="2:15" x14ac:dyDescent="0.2">
      <c r="B735" s="8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10"/>
      <c r="O735" s="6"/>
    </row>
    <row r="736" spans="2:15" x14ac:dyDescent="0.2">
      <c r="B736" s="8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10"/>
      <c r="O736" s="6"/>
    </row>
    <row r="737" spans="2:15" x14ac:dyDescent="0.2">
      <c r="B737" s="8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10"/>
      <c r="O737" s="6"/>
    </row>
    <row r="738" spans="2:15" x14ac:dyDescent="0.2">
      <c r="B738" s="8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10"/>
      <c r="O738" s="6"/>
    </row>
    <row r="739" spans="2:15" x14ac:dyDescent="0.2">
      <c r="B739" s="8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10"/>
      <c r="O739" s="6"/>
    </row>
    <row r="740" spans="2:15" x14ac:dyDescent="0.2">
      <c r="B740" s="8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10"/>
      <c r="O740" s="6"/>
    </row>
    <row r="741" spans="2:15" x14ac:dyDescent="0.2">
      <c r="B741" s="8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10"/>
      <c r="O741" s="6"/>
    </row>
    <row r="742" spans="2:15" x14ac:dyDescent="0.2">
      <c r="B742" s="8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10"/>
      <c r="O742" s="6"/>
    </row>
    <row r="743" spans="2:15" x14ac:dyDescent="0.2">
      <c r="B743" s="8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10"/>
      <c r="O743" s="6"/>
    </row>
    <row r="744" spans="2:15" x14ac:dyDescent="0.2">
      <c r="B744" s="8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10"/>
      <c r="O744" s="6"/>
    </row>
    <row r="745" spans="2:15" x14ac:dyDescent="0.2">
      <c r="B745" s="8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10"/>
      <c r="O745" s="6"/>
    </row>
    <row r="746" spans="2:15" x14ac:dyDescent="0.2">
      <c r="B746" s="8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10"/>
      <c r="O746" s="6"/>
    </row>
    <row r="747" spans="2:15" x14ac:dyDescent="0.2">
      <c r="B747" s="8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10"/>
      <c r="O747" s="6"/>
    </row>
    <row r="748" spans="2:15" x14ac:dyDescent="0.2">
      <c r="B748" s="8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10"/>
      <c r="O748" s="6"/>
    </row>
    <row r="749" spans="2:15" x14ac:dyDescent="0.2">
      <c r="B749" s="8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10"/>
      <c r="O749" s="6"/>
    </row>
    <row r="750" spans="2:15" x14ac:dyDescent="0.2">
      <c r="B750" s="8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10"/>
      <c r="O750" s="6"/>
    </row>
    <row r="751" spans="2:15" x14ac:dyDescent="0.2">
      <c r="B751" s="8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10"/>
      <c r="O751" s="6"/>
    </row>
    <row r="752" spans="2:15" x14ac:dyDescent="0.2">
      <c r="B752" s="8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10"/>
      <c r="O752" s="6"/>
    </row>
    <row r="753" spans="2:15" x14ac:dyDescent="0.2">
      <c r="B753" s="8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10"/>
      <c r="O753" s="6"/>
    </row>
    <row r="754" spans="2:15" x14ac:dyDescent="0.2">
      <c r="B754" s="8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10"/>
      <c r="O754" s="6"/>
    </row>
    <row r="755" spans="2:15" x14ac:dyDescent="0.2">
      <c r="B755" s="8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10"/>
      <c r="O755" s="6"/>
    </row>
    <row r="756" spans="2:15" x14ac:dyDescent="0.2">
      <c r="B756" s="8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10"/>
      <c r="O756" s="6"/>
    </row>
    <row r="757" spans="2:15" x14ac:dyDescent="0.2">
      <c r="B757" s="8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10"/>
      <c r="O757" s="6"/>
    </row>
    <row r="758" spans="2:15" x14ac:dyDescent="0.2">
      <c r="B758" s="8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10"/>
      <c r="O758" s="6"/>
    </row>
    <row r="759" spans="2:15" x14ac:dyDescent="0.2">
      <c r="B759" s="8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10"/>
      <c r="O759" s="6"/>
    </row>
    <row r="760" spans="2:15" x14ac:dyDescent="0.2">
      <c r="B760" s="8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10"/>
      <c r="O760" s="6"/>
    </row>
    <row r="761" spans="2:15" x14ac:dyDescent="0.2">
      <c r="B761" s="8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0"/>
      <c r="O761" s="6"/>
    </row>
    <row r="762" spans="2:15" x14ac:dyDescent="0.2">
      <c r="B762" s="8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10"/>
      <c r="O762" s="6"/>
    </row>
    <row r="763" spans="2:15" x14ac:dyDescent="0.2">
      <c r="B763" s="8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10"/>
      <c r="O763" s="6"/>
    </row>
    <row r="764" spans="2:15" x14ac:dyDescent="0.2">
      <c r="B764" s="8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10"/>
      <c r="O764" s="6"/>
    </row>
    <row r="765" spans="2:15" x14ac:dyDescent="0.2">
      <c r="B765" s="8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10"/>
      <c r="O765" s="6"/>
    </row>
    <row r="766" spans="2:15" x14ac:dyDescent="0.2">
      <c r="B766" s="8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10"/>
      <c r="O766" s="6"/>
    </row>
    <row r="767" spans="2:15" x14ac:dyDescent="0.2">
      <c r="B767" s="8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10"/>
      <c r="O767" s="6"/>
    </row>
    <row r="768" spans="2:15" x14ac:dyDescent="0.2">
      <c r="B768" s="8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10"/>
      <c r="O768" s="6"/>
    </row>
    <row r="769" spans="2:15" x14ac:dyDescent="0.2">
      <c r="B769" s="8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0"/>
      <c r="O769" s="6"/>
    </row>
    <row r="770" spans="2:15" x14ac:dyDescent="0.2">
      <c r="B770" s="8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10"/>
      <c r="O770" s="6"/>
    </row>
    <row r="771" spans="2:15" x14ac:dyDescent="0.2">
      <c r="B771" s="8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10"/>
      <c r="O771" s="6"/>
    </row>
    <row r="772" spans="2:15" x14ac:dyDescent="0.2">
      <c r="B772" s="8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10"/>
      <c r="O772" s="6"/>
    </row>
    <row r="773" spans="2:15" x14ac:dyDescent="0.2">
      <c r="B773" s="8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10"/>
      <c r="O773" s="6"/>
    </row>
    <row r="774" spans="2:15" x14ac:dyDescent="0.2">
      <c r="B774" s="8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10"/>
      <c r="O774" s="6"/>
    </row>
    <row r="775" spans="2:15" x14ac:dyDescent="0.2">
      <c r="B775" s="8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10"/>
      <c r="O775" s="6"/>
    </row>
    <row r="776" spans="2:15" x14ac:dyDescent="0.2">
      <c r="B776" s="8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10"/>
      <c r="O776" s="6"/>
    </row>
    <row r="777" spans="2:15" x14ac:dyDescent="0.2">
      <c r="B777" s="8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0"/>
      <c r="O777" s="6"/>
    </row>
    <row r="778" spans="2:15" x14ac:dyDescent="0.2">
      <c r="B778" s="8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10"/>
      <c r="O778" s="6"/>
    </row>
    <row r="779" spans="2:15" x14ac:dyDescent="0.2">
      <c r="B779" s="8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10"/>
      <c r="O779" s="6"/>
    </row>
    <row r="780" spans="2:15" x14ac:dyDescent="0.2">
      <c r="B780" s="8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10"/>
      <c r="O780" s="6"/>
    </row>
    <row r="781" spans="2:15" x14ac:dyDescent="0.2">
      <c r="B781" s="8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10"/>
      <c r="O781" s="6"/>
    </row>
    <row r="782" spans="2:15" x14ac:dyDescent="0.2">
      <c r="B782" s="8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10"/>
      <c r="O782" s="6"/>
    </row>
    <row r="783" spans="2:15" x14ac:dyDescent="0.2">
      <c r="B783" s="8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10"/>
      <c r="O783" s="6"/>
    </row>
    <row r="784" spans="2:15" x14ac:dyDescent="0.2">
      <c r="B784" s="8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10"/>
      <c r="O784" s="6"/>
    </row>
    <row r="785" spans="2:15" x14ac:dyDescent="0.2">
      <c r="B785" s="8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10"/>
      <c r="O785" s="6"/>
    </row>
    <row r="786" spans="2:15" x14ac:dyDescent="0.2">
      <c r="B786" s="8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10"/>
      <c r="O786" s="6"/>
    </row>
    <row r="787" spans="2:15" x14ac:dyDescent="0.2">
      <c r="B787" s="8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10"/>
      <c r="O787" s="6"/>
    </row>
    <row r="788" spans="2:15" x14ac:dyDescent="0.2">
      <c r="B788" s="8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10"/>
      <c r="O788" s="6"/>
    </row>
    <row r="789" spans="2:15" x14ac:dyDescent="0.2">
      <c r="B789" s="8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10"/>
      <c r="O789" s="6"/>
    </row>
    <row r="790" spans="2:15" x14ac:dyDescent="0.2">
      <c r="B790" s="8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10"/>
      <c r="O790" s="6"/>
    </row>
    <row r="791" spans="2:15" x14ac:dyDescent="0.2">
      <c r="B791" s="8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10"/>
      <c r="O791" s="6"/>
    </row>
    <row r="792" spans="2:15" x14ac:dyDescent="0.2">
      <c r="B792" s="8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10"/>
      <c r="O792" s="6"/>
    </row>
    <row r="793" spans="2:15" x14ac:dyDescent="0.2">
      <c r="B793" s="8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10"/>
      <c r="O793" s="6"/>
    </row>
    <row r="794" spans="2:15" x14ac:dyDescent="0.2">
      <c r="B794" s="8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0"/>
      <c r="O794" s="6"/>
    </row>
    <row r="795" spans="2:15" x14ac:dyDescent="0.2">
      <c r="B795" s="8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10"/>
      <c r="O795" s="6"/>
    </row>
    <row r="796" spans="2:15" x14ac:dyDescent="0.2">
      <c r="B796" s="8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10"/>
      <c r="O796" s="6"/>
    </row>
    <row r="797" spans="2:15" x14ac:dyDescent="0.2">
      <c r="B797" s="8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10"/>
      <c r="O797" s="6"/>
    </row>
    <row r="798" spans="2:15" x14ac:dyDescent="0.2">
      <c r="B798" s="8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10"/>
      <c r="O798" s="6"/>
    </row>
    <row r="799" spans="2:15" x14ac:dyDescent="0.2">
      <c r="B799" s="8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10"/>
      <c r="O799" s="6"/>
    </row>
    <row r="800" spans="2:15" x14ac:dyDescent="0.2">
      <c r="B800" s="8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10"/>
      <c r="O800" s="6"/>
    </row>
    <row r="801" spans="2:15" x14ac:dyDescent="0.2">
      <c r="B801" s="8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10"/>
      <c r="O801" s="6"/>
    </row>
    <row r="802" spans="2:15" x14ac:dyDescent="0.2">
      <c r="B802" s="8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10"/>
      <c r="O802" s="6"/>
    </row>
    <row r="803" spans="2:15" x14ac:dyDescent="0.2">
      <c r="B803" s="8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10"/>
      <c r="O803" s="6"/>
    </row>
    <row r="804" spans="2:15" x14ac:dyDescent="0.2">
      <c r="B804" s="8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10"/>
      <c r="O804" s="6"/>
    </row>
    <row r="805" spans="2:15" x14ac:dyDescent="0.2">
      <c r="B805" s="8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10"/>
      <c r="O805" s="6"/>
    </row>
    <row r="806" spans="2:15" x14ac:dyDescent="0.2">
      <c r="B806" s="8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10"/>
      <c r="O806" s="6"/>
    </row>
    <row r="807" spans="2:15" x14ac:dyDescent="0.2">
      <c r="B807" s="8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10"/>
      <c r="O807" s="6"/>
    </row>
    <row r="808" spans="2:15" x14ac:dyDescent="0.2">
      <c r="B808" s="8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10"/>
      <c r="O808" s="6"/>
    </row>
    <row r="809" spans="2:15" x14ac:dyDescent="0.2">
      <c r="B809" s="8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10"/>
      <c r="O809" s="6"/>
    </row>
    <row r="810" spans="2:15" x14ac:dyDescent="0.2">
      <c r="B810" s="8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10"/>
      <c r="O810" s="6"/>
    </row>
    <row r="811" spans="2:15" x14ac:dyDescent="0.2">
      <c r="B811" s="8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10"/>
      <c r="O811" s="6"/>
    </row>
    <row r="812" spans="2:15" x14ac:dyDescent="0.2">
      <c r="B812" s="8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10"/>
      <c r="O812" s="6"/>
    </row>
    <row r="813" spans="2:15" x14ac:dyDescent="0.2">
      <c r="B813" s="8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10"/>
      <c r="O813" s="6"/>
    </row>
    <row r="814" spans="2:15" x14ac:dyDescent="0.2">
      <c r="B814" s="8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10"/>
      <c r="O814" s="6"/>
    </row>
    <row r="815" spans="2:15" x14ac:dyDescent="0.2">
      <c r="B815" s="8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10"/>
      <c r="O815" s="6"/>
    </row>
    <row r="816" spans="2:15" x14ac:dyDescent="0.2">
      <c r="B816" s="8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10"/>
      <c r="O816" s="6"/>
    </row>
    <row r="817" spans="2:15" x14ac:dyDescent="0.2">
      <c r="B817" s="8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10"/>
      <c r="O817" s="6"/>
    </row>
    <row r="818" spans="2:15" x14ac:dyDescent="0.2">
      <c r="B818" s="8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10"/>
      <c r="O818" s="6"/>
    </row>
    <row r="819" spans="2:15" x14ac:dyDescent="0.2">
      <c r="B819" s="8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10"/>
      <c r="O819" s="6"/>
    </row>
    <row r="820" spans="2:15" x14ac:dyDescent="0.2">
      <c r="B820" s="8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10"/>
      <c r="O820" s="6"/>
    </row>
    <row r="821" spans="2:15" x14ac:dyDescent="0.2">
      <c r="B821" s="8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10"/>
      <c r="O821" s="6"/>
    </row>
    <row r="822" spans="2:15" x14ac:dyDescent="0.2">
      <c r="B822" s="8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10"/>
      <c r="O822" s="6"/>
    </row>
    <row r="823" spans="2:15" x14ac:dyDescent="0.2">
      <c r="B823" s="8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10"/>
      <c r="O823" s="6"/>
    </row>
    <row r="824" spans="2:15" x14ac:dyDescent="0.2">
      <c r="B824" s="8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10"/>
      <c r="O824" s="6"/>
    </row>
    <row r="825" spans="2:15" x14ac:dyDescent="0.2">
      <c r="B825" s="8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10"/>
      <c r="O825" s="6"/>
    </row>
    <row r="826" spans="2:15" x14ac:dyDescent="0.2">
      <c r="B826" s="8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10"/>
      <c r="O826" s="6"/>
    </row>
    <row r="827" spans="2:15" x14ac:dyDescent="0.2">
      <c r="B827" s="8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10"/>
      <c r="O827" s="6"/>
    </row>
    <row r="828" spans="2:15" x14ac:dyDescent="0.2">
      <c r="B828" s="8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10"/>
      <c r="O828" s="6"/>
    </row>
    <row r="829" spans="2:15" x14ac:dyDescent="0.2">
      <c r="B829" s="8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10"/>
      <c r="O829" s="6"/>
    </row>
    <row r="830" spans="2:15" x14ac:dyDescent="0.2">
      <c r="B830" s="8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10"/>
      <c r="O830" s="6"/>
    </row>
    <row r="831" spans="2:15" x14ac:dyDescent="0.2">
      <c r="B831" s="8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10"/>
      <c r="O831" s="6"/>
    </row>
    <row r="832" spans="2:15" x14ac:dyDescent="0.2">
      <c r="B832" s="8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10"/>
      <c r="O832" s="6"/>
    </row>
    <row r="833" spans="2:15" x14ac:dyDescent="0.2">
      <c r="B833" s="8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10"/>
      <c r="O833" s="6"/>
    </row>
    <row r="834" spans="2:15" x14ac:dyDescent="0.2">
      <c r="B834" s="8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10"/>
      <c r="O834" s="6"/>
    </row>
    <row r="835" spans="2:15" x14ac:dyDescent="0.2">
      <c r="B835" s="8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10"/>
      <c r="O835" s="6"/>
    </row>
    <row r="836" spans="2:15" x14ac:dyDescent="0.2">
      <c r="B836" s="8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10"/>
      <c r="O836" s="6"/>
    </row>
    <row r="837" spans="2:15" x14ac:dyDescent="0.2">
      <c r="B837" s="8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10"/>
      <c r="O837" s="6"/>
    </row>
    <row r="838" spans="2:15" x14ac:dyDescent="0.2">
      <c r="B838" s="8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10"/>
      <c r="O838" s="6"/>
    </row>
    <row r="839" spans="2:15" x14ac:dyDescent="0.2">
      <c r="B839" s="8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10"/>
      <c r="O839" s="6"/>
    </row>
    <row r="840" spans="2:15" x14ac:dyDescent="0.2">
      <c r="B840" s="8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10"/>
      <c r="O840" s="6"/>
    </row>
    <row r="841" spans="2:15" x14ac:dyDescent="0.2">
      <c r="B841" s="8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10"/>
      <c r="O841" s="6"/>
    </row>
    <row r="842" spans="2:15" x14ac:dyDescent="0.2">
      <c r="B842" s="8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10"/>
      <c r="O842" s="6"/>
    </row>
    <row r="843" spans="2:15" x14ac:dyDescent="0.2">
      <c r="B843" s="8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10"/>
      <c r="O843" s="6"/>
    </row>
    <row r="844" spans="2:15" x14ac:dyDescent="0.2">
      <c r="B844" s="8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10"/>
      <c r="O844" s="6"/>
    </row>
    <row r="845" spans="2:15" x14ac:dyDescent="0.2">
      <c r="B845" s="8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10"/>
      <c r="O845" s="6"/>
    </row>
    <row r="846" spans="2:15" x14ac:dyDescent="0.2">
      <c r="B846" s="8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10"/>
      <c r="O846" s="6"/>
    </row>
    <row r="847" spans="2:15" x14ac:dyDescent="0.2">
      <c r="B847" s="8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10"/>
      <c r="O847" s="6"/>
    </row>
    <row r="848" spans="2:15" x14ac:dyDescent="0.2">
      <c r="B848" s="8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10"/>
      <c r="O848" s="6"/>
    </row>
    <row r="849" spans="2:15" x14ac:dyDescent="0.2">
      <c r="B849" s="8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10"/>
      <c r="O849" s="6"/>
    </row>
    <row r="850" spans="2:15" x14ac:dyDescent="0.2">
      <c r="B850" s="8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10"/>
      <c r="O850" s="6"/>
    </row>
    <row r="851" spans="2:15" x14ac:dyDescent="0.2">
      <c r="B851" s="8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10"/>
      <c r="O851" s="6"/>
    </row>
    <row r="852" spans="2:15" x14ac:dyDescent="0.2">
      <c r="B852" s="8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10"/>
      <c r="O852" s="6"/>
    </row>
    <row r="853" spans="2:15" x14ac:dyDescent="0.2">
      <c r="B853" s="8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10"/>
      <c r="O853" s="6"/>
    </row>
    <row r="854" spans="2:15" x14ac:dyDescent="0.2">
      <c r="B854" s="8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10"/>
      <c r="O854" s="6"/>
    </row>
    <row r="855" spans="2:15" x14ac:dyDescent="0.2">
      <c r="B855" s="8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10"/>
      <c r="O855" s="6"/>
    </row>
    <row r="856" spans="2:15" x14ac:dyDescent="0.2">
      <c r="B856" s="8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10"/>
      <c r="O856" s="6"/>
    </row>
    <row r="857" spans="2:15" x14ac:dyDescent="0.2">
      <c r="B857" s="8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10"/>
      <c r="O857" s="6"/>
    </row>
    <row r="858" spans="2:15" x14ac:dyDescent="0.2">
      <c r="B858" s="8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10"/>
      <c r="O858" s="6"/>
    </row>
    <row r="859" spans="2:15" x14ac:dyDescent="0.2">
      <c r="B859" s="8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10"/>
      <c r="O859" s="6"/>
    </row>
    <row r="860" spans="2:15" x14ac:dyDescent="0.2">
      <c r="B860" s="8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10"/>
      <c r="O860" s="6"/>
    </row>
    <row r="861" spans="2:15" x14ac:dyDescent="0.2">
      <c r="B861" s="8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10"/>
      <c r="O861" s="6"/>
    </row>
    <row r="862" spans="2:15" x14ac:dyDescent="0.2">
      <c r="B862" s="8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10"/>
      <c r="O862" s="6"/>
    </row>
    <row r="863" spans="2:15" x14ac:dyDescent="0.2">
      <c r="B863" s="8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10"/>
      <c r="O863" s="6"/>
    </row>
    <row r="864" spans="2:15" x14ac:dyDescent="0.2">
      <c r="B864" s="8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10"/>
      <c r="O864" s="6"/>
    </row>
    <row r="865" spans="2:15" x14ac:dyDescent="0.2">
      <c r="B865" s="8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10"/>
      <c r="O865" s="6"/>
    </row>
    <row r="866" spans="2:15" x14ac:dyDescent="0.2">
      <c r="B866" s="8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10"/>
      <c r="O866" s="6"/>
    </row>
    <row r="867" spans="2:15" x14ac:dyDescent="0.2">
      <c r="B867" s="8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10"/>
      <c r="O867" s="6"/>
    </row>
    <row r="868" spans="2:15" x14ac:dyDescent="0.2">
      <c r="B868" s="8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10"/>
      <c r="O868" s="6"/>
    </row>
    <row r="869" spans="2:15" x14ac:dyDescent="0.2">
      <c r="B869" s="8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10"/>
      <c r="O869" s="6"/>
    </row>
    <row r="870" spans="2:15" x14ac:dyDescent="0.2">
      <c r="B870" s="8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10"/>
      <c r="O870" s="6"/>
    </row>
    <row r="871" spans="2:15" x14ac:dyDescent="0.2">
      <c r="B871" s="8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10"/>
      <c r="O871" s="6"/>
    </row>
    <row r="872" spans="2:15" x14ac:dyDescent="0.2">
      <c r="B872" s="8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10"/>
      <c r="O872" s="6"/>
    </row>
    <row r="873" spans="2:15" x14ac:dyDescent="0.2">
      <c r="B873" s="8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10"/>
      <c r="O873" s="6"/>
    </row>
    <row r="874" spans="2:15" x14ac:dyDescent="0.2">
      <c r="B874" s="8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10"/>
      <c r="O874" s="6"/>
    </row>
    <row r="875" spans="2:15" x14ac:dyDescent="0.2">
      <c r="B875" s="8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10"/>
      <c r="O875" s="6"/>
    </row>
    <row r="876" spans="2:15" x14ac:dyDescent="0.2">
      <c r="B876" s="8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10"/>
      <c r="O876" s="6"/>
    </row>
    <row r="877" spans="2:15" x14ac:dyDescent="0.2">
      <c r="B877" s="8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10"/>
      <c r="O877" s="6"/>
    </row>
    <row r="878" spans="2:15" x14ac:dyDescent="0.2">
      <c r="B878" s="8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10"/>
      <c r="O878" s="6"/>
    </row>
    <row r="879" spans="2:15" x14ac:dyDescent="0.2">
      <c r="B879" s="8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10"/>
      <c r="O879" s="6"/>
    </row>
    <row r="880" spans="2:15" x14ac:dyDescent="0.2">
      <c r="B880" s="8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10"/>
      <c r="O880" s="6"/>
    </row>
    <row r="881" spans="2:15" x14ac:dyDescent="0.2">
      <c r="B881" s="8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10"/>
      <c r="O881" s="6"/>
    </row>
    <row r="882" spans="2:15" x14ac:dyDescent="0.2">
      <c r="B882" s="8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10"/>
      <c r="O882" s="6"/>
    </row>
    <row r="883" spans="2:15" x14ac:dyDescent="0.2">
      <c r="B883" s="8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10"/>
      <c r="O883" s="6"/>
    </row>
    <row r="884" spans="2:15" x14ac:dyDescent="0.2">
      <c r="B884" s="8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10"/>
      <c r="O884" s="6"/>
    </row>
    <row r="885" spans="2:15" x14ac:dyDescent="0.2">
      <c r="B885" s="8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10"/>
      <c r="O885" s="6"/>
    </row>
    <row r="886" spans="2:15" x14ac:dyDescent="0.2">
      <c r="B886" s="8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10"/>
      <c r="O886" s="6"/>
    </row>
    <row r="887" spans="2:15" x14ac:dyDescent="0.2">
      <c r="B887" s="8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10"/>
      <c r="O887" s="6"/>
    </row>
    <row r="888" spans="2:15" x14ac:dyDescent="0.2">
      <c r="B888" s="8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10"/>
      <c r="O888" s="6"/>
    </row>
    <row r="889" spans="2:15" x14ac:dyDescent="0.2">
      <c r="B889" s="8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10"/>
      <c r="O889" s="6"/>
    </row>
    <row r="890" spans="2:15" x14ac:dyDescent="0.2">
      <c r="B890" s="8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10"/>
      <c r="O890" s="6"/>
    </row>
    <row r="891" spans="2:15" x14ac:dyDescent="0.2">
      <c r="B891" s="8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10"/>
      <c r="O891" s="6"/>
    </row>
    <row r="892" spans="2:15" x14ac:dyDescent="0.2">
      <c r="B892" s="8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10"/>
      <c r="O892" s="6"/>
    </row>
    <row r="893" spans="2:15" x14ac:dyDescent="0.2">
      <c r="B893" s="8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10"/>
      <c r="O893" s="6"/>
    </row>
    <row r="894" spans="2:15" x14ac:dyDescent="0.2">
      <c r="B894" s="8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10"/>
      <c r="O894" s="6"/>
    </row>
    <row r="895" spans="2:15" x14ac:dyDescent="0.2">
      <c r="B895" s="8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10"/>
      <c r="O895" s="6"/>
    </row>
    <row r="896" spans="2:15" x14ac:dyDescent="0.2">
      <c r="B896" s="8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10"/>
      <c r="O896" s="6"/>
    </row>
    <row r="897" spans="2:15" x14ac:dyDescent="0.2">
      <c r="B897" s="8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10"/>
      <c r="O897" s="6"/>
    </row>
    <row r="898" spans="2:15" x14ac:dyDescent="0.2">
      <c r="B898" s="8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10"/>
      <c r="O898" s="6"/>
    </row>
    <row r="899" spans="2:15" x14ac:dyDescent="0.2">
      <c r="B899" s="8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10"/>
      <c r="O899" s="6"/>
    </row>
    <row r="900" spans="2:15" x14ac:dyDescent="0.2">
      <c r="B900" s="8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10"/>
      <c r="O900" s="6"/>
    </row>
    <row r="901" spans="2:15" x14ac:dyDescent="0.2">
      <c r="B901" s="8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10"/>
      <c r="O901" s="6"/>
    </row>
    <row r="902" spans="2:15" x14ac:dyDescent="0.2">
      <c r="B902" s="8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10"/>
      <c r="O902" s="6"/>
    </row>
    <row r="903" spans="2:15" x14ac:dyDescent="0.2">
      <c r="B903" s="8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10"/>
      <c r="O903" s="6"/>
    </row>
    <row r="904" spans="2:15" x14ac:dyDescent="0.2">
      <c r="B904" s="8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10"/>
      <c r="O904" s="6"/>
    </row>
    <row r="905" spans="2:15" x14ac:dyDescent="0.2">
      <c r="B905" s="8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10"/>
      <c r="O905" s="6"/>
    </row>
    <row r="906" spans="2:15" x14ac:dyDescent="0.2">
      <c r="B906" s="8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10"/>
      <c r="O906" s="6"/>
    </row>
    <row r="907" spans="2:15" x14ac:dyDescent="0.2">
      <c r="B907" s="8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10"/>
      <c r="O907" s="6"/>
    </row>
    <row r="908" spans="2:15" x14ac:dyDescent="0.2">
      <c r="B908" s="8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10"/>
      <c r="O908" s="6"/>
    </row>
    <row r="909" spans="2:15" x14ac:dyDescent="0.2">
      <c r="B909" s="8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10"/>
      <c r="O909" s="6"/>
    </row>
    <row r="910" spans="2:15" x14ac:dyDescent="0.2">
      <c r="B910" s="8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10"/>
      <c r="O910" s="6"/>
    </row>
    <row r="911" spans="2:15" x14ac:dyDescent="0.2">
      <c r="B911" s="8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10"/>
      <c r="O911" s="6"/>
    </row>
    <row r="912" spans="2:15" x14ac:dyDescent="0.2">
      <c r="B912" s="8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10"/>
      <c r="O912" s="6"/>
    </row>
    <row r="913" spans="2:15" x14ac:dyDescent="0.2">
      <c r="B913" s="8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10"/>
      <c r="O913" s="6"/>
    </row>
    <row r="914" spans="2:15" x14ac:dyDescent="0.2">
      <c r="B914" s="8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10"/>
      <c r="O914" s="6"/>
    </row>
    <row r="915" spans="2:15" x14ac:dyDescent="0.2">
      <c r="B915" s="8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10"/>
      <c r="O915" s="6"/>
    </row>
    <row r="916" spans="2:15" x14ac:dyDescent="0.2">
      <c r="B916" s="8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10"/>
      <c r="O916" s="6"/>
    </row>
    <row r="917" spans="2:15" x14ac:dyDescent="0.2">
      <c r="B917" s="8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10"/>
      <c r="O917" s="6"/>
    </row>
    <row r="918" spans="2:15" x14ac:dyDescent="0.2">
      <c r="B918" s="8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10"/>
      <c r="O918" s="6"/>
    </row>
    <row r="919" spans="2:15" x14ac:dyDescent="0.2">
      <c r="B919" s="8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10"/>
      <c r="O919" s="6"/>
    </row>
    <row r="920" spans="2:15" x14ac:dyDescent="0.2">
      <c r="B920" s="8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10"/>
      <c r="O920" s="6"/>
    </row>
    <row r="921" spans="2:15" x14ac:dyDescent="0.2">
      <c r="B921" s="8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10"/>
      <c r="O921" s="6"/>
    </row>
    <row r="922" spans="2:15" x14ac:dyDescent="0.2">
      <c r="B922" s="8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10"/>
      <c r="O922" s="6"/>
    </row>
    <row r="923" spans="2:15" x14ac:dyDescent="0.2">
      <c r="B923" s="8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10"/>
      <c r="O923" s="6"/>
    </row>
    <row r="924" spans="2:15" x14ac:dyDescent="0.2">
      <c r="B924" s="8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10"/>
      <c r="O924" s="6"/>
    </row>
    <row r="925" spans="2:15" x14ac:dyDescent="0.2">
      <c r="B925" s="8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10"/>
      <c r="O925" s="6"/>
    </row>
    <row r="926" spans="2:15" x14ac:dyDescent="0.2">
      <c r="B926" s="8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10"/>
      <c r="O926" s="6"/>
    </row>
    <row r="927" spans="2:15" x14ac:dyDescent="0.2">
      <c r="B927" s="8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10"/>
      <c r="O927" s="6"/>
    </row>
    <row r="928" spans="2:15" x14ac:dyDescent="0.2">
      <c r="B928" s="8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10"/>
      <c r="O928" s="6"/>
    </row>
    <row r="929" spans="2:15" x14ac:dyDescent="0.2">
      <c r="B929" s="8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10"/>
      <c r="O929" s="6"/>
    </row>
    <row r="930" spans="2:15" x14ac:dyDescent="0.2">
      <c r="B930" s="8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10"/>
      <c r="O930" s="6"/>
    </row>
    <row r="931" spans="2:15" x14ac:dyDescent="0.2">
      <c r="B931" s="8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10"/>
      <c r="O931" s="6"/>
    </row>
    <row r="932" spans="2:15" x14ac:dyDescent="0.2">
      <c r="B932" s="8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10"/>
      <c r="O932" s="6"/>
    </row>
    <row r="933" spans="2:15" x14ac:dyDescent="0.2">
      <c r="B933" s="8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10"/>
      <c r="O933" s="6"/>
    </row>
    <row r="934" spans="2:15" x14ac:dyDescent="0.2">
      <c r="B934" s="8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10"/>
      <c r="O934" s="6"/>
    </row>
    <row r="935" spans="2:15" x14ac:dyDescent="0.2">
      <c r="B935" s="8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10"/>
      <c r="O935" s="6"/>
    </row>
    <row r="936" spans="2:15" x14ac:dyDescent="0.2">
      <c r="B936" s="8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10"/>
      <c r="O936" s="6"/>
    </row>
    <row r="937" spans="2:15" x14ac:dyDescent="0.2">
      <c r="B937" s="8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10"/>
      <c r="O937" s="6"/>
    </row>
    <row r="938" spans="2:15" x14ac:dyDescent="0.2">
      <c r="B938" s="8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10"/>
      <c r="O938" s="6"/>
    </row>
    <row r="939" spans="2:15" x14ac:dyDescent="0.2">
      <c r="B939" s="8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10"/>
      <c r="O939" s="6"/>
    </row>
    <row r="940" spans="2:15" x14ac:dyDescent="0.2">
      <c r="B940" s="8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10"/>
      <c r="O940" s="6"/>
    </row>
    <row r="941" spans="2:15" x14ac:dyDescent="0.2">
      <c r="B941" s="8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10"/>
      <c r="O941" s="6"/>
    </row>
    <row r="942" spans="2:15" x14ac:dyDescent="0.2">
      <c r="B942" s="8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10"/>
      <c r="O942" s="6"/>
    </row>
    <row r="943" spans="2:15" x14ac:dyDescent="0.2">
      <c r="B943" s="8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10"/>
      <c r="O943" s="6"/>
    </row>
    <row r="944" spans="2:15" x14ac:dyDescent="0.2">
      <c r="B944" s="8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10"/>
      <c r="O944" s="6"/>
    </row>
    <row r="945" spans="2:15" x14ac:dyDescent="0.2">
      <c r="B945" s="8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10"/>
      <c r="O945" s="6"/>
    </row>
    <row r="946" spans="2:15" x14ac:dyDescent="0.2">
      <c r="B946" s="8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10"/>
      <c r="O946" s="6"/>
    </row>
    <row r="947" spans="2:15" x14ac:dyDescent="0.2">
      <c r="B947" s="8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10"/>
      <c r="O947" s="6"/>
    </row>
    <row r="948" spans="2:15" x14ac:dyDescent="0.2">
      <c r="B948" s="8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10"/>
      <c r="O948" s="6"/>
    </row>
    <row r="949" spans="2:15" x14ac:dyDescent="0.2">
      <c r="B949" s="8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10"/>
      <c r="O949" s="6"/>
    </row>
    <row r="950" spans="2:15" x14ac:dyDescent="0.2">
      <c r="B950" s="8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10"/>
      <c r="O950" s="6"/>
    </row>
    <row r="951" spans="2:15" x14ac:dyDescent="0.2">
      <c r="B951" s="8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10"/>
      <c r="O951" s="6"/>
    </row>
    <row r="952" spans="2:15" x14ac:dyDescent="0.2">
      <c r="B952" s="8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10"/>
      <c r="O952" s="6"/>
    </row>
    <row r="953" spans="2:15" x14ac:dyDescent="0.2">
      <c r="B953" s="8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10"/>
      <c r="O953" s="6"/>
    </row>
    <row r="954" spans="2:15" x14ac:dyDescent="0.2">
      <c r="B954" s="8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10"/>
      <c r="O954" s="6"/>
    </row>
    <row r="955" spans="2:15" x14ac:dyDescent="0.2">
      <c r="B955" s="8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10"/>
      <c r="O955" s="6"/>
    </row>
    <row r="956" spans="2:15" x14ac:dyDescent="0.2">
      <c r="B956" s="8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10"/>
      <c r="O956" s="6"/>
    </row>
    <row r="957" spans="2:15" x14ac:dyDescent="0.2">
      <c r="B957" s="8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10"/>
      <c r="O957" s="6"/>
    </row>
    <row r="958" spans="2:15" x14ac:dyDescent="0.2">
      <c r="B958" s="8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10"/>
      <c r="O958" s="6"/>
    </row>
    <row r="959" spans="2:15" x14ac:dyDescent="0.2">
      <c r="B959" s="8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10"/>
      <c r="O959" s="6"/>
    </row>
    <row r="960" spans="2:15" x14ac:dyDescent="0.2">
      <c r="B960" s="8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10"/>
      <c r="O960" s="6"/>
    </row>
    <row r="961" spans="2:15" x14ac:dyDescent="0.2">
      <c r="B961" s="8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10"/>
      <c r="O961" s="6"/>
    </row>
    <row r="962" spans="2:15" x14ac:dyDescent="0.2">
      <c r="B962" s="8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10"/>
      <c r="O962" s="6"/>
    </row>
    <row r="963" spans="2:15" x14ac:dyDescent="0.2">
      <c r="B963" s="8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10"/>
      <c r="O963" s="6"/>
    </row>
    <row r="964" spans="2:15" x14ac:dyDescent="0.2">
      <c r="B964" s="8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10"/>
      <c r="O964" s="6"/>
    </row>
    <row r="965" spans="2:15" x14ac:dyDescent="0.2">
      <c r="B965" s="8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10"/>
      <c r="O965" s="6"/>
    </row>
    <row r="966" spans="2:15" x14ac:dyDescent="0.2">
      <c r="B966" s="8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10"/>
      <c r="O966" s="6"/>
    </row>
    <row r="967" spans="2:15" x14ac:dyDescent="0.2">
      <c r="B967" s="8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10"/>
      <c r="O967" s="6"/>
    </row>
    <row r="968" spans="2:15" x14ac:dyDescent="0.2">
      <c r="B968" s="8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10"/>
      <c r="O968" s="6"/>
    </row>
    <row r="969" spans="2:15" x14ac:dyDescent="0.2">
      <c r="B969" s="8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10"/>
      <c r="O969" s="6"/>
    </row>
    <row r="970" spans="2:15" x14ac:dyDescent="0.2">
      <c r="B970" s="8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10"/>
      <c r="O970" s="6"/>
    </row>
    <row r="971" spans="2:15" x14ac:dyDescent="0.2">
      <c r="B971" s="8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10"/>
      <c r="O971" s="6"/>
    </row>
    <row r="972" spans="2:15" x14ac:dyDescent="0.2">
      <c r="B972" s="8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10"/>
      <c r="O972" s="6"/>
    </row>
    <row r="973" spans="2:15" x14ac:dyDescent="0.2">
      <c r="B973" s="8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10"/>
      <c r="O973" s="6"/>
    </row>
    <row r="974" spans="2:15" x14ac:dyDescent="0.2">
      <c r="B974" s="8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10"/>
      <c r="O974" s="6"/>
    </row>
    <row r="975" spans="2:15" x14ac:dyDescent="0.2">
      <c r="B975" s="8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10"/>
      <c r="O975" s="6"/>
    </row>
    <row r="976" spans="2:15" x14ac:dyDescent="0.2">
      <c r="B976" s="8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10"/>
      <c r="O976" s="6"/>
    </row>
    <row r="977" spans="2:15" x14ac:dyDescent="0.2">
      <c r="B977" s="8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10"/>
      <c r="O977" s="6"/>
    </row>
    <row r="978" spans="2:15" x14ac:dyDescent="0.2">
      <c r="B978" s="8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10"/>
      <c r="O978" s="6"/>
    </row>
    <row r="979" spans="2:15" x14ac:dyDescent="0.2">
      <c r="B979" s="8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10"/>
      <c r="O979" s="6"/>
    </row>
    <row r="980" spans="2:15" x14ac:dyDescent="0.2">
      <c r="B980" s="8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10"/>
      <c r="O980" s="6"/>
    </row>
    <row r="981" spans="2:15" x14ac:dyDescent="0.2">
      <c r="B981" s="8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10"/>
      <c r="O981" s="6"/>
    </row>
    <row r="982" spans="2:15" x14ac:dyDescent="0.2">
      <c r="B982" s="8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10"/>
      <c r="O982" s="6"/>
    </row>
    <row r="983" spans="2:15" x14ac:dyDescent="0.2">
      <c r="B983" s="8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10"/>
      <c r="O983" s="6"/>
    </row>
    <row r="984" spans="2:15" x14ac:dyDescent="0.2">
      <c r="B984" s="8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10"/>
      <c r="O984" s="6"/>
    </row>
    <row r="985" spans="2:15" x14ac:dyDescent="0.2">
      <c r="B985" s="8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10"/>
      <c r="O985" s="6"/>
    </row>
    <row r="986" spans="2:15" x14ac:dyDescent="0.2">
      <c r="B986" s="8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10"/>
      <c r="O986" s="6"/>
    </row>
    <row r="987" spans="2:15" x14ac:dyDescent="0.2">
      <c r="B987" s="8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10"/>
      <c r="O987" s="6"/>
    </row>
    <row r="988" spans="2:15" x14ac:dyDescent="0.2">
      <c r="B988" s="8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10"/>
      <c r="O988" s="6"/>
    </row>
    <row r="989" spans="2:15" x14ac:dyDescent="0.2">
      <c r="B989" s="8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10"/>
      <c r="O989" s="6"/>
    </row>
    <row r="990" spans="2:15" x14ac:dyDescent="0.2">
      <c r="B990" s="8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10"/>
      <c r="O990" s="6"/>
    </row>
    <row r="991" spans="2:15" x14ac:dyDescent="0.2">
      <c r="B991" s="8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10"/>
      <c r="O991" s="6"/>
    </row>
    <row r="992" spans="2:15" x14ac:dyDescent="0.2">
      <c r="B992" s="8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10"/>
      <c r="O992" s="6"/>
    </row>
    <row r="993" spans="2:15" x14ac:dyDescent="0.2">
      <c r="B993" s="8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10"/>
      <c r="O993" s="6"/>
    </row>
    <row r="994" spans="2:15" x14ac:dyDescent="0.2">
      <c r="B994" s="8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10"/>
      <c r="O994" s="6"/>
    </row>
    <row r="995" spans="2:15" x14ac:dyDescent="0.2">
      <c r="B995" s="8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10"/>
      <c r="O995" s="6"/>
    </row>
    <row r="996" spans="2:15" x14ac:dyDescent="0.2">
      <c r="B996" s="8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10"/>
      <c r="O996" s="6"/>
    </row>
    <row r="997" spans="2:15" x14ac:dyDescent="0.2">
      <c r="B997" s="8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10"/>
      <c r="O997" s="6"/>
    </row>
    <row r="998" spans="2:15" x14ac:dyDescent="0.2">
      <c r="B998" s="8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10"/>
      <c r="O998" s="6"/>
    </row>
    <row r="999" spans="2:15" x14ac:dyDescent="0.2">
      <c r="B999" s="8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10"/>
      <c r="O999" s="6"/>
    </row>
    <row r="1000" spans="2:15" x14ac:dyDescent="0.2">
      <c r="B1000" s="8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10"/>
      <c r="O1000" s="6"/>
    </row>
    <row r="1001" spans="2:15" x14ac:dyDescent="0.2">
      <c r="B1001" s="8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10"/>
      <c r="O1001" s="6"/>
    </row>
    <row r="1002" spans="2:15" x14ac:dyDescent="0.2">
      <c r="B1002" s="8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10"/>
      <c r="O1002" s="6"/>
    </row>
    <row r="1003" spans="2:15" x14ac:dyDescent="0.2">
      <c r="B1003" s="8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10"/>
      <c r="O1003" s="6"/>
    </row>
    <row r="1004" spans="2:15" x14ac:dyDescent="0.2">
      <c r="B1004" s="8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10"/>
      <c r="O1004" s="6"/>
    </row>
    <row r="1005" spans="2:15" x14ac:dyDescent="0.2">
      <c r="B1005" s="8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10"/>
      <c r="O1005" s="6"/>
    </row>
    <row r="1006" spans="2:15" ht="13.8" thickBot="1" x14ac:dyDescent="0.25">
      <c r="B1006" s="11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3"/>
      <c r="O1006" s="6"/>
    </row>
    <row r="1007" spans="2:15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2:15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2:15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2:15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2:15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2:15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2:15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2:15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2:15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2:15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2:15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2:15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</sheetData>
  <mergeCells count="207">
    <mergeCell ref="B2:N2"/>
    <mergeCell ref="O5:O6"/>
    <mergeCell ref="Q5:Q6"/>
    <mergeCell ref="P7:P8"/>
    <mergeCell ref="Q7:Q8"/>
    <mergeCell ref="R7:R8"/>
    <mergeCell ref="S7:S8"/>
    <mergeCell ref="P9:P10"/>
    <mergeCell ref="Q9:Q10"/>
    <mergeCell ref="R9:R10"/>
    <mergeCell ref="S9:S10"/>
    <mergeCell ref="P11:P12"/>
    <mergeCell ref="Q11:Q12"/>
    <mergeCell ref="R11:R12"/>
    <mergeCell ref="S11:S12"/>
    <mergeCell ref="P17:P18"/>
    <mergeCell ref="Q17:Q18"/>
    <mergeCell ref="R17:R18"/>
    <mergeCell ref="S17:S18"/>
    <mergeCell ref="P19:P20"/>
    <mergeCell ref="Q19:Q20"/>
    <mergeCell ref="R19:R20"/>
    <mergeCell ref="S19:S20"/>
    <mergeCell ref="P13:P14"/>
    <mergeCell ref="Q13:Q14"/>
    <mergeCell ref="R13:R14"/>
    <mergeCell ref="S13:S14"/>
    <mergeCell ref="P15:P16"/>
    <mergeCell ref="Q15:Q16"/>
    <mergeCell ref="R15:R16"/>
    <mergeCell ref="S15:S16"/>
    <mergeCell ref="P25:P26"/>
    <mergeCell ref="Q25:Q26"/>
    <mergeCell ref="R25:R26"/>
    <mergeCell ref="S25:S26"/>
    <mergeCell ref="P27:P28"/>
    <mergeCell ref="Q27:Q28"/>
    <mergeCell ref="R27:R28"/>
    <mergeCell ref="S27:S28"/>
    <mergeCell ref="P21:P22"/>
    <mergeCell ref="Q21:Q22"/>
    <mergeCell ref="R21:R22"/>
    <mergeCell ref="S21:S22"/>
    <mergeCell ref="P23:P24"/>
    <mergeCell ref="Q23:Q24"/>
    <mergeCell ref="R23:R24"/>
    <mergeCell ref="S23:S24"/>
    <mergeCell ref="P33:P34"/>
    <mergeCell ref="Q33:Q34"/>
    <mergeCell ref="R33:R34"/>
    <mergeCell ref="S33:S34"/>
    <mergeCell ref="P35:P36"/>
    <mergeCell ref="Q35:Q36"/>
    <mergeCell ref="R35:R36"/>
    <mergeCell ref="S35:S36"/>
    <mergeCell ref="P29:P30"/>
    <mergeCell ref="Q29:Q30"/>
    <mergeCell ref="R29:R30"/>
    <mergeCell ref="S29:S30"/>
    <mergeCell ref="P31:P32"/>
    <mergeCell ref="Q31:Q32"/>
    <mergeCell ref="R31:R32"/>
    <mergeCell ref="S31:S32"/>
    <mergeCell ref="P41:P42"/>
    <mergeCell ref="Q41:Q42"/>
    <mergeCell ref="R41:R42"/>
    <mergeCell ref="S41:S42"/>
    <mergeCell ref="P43:P44"/>
    <mergeCell ref="Q43:Q44"/>
    <mergeCell ref="R43:R44"/>
    <mergeCell ref="S43:S44"/>
    <mergeCell ref="P37:P38"/>
    <mergeCell ref="Q37:Q38"/>
    <mergeCell ref="R37:R38"/>
    <mergeCell ref="S37:S38"/>
    <mergeCell ref="P39:P40"/>
    <mergeCell ref="Q39:Q40"/>
    <mergeCell ref="R39:R40"/>
    <mergeCell ref="S39:S40"/>
    <mergeCell ref="P49:P50"/>
    <mergeCell ref="Q49:Q50"/>
    <mergeCell ref="R49:R50"/>
    <mergeCell ref="S49:S50"/>
    <mergeCell ref="P51:P52"/>
    <mergeCell ref="Q51:Q52"/>
    <mergeCell ref="R51:R52"/>
    <mergeCell ref="S51:S52"/>
    <mergeCell ref="P45:P46"/>
    <mergeCell ref="Q45:Q46"/>
    <mergeCell ref="R45:R46"/>
    <mergeCell ref="S45:S46"/>
    <mergeCell ref="P47:P48"/>
    <mergeCell ref="Q47:Q48"/>
    <mergeCell ref="R47:R48"/>
    <mergeCell ref="S47:S48"/>
    <mergeCell ref="P57:P58"/>
    <mergeCell ref="Q57:Q58"/>
    <mergeCell ref="R57:R58"/>
    <mergeCell ref="S57:S58"/>
    <mergeCell ref="P59:P60"/>
    <mergeCell ref="Q59:Q60"/>
    <mergeCell ref="R59:R60"/>
    <mergeCell ref="S59:S60"/>
    <mergeCell ref="P53:P54"/>
    <mergeCell ref="Q53:Q54"/>
    <mergeCell ref="R53:R54"/>
    <mergeCell ref="S53:S54"/>
    <mergeCell ref="P55:P56"/>
    <mergeCell ref="Q55:Q56"/>
    <mergeCell ref="R55:R56"/>
    <mergeCell ref="S55:S56"/>
    <mergeCell ref="P65:P66"/>
    <mergeCell ref="Q65:Q66"/>
    <mergeCell ref="R65:R66"/>
    <mergeCell ref="S65:S66"/>
    <mergeCell ref="P67:P68"/>
    <mergeCell ref="Q67:Q68"/>
    <mergeCell ref="R67:R68"/>
    <mergeCell ref="S67:S68"/>
    <mergeCell ref="P61:P62"/>
    <mergeCell ref="Q61:Q62"/>
    <mergeCell ref="R61:R62"/>
    <mergeCell ref="S61:S62"/>
    <mergeCell ref="P63:P64"/>
    <mergeCell ref="Q63:Q64"/>
    <mergeCell ref="R63:R64"/>
    <mergeCell ref="S63:S64"/>
    <mergeCell ref="P73:P74"/>
    <mergeCell ref="Q73:Q74"/>
    <mergeCell ref="R73:R74"/>
    <mergeCell ref="S73:S74"/>
    <mergeCell ref="P75:P76"/>
    <mergeCell ref="Q75:Q76"/>
    <mergeCell ref="R75:R76"/>
    <mergeCell ref="S75:S76"/>
    <mergeCell ref="P69:P70"/>
    <mergeCell ref="Q69:Q70"/>
    <mergeCell ref="R69:R70"/>
    <mergeCell ref="S69:S70"/>
    <mergeCell ref="P71:P72"/>
    <mergeCell ref="Q71:Q72"/>
    <mergeCell ref="R71:R72"/>
    <mergeCell ref="S71:S72"/>
    <mergeCell ref="P81:P82"/>
    <mergeCell ref="Q81:Q82"/>
    <mergeCell ref="R81:R82"/>
    <mergeCell ref="S81:S82"/>
    <mergeCell ref="P83:P84"/>
    <mergeCell ref="Q83:Q84"/>
    <mergeCell ref="R83:R84"/>
    <mergeCell ref="S83:S84"/>
    <mergeCell ref="P77:P78"/>
    <mergeCell ref="Q77:Q78"/>
    <mergeCell ref="R77:R78"/>
    <mergeCell ref="S77:S78"/>
    <mergeCell ref="P79:P80"/>
    <mergeCell ref="Q79:Q80"/>
    <mergeCell ref="R79:R80"/>
    <mergeCell ref="S79:S80"/>
    <mergeCell ref="P89:P90"/>
    <mergeCell ref="Q89:Q90"/>
    <mergeCell ref="R89:R90"/>
    <mergeCell ref="S89:S90"/>
    <mergeCell ref="P91:P92"/>
    <mergeCell ref="Q91:Q92"/>
    <mergeCell ref="R91:R92"/>
    <mergeCell ref="S91:S92"/>
    <mergeCell ref="P85:P86"/>
    <mergeCell ref="Q85:Q86"/>
    <mergeCell ref="R85:R86"/>
    <mergeCell ref="S85:S86"/>
    <mergeCell ref="P87:P88"/>
    <mergeCell ref="Q87:Q88"/>
    <mergeCell ref="R87:R88"/>
    <mergeCell ref="S87:S88"/>
    <mergeCell ref="P97:P98"/>
    <mergeCell ref="Q97:Q98"/>
    <mergeCell ref="R97:R98"/>
    <mergeCell ref="S97:S98"/>
    <mergeCell ref="P99:P100"/>
    <mergeCell ref="Q99:Q100"/>
    <mergeCell ref="R99:R100"/>
    <mergeCell ref="S99:S100"/>
    <mergeCell ref="P93:P94"/>
    <mergeCell ref="Q93:Q94"/>
    <mergeCell ref="R93:R94"/>
    <mergeCell ref="S93:S94"/>
    <mergeCell ref="P95:P96"/>
    <mergeCell ref="Q95:Q96"/>
    <mergeCell ref="R95:R96"/>
    <mergeCell ref="S95:S96"/>
    <mergeCell ref="Q109:Q110"/>
    <mergeCell ref="R109:R110"/>
    <mergeCell ref="P105:P106"/>
    <mergeCell ref="Q105:Q106"/>
    <mergeCell ref="R105:R106"/>
    <mergeCell ref="S105:S106"/>
    <mergeCell ref="Q107:Q108"/>
    <mergeCell ref="R107:R108"/>
    <mergeCell ref="P101:P102"/>
    <mergeCell ref="Q101:Q102"/>
    <mergeCell ref="R101:R102"/>
    <mergeCell ref="S101:S102"/>
    <mergeCell ref="P103:P104"/>
    <mergeCell ref="Q103:Q104"/>
    <mergeCell ref="R103:R104"/>
    <mergeCell ref="S103:S104"/>
  </mergeCells>
  <phoneticPr fontId="19"/>
  <pageMargins left="0.7" right="0.7" top="0.75" bottom="0.75" header="0.3" footer="0.3"/>
  <pageSetup paperSize="2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zoomScale="90" zoomScaleNormal="90" workbookViewId="0"/>
  </sheetViews>
  <sheetFormatPr defaultRowHeight="13.2" x14ac:dyDescent="0.2"/>
  <sheetData>
    <row r="1" spans="1:23" s="16" customFormat="1" x14ac:dyDescent="0.2">
      <c r="A1" s="34" t="s">
        <v>306</v>
      </c>
      <c r="U1" s="16" t="s">
        <v>307</v>
      </c>
      <c r="W1" s="34"/>
    </row>
    <row r="24" spans="1:23" x14ac:dyDescent="0.2">
      <c r="A24" s="34"/>
      <c r="U24" s="34"/>
    </row>
    <row r="30" spans="1:23" s="16" customFormat="1" x14ac:dyDescent="0.2">
      <c r="A30" s="34"/>
      <c r="W30" s="34"/>
    </row>
    <row r="40" spans="1:23" s="16" customFormat="1" x14ac:dyDescent="0.2">
      <c r="A40" s="34" t="s">
        <v>308</v>
      </c>
      <c r="U40" s="16" t="s">
        <v>309</v>
      </c>
      <c r="W40" s="34"/>
    </row>
    <row r="48" spans="1:23" x14ac:dyDescent="0.2">
      <c r="A48" s="34"/>
      <c r="R48" s="34"/>
    </row>
    <row r="55" spans="1:23" s="16" customFormat="1" x14ac:dyDescent="0.2">
      <c r="A55" s="34"/>
      <c r="W55" s="34"/>
    </row>
    <row r="78" spans="1:23" x14ac:dyDescent="0.2">
      <c r="A78" s="34"/>
      <c r="R78" s="34"/>
    </row>
    <row r="79" spans="1:23" s="16" customFormat="1" x14ac:dyDescent="0.2">
      <c r="A79" s="16" t="s">
        <v>309</v>
      </c>
      <c r="U79" s="16" t="s">
        <v>310</v>
      </c>
      <c r="W79" s="34"/>
    </row>
    <row r="118" spans="1:23" s="16" customFormat="1" x14ac:dyDescent="0.2">
      <c r="A118" s="16" t="s">
        <v>310</v>
      </c>
      <c r="U118" s="16" t="s">
        <v>311</v>
      </c>
      <c r="W118" s="34"/>
    </row>
    <row r="157" spans="1:23" s="16" customFormat="1" x14ac:dyDescent="0.2">
      <c r="A157" s="16" t="s">
        <v>311</v>
      </c>
      <c r="U157" s="16" t="s">
        <v>312</v>
      </c>
      <c r="W157" s="34"/>
    </row>
    <row r="197" spans="23:23" s="16" customFormat="1" x14ac:dyDescent="0.2">
      <c r="W197" s="34"/>
    </row>
  </sheetData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H4</vt:lpstr>
      <vt:lpstr>H4_lot</vt:lpstr>
      <vt:lpstr>image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shuji</cp:lastModifiedBy>
  <dcterms:created xsi:type="dcterms:W3CDTF">2015-07-05T14:51:12Z</dcterms:created>
  <dcterms:modified xsi:type="dcterms:W3CDTF">2015-09-01T10:41:32Z</dcterms:modified>
</cp:coreProperties>
</file>