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20" yWindow="390" windowWidth="24240" windowHeight="13710"/>
  </bookViews>
  <sheets>
    <sheet name="FT2データ集計" sheetId="1" r:id="rId1"/>
    <sheet name="画像" sheetId="3" r:id="rId2"/>
    <sheet name="気付き" sheetId="2" r:id="rId3"/>
  </sheets>
  <calcPr calcId="145621"/>
</workbook>
</file>

<file path=xl/calcChain.xml><?xml version="1.0" encoding="utf-8"?>
<calcChain xmlns="http://schemas.openxmlformats.org/spreadsheetml/2006/main">
  <c r="R24" i="1" l="1"/>
  <c r="R23" i="1"/>
  <c r="R17" i="1"/>
  <c r="R16" i="1"/>
  <c r="R14" i="1"/>
  <c r="R13" i="1"/>
  <c r="R12" i="1"/>
  <c r="R26" i="1" l="1"/>
  <c r="R28" i="1"/>
  <c r="R25" i="1"/>
  <c r="R27" i="1"/>
  <c r="R21" i="1"/>
  <c r="R15" i="1"/>
  <c r="R18" i="1"/>
  <c r="R20" i="1"/>
  <c r="R19" i="1"/>
  <c r="R29" i="1" l="1"/>
  <c r="R22" i="1"/>
</calcChain>
</file>

<file path=xl/sharedStrings.xml><?xml version="1.0" encoding="utf-8"?>
<sst xmlns="http://schemas.openxmlformats.org/spreadsheetml/2006/main" count="279" uniqueCount="148">
  <si>
    <t>buy</t>
  </si>
  <si>
    <t>USDJPY</t>
  </si>
  <si>
    <t>sell</t>
  </si>
  <si>
    <t>ANALYSIS</t>
    <phoneticPr fontId="19"/>
  </si>
  <si>
    <t>項目</t>
    <rPh sb="0" eb="2">
      <t>コウモク</t>
    </rPh>
    <phoneticPr fontId="19"/>
  </si>
  <si>
    <t>Performance</t>
    <phoneticPr fontId="19"/>
  </si>
  <si>
    <t>総トレード数</t>
    <rPh sb="0" eb="1">
      <t>ソウ</t>
    </rPh>
    <rPh sb="5" eb="6">
      <t>スウ</t>
    </rPh>
    <phoneticPr fontId="19"/>
  </si>
  <si>
    <t>勝ちトレード</t>
    <rPh sb="0" eb="1">
      <t>カ</t>
    </rPh>
    <phoneticPr fontId="19"/>
  </si>
  <si>
    <t>負けトレード</t>
    <rPh sb="0" eb="1">
      <t>マ</t>
    </rPh>
    <phoneticPr fontId="19"/>
  </si>
  <si>
    <t>勝率</t>
    <rPh sb="0" eb="2">
      <t>ショウリツ</t>
    </rPh>
    <phoneticPr fontId="19"/>
  </si>
  <si>
    <t>勝ちトレード獲得PIPS</t>
    <rPh sb="0" eb="1">
      <t>カ</t>
    </rPh>
    <rPh sb="6" eb="8">
      <t>カクトク</t>
    </rPh>
    <phoneticPr fontId="19"/>
  </si>
  <si>
    <t>負けトレード損失PIPS</t>
    <rPh sb="0" eb="1">
      <t>マ</t>
    </rPh>
    <rPh sb="6" eb="8">
      <t>ソンシツ</t>
    </rPh>
    <phoneticPr fontId="19"/>
  </si>
  <si>
    <t>トータル獲得PIPS</t>
    <rPh sb="4" eb="6">
      <t>カクトク</t>
    </rPh>
    <phoneticPr fontId="19"/>
  </si>
  <si>
    <t>勝ちトレード平均PIPS</t>
    <rPh sb="0" eb="1">
      <t>カ</t>
    </rPh>
    <rPh sb="6" eb="8">
      <t>ヘイキン</t>
    </rPh>
    <phoneticPr fontId="19"/>
  </si>
  <si>
    <t>負けトレード平均PIPS</t>
    <rPh sb="0" eb="1">
      <t>マ</t>
    </rPh>
    <rPh sb="6" eb="8">
      <t>ヘイキン</t>
    </rPh>
    <phoneticPr fontId="19"/>
  </si>
  <si>
    <t>サンプルデータ↓</t>
    <phoneticPr fontId="19"/>
  </si>
  <si>
    <t>Order #</t>
  </si>
  <si>
    <t>Symbol</t>
  </si>
  <si>
    <t>Type</t>
  </si>
  <si>
    <t>Lot</t>
  </si>
  <si>
    <t>Open time</t>
  </si>
  <si>
    <t>Open price</t>
  </si>
  <si>
    <t>Stop loss</t>
  </si>
  <si>
    <t>Take profit</t>
  </si>
  <si>
    <t>Close time</t>
  </si>
  <si>
    <t>Close price</t>
  </si>
  <si>
    <t>Swap</t>
  </si>
  <si>
    <t>Pips</t>
  </si>
  <si>
    <t>Profit</t>
  </si>
  <si>
    <t>2013.11.21 02:43</t>
  </si>
  <si>
    <t>2014.01.12 23:59</t>
  </si>
  <si>
    <t>勝ちトレード獲得金額</t>
    <rPh sb="0" eb="1">
      <t>カ</t>
    </rPh>
    <rPh sb="6" eb="8">
      <t>カクトク</t>
    </rPh>
    <rPh sb="8" eb="10">
      <t>キンガク</t>
    </rPh>
    <phoneticPr fontId="19"/>
  </si>
  <si>
    <t>負けトレード損失金額</t>
    <rPh sb="0" eb="1">
      <t>マ</t>
    </rPh>
    <rPh sb="6" eb="8">
      <t>ソンシツ</t>
    </rPh>
    <rPh sb="8" eb="10">
      <t>キンガク</t>
    </rPh>
    <phoneticPr fontId="19"/>
  </si>
  <si>
    <t>トータル損益</t>
    <rPh sb="4" eb="6">
      <t>ソンエキ</t>
    </rPh>
    <phoneticPr fontId="19"/>
  </si>
  <si>
    <t>PF：プロフィットファクター（金額）</t>
    <rPh sb="15" eb="17">
      <t>キンガク</t>
    </rPh>
    <phoneticPr fontId="19"/>
  </si>
  <si>
    <t>PF：プロフィットファクター（PIPS）</t>
    <phoneticPr fontId="19"/>
  </si>
  <si>
    <t>勝ちトレード平均金額</t>
    <rPh sb="0" eb="1">
      <t>カ</t>
    </rPh>
    <rPh sb="6" eb="8">
      <t>ヘイキン</t>
    </rPh>
    <rPh sb="8" eb="10">
      <t>キンガク</t>
    </rPh>
    <phoneticPr fontId="19"/>
  </si>
  <si>
    <t>負けトレード平均金額</t>
    <rPh sb="0" eb="1">
      <t>マ</t>
    </rPh>
    <rPh sb="6" eb="8">
      <t>ヘイキン</t>
    </rPh>
    <rPh sb="8" eb="10">
      <t>キンガク</t>
    </rPh>
    <phoneticPr fontId="19"/>
  </si>
  <si>
    <t>POR：損益比率（金額）</t>
    <rPh sb="4" eb="6">
      <t>ソンエキ</t>
    </rPh>
    <rPh sb="6" eb="8">
      <t>ヒリツ</t>
    </rPh>
    <rPh sb="9" eb="11">
      <t>キンガク</t>
    </rPh>
    <phoneticPr fontId="19"/>
  </si>
  <si>
    <t>POR：損益比率（PIPS）</t>
    <rPh sb="4" eb="6">
      <t>ソンエキ</t>
    </rPh>
    <rPh sb="6" eb="8">
      <t>ヒリツ</t>
    </rPh>
    <phoneticPr fontId="19"/>
  </si>
  <si>
    <t>FT2から書き出したエクセルのデータを、太枠で囲った青いエリアにコピーペーストしてください。1000件までいけます。
書き出したデータのタイトルはコピーせず、データだけコピーしてください。
また、1行目のデータ（Order#がゼロです）は、初期設定金額（deposit）が入っているので不要です。その次の2行目のデータからコピーしてください。</t>
    <rPh sb="5" eb="6">
      <t>カ</t>
    </rPh>
    <rPh sb="7" eb="8">
      <t>ダ</t>
    </rPh>
    <rPh sb="20" eb="22">
      <t>フトワク</t>
    </rPh>
    <rPh sb="23" eb="24">
      <t>カコ</t>
    </rPh>
    <rPh sb="26" eb="27">
      <t>アオ</t>
    </rPh>
    <rPh sb="50" eb="51">
      <t>ケン</t>
    </rPh>
    <phoneticPr fontId="19"/>
  </si>
  <si>
    <t>deposit</t>
  </si>
  <si>
    <t>2011.01.03 01:00</t>
  </si>
  <si>
    <t>←ここからコピー</t>
    <phoneticPr fontId="19"/>
  </si>
  <si>
    <t>EURJPY</t>
  </si>
  <si>
    <t>2001.03.14 00:37</t>
  </si>
  <si>
    <t>2001.03.21 11:47</t>
  </si>
  <si>
    <t>2001.09.03 14:28</t>
  </si>
  <si>
    <t>2001.09.06 23:58</t>
  </si>
  <si>
    <t>2001.11.06 22:05</t>
  </si>
  <si>
    <t>2001.11.16 19:51</t>
  </si>
  <si>
    <t>2002.03.04 11:45</t>
  </si>
  <si>
    <t>2002.03.14 01:13</t>
  </si>
  <si>
    <t>2002.05.21 21:06</t>
  </si>
  <si>
    <t>2002.05.22 14:38</t>
  </si>
  <si>
    <t>2002.07.03 20:54</t>
  </si>
  <si>
    <t>2002.07.15 21:04</t>
  </si>
  <si>
    <t>2002.11.12 00:24</t>
  </si>
  <si>
    <t>2002.11.18 08:02</t>
  </si>
  <si>
    <t>2003.06.23 07:03</t>
  </si>
  <si>
    <t>2003.06.26 01:09</t>
  </si>
  <si>
    <t>2004.10.11 07:28</t>
  </si>
  <si>
    <t>2004.10.14 05:50</t>
  </si>
  <si>
    <t>2004.11.16 02:37</t>
  </si>
  <si>
    <t>2004.11.23 01:16</t>
  </si>
  <si>
    <t>2005.03.22 00:20</t>
  </si>
  <si>
    <t>2005.03.29 02:49</t>
  </si>
  <si>
    <t>2005.06.27 19:36</t>
  </si>
  <si>
    <t>2005.07.14 23:59</t>
  </si>
  <si>
    <t>2005.08.11 00:01</t>
  </si>
  <si>
    <t>2005.08.23 16:48</t>
  </si>
  <si>
    <t>2005.09.12 07:00</t>
  </si>
  <si>
    <t>2005.09.16 23:59</t>
  </si>
  <si>
    <t>2005.11.07 08:00</t>
  </si>
  <si>
    <t>2005.11.09 23:59</t>
  </si>
  <si>
    <t>2006.02.07 16:43</t>
  </si>
  <si>
    <t>2006.02.14 23:59</t>
  </si>
  <si>
    <t>2006.02.16 23:59</t>
  </si>
  <si>
    <t>2006.04.24 07:00</t>
  </si>
  <si>
    <t>2006.04.24 23:59</t>
  </si>
  <si>
    <t>2006.05.08 07:00</t>
  </si>
  <si>
    <t>2006.05.10 23:59</t>
  </si>
  <si>
    <t>2006.05.11 23:59</t>
  </si>
  <si>
    <t>2006.06.09 07:14</t>
  </si>
  <si>
    <t>2006.06.13 23:59</t>
  </si>
  <si>
    <t>2006.07.31 12:03</t>
  </si>
  <si>
    <t>2006.08.07 18:49</t>
  </si>
  <si>
    <t>2007.03.14 02:39</t>
  </si>
  <si>
    <t>2007.03.16 01:40</t>
  </si>
  <si>
    <t>2007.10.19 09:48</t>
  </si>
  <si>
    <t>2007.10.23 15:02</t>
  </si>
  <si>
    <t>2007.11.08 07:18</t>
  </si>
  <si>
    <t>2007.11.13 15:58</t>
  </si>
  <si>
    <t>2008.04.14 07:30</t>
  </si>
  <si>
    <t>2008.04.16 18:38</t>
  </si>
  <si>
    <t>2008.08.08 09:20</t>
  </si>
  <si>
    <t>2008.08.13 23:59</t>
  </si>
  <si>
    <t>2008.09.26 16:11</t>
  </si>
  <si>
    <t>2008.09.29 23:59</t>
  </si>
  <si>
    <t>2008.10.29 04:21</t>
  </si>
  <si>
    <t>2008.11.05 23:59</t>
  </si>
  <si>
    <t>2008.12.18 00:08</t>
  </si>
  <si>
    <t>2008.12.18 23:59</t>
  </si>
  <si>
    <t>2009.01.01 23:59</t>
  </si>
  <si>
    <t>2009.01.19 08:00</t>
  </si>
  <si>
    <t>2009.01.20 00:03</t>
  </si>
  <si>
    <t>2009.02.19 17:33</t>
  </si>
  <si>
    <t>2009.02.23 23:59</t>
  </si>
  <si>
    <t>2009.02.27 18:16</t>
  </si>
  <si>
    <t>2009.03.30 13:12</t>
  </si>
  <si>
    <t>2009.03.31 17:03</t>
  </si>
  <si>
    <t>2009.06.16 00:20</t>
  </si>
  <si>
    <t>2009.06.17 23:59</t>
  </si>
  <si>
    <t>2009.06.19 15:37</t>
  </si>
  <si>
    <t>2009.07.03 00:38</t>
  </si>
  <si>
    <t>2009.07.06 23:59</t>
  </si>
  <si>
    <t>2009.07.15 21:32</t>
  </si>
  <si>
    <t>2009.07.29 00:10</t>
  </si>
  <si>
    <t>2009.08.03 20:48</t>
  </si>
  <si>
    <t>2009.09.25 08:49</t>
  </si>
  <si>
    <t>2009.09.25 23:59</t>
  </si>
  <si>
    <t>2009.10.09 02:03</t>
  </si>
  <si>
    <t>2009.10.28 02:07</t>
  </si>
  <si>
    <t>2009.11.03 00:01</t>
  </si>
  <si>
    <t>2009.11.13 18:28</t>
  </si>
  <si>
    <t>2009.11.13 23:59</t>
  </si>
  <si>
    <t>2009.11.26 23:59</t>
  </si>
  <si>
    <t>2009.12.24 01:53</t>
  </si>
  <si>
    <t>2009.12.29 23:59</t>
  </si>
  <si>
    <t>2010.01.05 23:59</t>
  </si>
  <si>
    <t>2010.02.22 09:11</t>
  </si>
  <si>
    <t>2010.02.23 20:31</t>
  </si>
  <si>
    <t>2010.03.08 08:00</t>
  </si>
  <si>
    <t>2010.03.17 19:59</t>
  </si>
  <si>
    <t>2010.03.29 07:00</t>
  </si>
  <si>
    <t>2010.04.02 23:59</t>
  </si>
  <si>
    <t>2010.04.06 11:59</t>
  </si>
  <si>
    <t>2010.04.16 09:59</t>
  </si>
  <si>
    <t>2010.04.19 07:59</t>
  </si>
  <si>
    <t>2010.04.20 00:00</t>
  </si>
  <si>
    <t>2010.05.04 20:40</t>
  </si>
  <si>
    <t>2010.05.06 03:59</t>
  </si>
  <si>
    <t>　　　　　　　　　　　　　　　</t>
    <phoneticPr fontId="19"/>
  </si>
  <si>
    <t>・デモでうまくいかないのは検証は日足でフィポをひいて日足でトレードしていたのに</t>
    <rPh sb="13" eb="15">
      <t>ケンショウ</t>
    </rPh>
    <rPh sb="16" eb="18">
      <t>ヒアシ</t>
    </rPh>
    <rPh sb="26" eb="28">
      <t>ヒアシ</t>
    </rPh>
    <phoneticPr fontId="19"/>
  </si>
  <si>
    <t>　デモでは日足でフィポを引いて４時間とか１時間でトレードしていたからかもしれないと思いました</t>
    <rPh sb="5" eb="7">
      <t>ヒアシ</t>
    </rPh>
    <rPh sb="12" eb="13">
      <t>ヒ</t>
    </rPh>
    <rPh sb="16" eb="18">
      <t>ジカン</t>
    </rPh>
    <rPh sb="21" eb="23">
      <t>ジカン</t>
    </rPh>
    <rPh sb="41" eb="42">
      <t>オモ</t>
    </rPh>
    <phoneticPr fontId="19"/>
  </si>
  <si>
    <t>・今回の検証でどこまで伸びるか数えてみたところやはり６１．８％まで伸びる確率が高かったので</t>
    <rPh sb="1" eb="3">
      <t>コンカイ</t>
    </rPh>
    <rPh sb="4" eb="6">
      <t>ケンショウ</t>
    </rPh>
    <rPh sb="11" eb="12">
      <t>ノ</t>
    </rPh>
    <rPh sb="15" eb="16">
      <t>カゾ</t>
    </rPh>
    <rPh sb="33" eb="34">
      <t>ノ</t>
    </rPh>
    <rPh sb="36" eb="38">
      <t>カクリツ</t>
    </rPh>
    <rPh sb="39" eb="40">
      <t>タカ</t>
    </rPh>
    <phoneticPr fontId="19"/>
  </si>
  <si>
    <t>　トレードを救済できるかな？と、思いました。</t>
    <rPh sb="6" eb="8">
      <t>キュウサイ</t>
    </rPh>
    <rPh sb="16" eb="17">
      <t>オモ</t>
    </rPh>
    <phoneticPr fontId="19"/>
  </si>
  <si>
    <t>　私の課題である決済をターゲットを６１．８％にし、やたらストップを動かすことによってストップにかかっていた</t>
    <rPh sb="1" eb="2">
      <t>ワタシ</t>
    </rPh>
    <rPh sb="3" eb="5">
      <t>カダイ</t>
    </rPh>
    <rPh sb="8" eb="10">
      <t>ケッサイ</t>
    </rPh>
    <rPh sb="33" eb="34">
      <t>ウゴ</t>
    </rPh>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</si>
</sst>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
    <numFmt numFmtId="178" formatCode="0_ "/>
    <numFmt numFmtId="179" formatCode="#,##0_ "/>
    <numFmt numFmtId="180" formatCode="0.000"/>
  </numFmts>
  <fonts count="21"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b/>
      <sz val="14"/>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41">
    <xf numFmtId="0" fontId="0" fillId="0" borderId="0" xfId="0">
      <alignment vertical="center"/>
    </xf>
    <xf numFmtId="0" fontId="20" fillId="33" borderId="11" xfId="0" applyFont="1" applyFill="1" applyBorder="1" applyAlignment="1">
      <alignment vertical="center"/>
    </xf>
    <xf numFmtId="176" fontId="0" fillId="0" borderId="0" xfId="0" applyNumberFormat="1">
      <alignment vertical="center"/>
    </xf>
    <xf numFmtId="178" fontId="0" fillId="0" borderId="0" xfId="0" applyNumberFormat="1">
      <alignment vertical="center"/>
    </xf>
    <xf numFmtId="179" fontId="0" fillId="0" borderId="0" xfId="0" applyNumberFormat="1">
      <alignment vertical="center"/>
    </xf>
    <xf numFmtId="0" fontId="0" fillId="0" borderId="0" xfId="0" applyBorder="1">
      <alignment vertical="center"/>
    </xf>
    <xf numFmtId="0" fontId="0" fillId="34" borderId="0" xfId="0" applyFill="1">
      <alignment vertical="center"/>
    </xf>
    <xf numFmtId="0" fontId="0" fillId="0" borderId="0" xfId="0" applyFill="1">
      <alignment vertical="center"/>
    </xf>
    <xf numFmtId="178" fontId="0" fillId="0" borderId="0" xfId="0" applyNumberFormat="1" applyFill="1">
      <alignment vertical="center"/>
    </xf>
    <xf numFmtId="0" fontId="18" fillId="0" borderId="10" xfId="0" applyFont="1" applyFill="1" applyBorder="1" applyAlignment="1">
      <alignment horizontal="left" vertical="center"/>
    </xf>
    <xf numFmtId="0" fontId="0" fillId="0" borderId="0" xfId="0" applyFill="1" applyBorder="1">
      <alignment vertical="center"/>
    </xf>
    <xf numFmtId="20" fontId="0" fillId="0" borderId="0" xfId="0" applyNumberFormat="1" applyFill="1" applyBorder="1">
      <alignment vertical="center"/>
    </xf>
    <xf numFmtId="9" fontId="0" fillId="34" borderId="0" xfId="0" applyNumberFormat="1" applyFill="1">
      <alignment vertical="center"/>
    </xf>
    <xf numFmtId="177" fontId="0" fillId="34" borderId="0" xfId="0" applyNumberFormat="1" applyFill="1">
      <alignment vertical="center"/>
    </xf>
    <xf numFmtId="0" fontId="0" fillId="0" borderId="0" xfId="0" applyBorder="1" applyAlignment="1">
      <alignment horizontal="center" vertical="center"/>
    </xf>
    <xf numFmtId="0" fontId="0" fillId="0" borderId="20" xfId="0" applyBorder="1" applyAlignment="1">
      <alignment horizontal="left" vertical="center"/>
    </xf>
    <xf numFmtId="0" fontId="0" fillId="0" borderId="20" xfId="0" applyBorder="1" applyAlignment="1">
      <alignment horizontal="center" vertical="center"/>
    </xf>
    <xf numFmtId="0" fontId="0" fillId="0" borderId="20" xfId="0" applyBorder="1">
      <alignment vertical="center"/>
    </xf>
    <xf numFmtId="0" fontId="0" fillId="34" borderId="15" xfId="0" applyFill="1" applyBorder="1" applyAlignment="1">
      <alignment horizontal="left" vertical="center"/>
    </xf>
    <xf numFmtId="0" fontId="0" fillId="34" borderId="0" xfId="0" applyFill="1" applyBorder="1" applyAlignment="1">
      <alignment horizontal="center" vertical="center"/>
    </xf>
    <xf numFmtId="2" fontId="0" fillId="34" borderId="0" xfId="0" applyNumberFormat="1" applyFill="1" applyBorder="1">
      <alignment vertical="center"/>
    </xf>
    <xf numFmtId="0" fontId="0" fillId="34" borderId="0" xfId="0" applyFill="1" applyBorder="1">
      <alignment vertical="center"/>
    </xf>
    <xf numFmtId="180" fontId="0" fillId="34" borderId="0" xfId="0" applyNumberFormat="1" applyFill="1" applyBorder="1">
      <alignment vertical="center"/>
    </xf>
    <xf numFmtId="2" fontId="0" fillId="34" borderId="16" xfId="0" applyNumberFormat="1" applyFill="1" applyBorder="1">
      <alignment vertical="center"/>
    </xf>
    <xf numFmtId="0" fontId="0" fillId="34" borderId="15" xfId="0" applyFill="1" applyBorder="1">
      <alignment vertical="center"/>
    </xf>
    <xf numFmtId="20" fontId="0" fillId="34" borderId="0" xfId="0" applyNumberFormat="1" applyFill="1" applyBorder="1">
      <alignment vertical="center"/>
    </xf>
    <xf numFmtId="0" fontId="0" fillId="34" borderId="16" xfId="0" applyFill="1" applyBorder="1">
      <alignment vertical="center"/>
    </xf>
    <xf numFmtId="0" fontId="0" fillId="34" borderId="17" xfId="0" applyFill="1" applyBorder="1">
      <alignment vertical="center"/>
    </xf>
    <xf numFmtId="0" fontId="0" fillId="34" borderId="18" xfId="0" applyFill="1" applyBorder="1">
      <alignment vertical="center"/>
    </xf>
    <xf numFmtId="0" fontId="0" fillId="34" borderId="19" xfId="0" applyFill="1" applyBorder="1">
      <alignment vertical="center"/>
    </xf>
    <xf numFmtId="0" fontId="0" fillId="34" borderId="12" xfId="0" applyFill="1" applyBorder="1" applyAlignment="1">
      <alignment horizontal="left" vertical="center"/>
    </xf>
    <xf numFmtId="0" fontId="0" fillId="34" borderId="13" xfId="0" applyFill="1" applyBorder="1" applyAlignment="1">
      <alignment horizontal="center" vertical="center"/>
    </xf>
    <xf numFmtId="2" fontId="0" fillId="34" borderId="13" xfId="0" applyNumberFormat="1" applyFill="1" applyBorder="1">
      <alignment vertical="center"/>
    </xf>
    <xf numFmtId="0" fontId="0" fillId="34" borderId="13" xfId="0" applyFill="1" applyBorder="1">
      <alignment vertical="center"/>
    </xf>
    <xf numFmtId="180" fontId="0" fillId="34" borderId="13" xfId="0" applyNumberFormat="1" applyFill="1" applyBorder="1">
      <alignment vertical="center"/>
    </xf>
    <xf numFmtId="2" fontId="0" fillId="34" borderId="14" xfId="0" applyNumberFormat="1" applyFill="1" applyBorder="1">
      <alignment vertical="center"/>
    </xf>
    <xf numFmtId="2" fontId="0" fillId="0" borderId="0" xfId="0" applyNumberFormat="1" applyBorder="1">
      <alignment vertical="center"/>
    </xf>
    <xf numFmtId="0" fontId="0" fillId="0" borderId="0" xfId="0" applyBorder="1" applyAlignment="1">
      <alignment horizontal="left" vertical="center"/>
    </xf>
    <xf numFmtId="0" fontId="0" fillId="0" borderId="0" xfId="0" applyBorder="1" applyAlignment="1">
      <alignment horizontal="left" vertical="top" wrapText="1"/>
    </xf>
    <xf numFmtId="0" fontId="0" fillId="34" borderId="0" xfId="0" applyFill="1" applyBorder="1" applyAlignment="1">
      <alignment horizontal="left" vertical="center"/>
    </xf>
    <xf numFmtId="0" fontId="0" fillId="0" borderId="0" xfId="0" applyBorder="1" applyAlignment="1">
      <alignment horizontal="left"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gif"/><Relationship Id="rId18" Type="http://schemas.openxmlformats.org/officeDocument/2006/relationships/image" Target="../media/image18.gif"/><Relationship Id="rId26" Type="http://schemas.openxmlformats.org/officeDocument/2006/relationships/image" Target="../media/image26.gif"/><Relationship Id="rId3" Type="http://schemas.openxmlformats.org/officeDocument/2006/relationships/image" Target="../media/image3.gif"/><Relationship Id="rId21" Type="http://schemas.openxmlformats.org/officeDocument/2006/relationships/image" Target="../media/image21.gif"/><Relationship Id="rId7" Type="http://schemas.openxmlformats.org/officeDocument/2006/relationships/image" Target="../media/image7.gif"/><Relationship Id="rId12" Type="http://schemas.openxmlformats.org/officeDocument/2006/relationships/image" Target="../media/image12.gif"/><Relationship Id="rId17" Type="http://schemas.openxmlformats.org/officeDocument/2006/relationships/image" Target="../media/image17.gif"/><Relationship Id="rId25" Type="http://schemas.openxmlformats.org/officeDocument/2006/relationships/image" Target="../media/image25.gif"/><Relationship Id="rId2" Type="http://schemas.openxmlformats.org/officeDocument/2006/relationships/image" Target="../media/image2.gif"/><Relationship Id="rId16" Type="http://schemas.openxmlformats.org/officeDocument/2006/relationships/image" Target="../media/image16.gif"/><Relationship Id="rId20" Type="http://schemas.openxmlformats.org/officeDocument/2006/relationships/image" Target="../media/image20.gif"/><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gif"/><Relationship Id="rId24" Type="http://schemas.openxmlformats.org/officeDocument/2006/relationships/image" Target="../media/image24.gif"/><Relationship Id="rId5" Type="http://schemas.openxmlformats.org/officeDocument/2006/relationships/image" Target="../media/image5.gif"/><Relationship Id="rId15" Type="http://schemas.openxmlformats.org/officeDocument/2006/relationships/image" Target="../media/image15.gif"/><Relationship Id="rId23" Type="http://schemas.openxmlformats.org/officeDocument/2006/relationships/image" Target="../media/image23.gif"/><Relationship Id="rId28" Type="http://schemas.openxmlformats.org/officeDocument/2006/relationships/image" Target="../media/image28.gif"/><Relationship Id="rId10" Type="http://schemas.openxmlformats.org/officeDocument/2006/relationships/image" Target="../media/image10.gif"/><Relationship Id="rId19" Type="http://schemas.openxmlformats.org/officeDocument/2006/relationships/image" Target="../media/image19.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 Id="rId22" Type="http://schemas.openxmlformats.org/officeDocument/2006/relationships/image" Target="../media/image22.gif"/><Relationship Id="rId27" Type="http://schemas.openxmlformats.org/officeDocument/2006/relationships/image" Target="../media/image2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76200</xdr:colOff>
      <xdr:row>37</xdr:row>
      <xdr:rowOff>108109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78000" cy="6451759"/>
        </a:xfrm>
        <a:prstGeom prst="rect">
          <a:avLst/>
        </a:prstGeom>
      </xdr:spPr>
    </xdr:pic>
    <xdr:clientData/>
  </xdr:twoCellAnchor>
  <xdr:twoCellAnchor editAs="oneCell">
    <xdr:from>
      <xdr:col>0</xdr:col>
      <xdr:colOff>0</xdr:colOff>
      <xdr:row>39</xdr:row>
      <xdr:rowOff>0</xdr:rowOff>
    </xdr:from>
    <xdr:to>
      <xdr:col>21</xdr:col>
      <xdr:colOff>76200</xdr:colOff>
      <xdr:row>76</xdr:row>
      <xdr:rowOff>108109</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14478000" cy="6451759"/>
        </a:xfrm>
        <a:prstGeom prst="rect">
          <a:avLst/>
        </a:prstGeom>
      </xdr:spPr>
    </xdr:pic>
    <xdr:clientData/>
  </xdr:twoCellAnchor>
  <xdr:twoCellAnchor editAs="oneCell">
    <xdr:from>
      <xdr:col>0</xdr:col>
      <xdr:colOff>0</xdr:colOff>
      <xdr:row>77</xdr:row>
      <xdr:rowOff>57149</xdr:rowOff>
    </xdr:from>
    <xdr:to>
      <xdr:col>21</xdr:col>
      <xdr:colOff>76200</xdr:colOff>
      <xdr:row>110</xdr:row>
      <xdr:rowOff>145255</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258799"/>
          <a:ext cx="14478000" cy="5745956"/>
        </a:xfrm>
        <a:prstGeom prst="rect">
          <a:avLst/>
        </a:prstGeom>
      </xdr:spPr>
    </xdr:pic>
    <xdr:clientData/>
  </xdr:twoCellAnchor>
  <xdr:twoCellAnchor editAs="oneCell">
    <xdr:from>
      <xdr:col>0</xdr:col>
      <xdr:colOff>0</xdr:colOff>
      <xdr:row>111</xdr:row>
      <xdr:rowOff>123825</xdr:rowOff>
    </xdr:from>
    <xdr:to>
      <xdr:col>21</xdr:col>
      <xdr:colOff>76200</xdr:colOff>
      <xdr:row>144</xdr:row>
      <xdr:rowOff>58103</xdr:rowOff>
    </xdr:to>
    <xdr:pic>
      <xdr:nvPicPr>
        <xdr:cNvPr id="63" name="図 6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154775"/>
          <a:ext cx="14478000" cy="5592128"/>
        </a:xfrm>
        <a:prstGeom prst="rect">
          <a:avLst/>
        </a:prstGeom>
      </xdr:spPr>
    </xdr:pic>
    <xdr:clientData/>
  </xdr:twoCellAnchor>
  <xdr:twoCellAnchor editAs="oneCell">
    <xdr:from>
      <xdr:col>0</xdr:col>
      <xdr:colOff>111900</xdr:colOff>
      <xdr:row>145</xdr:row>
      <xdr:rowOff>121425</xdr:rowOff>
    </xdr:from>
    <xdr:to>
      <xdr:col>21</xdr:col>
      <xdr:colOff>188100</xdr:colOff>
      <xdr:row>178</xdr:row>
      <xdr:rowOff>55703</xdr:rowOff>
    </xdr:to>
    <xdr:pic>
      <xdr:nvPicPr>
        <xdr:cNvPr id="64" name="図 6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900" y="24981675"/>
          <a:ext cx="14478000" cy="5592128"/>
        </a:xfrm>
        <a:prstGeom prst="rect">
          <a:avLst/>
        </a:prstGeom>
      </xdr:spPr>
    </xdr:pic>
    <xdr:clientData/>
  </xdr:twoCellAnchor>
  <xdr:twoCellAnchor editAs="oneCell">
    <xdr:from>
      <xdr:col>0</xdr:col>
      <xdr:colOff>0</xdr:colOff>
      <xdr:row>179</xdr:row>
      <xdr:rowOff>99975</xdr:rowOff>
    </xdr:from>
    <xdr:to>
      <xdr:col>21</xdr:col>
      <xdr:colOff>76200</xdr:colOff>
      <xdr:row>212</xdr:row>
      <xdr:rowOff>34253</xdr:rowOff>
    </xdr:to>
    <xdr:pic>
      <xdr:nvPicPr>
        <xdr:cNvPr id="65" name="図 6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0789525"/>
          <a:ext cx="14478000" cy="5592128"/>
        </a:xfrm>
        <a:prstGeom prst="rect">
          <a:avLst/>
        </a:prstGeom>
      </xdr:spPr>
    </xdr:pic>
    <xdr:clientData/>
  </xdr:twoCellAnchor>
  <xdr:twoCellAnchor editAs="oneCell">
    <xdr:from>
      <xdr:col>0</xdr:col>
      <xdr:colOff>0</xdr:colOff>
      <xdr:row>214</xdr:row>
      <xdr:rowOff>0</xdr:rowOff>
    </xdr:from>
    <xdr:to>
      <xdr:col>21</xdr:col>
      <xdr:colOff>76200</xdr:colOff>
      <xdr:row>246</xdr:row>
      <xdr:rowOff>105728</xdr:rowOff>
    </xdr:to>
    <xdr:pic>
      <xdr:nvPicPr>
        <xdr:cNvPr id="89" name="図 8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6690300"/>
          <a:ext cx="14478000" cy="5592128"/>
        </a:xfrm>
        <a:prstGeom prst="rect">
          <a:avLst/>
        </a:prstGeom>
      </xdr:spPr>
    </xdr:pic>
    <xdr:clientData/>
  </xdr:twoCellAnchor>
  <xdr:twoCellAnchor editAs="oneCell">
    <xdr:from>
      <xdr:col>0</xdr:col>
      <xdr:colOff>0</xdr:colOff>
      <xdr:row>248</xdr:row>
      <xdr:rowOff>0</xdr:rowOff>
    </xdr:from>
    <xdr:to>
      <xdr:col>21</xdr:col>
      <xdr:colOff>76200</xdr:colOff>
      <xdr:row>280</xdr:row>
      <xdr:rowOff>105728</xdr:rowOff>
    </xdr:to>
    <xdr:pic>
      <xdr:nvPicPr>
        <xdr:cNvPr id="134" name="図 13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2519600"/>
          <a:ext cx="14478000" cy="5592128"/>
        </a:xfrm>
        <a:prstGeom prst="rect">
          <a:avLst/>
        </a:prstGeom>
      </xdr:spPr>
    </xdr:pic>
    <xdr:clientData/>
  </xdr:twoCellAnchor>
  <xdr:twoCellAnchor editAs="oneCell">
    <xdr:from>
      <xdr:col>0</xdr:col>
      <xdr:colOff>0</xdr:colOff>
      <xdr:row>283</xdr:row>
      <xdr:rowOff>0</xdr:rowOff>
    </xdr:from>
    <xdr:to>
      <xdr:col>21</xdr:col>
      <xdr:colOff>76200</xdr:colOff>
      <xdr:row>315</xdr:row>
      <xdr:rowOff>105728</xdr:rowOff>
    </xdr:to>
    <xdr:pic>
      <xdr:nvPicPr>
        <xdr:cNvPr id="156" name="図 15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8520350"/>
          <a:ext cx="14478000" cy="5592128"/>
        </a:xfrm>
        <a:prstGeom prst="rect">
          <a:avLst/>
        </a:prstGeom>
      </xdr:spPr>
    </xdr:pic>
    <xdr:clientData/>
  </xdr:twoCellAnchor>
  <xdr:twoCellAnchor editAs="oneCell">
    <xdr:from>
      <xdr:col>0</xdr:col>
      <xdr:colOff>0</xdr:colOff>
      <xdr:row>317</xdr:row>
      <xdr:rowOff>0</xdr:rowOff>
    </xdr:from>
    <xdr:to>
      <xdr:col>21</xdr:col>
      <xdr:colOff>76200</xdr:colOff>
      <xdr:row>350</xdr:row>
      <xdr:rowOff>88106</xdr:rowOff>
    </xdr:to>
    <xdr:pic>
      <xdr:nvPicPr>
        <xdr:cNvPr id="177" name="図 17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4349650"/>
          <a:ext cx="14478000" cy="5745956"/>
        </a:xfrm>
        <a:prstGeom prst="rect">
          <a:avLst/>
        </a:prstGeom>
      </xdr:spPr>
    </xdr:pic>
    <xdr:clientData/>
  </xdr:twoCellAnchor>
  <xdr:twoCellAnchor editAs="oneCell">
    <xdr:from>
      <xdr:col>0</xdr:col>
      <xdr:colOff>0</xdr:colOff>
      <xdr:row>352</xdr:row>
      <xdr:rowOff>0</xdr:rowOff>
    </xdr:from>
    <xdr:to>
      <xdr:col>21</xdr:col>
      <xdr:colOff>76200</xdr:colOff>
      <xdr:row>385</xdr:row>
      <xdr:rowOff>88106</xdr:rowOff>
    </xdr:to>
    <xdr:pic>
      <xdr:nvPicPr>
        <xdr:cNvPr id="197" name="図 196"/>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60350400"/>
          <a:ext cx="14478000" cy="5745956"/>
        </a:xfrm>
        <a:prstGeom prst="rect">
          <a:avLst/>
        </a:prstGeom>
      </xdr:spPr>
    </xdr:pic>
    <xdr:clientData/>
  </xdr:twoCellAnchor>
  <xdr:twoCellAnchor editAs="oneCell">
    <xdr:from>
      <xdr:col>0</xdr:col>
      <xdr:colOff>0</xdr:colOff>
      <xdr:row>387</xdr:row>
      <xdr:rowOff>0</xdr:rowOff>
    </xdr:from>
    <xdr:to>
      <xdr:col>21</xdr:col>
      <xdr:colOff>76200</xdr:colOff>
      <xdr:row>420</xdr:row>
      <xdr:rowOff>88106</xdr:rowOff>
    </xdr:to>
    <xdr:pic>
      <xdr:nvPicPr>
        <xdr:cNvPr id="216" name="図 2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6351150"/>
          <a:ext cx="14478000" cy="5745956"/>
        </a:xfrm>
        <a:prstGeom prst="rect">
          <a:avLst/>
        </a:prstGeom>
      </xdr:spPr>
    </xdr:pic>
    <xdr:clientData/>
  </xdr:twoCellAnchor>
  <xdr:twoCellAnchor editAs="oneCell">
    <xdr:from>
      <xdr:col>0</xdr:col>
      <xdr:colOff>0</xdr:colOff>
      <xdr:row>422</xdr:row>
      <xdr:rowOff>0</xdr:rowOff>
    </xdr:from>
    <xdr:to>
      <xdr:col>21</xdr:col>
      <xdr:colOff>76200</xdr:colOff>
      <xdr:row>455</xdr:row>
      <xdr:rowOff>88106</xdr:rowOff>
    </xdr:to>
    <xdr:pic>
      <xdr:nvPicPr>
        <xdr:cNvPr id="234" name="図 23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72351900"/>
          <a:ext cx="14478000" cy="5745956"/>
        </a:xfrm>
        <a:prstGeom prst="rect">
          <a:avLst/>
        </a:prstGeom>
      </xdr:spPr>
    </xdr:pic>
    <xdr:clientData/>
  </xdr:twoCellAnchor>
  <xdr:twoCellAnchor editAs="oneCell">
    <xdr:from>
      <xdr:col>0</xdr:col>
      <xdr:colOff>0</xdr:colOff>
      <xdr:row>457</xdr:row>
      <xdr:rowOff>0</xdr:rowOff>
    </xdr:from>
    <xdr:to>
      <xdr:col>21</xdr:col>
      <xdr:colOff>76200</xdr:colOff>
      <xdr:row>490</xdr:row>
      <xdr:rowOff>88106</xdr:rowOff>
    </xdr:to>
    <xdr:pic>
      <xdr:nvPicPr>
        <xdr:cNvPr id="251" name="図 25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78352650"/>
          <a:ext cx="14478000" cy="5745956"/>
        </a:xfrm>
        <a:prstGeom prst="rect">
          <a:avLst/>
        </a:prstGeom>
      </xdr:spPr>
    </xdr:pic>
    <xdr:clientData/>
  </xdr:twoCellAnchor>
  <xdr:twoCellAnchor editAs="oneCell">
    <xdr:from>
      <xdr:col>0</xdr:col>
      <xdr:colOff>0</xdr:colOff>
      <xdr:row>491</xdr:row>
      <xdr:rowOff>0</xdr:rowOff>
    </xdr:from>
    <xdr:to>
      <xdr:col>21</xdr:col>
      <xdr:colOff>76200</xdr:colOff>
      <xdr:row>522</xdr:row>
      <xdr:rowOff>168593</xdr:rowOff>
    </xdr:to>
    <xdr:pic>
      <xdr:nvPicPr>
        <xdr:cNvPr id="267" name="図 26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84181950"/>
          <a:ext cx="14478000" cy="5483543"/>
        </a:xfrm>
        <a:prstGeom prst="rect">
          <a:avLst/>
        </a:prstGeom>
      </xdr:spPr>
    </xdr:pic>
    <xdr:clientData/>
  </xdr:twoCellAnchor>
  <xdr:twoCellAnchor editAs="oneCell">
    <xdr:from>
      <xdr:col>0</xdr:col>
      <xdr:colOff>0</xdr:colOff>
      <xdr:row>524</xdr:row>
      <xdr:rowOff>0</xdr:rowOff>
    </xdr:from>
    <xdr:to>
      <xdr:col>21</xdr:col>
      <xdr:colOff>76200</xdr:colOff>
      <xdr:row>561</xdr:row>
      <xdr:rowOff>108109</xdr:rowOff>
    </xdr:to>
    <xdr:pic>
      <xdr:nvPicPr>
        <xdr:cNvPr id="282" name="図 28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89839800"/>
          <a:ext cx="14478000" cy="6451759"/>
        </a:xfrm>
        <a:prstGeom prst="rect">
          <a:avLst/>
        </a:prstGeom>
      </xdr:spPr>
    </xdr:pic>
    <xdr:clientData/>
  </xdr:twoCellAnchor>
  <xdr:twoCellAnchor editAs="oneCell">
    <xdr:from>
      <xdr:col>0</xdr:col>
      <xdr:colOff>0</xdr:colOff>
      <xdr:row>563</xdr:row>
      <xdr:rowOff>0</xdr:rowOff>
    </xdr:from>
    <xdr:to>
      <xdr:col>21</xdr:col>
      <xdr:colOff>76200</xdr:colOff>
      <xdr:row>600</xdr:row>
      <xdr:rowOff>108109</xdr:rowOff>
    </xdr:to>
    <xdr:pic>
      <xdr:nvPicPr>
        <xdr:cNvPr id="296" name="図 29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96526350"/>
          <a:ext cx="14478000" cy="6451759"/>
        </a:xfrm>
        <a:prstGeom prst="rect">
          <a:avLst/>
        </a:prstGeom>
      </xdr:spPr>
    </xdr:pic>
    <xdr:clientData/>
  </xdr:twoCellAnchor>
  <xdr:twoCellAnchor editAs="oneCell">
    <xdr:from>
      <xdr:col>0</xdr:col>
      <xdr:colOff>0</xdr:colOff>
      <xdr:row>603</xdr:row>
      <xdr:rowOff>0</xdr:rowOff>
    </xdr:from>
    <xdr:to>
      <xdr:col>21</xdr:col>
      <xdr:colOff>76200</xdr:colOff>
      <xdr:row>634</xdr:row>
      <xdr:rowOff>168593</xdr:rowOff>
    </xdr:to>
    <xdr:pic>
      <xdr:nvPicPr>
        <xdr:cNvPr id="333" name="図 33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03384350"/>
          <a:ext cx="14478000" cy="5483543"/>
        </a:xfrm>
        <a:prstGeom prst="rect">
          <a:avLst/>
        </a:prstGeom>
      </xdr:spPr>
    </xdr:pic>
    <xdr:clientData/>
  </xdr:twoCellAnchor>
  <xdr:twoCellAnchor editAs="oneCell">
    <xdr:from>
      <xdr:col>0</xdr:col>
      <xdr:colOff>0</xdr:colOff>
      <xdr:row>636</xdr:row>
      <xdr:rowOff>0</xdr:rowOff>
    </xdr:from>
    <xdr:to>
      <xdr:col>21</xdr:col>
      <xdr:colOff>76200</xdr:colOff>
      <xdr:row>669</xdr:row>
      <xdr:rowOff>88106</xdr:rowOff>
    </xdr:to>
    <xdr:pic>
      <xdr:nvPicPr>
        <xdr:cNvPr id="345" name="図 34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09042200"/>
          <a:ext cx="14478000" cy="5745956"/>
        </a:xfrm>
        <a:prstGeom prst="rect">
          <a:avLst/>
        </a:prstGeom>
      </xdr:spPr>
    </xdr:pic>
    <xdr:clientData/>
  </xdr:twoCellAnchor>
  <xdr:twoCellAnchor editAs="oneCell">
    <xdr:from>
      <xdr:col>0</xdr:col>
      <xdr:colOff>0</xdr:colOff>
      <xdr:row>671</xdr:row>
      <xdr:rowOff>0</xdr:rowOff>
    </xdr:from>
    <xdr:to>
      <xdr:col>21</xdr:col>
      <xdr:colOff>76200</xdr:colOff>
      <xdr:row>704</xdr:row>
      <xdr:rowOff>88106</xdr:rowOff>
    </xdr:to>
    <xdr:pic>
      <xdr:nvPicPr>
        <xdr:cNvPr id="356" name="図 35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15042950"/>
          <a:ext cx="14478000" cy="5745956"/>
        </a:xfrm>
        <a:prstGeom prst="rect">
          <a:avLst/>
        </a:prstGeom>
      </xdr:spPr>
    </xdr:pic>
    <xdr:clientData/>
  </xdr:twoCellAnchor>
  <xdr:twoCellAnchor editAs="oneCell">
    <xdr:from>
      <xdr:col>0</xdr:col>
      <xdr:colOff>0</xdr:colOff>
      <xdr:row>706</xdr:row>
      <xdr:rowOff>0</xdr:rowOff>
    </xdr:from>
    <xdr:to>
      <xdr:col>21</xdr:col>
      <xdr:colOff>76200</xdr:colOff>
      <xdr:row>739</xdr:row>
      <xdr:rowOff>88106</xdr:rowOff>
    </xdr:to>
    <xdr:pic>
      <xdr:nvPicPr>
        <xdr:cNvPr id="366" name="図 36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21043700"/>
          <a:ext cx="14478000" cy="5745956"/>
        </a:xfrm>
        <a:prstGeom prst="rect">
          <a:avLst/>
        </a:prstGeom>
      </xdr:spPr>
    </xdr:pic>
    <xdr:clientData/>
  </xdr:twoCellAnchor>
  <xdr:twoCellAnchor editAs="oneCell">
    <xdr:from>
      <xdr:col>0</xdr:col>
      <xdr:colOff>0</xdr:colOff>
      <xdr:row>741</xdr:row>
      <xdr:rowOff>0</xdr:rowOff>
    </xdr:from>
    <xdr:to>
      <xdr:col>21</xdr:col>
      <xdr:colOff>76200</xdr:colOff>
      <xdr:row>772</xdr:row>
      <xdr:rowOff>159544</xdr:rowOff>
    </xdr:to>
    <xdr:pic>
      <xdr:nvPicPr>
        <xdr:cNvPr id="375" name="図 37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27044450"/>
          <a:ext cx="14478000" cy="5474494"/>
        </a:xfrm>
        <a:prstGeom prst="rect">
          <a:avLst/>
        </a:prstGeom>
      </xdr:spPr>
    </xdr:pic>
    <xdr:clientData/>
  </xdr:twoCellAnchor>
  <xdr:twoCellAnchor editAs="oneCell">
    <xdr:from>
      <xdr:col>0</xdr:col>
      <xdr:colOff>0</xdr:colOff>
      <xdr:row>775</xdr:row>
      <xdr:rowOff>0</xdr:rowOff>
    </xdr:from>
    <xdr:to>
      <xdr:col>21</xdr:col>
      <xdr:colOff>76200</xdr:colOff>
      <xdr:row>806</xdr:row>
      <xdr:rowOff>159544</xdr:rowOff>
    </xdr:to>
    <xdr:pic>
      <xdr:nvPicPr>
        <xdr:cNvPr id="383" name="図 382"/>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32873750"/>
          <a:ext cx="14478000" cy="5474494"/>
        </a:xfrm>
        <a:prstGeom prst="rect">
          <a:avLst/>
        </a:prstGeom>
      </xdr:spPr>
    </xdr:pic>
    <xdr:clientData/>
  </xdr:twoCellAnchor>
  <xdr:twoCellAnchor editAs="oneCell">
    <xdr:from>
      <xdr:col>0</xdr:col>
      <xdr:colOff>0</xdr:colOff>
      <xdr:row>808</xdr:row>
      <xdr:rowOff>0</xdr:rowOff>
    </xdr:from>
    <xdr:to>
      <xdr:col>21</xdr:col>
      <xdr:colOff>76200</xdr:colOff>
      <xdr:row>839</xdr:row>
      <xdr:rowOff>159544</xdr:rowOff>
    </xdr:to>
    <xdr:pic>
      <xdr:nvPicPr>
        <xdr:cNvPr id="390" name="図 389"/>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38531600"/>
          <a:ext cx="14478000" cy="5474494"/>
        </a:xfrm>
        <a:prstGeom prst="rect">
          <a:avLst/>
        </a:prstGeom>
      </xdr:spPr>
    </xdr:pic>
    <xdr:clientData/>
  </xdr:twoCellAnchor>
  <xdr:twoCellAnchor editAs="oneCell">
    <xdr:from>
      <xdr:col>0</xdr:col>
      <xdr:colOff>0</xdr:colOff>
      <xdr:row>842</xdr:row>
      <xdr:rowOff>0</xdr:rowOff>
    </xdr:from>
    <xdr:to>
      <xdr:col>21</xdr:col>
      <xdr:colOff>76200</xdr:colOff>
      <xdr:row>873</xdr:row>
      <xdr:rowOff>159544</xdr:rowOff>
    </xdr:to>
    <xdr:pic>
      <xdr:nvPicPr>
        <xdr:cNvPr id="401" name="図 40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44360900"/>
          <a:ext cx="14478000" cy="5474494"/>
        </a:xfrm>
        <a:prstGeom prst="rect">
          <a:avLst/>
        </a:prstGeom>
      </xdr:spPr>
    </xdr:pic>
    <xdr:clientData/>
  </xdr:twoCellAnchor>
  <xdr:twoCellAnchor editAs="oneCell">
    <xdr:from>
      <xdr:col>0</xdr:col>
      <xdr:colOff>0</xdr:colOff>
      <xdr:row>876</xdr:row>
      <xdr:rowOff>0</xdr:rowOff>
    </xdr:from>
    <xdr:to>
      <xdr:col>21</xdr:col>
      <xdr:colOff>76200</xdr:colOff>
      <xdr:row>913</xdr:row>
      <xdr:rowOff>108109</xdr:rowOff>
    </xdr:to>
    <xdr:pic>
      <xdr:nvPicPr>
        <xdr:cNvPr id="406" name="図 40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50190200"/>
          <a:ext cx="14478000" cy="6451759"/>
        </a:xfrm>
        <a:prstGeom prst="rect">
          <a:avLst/>
        </a:prstGeom>
      </xdr:spPr>
    </xdr:pic>
    <xdr:clientData/>
  </xdr:twoCellAnchor>
  <xdr:twoCellAnchor editAs="oneCell">
    <xdr:from>
      <xdr:col>0</xdr:col>
      <xdr:colOff>0</xdr:colOff>
      <xdr:row>915</xdr:row>
      <xdr:rowOff>0</xdr:rowOff>
    </xdr:from>
    <xdr:to>
      <xdr:col>21</xdr:col>
      <xdr:colOff>76200</xdr:colOff>
      <xdr:row>952</xdr:row>
      <xdr:rowOff>108109</xdr:rowOff>
    </xdr:to>
    <xdr:pic>
      <xdr:nvPicPr>
        <xdr:cNvPr id="410" name="図 40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56876750"/>
          <a:ext cx="14478000" cy="6451759"/>
        </a:xfrm>
        <a:prstGeom prst="rect">
          <a:avLst/>
        </a:prstGeom>
      </xdr:spPr>
    </xdr:pic>
    <xdr:clientData/>
  </xdr:twoCellAnchor>
  <xdr:twoCellAnchor editAs="oneCell">
    <xdr:from>
      <xdr:col>0</xdr:col>
      <xdr:colOff>0</xdr:colOff>
      <xdr:row>954</xdr:row>
      <xdr:rowOff>0</xdr:rowOff>
    </xdr:from>
    <xdr:to>
      <xdr:col>21</xdr:col>
      <xdr:colOff>76200</xdr:colOff>
      <xdr:row>987</xdr:row>
      <xdr:rowOff>88106</xdr:rowOff>
    </xdr:to>
    <xdr:pic>
      <xdr:nvPicPr>
        <xdr:cNvPr id="413" name="図 412"/>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63563300"/>
          <a:ext cx="14478000" cy="57459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2"/>
  <sheetViews>
    <sheetView tabSelected="1" workbookViewId="0">
      <selection activeCell="P36" sqref="P36"/>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0" t="s">
        <v>40</v>
      </c>
      <c r="C2" s="40"/>
      <c r="D2" s="40"/>
      <c r="E2" s="40"/>
      <c r="F2" s="40"/>
      <c r="G2" s="40"/>
      <c r="H2" s="40"/>
      <c r="I2" s="40"/>
      <c r="J2" s="40"/>
      <c r="K2" s="40"/>
      <c r="L2" s="40"/>
      <c r="M2" s="40"/>
      <c r="N2" s="40"/>
    </row>
    <row r="3" spans="2:18" ht="14.25" customHeight="1" x14ac:dyDescent="0.15">
      <c r="B3" s="38"/>
      <c r="C3" s="38"/>
      <c r="D3" s="38"/>
      <c r="E3" s="38"/>
      <c r="F3" s="38"/>
      <c r="G3" s="38"/>
      <c r="H3" s="38"/>
      <c r="I3" s="38"/>
      <c r="J3" s="38"/>
      <c r="K3" s="38"/>
      <c r="L3" s="38"/>
      <c r="M3" s="38"/>
      <c r="N3" s="38"/>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2</v>
      </c>
      <c r="C11" s="31" t="s">
        <v>44</v>
      </c>
      <c r="D11" s="31" t="s">
        <v>2</v>
      </c>
      <c r="E11" s="32">
        <v>1</v>
      </c>
      <c r="F11" s="33" t="s">
        <v>45</v>
      </c>
      <c r="G11" s="34">
        <v>110.01</v>
      </c>
      <c r="H11" s="34">
        <v>112.27</v>
      </c>
      <c r="I11" s="34">
        <v>0</v>
      </c>
      <c r="J11" s="33" t="s">
        <v>46</v>
      </c>
      <c r="K11" s="34">
        <v>112.27</v>
      </c>
      <c r="L11" s="32">
        <v>-35.43</v>
      </c>
      <c r="M11" s="33">
        <v>-226</v>
      </c>
      <c r="N11" s="35">
        <v>-2469.4699999999998</v>
      </c>
      <c r="Q11" s="1" t="s">
        <v>4</v>
      </c>
      <c r="R11" s="1" t="s">
        <v>5</v>
      </c>
    </row>
    <row r="12" spans="2:18" x14ac:dyDescent="0.15">
      <c r="B12" s="18">
        <v>5</v>
      </c>
      <c r="C12" s="19" t="s">
        <v>44</v>
      </c>
      <c r="D12" s="19" t="s">
        <v>2</v>
      </c>
      <c r="E12" s="20">
        <v>1</v>
      </c>
      <c r="F12" s="21" t="s">
        <v>47</v>
      </c>
      <c r="G12" s="22">
        <v>108.03</v>
      </c>
      <c r="H12" s="22">
        <v>108.03</v>
      </c>
      <c r="I12" s="22">
        <v>0</v>
      </c>
      <c r="J12" s="21" t="s">
        <v>48</v>
      </c>
      <c r="K12" s="22">
        <v>108.03</v>
      </c>
      <c r="L12" s="20">
        <v>-25.31</v>
      </c>
      <c r="M12" s="21">
        <v>0</v>
      </c>
      <c r="N12" s="23">
        <v>-25.31</v>
      </c>
      <c r="Q12" t="s">
        <v>6</v>
      </c>
      <c r="R12" s="3">
        <f>COUNT($M$11:$M$1010)</f>
        <v>54</v>
      </c>
    </row>
    <row r="13" spans="2:18" x14ac:dyDescent="0.15">
      <c r="B13" s="18">
        <v>6</v>
      </c>
      <c r="C13" s="19" t="s">
        <v>44</v>
      </c>
      <c r="D13" s="19" t="s">
        <v>2</v>
      </c>
      <c r="E13" s="20">
        <v>1</v>
      </c>
      <c r="F13" s="21" t="s">
        <v>49</v>
      </c>
      <c r="G13" s="22">
        <v>108.49</v>
      </c>
      <c r="H13" s="22">
        <v>108.49</v>
      </c>
      <c r="I13" s="22">
        <v>0</v>
      </c>
      <c r="J13" s="21" t="s">
        <v>50</v>
      </c>
      <c r="K13" s="22">
        <v>108.49</v>
      </c>
      <c r="L13" s="20">
        <v>-60.74</v>
      </c>
      <c r="M13" s="21">
        <v>0</v>
      </c>
      <c r="N13" s="23">
        <v>-60.74</v>
      </c>
      <c r="Q13" t="s">
        <v>7</v>
      </c>
      <c r="R13" s="2">
        <f>COUNTIF($M$11:$M$1010,"&gt;0")</f>
        <v>40</v>
      </c>
    </row>
    <row r="14" spans="2:18" x14ac:dyDescent="0.15">
      <c r="B14" s="18">
        <v>7</v>
      </c>
      <c r="C14" s="19" t="s">
        <v>44</v>
      </c>
      <c r="D14" s="19" t="s">
        <v>2</v>
      </c>
      <c r="E14" s="20">
        <v>1</v>
      </c>
      <c r="F14" s="21" t="s">
        <v>51</v>
      </c>
      <c r="G14" s="22">
        <v>115.14</v>
      </c>
      <c r="H14" s="22">
        <v>113.56</v>
      </c>
      <c r="I14" s="22">
        <v>0</v>
      </c>
      <c r="J14" s="21" t="s">
        <v>52</v>
      </c>
      <c r="K14" s="22">
        <v>113.56</v>
      </c>
      <c r="L14" s="20">
        <v>-60.74</v>
      </c>
      <c r="M14" s="21">
        <v>158</v>
      </c>
      <c r="N14" s="23">
        <v>1640.93</v>
      </c>
      <c r="Q14" t="s">
        <v>8</v>
      </c>
      <c r="R14" s="2">
        <f>COUNTIF($M$11:$M$1010,"&lt;0")</f>
        <v>10</v>
      </c>
    </row>
    <row r="15" spans="2:18" x14ac:dyDescent="0.15">
      <c r="B15" s="18">
        <v>8</v>
      </c>
      <c r="C15" s="19" t="s">
        <v>44</v>
      </c>
      <c r="D15" s="19" t="s">
        <v>2</v>
      </c>
      <c r="E15" s="20">
        <v>1</v>
      </c>
      <c r="F15" s="21" t="s">
        <v>53</v>
      </c>
      <c r="G15" s="22">
        <v>114.99</v>
      </c>
      <c r="H15" s="22">
        <v>114.99</v>
      </c>
      <c r="I15" s="22">
        <v>0</v>
      </c>
      <c r="J15" s="21" t="s">
        <v>54</v>
      </c>
      <c r="K15" s="22">
        <v>114.99</v>
      </c>
      <c r="L15" s="20">
        <v>-5.0599999999999996</v>
      </c>
      <c r="M15" s="21">
        <v>0</v>
      </c>
      <c r="N15" s="23">
        <v>-5.0599999999999996</v>
      </c>
      <c r="Q15" s="6" t="s">
        <v>9</v>
      </c>
      <c r="R15" s="12">
        <f>+R13/R12</f>
        <v>0.7407407407407407</v>
      </c>
    </row>
    <row r="16" spans="2:18" x14ac:dyDescent="0.15">
      <c r="B16" s="18">
        <v>9</v>
      </c>
      <c r="C16" s="19" t="s">
        <v>44</v>
      </c>
      <c r="D16" s="19" t="s">
        <v>2</v>
      </c>
      <c r="E16" s="20">
        <v>1</v>
      </c>
      <c r="F16" s="21" t="s">
        <v>55</v>
      </c>
      <c r="G16" s="22">
        <v>117.45</v>
      </c>
      <c r="H16" s="22">
        <v>116.26</v>
      </c>
      <c r="I16" s="22">
        <v>0</v>
      </c>
      <c r="J16" s="21" t="s">
        <v>56</v>
      </c>
      <c r="K16" s="22">
        <v>116.26</v>
      </c>
      <c r="L16" s="20">
        <v>-60.74</v>
      </c>
      <c r="M16" s="21">
        <v>119</v>
      </c>
      <c r="N16" s="23">
        <v>1220.8900000000001</v>
      </c>
      <c r="Q16" t="s">
        <v>10</v>
      </c>
      <c r="R16">
        <f>SUMIF($M$11:$M$1010,"&gt;0")</f>
        <v>8200</v>
      </c>
    </row>
    <row r="17" spans="2:18" x14ac:dyDescent="0.15">
      <c r="B17" s="18">
        <v>10</v>
      </c>
      <c r="C17" s="19" t="s">
        <v>44</v>
      </c>
      <c r="D17" s="19" t="s">
        <v>2</v>
      </c>
      <c r="E17" s="20">
        <v>1</v>
      </c>
      <c r="F17" s="21" t="s">
        <v>57</v>
      </c>
      <c r="G17" s="22">
        <v>120.5</v>
      </c>
      <c r="H17" s="22">
        <v>121.49</v>
      </c>
      <c r="I17" s="22">
        <v>0</v>
      </c>
      <c r="J17" s="21" t="s">
        <v>58</v>
      </c>
      <c r="K17" s="22">
        <v>121.49</v>
      </c>
      <c r="L17" s="20">
        <v>-30.37</v>
      </c>
      <c r="M17" s="21">
        <v>-99</v>
      </c>
      <c r="N17" s="23">
        <v>-1096.6099999999999</v>
      </c>
      <c r="Q17" t="s">
        <v>11</v>
      </c>
      <c r="R17">
        <f>SUMIF($M$11:$M$1010,"&lt;0")</f>
        <v>-1837</v>
      </c>
    </row>
    <row r="18" spans="2:18" x14ac:dyDescent="0.15">
      <c r="B18" s="18">
        <v>11</v>
      </c>
      <c r="C18" s="19" t="s">
        <v>44</v>
      </c>
      <c r="D18" s="19" t="s">
        <v>2</v>
      </c>
      <c r="E18" s="20">
        <v>1</v>
      </c>
      <c r="F18" s="21" t="s">
        <v>59</v>
      </c>
      <c r="G18" s="22">
        <v>137.21</v>
      </c>
      <c r="H18" s="22">
        <v>136.43</v>
      </c>
      <c r="I18" s="22">
        <v>0</v>
      </c>
      <c r="J18" s="21" t="s">
        <v>60</v>
      </c>
      <c r="K18" s="22">
        <v>136.43</v>
      </c>
      <c r="L18" s="20">
        <v>-25.31</v>
      </c>
      <c r="M18" s="21">
        <v>78</v>
      </c>
      <c r="N18" s="23">
        <v>814.75</v>
      </c>
      <c r="Q18" t="s">
        <v>12</v>
      </c>
      <c r="R18">
        <f>+R16+R17</f>
        <v>6363</v>
      </c>
    </row>
    <row r="19" spans="2:18" x14ac:dyDescent="0.15">
      <c r="B19" s="18">
        <v>12</v>
      </c>
      <c r="C19" s="21" t="s">
        <v>44</v>
      </c>
      <c r="D19" s="25" t="s">
        <v>2</v>
      </c>
      <c r="E19" s="21">
        <v>1</v>
      </c>
      <c r="F19" s="21" t="s">
        <v>61</v>
      </c>
      <c r="G19" s="21">
        <v>135.87</v>
      </c>
      <c r="H19" s="21">
        <v>135.56</v>
      </c>
      <c r="I19" s="21">
        <v>0</v>
      </c>
      <c r="J19" s="21" t="s">
        <v>62</v>
      </c>
      <c r="K19" s="21">
        <v>135.56</v>
      </c>
      <c r="L19" s="25">
        <v>-25.31</v>
      </c>
      <c r="M19" s="21">
        <v>31</v>
      </c>
      <c r="N19" s="26">
        <v>308.56</v>
      </c>
      <c r="Q19" s="6" t="s">
        <v>35</v>
      </c>
      <c r="R19" s="13">
        <f>R16/ABS(+R17)</f>
        <v>4.4637996733805121</v>
      </c>
    </row>
    <row r="20" spans="2:18" x14ac:dyDescent="0.15">
      <c r="B20" s="18">
        <v>13</v>
      </c>
      <c r="C20" s="21" t="s">
        <v>44</v>
      </c>
      <c r="D20" s="21" t="s">
        <v>2</v>
      </c>
      <c r="E20" s="21">
        <v>1</v>
      </c>
      <c r="F20" s="21" t="s">
        <v>63</v>
      </c>
      <c r="G20" s="21">
        <v>136.28</v>
      </c>
      <c r="H20" s="21">
        <v>134.66999999999999</v>
      </c>
      <c r="I20" s="21">
        <v>0</v>
      </c>
      <c r="J20" s="21" t="s">
        <v>64</v>
      </c>
      <c r="K20" s="21">
        <v>134.66999999999999</v>
      </c>
      <c r="L20" s="21">
        <v>-35.43</v>
      </c>
      <c r="M20" s="21">
        <v>161</v>
      </c>
      <c r="N20" s="26">
        <v>1698.55</v>
      </c>
      <c r="Q20" t="s">
        <v>13</v>
      </c>
      <c r="R20" s="3">
        <f>+R16/R13</f>
        <v>205</v>
      </c>
    </row>
    <row r="21" spans="2:18" x14ac:dyDescent="0.15">
      <c r="B21" s="18">
        <v>14</v>
      </c>
      <c r="C21" s="21" t="s">
        <v>44</v>
      </c>
      <c r="D21" s="25" t="s">
        <v>2</v>
      </c>
      <c r="E21" s="21">
        <v>1</v>
      </c>
      <c r="F21" s="21" t="s">
        <v>65</v>
      </c>
      <c r="G21" s="21">
        <v>138.75</v>
      </c>
      <c r="H21" s="21">
        <v>138.27000000000001</v>
      </c>
      <c r="I21" s="21">
        <v>0</v>
      </c>
      <c r="J21" s="21" t="s">
        <v>66</v>
      </c>
      <c r="K21" s="21">
        <v>138.27000000000001</v>
      </c>
      <c r="L21" s="25">
        <v>-35.43</v>
      </c>
      <c r="M21" s="21">
        <v>48</v>
      </c>
      <c r="N21" s="26">
        <v>481.53</v>
      </c>
      <c r="Q21" t="s">
        <v>14</v>
      </c>
      <c r="R21" s="3">
        <f>+R17/R14</f>
        <v>-183.7</v>
      </c>
    </row>
    <row r="22" spans="2:18" x14ac:dyDescent="0.15">
      <c r="B22" s="24">
        <v>16</v>
      </c>
      <c r="C22" s="21" t="s">
        <v>44</v>
      </c>
      <c r="D22" s="25" t="s">
        <v>0</v>
      </c>
      <c r="E22" s="21">
        <v>1</v>
      </c>
      <c r="F22" s="21" t="s">
        <v>67</v>
      </c>
      <c r="G22" s="21">
        <v>133.06</v>
      </c>
      <c r="H22" s="21">
        <v>134.37</v>
      </c>
      <c r="I22" s="21">
        <v>0</v>
      </c>
      <c r="J22" s="21" t="s">
        <v>68</v>
      </c>
      <c r="K22" s="21">
        <v>135.77000000000001</v>
      </c>
      <c r="L22" s="25">
        <v>36.83</v>
      </c>
      <c r="M22" s="21">
        <v>271</v>
      </c>
      <c r="N22" s="26">
        <v>2955.52</v>
      </c>
      <c r="Q22" s="6" t="s">
        <v>39</v>
      </c>
      <c r="R22" s="13">
        <f>+R20/ABS(+R21)</f>
        <v>1.115949918345128</v>
      </c>
    </row>
    <row r="23" spans="2:18" x14ac:dyDescent="0.15">
      <c r="B23" s="24">
        <v>17</v>
      </c>
      <c r="C23" s="21" t="s">
        <v>44</v>
      </c>
      <c r="D23" s="25" t="s">
        <v>2</v>
      </c>
      <c r="E23" s="21">
        <v>1</v>
      </c>
      <c r="F23" s="21" t="s">
        <v>69</v>
      </c>
      <c r="G23" s="21">
        <v>136.84</v>
      </c>
      <c r="H23" s="21">
        <v>134.66999999999999</v>
      </c>
      <c r="I23" s="21">
        <v>0</v>
      </c>
      <c r="J23" s="21" t="s">
        <v>70</v>
      </c>
      <c r="K23" s="21">
        <v>134.66999999999999</v>
      </c>
      <c r="L23" s="25">
        <v>-50.62</v>
      </c>
      <c r="M23" s="21">
        <v>217</v>
      </c>
      <c r="N23" s="26">
        <v>2286.48</v>
      </c>
      <c r="Q23" t="s">
        <v>31</v>
      </c>
      <c r="R23" s="3">
        <f>SUMIF($N$11:$N$1010,"&gt;0")</f>
        <v>65268.659999999982</v>
      </c>
    </row>
    <row r="24" spans="2:18" x14ac:dyDescent="0.15">
      <c r="B24" s="24">
        <v>18</v>
      </c>
      <c r="C24" s="21" t="s">
        <v>44</v>
      </c>
      <c r="D24" s="25" t="s">
        <v>2</v>
      </c>
      <c r="E24" s="21">
        <v>1</v>
      </c>
      <c r="F24" s="21" t="s">
        <v>71</v>
      </c>
      <c r="G24" s="21">
        <v>136.03</v>
      </c>
      <c r="H24" s="21">
        <v>137.58000000000001</v>
      </c>
      <c r="I24" s="21">
        <v>0</v>
      </c>
      <c r="J24" s="21" t="s">
        <v>72</v>
      </c>
      <c r="K24" s="21">
        <v>136</v>
      </c>
      <c r="L24" s="25">
        <v>-30.37</v>
      </c>
      <c r="M24" s="21">
        <v>3</v>
      </c>
      <c r="N24" s="26">
        <v>1.94</v>
      </c>
      <c r="Q24" t="s">
        <v>32</v>
      </c>
      <c r="R24" s="3">
        <f>SUMIF($N$11:$N$1010,"&lt;0")</f>
        <v>-20056.59</v>
      </c>
    </row>
    <row r="25" spans="2:18" x14ac:dyDescent="0.15">
      <c r="B25" s="24">
        <v>19</v>
      </c>
      <c r="C25" s="21" t="s">
        <v>44</v>
      </c>
      <c r="D25" s="25" t="s">
        <v>2</v>
      </c>
      <c r="E25" s="21">
        <v>1</v>
      </c>
      <c r="F25" s="21" t="s">
        <v>73</v>
      </c>
      <c r="G25" s="21">
        <v>139.72</v>
      </c>
      <c r="H25" s="21">
        <v>139.72</v>
      </c>
      <c r="I25" s="21">
        <v>0</v>
      </c>
      <c r="J25" s="21" t="s">
        <v>74</v>
      </c>
      <c r="K25" s="21">
        <v>137.75</v>
      </c>
      <c r="L25" s="25">
        <v>-10.119999999999999</v>
      </c>
      <c r="M25" s="21">
        <v>197</v>
      </c>
      <c r="N25" s="26">
        <v>2111.58</v>
      </c>
      <c r="Q25" t="s">
        <v>33</v>
      </c>
      <c r="R25" s="3">
        <f>+R23+R24</f>
        <v>45212.069999999978</v>
      </c>
    </row>
    <row r="26" spans="2:18" x14ac:dyDescent="0.15">
      <c r="B26" s="24">
        <v>20</v>
      </c>
      <c r="C26" s="21" t="s">
        <v>44</v>
      </c>
      <c r="D26" s="25" t="s">
        <v>2</v>
      </c>
      <c r="E26" s="21">
        <v>0.5</v>
      </c>
      <c r="F26" s="21" t="s">
        <v>75</v>
      </c>
      <c r="G26" s="21">
        <v>141.88999999999999</v>
      </c>
      <c r="H26" s="21">
        <v>141.88999999999999</v>
      </c>
      <c r="I26" s="21">
        <v>0</v>
      </c>
      <c r="J26" s="21" t="s">
        <v>76</v>
      </c>
      <c r="K26" s="21">
        <v>139.43</v>
      </c>
      <c r="L26" s="25">
        <v>-17.72</v>
      </c>
      <c r="M26" s="21">
        <v>246</v>
      </c>
      <c r="N26" s="26">
        <v>1307</v>
      </c>
      <c r="Q26" s="6" t="s">
        <v>34</v>
      </c>
      <c r="R26" s="13">
        <f>R23/ABS(+R24)</f>
        <v>3.2542251698818183</v>
      </c>
    </row>
    <row r="27" spans="2:18" x14ac:dyDescent="0.15">
      <c r="B27" s="24">
        <v>21</v>
      </c>
      <c r="C27" s="21" t="s">
        <v>44</v>
      </c>
      <c r="D27" s="25" t="s">
        <v>2</v>
      </c>
      <c r="E27" s="21">
        <v>0.5</v>
      </c>
      <c r="F27" s="21" t="s">
        <v>75</v>
      </c>
      <c r="G27" s="21">
        <v>141.88999999999999</v>
      </c>
      <c r="H27" s="21">
        <v>141.88999999999999</v>
      </c>
      <c r="I27" s="21">
        <v>0</v>
      </c>
      <c r="J27" s="21" t="s">
        <v>77</v>
      </c>
      <c r="K27" s="21">
        <v>140.13999999999999</v>
      </c>
      <c r="L27" s="25">
        <v>-27.84</v>
      </c>
      <c r="M27" s="21">
        <v>175</v>
      </c>
      <c r="N27" s="26">
        <v>914.54</v>
      </c>
      <c r="Q27" t="s">
        <v>36</v>
      </c>
      <c r="R27" s="3">
        <f>+R23/R13</f>
        <v>1631.7164999999995</v>
      </c>
    </row>
    <row r="28" spans="2:18" x14ac:dyDescent="0.15">
      <c r="B28" s="24">
        <v>22</v>
      </c>
      <c r="C28" s="21" t="s">
        <v>44</v>
      </c>
      <c r="D28" s="25" t="s">
        <v>2</v>
      </c>
      <c r="E28" s="21">
        <v>1</v>
      </c>
      <c r="F28" s="21" t="s">
        <v>78</v>
      </c>
      <c r="G28" s="21">
        <v>144.19999999999999</v>
      </c>
      <c r="H28" s="21">
        <v>145.16999999999999</v>
      </c>
      <c r="I28" s="21">
        <v>0</v>
      </c>
      <c r="J28" s="21" t="s">
        <v>79</v>
      </c>
      <c r="K28" s="21">
        <v>142.16999999999999</v>
      </c>
      <c r="L28" s="25">
        <v>0</v>
      </c>
      <c r="M28" s="21">
        <v>203</v>
      </c>
      <c r="N28" s="26">
        <v>2186.3200000000002</v>
      </c>
      <c r="Q28" t="s">
        <v>37</v>
      </c>
      <c r="R28" s="3">
        <f>+R24/R14</f>
        <v>-2005.6590000000001</v>
      </c>
    </row>
    <row r="29" spans="2:18" x14ac:dyDescent="0.15">
      <c r="B29" s="24">
        <v>23</v>
      </c>
      <c r="C29" s="21" t="s">
        <v>44</v>
      </c>
      <c r="D29" s="25" t="s">
        <v>2</v>
      </c>
      <c r="E29" s="21">
        <v>0.5</v>
      </c>
      <c r="F29" s="21" t="s">
        <v>80</v>
      </c>
      <c r="G29" s="21">
        <v>142.87</v>
      </c>
      <c r="H29" s="21">
        <v>142.87</v>
      </c>
      <c r="I29" s="21">
        <v>0</v>
      </c>
      <c r="J29" s="21" t="s">
        <v>81</v>
      </c>
      <c r="K29" s="21">
        <v>141.54</v>
      </c>
      <c r="L29" s="25">
        <v>-5.0599999999999996</v>
      </c>
      <c r="M29" s="21">
        <v>133</v>
      </c>
      <c r="N29" s="26">
        <v>711.15</v>
      </c>
      <c r="Q29" s="6" t="s">
        <v>38</v>
      </c>
      <c r="R29" s="13">
        <f>+R27/ABS(+R28)</f>
        <v>0.81355629247045458</v>
      </c>
    </row>
    <row r="30" spans="2:18" x14ac:dyDescent="0.15">
      <c r="B30" s="24">
        <v>24</v>
      </c>
      <c r="C30" s="21" t="s">
        <v>44</v>
      </c>
      <c r="D30" s="25" t="s">
        <v>2</v>
      </c>
      <c r="E30" s="21">
        <v>0.5</v>
      </c>
      <c r="F30" s="21" t="s">
        <v>80</v>
      </c>
      <c r="G30" s="21">
        <v>142.87</v>
      </c>
      <c r="H30" s="21">
        <v>142.87</v>
      </c>
      <c r="I30" s="21">
        <v>0</v>
      </c>
      <c r="J30" s="21" t="s">
        <v>82</v>
      </c>
      <c r="K30" s="21">
        <v>141.91</v>
      </c>
      <c r="L30" s="25">
        <v>-12.65</v>
      </c>
      <c r="M30" s="21">
        <v>96</v>
      </c>
      <c r="N30" s="26">
        <v>504.31</v>
      </c>
    </row>
    <row r="31" spans="2:18" x14ac:dyDescent="0.15">
      <c r="B31" s="24">
        <v>25</v>
      </c>
      <c r="C31" s="21" t="s">
        <v>44</v>
      </c>
      <c r="D31" s="25" t="s">
        <v>2</v>
      </c>
      <c r="E31" s="21">
        <v>1</v>
      </c>
      <c r="F31" s="21" t="s">
        <v>83</v>
      </c>
      <c r="G31" s="21">
        <v>144.24</v>
      </c>
      <c r="H31" s="21">
        <v>145.47999999999999</v>
      </c>
      <c r="I31" s="21">
        <v>0</v>
      </c>
      <c r="J31" s="21" t="s">
        <v>84</v>
      </c>
      <c r="K31" s="21">
        <v>144.77000000000001</v>
      </c>
      <c r="L31" s="25">
        <v>-10.119999999999999</v>
      </c>
      <c r="M31" s="21">
        <v>-53</v>
      </c>
      <c r="N31" s="26">
        <v>-580.94000000000005</v>
      </c>
    </row>
    <row r="32" spans="2:18" x14ac:dyDescent="0.15">
      <c r="B32" s="24">
        <v>26</v>
      </c>
      <c r="C32" s="21" t="s">
        <v>44</v>
      </c>
      <c r="D32" s="25" t="s">
        <v>2</v>
      </c>
      <c r="E32" s="21">
        <v>1</v>
      </c>
      <c r="F32" s="21" t="s">
        <v>85</v>
      </c>
      <c r="G32" s="21">
        <v>146.04</v>
      </c>
      <c r="H32" s="21">
        <v>147.82</v>
      </c>
      <c r="I32" s="21">
        <v>0</v>
      </c>
      <c r="J32" s="21" t="s">
        <v>86</v>
      </c>
      <c r="K32" s="21">
        <v>147.82</v>
      </c>
      <c r="L32" s="25">
        <v>-35.43</v>
      </c>
      <c r="M32" s="21">
        <v>-178</v>
      </c>
      <c r="N32" s="26">
        <v>-1952.5</v>
      </c>
    </row>
    <row r="33" spans="2:18" x14ac:dyDescent="0.15">
      <c r="B33" s="24">
        <v>27</v>
      </c>
      <c r="C33" s="21" t="s">
        <v>44</v>
      </c>
      <c r="D33" s="25" t="s">
        <v>2</v>
      </c>
      <c r="E33" s="21">
        <v>1</v>
      </c>
      <c r="F33" s="21" t="s">
        <v>87</v>
      </c>
      <c r="G33" s="21">
        <v>153.74</v>
      </c>
      <c r="H33" s="21">
        <v>155.81</v>
      </c>
      <c r="I33" s="21">
        <v>0</v>
      </c>
      <c r="J33" s="21" t="s">
        <v>88</v>
      </c>
      <c r="K33" s="21">
        <v>155.81</v>
      </c>
      <c r="L33" s="25">
        <v>-20.25</v>
      </c>
      <c r="M33" s="21">
        <v>-207</v>
      </c>
      <c r="N33" s="26">
        <v>-2249.65</v>
      </c>
    </row>
    <row r="34" spans="2:18" x14ac:dyDescent="0.15">
      <c r="B34" s="24">
        <v>28</v>
      </c>
      <c r="C34" s="21" t="s">
        <v>44</v>
      </c>
      <c r="D34" s="25" t="s">
        <v>2</v>
      </c>
      <c r="E34" s="21">
        <v>1</v>
      </c>
      <c r="F34" s="21" t="s">
        <v>89</v>
      </c>
      <c r="G34" s="21">
        <v>164.71</v>
      </c>
      <c r="H34" s="21">
        <v>162.91999999999999</v>
      </c>
      <c r="I34" s="21">
        <v>0</v>
      </c>
      <c r="J34" s="21" t="s">
        <v>90</v>
      </c>
      <c r="K34" s="21">
        <v>162.91999999999999</v>
      </c>
      <c r="L34" s="25">
        <v>-10.119999999999999</v>
      </c>
      <c r="M34" s="21">
        <v>179</v>
      </c>
      <c r="N34" s="26">
        <v>1917.72</v>
      </c>
      <c r="Q34" s="7"/>
      <c r="R34" s="8"/>
    </row>
    <row r="35" spans="2:18" x14ac:dyDescent="0.15">
      <c r="B35" s="24">
        <v>29</v>
      </c>
      <c r="C35" s="21" t="s">
        <v>44</v>
      </c>
      <c r="D35" s="25" t="s">
        <v>2</v>
      </c>
      <c r="E35" s="21">
        <v>1</v>
      </c>
      <c r="F35" s="21" t="s">
        <v>91</v>
      </c>
      <c r="G35" s="21">
        <v>164.26</v>
      </c>
      <c r="H35" s="21">
        <v>161.13</v>
      </c>
      <c r="I35" s="21">
        <v>0</v>
      </c>
      <c r="J35" s="21" t="s">
        <v>92</v>
      </c>
      <c r="K35" s="21">
        <v>161.13</v>
      </c>
      <c r="L35" s="25">
        <v>-15.19</v>
      </c>
      <c r="M35" s="21">
        <v>313</v>
      </c>
      <c r="N35" s="26">
        <v>3355.84</v>
      </c>
      <c r="R35" s="4"/>
    </row>
    <row r="36" spans="2:18" x14ac:dyDescent="0.15">
      <c r="B36" s="24">
        <v>30</v>
      </c>
      <c r="C36" s="21" t="s">
        <v>44</v>
      </c>
      <c r="D36" s="25" t="s">
        <v>2</v>
      </c>
      <c r="E36" s="21">
        <v>1</v>
      </c>
      <c r="F36" s="21" t="s">
        <v>93</v>
      </c>
      <c r="G36" s="21">
        <v>158.81</v>
      </c>
      <c r="H36" s="21">
        <v>161.34</v>
      </c>
      <c r="I36" s="21">
        <v>0</v>
      </c>
      <c r="J36" s="21" t="s">
        <v>94</v>
      </c>
      <c r="K36" s="21">
        <v>161.34</v>
      </c>
      <c r="L36" s="25">
        <v>-10.119999999999999</v>
      </c>
      <c r="M36" s="21">
        <v>-253</v>
      </c>
      <c r="N36" s="26">
        <v>-2734.95</v>
      </c>
      <c r="R36" s="4"/>
    </row>
    <row r="37" spans="2:18" x14ac:dyDescent="0.15">
      <c r="B37" s="24">
        <v>33</v>
      </c>
      <c r="C37" s="21" t="s">
        <v>44</v>
      </c>
      <c r="D37" s="25" t="s">
        <v>2</v>
      </c>
      <c r="E37" s="21">
        <v>1</v>
      </c>
      <c r="F37" s="21" t="s">
        <v>95</v>
      </c>
      <c r="G37" s="21">
        <v>166.92</v>
      </c>
      <c r="H37" s="21">
        <v>166.92</v>
      </c>
      <c r="I37" s="21">
        <v>0</v>
      </c>
      <c r="J37" s="21" t="s">
        <v>96</v>
      </c>
      <c r="K37" s="21">
        <v>161.52000000000001</v>
      </c>
      <c r="L37" s="25">
        <v>-15.19</v>
      </c>
      <c r="M37" s="21">
        <v>540</v>
      </c>
      <c r="N37" s="26">
        <v>5800.65</v>
      </c>
      <c r="R37" s="4"/>
    </row>
    <row r="38" spans="2:18" x14ac:dyDescent="0.15">
      <c r="B38" s="24">
        <v>34</v>
      </c>
      <c r="C38" s="21" t="s">
        <v>44</v>
      </c>
      <c r="D38" s="25" t="s">
        <v>2</v>
      </c>
      <c r="E38" s="21">
        <v>1</v>
      </c>
      <c r="F38" s="21" t="s">
        <v>97</v>
      </c>
      <c r="G38" s="21">
        <v>154.41</v>
      </c>
      <c r="H38" s="21">
        <v>156.82</v>
      </c>
      <c r="I38" s="21">
        <v>0</v>
      </c>
      <c r="J38" s="21" t="s">
        <v>98</v>
      </c>
      <c r="K38" s="21">
        <v>151.32</v>
      </c>
      <c r="L38" s="25">
        <v>-5.0599999999999996</v>
      </c>
      <c r="M38" s="21">
        <v>309</v>
      </c>
      <c r="N38" s="26">
        <v>3322.89</v>
      </c>
    </row>
    <row r="39" spans="2:18" x14ac:dyDescent="0.15">
      <c r="B39" s="24">
        <v>35</v>
      </c>
      <c r="C39" s="21" t="s">
        <v>44</v>
      </c>
      <c r="D39" s="25" t="s">
        <v>0</v>
      </c>
      <c r="E39" s="21">
        <v>1</v>
      </c>
      <c r="F39" s="21" t="s">
        <v>99</v>
      </c>
      <c r="G39" s="21">
        <v>123.79</v>
      </c>
      <c r="H39" s="21">
        <v>118.25</v>
      </c>
      <c r="I39" s="21">
        <v>0</v>
      </c>
      <c r="J39" s="21" t="s">
        <v>100</v>
      </c>
      <c r="K39" s="21">
        <v>127.94</v>
      </c>
      <c r="L39" s="25">
        <v>13.57</v>
      </c>
      <c r="M39" s="21">
        <v>415</v>
      </c>
      <c r="N39" s="26">
        <v>4483.1400000000003</v>
      </c>
    </row>
    <row r="40" spans="2:18" x14ac:dyDescent="0.15">
      <c r="B40" s="24">
        <v>36</v>
      </c>
      <c r="C40" s="21" t="s">
        <v>44</v>
      </c>
      <c r="D40" s="25" t="s">
        <v>0</v>
      </c>
      <c r="E40" s="21">
        <v>0.5</v>
      </c>
      <c r="F40" s="21" t="s">
        <v>101</v>
      </c>
      <c r="G40" s="21">
        <v>125.54</v>
      </c>
      <c r="H40" s="21">
        <v>116.39</v>
      </c>
      <c r="I40" s="21">
        <v>0</v>
      </c>
      <c r="J40" s="21" t="s">
        <v>102</v>
      </c>
      <c r="K40" s="21">
        <v>127.88</v>
      </c>
      <c r="L40" s="25">
        <v>0</v>
      </c>
      <c r="M40" s="21">
        <v>234</v>
      </c>
      <c r="N40" s="26">
        <v>1260.0999999999999</v>
      </c>
    </row>
    <row r="41" spans="2:18" x14ac:dyDescent="0.15">
      <c r="B41" s="24">
        <v>37</v>
      </c>
      <c r="C41" s="21" t="s">
        <v>44</v>
      </c>
      <c r="D41" s="25" t="s">
        <v>0</v>
      </c>
      <c r="E41" s="21">
        <v>0.5</v>
      </c>
      <c r="F41" s="21" t="s">
        <v>101</v>
      </c>
      <c r="G41" s="21">
        <v>125.54</v>
      </c>
      <c r="H41" s="21">
        <v>119.97</v>
      </c>
      <c r="I41" s="21">
        <v>0</v>
      </c>
      <c r="J41" s="21" t="s">
        <v>103</v>
      </c>
      <c r="K41" s="21">
        <v>126.64</v>
      </c>
      <c r="L41" s="25">
        <v>13.57</v>
      </c>
      <c r="M41" s="21">
        <v>110</v>
      </c>
      <c r="N41" s="26">
        <v>605.91999999999996</v>
      </c>
    </row>
    <row r="42" spans="2:18" x14ac:dyDescent="0.15">
      <c r="B42" s="24">
        <v>38</v>
      </c>
      <c r="C42" s="21" t="s">
        <v>44</v>
      </c>
      <c r="D42" s="25" t="s">
        <v>0</v>
      </c>
      <c r="E42" s="21">
        <v>1</v>
      </c>
      <c r="F42" s="21" t="s">
        <v>104</v>
      </c>
      <c r="G42" s="21">
        <v>121.3</v>
      </c>
      <c r="H42" s="21">
        <v>118.52</v>
      </c>
      <c r="I42" s="21">
        <v>0</v>
      </c>
      <c r="J42" s="21" t="s">
        <v>105</v>
      </c>
      <c r="K42" s="21">
        <v>118.52</v>
      </c>
      <c r="L42" s="25">
        <v>1.94</v>
      </c>
      <c r="M42" s="21">
        <v>-278</v>
      </c>
      <c r="N42" s="26">
        <v>-2992.14</v>
      </c>
    </row>
    <row r="43" spans="2:18" x14ac:dyDescent="0.15">
      <c r="B43" s="24">
        <v>39</v>
      </c>
      <c r="C43" s="21" t="s">
        <v>44</v>
      </c>
      <c r="D43" s="25" t="s">
        <v>0</v>
      </c>
      <c r="E43" s="21">
        <v>0.5</v>
      </c>
      <c r="F43" s="21" t="s">
        <v>106</v>
      </c>
      <c r="G43" s="21">
        <v>118.15</v>
      </c>
      <c r="H43" s="21">
        <v>118.15</v>
      </c>
      <c r="I43" s="21">
        <v>0</v>
      </c>
      <c r="J43" s="21" t="s">
        <v>107</v>
      </c>
      <c r="K43" s="21">
        <v>120.73</v>
      </c>
      <c r="L43" s="25">
        <v>1.94</v>
      </c>
      <c r="M43" s="21">
        <v>258</v>
      </c>
      <c r="N43" s="26">
        <v>1391.28</v>
      </c>
    </row>
    <row r="44" spans="2:18" x14ac:dyDescent="0.15">
      <c r="B44" s="24">
        <v>40</v>
      </c>
      <c r="C44" s="21" t="s">
        <v>44</v>
      </c>
      <c r="D44" s="25" t="s">
        <v>0</v>
      </c>
      <c r="E44" s="21">
        <v>0.5</v>
      </c>
      <c r="F44" s="21" t="s">
        <v>106</v>
      </c>
      <c r="G44" s="21">
        <v>118.15</v>
      </c>
      <c r="H44" s="21">
        <v>123.1</v>
      </c>
      <c r="I44" s="21">
        <v>0</v>
      </c>
      <c r="J44" s="21" t="s">
        <v>108</v>
      </c>
      <c r="K44" s="21">
        <v>123.1</v>
      </c>
      <c r="L44" s="25">
        <v>7.75</v>
      </c>
      <c r="M44" s="21">
        <v>495</v>
      </c>
      <c r="N44" s="26">
        <v>2673.34</v>
      </c>
    </row>
    <row r="45" spans="2:18" x14ac:dyDescent="0.15">
      <c r="B45" s="24">
        <v>42</v>
      </c>
      <c r="C45" s="21" t="s">
        <v>44</v>
      </c>
      <c r="D45" s="25" t="s">
        <v>2</v>
      </c>
      <c r="E45" s="21">
        <v>1</v>
      </c>
      <c r="F45" s="21" t="s">
        <v>109</v>
      </c>
      <c r="G45" s="21">
        <v>129.06</v>
      </c>
      <c r="H45" s="21">
        <v>130.68</v>
      </c>
      <c r="I45" s="21">
        <v>0</v>
      </c>
      <c r="J45" s="21" t="s">
        <v>110</v>
      </c>
      <c r="K45" s="21">
        <v>130.68</v>
      </c>
      <c r="L45" s="25">
        <v>-5.0599999999999996</v>
      </c>
      <c r="M45" s="21">
        <v>-162</v>
      </c>
      <c r="N45" s="26">
        <v>-1749.81</v>
      </c>
    </row>
    <row r="46" spans="2:18" x14ac:dyDescent="0.15">
      <c r="B46" s="24">
        <v>44</v>
      </c>
      <c r="C46" s="21" t="s">
        <v>44</v>
      </c>
      <c r="D46" s="25" t="s">
        <v>2</v>
      </c>
      <c r="E46" s="21">
        <v>0.5</v>
      </c>
      <c r="F46" s="21" t="s">
        <v>111</v>
      </c>
      <c r="G46" s="21">
        <v>135.04</v>
      </c>
      <c r="H46" s="21">
        <v>135.04</v>
      </c>
      <c r="I46" s="21">
        <v>0</v>
      </c>
      <c r="J46" s="21" t="s">
        <v>112</v>
      </c>
      <c r="K46" s="21">
        <v>132.61000000000001</v>
      </c>
      <c r="L46" s="25">
        <v>-2.5299999999999998</v>
      </c>
      <c r="M46" s="21">
        <v>243</v>
      </c>
      <c r="N46" s="26">
        <v>1306.03</v>
      </c>
    </row>
    <row r="47" spans="2:18" x14ac:dyDescent="0.15">
      <c r="B47" s="24">
        <v>45</v>
      </c>
      <c r="C47" s="21" t="s">
        <v>44</v>
      </c>
      <c r="D47" s="25" t="s">
        <v>2</v>
      </c>
      <c r="E47" s="21">
        <v>0.5</v>
      </c>
      <c r="F47" s="21" t="s">
        <v>111</v>
      </c>
      <c r="G47" s="21">
        <v>135.04</v>
      </c>
      <c r="H47" s="21">
        <v>135.04</v>
      </c>
      <c r="I47" s="21">
        <v>0</v>
      </c>
      <c r="J47" s="21" t="s">
        <v>113</v>
      </c>
      <c r="K47" s="21">
        <v>135.04</v>
      </c>
      <c r="L47" s="25">
        <v>-12.65</v>
      </c>
      <c r="M47" s="21">
        <v>0</v>
      </c>
      <c r="N47" s="26">
        <v>-12.65</v>
      </c>
    </row>
    <row r="48" spans="2:18" x14ac:dyDescent="0.15">
      <c r="B48" s="24">
        <v>46</v>
      </c>
      <c r="C48" s="21" t="s">
        <v>44</v>
      </c>
      <c r="D48" s="25" t="s">
        <v>2</v>
      </c>
      <c r="E48" s="21">
        <v>0.5</v>
      </c>
      <c r="F48" s="21" t="s">
        <v>114</v>
      </c>
      <c r="G48" s="21">
        <v>134.34</v>
      </c>
      <c r="H48" s="21">
        <v>136.77000000000001</v>
      </c>
      <c r="I48" s="21">
        <v>0</v>
      </c>
      <c r="J48" s="21" t="s">
        <v>115</v>
      </c>
      <c r="K48" s="21">
        <v>131.96</v>
      </c>
      <c r="L48" s="25">
        <v>-2.5299999999999998</v>
      </c>
      <c r="M48" s="21">
        <v>238</v>
      </c>
      <c r="N48" s="26">
        <v>1279.1099999999999</v>
      </c>
    </row>
    <row r="49" spans="2:14" x14ac:dyDescent="0.15">
      <c r="B49" s="24">
        <v>47</v>
      </c>
      <c r="C49" s="21" t="s">
        <v>44</v>
      </c>
      <c r="D49" s="25" t="s">
        <v>2</v>
      </c>
      <c r="E49" s="21">
        <v>0.5</v>
      </c>
      <c r="F49" s="21" t="s">
        <v>114</v>
      </c>
      <c r="G49" s="21">
        <v>134.34</v>
      </c>
      <c r="H49" s="21">
        <v>131.85</v>
      </c>
      <c r="I49" s="21">
        <v>0</v>
      </c>
      <c r="J49" s="21" t="s">
        <v>116</v>
      </c>
      <c r="K49" s="21">
        <v>131.85</v>
      </c>
      <c r="L49" s="25">
        <v>-25.31</v>
      </c>
      <c r="M49" s="21">
        <v>249</v>
      </c>
      <c r="N49" s="26">
        <v>1315.56</v>
      </c>
    </row>
    <row r="50" spans="2:14" x14ac:dyDescent="0.15">
      <c r="B50" s="24">
        <v>49</v>
      </c>
      <c r="C50" s="21" t="s">
        <v>44</v>
      </c>
      <c r="D50" s="25" t="s">
        <v>2</v>
      </c>
      <c r="E50" s="21">
        <v>1</v>
      </c>
      <c r="F50" s="21" t="s">
        <v>117</v>
      </c>
      <c r="G50" s="21">
        <v>133.83000000000001</v>
      </c>
      <c r="H50" s="21">
        <v>135.94</v>
      </c>
      <c r="I50" s="21">
        <v>0</v>
      </c>
      <c r="J50" s="21" t="s">
        <v>118</v>
      </c>
      <c r="K50" s="21">
        <v>135.94</v>
      </c>
      <c r="L50" s="25">
        <v>-25.31</v>
      </c>
      <c r="M50" s="21">
        <v>-211</v>
      </c>
      <c r="N50" s="26">
        <v>-2297.79</v>
      </c>
    </row>
    <row r="51" spans="2:14" x14ac:dyDescent="0.15">
      <c r="B51" s="24">
        <v>50</v>
      </c>
      <c r="C51" s="21" t="s">
        <v>44</v>
      </c>
      <c r="D51" s="25" t="s">
        <v>2</v>
      </c>
      <c r="E51" s="21">
        <v>0.5</v>
      </c>
      <c r="F51" s="21" t="s">
        <v>119</v>
      </c>
      <c r="G51" s="21">
        <v>133.12</v>
      </c>
      <c r="H51" s="21">
        <v>135.13</v>
      </c>
      <c r="I51" s="21">
        <v>0</v>
      </c>
      <c r="J51" s="21" t="s">
        <v>120</v>
      </c>
      <c r="K51" s="21">
        <v>132.05000000000001</v>
      </c>
      <c r="L51" s="25">
        <v>0</v>
      </c>
      <c r="M51" s="21">
        <v>107</v>
      </c>
      <c r="N51" s="26">
        <v>576.20000000000005</v>
      </c>
    </row>
    <row r="52" spans="2:14" x14ac:dyDescent="0.15">
      <c r="B52" s="24">
        <v>51</v>
      </c>
      <c r="C52" s="21" t="s">
        <v>44</v>
      </c>
      <c r="D52" s="25" t="s">
        <v>2</v>
      </c>
      <c r="E52" s="21">
        <v>0.5</v>
      </c>
      <c r="F52" s="21" t="s">
        <v>119</v>
      </c>
      <c r="G52" s="21">
        <v>133.12</v>
      </c>
      <c r="H52" s="21">
        <v>130.88</v>
      </c>
      <c r="I52" s="21">
        <v>0</v>
      </c>
      <c r="J52" s="21" t="s">
        <v>121</v>
      </c>
      <c r="K52" s="21">
        <v>130.88</v>
      </c>
      <c r="L52" s="25">
        <v>-35.43</v>
      </c>
      <c r="M52" s="21">
        <v>224</v>
      </c>
      <c r="N52" s="26">
        <v>1170.81</v>
      </c>
    </row>
    <row r="53" spans="2:14" x14ac:dyDescent="0.15">
      <c r="B53" s="24">
        <v>54</v>
      </c>
      <c r="C53" s="21" t="s">
        <v>44</v>
      </c>
      <c r="D53" s="25" t="s">
        <v>2</v>
      </c>
      <c r="E53" s="21">
        <v>1</v>
      </c>
      <c r="F53" s="21" t="s">
        <v>122</v>
      </c>
      <c r="G53" s="21">
        <v>135.88999999999999</v>
      </c>
      <c r="H53" s="21">
        <v>133.5</v>
      </c>
      <c r="I53" s="21">
        <v>0</v>
      </c>
      <c r="J53" s="21" t="s">
        <v>123</v>
      </c>
      <c r="K53" s="21">
        <v>133.5</v>
      </c>
      <c r="L53" s="25">
        <v>-30.37</v>
      </c>
      <c r="M53" s="21">
        <v>239</v>
      </c>
      <c r="N53" s="26">
        <v>2543.67</v>
      </c>
    </row>
    <row r="54" spans="2:14" x14ac:dyDescent="0.15">
      <c r="B54" s="24">
        <v>57</v>
      </c>
      <c r="C54" s="21" t="s">
        <v>44</v>
      </c>
      <c r="D54" s="25" t="s">
        <v>2</v>
      </c>
      <c r="E54" s="21">
        <v>0.5</v>
      </c>
      <c r="F54" s="21" t="s">
        <v>124</v>
      </c>
      <c r="G54" s="21">
        <v>133.63999999999999</v>
      </c>
      <c r="H54" s="21">
        <v>134.87</v>
      </c>
      <c r="I54" s="21">
        <v>0</v>
      </c>
      <c r="J54" s="21" t="s">
        <v>125</v>
      </c>
      <c r="K54" s="21">
        <v>133.02000000000001</v>
      </c>
      <c r="L54" s="25">
        <v>0</v>
      </c>
      <c r="M54" s="21">
        <v>62</v>
      </c>
      <c r="N54" s="26">
        <v>333.87</v>
      </c>
    </row>
    <row r="55" spans="2:14" x14ac:dyDescent="0.15">
      <c r="B55" s="24">
        <v>58</v>
      </c>
      <c r="C55" s="21" t="s">
        <v>44</v>
      </c>
      <c r="D55" s="25" t="s">
        <v>2</v>
      </c>
      <c r="E55" s="21">
        <v>0.5</v>
      </c>
      <c r="F55" s="21" t="s">
        <v>124</v>
      </c>
      <c r="G55" s="21">
        <v>133.63999999999999</v>
      </c>
      <c r="H55" s="21">
        <v>133.63999999999999</v>
      </c>
      <c r="I55" s="21">
        <v>0</v>
      </c>
      <c r="J55" s="21" t="s">
        <v>126</v>
      </c>
      <c r="K55" s="21">
        <v>130.09</v>
      </c>
      <c r="L55" s="25">
        <v>-32.9</v>
      </c>
      <c r="M55" s="21">
        <v>355</v>
      </c>
      <c r="N55" s="26">
        <v>1878.78</v>
      </c>
    </row>
    <row r="56" spans="2:14" x14ac:dyDescent="0.15">
      <c r="B56" s="24">
        <v>60</v>
      </c>
      <c r="C56" s="21" t="s">
        <v>44</v>
      </c>
      <c r="D56" s="25" t="s">
        <v>0</v>
      </c>
      <c r="E56" s="21">
        <v>0.5</v>
      </c>
      <c r="F56" s="21" t="s">
        <v>127</v>
      </c>
      <c r="G56" s="21">
        <v>131.28</v>
      </c>
      <c r="H56" s="21">
        <v>130.72999999999999</v>
      </c>
      <c r="I56" s="21">
        <v>0</v>
      </c>
      <c r="J56" s="21" t="s">
        <v>128</v>
      </c>
      <c r="K56" s="21">
        <v>132.35</v>
      </c>
      <c r="L56" s="25">
        <v>2.91</v>
      </c>
      <c r="M56" s="21">
        <v>107</v>
      </c>
      <c r="N56" s="26">
        <v>579.11</v>
      </c>
    </row>
    <row r="57" spans="2:14" x14ac:dyDescent="0.15">
      <c r="B57" s="24">
        <v>61</v>
      </c>
      <c r="C57" s="21" t="s">
        <v>44</v>
      </c>
      <c r="D57" s="25" t="s">
        <v>0</v>
      </c>
      <c r="E57" s="21">
        <v>0.5</v>
      </c>
      <c r="F57" s="21" t="s">
        <v>127</v>
      </c>
      <c r="G57" s="21">
        <v>131.28</v>
      </c>
      <c r="H57" s="21">
        <v>131.28</v>
      </c>
      <c r="I57" s="21">
        <v>0</v>
      </c>
      <c r="J57" s="21" t="s">
        <v>129</v>
      </c>
      <c r="K57" s="21">
        <v>131.68</v>
      </c>
      <c r="L57" s="25">
        <v>9.69</v>
      </c>
      <c r="M57" s="21">
        <v>40</v>
      </c>
      <c r="N57" s="26">
        <v>225.09</v>
      </c>
    </row>
    <row r="58" spans="2:14" x14ac:dyDescent="0.15">
      <c r="B58" s="24">
        <v>63</v>
      </c>
      <c r="C58" s="21" t="s">
        <v>44</v>
      </c>
      <c r="D58" s="25" t="s">
        <v>0</v>
      </c>
      <c r="E58" s="21">
        <v>1</v>
      </c>
      <c r="F58" s="21" t="s">
        <v>130</v>
      </c>
      <c r="G58" s="21">
        <v>125.15</v>
      </c>
      <c r="H58" s="21">
        <v>123.45</v>
      </c>
      <c r="I58" s="21">
        <v>0</v>
      </c>
      <c r="J58" s="21" t="s">
        <v>131</v>
      </c>
      <c r="K58" s="21">
        <v>123.45</v>
      </c>
      <c r="L58" s="25">
        <v>1.94</v>
      </c>
      <c r="M58" s="21">
        <v>-170</v>
      </c>
      <c r="N58" s="26">
        <v>-1828.97</v>
      </c>
    </row>
    <row r="59" spans="2:14" x14ac:dyDescent="0.15">
      <c r="B59" s="24">
        <v>64</v>
      </c>
      <c r="C59" s="21" t="s">
        <v>44</v>
      </c>
      <c r="D59" s="25" t="s">
        <v>0</v>
      </c>
      <c r="E59" s="21">
        <v>1</v>
      </c>
      <c r="F59" s="21" t="s">
        <v>132</v>
      </c>
      <c r="G59" s="21">
        <v>123.25</v>
      </c>
      <c r="H59" s="21">
        <v>121.7</v>
      </c>
      <c r="I59" s="21">
        <v>0</v>
      </c>
      <c r="J59" s="21" t="s">
        <v>133</v>
      </c>
      <c r="K59" s="21">
        <v>124.8</v>
      </c>
      <c r="L59" s="25">
        <v>17.45</v>
      </c>
      <c r="M59" s="21">
        <v>155</v>
      </c>
      <c r="N59" s="26">
        <v>1686.81</v>
      </c>
    </row>
    <row r="60" spans="2:14" x14ac:dyDescent="0.15">
      <c r="B60" s="24">
        <v>65</v>
      </c>
      <c r="C60" s="21" t="s">
        <v>44</v>
      </c>
      <c r="D60" s="25" t="s">
        <v>0</v>
      </c>
      <c r="E60" s="21">
        <v>0.5</v>
      </c>
      <c r="F60" s="21" t="s">
        <v>134</v>
      </c>
      <c r="G60" s="21">
        <v>124.42</v>
      </c>
      <c r="H60" s="21">
        <v>124.11</v>
      </c>
      <c r="I60" s="21">
        <v>0</v>
      </c>
      <c r="J60" s="21" t="s">
        <v>135</v>
      </c>
      <c r="K60" s="21">
        <v>127.63</v>
      </c>
      <c r="L60" s="25">
        <v>5.82</v>
      </c>
      <c r="M60" s="21">
        <v>321</v>
      </c>
      <c r="N60" s="26">
        <v>1734.41</v>
      </c>
    </row>
    <row r="61" spans="2:14" x14ac:dyDescent="0.15">
      <c r="B61" s="24">
        <v>66</v>
      </c>
      <c r="C61" s="21" t="s">
        <v>44</v>
      </c>
      <c r="D61" s="25" t="s">
        <v>0</v>
      </c>
      <c r="E61" s="21">
        <v>0.5</v>
      </c>
      <c r="F61" s="21" t="s">
        <v>134</v>
      </c>
      <c r="G61" s="21">
        <v>124.42</v>
      </c>
      <c r="H61" s="21">
        <v>126.14</v>
      </c>
      <c r="I61" s="21">
        <v>0</v>
      </c>
      <c r="J61" s="21" t="s">
        <v>136</v>
      </c>
      <c r="K61" s="21">
        <v>126.41</v>
      </c>
      <c r="L61" s="25">
        <v>7.75</v>
      </c>
      <c r="M61" s="21">
        <v>199</v>
      </c>
      <c r="N61" s="26">
        <v>1079.3800000000001</v>
      </c>
    </row>
    <row r="62" spans="2:14" x14ac:dyDescent="0.15">
      <c r="B62" s="24">
        <v>67</v>
      </c>
      <c r="C62" s="21" t="s">
        <v>44</v>
      </c>
      <c r="D62" s="25" t="s">
        <v>2</v>
      </c>
      <c r="E62" s="21">
        <v>0.5</v>
      </c>
      <c r="F62" s="21" t="s">
        <v>137</v>
      </c>
      <c r="G62" s="21">
        <v>125.6</v>
      </c>
      <c r="H62" s="21">
        <v>126.4</v>
      </c>
      <c r="I62" s="21">
        <v>0</v>
      </c>
      <c r="J62" s="21" t="s">
        <v>138</v>
      </c>
      <c r="K62" s="21">
        <v>123.97</v>
      </c>
      <c r="L62" s="25">
        <v>-2.5299999999999998</v>
      </c>
      <c r="M62" s="21">
        <v>163</v>
      </c>
      <c r="N62" s="26">
        <v>875.23</v>
      </c>
    </row>
    <row r="63" spans="2:14" x14ac:dyDescent="0.15">
      <c r="B63" s="24">
        <v>68</v>
      </c>
      <c r="C63" s="21" t="s">
        <v>44</v>
      </c>
      <c r="D63" s="25" t="s">
        <v>2</v>
      </c>
      <c r="E63" s="21">
        <v>0.5</v>
      </c>
      <c r="F63" s="21" t="s">
        <v>137</v>
      </c>
      <c r="G63" s="21">
        <v>125.6</v>
      </c>
      <c r="H63" s="21">
        <v>124.25</v>
      </c>
      <c r="I63" s="21">
        <v>0</v>
      </c>
      <c r="J63" s="21" t="s">
        <v>139</v>
      </c>
      <c r="K63" s="21">
        <v>124.25</v>
      </c>
      <c r="L63" s="25">
        <v>-5.0599999999999996</v>
      </c>
      <c r="M63" s="21">
        <v>135</v>
      </c>
      <c r="N63" s="26">
        <v>721.92</v>
      </c>
    </row>
    <row r="64" spans="2:14" x14ac:dyDescent="0.15">
      <c r="B64" s="24">
        <v>69</v>
      </c>
      <c r="C64" s="21" t="s">
        <v>44</v>
      </c>
      <c r="D64" s="25" t="s">
        <v>2</v>
      </c>
      <c r="E64" s="21">
        <v>1</v>
      </c>
      <c r="F64" s="21" t="s">
        <v>140</v>
      </c>
      <c r="G64" s="21">
        <v>123.88</v>
      </c>
      <c r="H64" s="21">
        <v>123.33</v>
      </c>
      <c r="I64" s="21">
        <v>0</v>
      </c>
      <c r="J64" s="21" t="s">
        <v>141</v>
      </c>
      <c r="K64" s="21">
        <v>120.14</v>
      </c>
      <c r="L64" s="25">
        <v>-20.25</v>
      </c>
      <c r="M64" s="21">
        <v>374</v>
      </c>
      <c r="N64" s="26">
        <v>4007.75</v>
      </c>
    </row>
    <row r="65" spans="2:14" x14ac:dyDescent="0.15">
      <c r="B65" s="24"/>
      <c r="C65" s="21"/>
      <c r="D65" s="25"/>
      <c r="E65" s="21"/>
      <c r="F65" s="21"/>
      <c r="G65" s="21"/>
      <c r="H65" s="21"/>
      <c r="I65" s="21"/>
      <c r="J65" s="21"/>
      <c r="K65" s="21"/>
      <c r="L65" s="25"/>
      <c r="M65" s="21"/>
      <c r="N65" s="26"/>
    </row>
    <row r="66" spans="2:14" x14ac:dyDescent="0.15">
      <c r="B66" s="24"/>
      <c r="C66" s="21"/>
      <c r="D66" s="25"/>
      <c r="E66" s="21"/>
      <c r="F66" s="21"/>
      <c r="G66" s="21"/>
      <c r="H66" s="21"/>
      <c r="I66" s="21"/>
      <c r="J66" s="21"/>
      <c r="K66" s="21"/>
      <c r="L66" s="25"/>
      <c r="M66" s="21"/>
      <c r="N66" s="26"/>
    </row>
    <row r="67" spans="2:14" x14ac:dyDescent="0.15">
      <c r="B67" s="24"/>
      <c r="C67" s="21"/>
      <c r="D67" s="25"/>
      <c r="E67" s="21"/>
      <c r="F67" s="21"/>
      <c r="G67" s="21"/>
      <c r="H67" s="21"/>
      <c r="I67" s="21"/>
      <c r="J67" s="21"/>
      <c r="K67" s="21"/>
      <c r="L67" s="25"/>
      <c r="M67" s="21"/>
      <c r="N67" s="26"/>
    </row>
    <row r="68" spans="2:14" x14ac:dyDescent="0.15">
      <c r="B68" s="24"/>
      <c r="C68" s="21"/>
      <c r="D68" s="25"/>
      <c r="E68" s="21"/>
      <c r="F68" s="21"/>
      <c r="G68" s="21"/>
      <c r="H68" s="21"/>
      <c r="I68" s="21"/>
      <c r="J68" s="21"/>
      <c r="K68" s="21"/>
      <c r="L68" s="25"/>
      <c r="M68" s="21"/>
      <c r="N68" s="26"/>
    </row>
    <row r="69" spans="2:14" x14ac:dyDescent="0.15">
      <c r="B69" s="24"/>
      <c r="C69" s="21"/>
      <c r="D69" s="25"/>
      <c r="E69" s="21"/>
      <c r="F69" s="21"/>
      <c r="G69" s="21"/>
      <c r="H69" s="21"/>
      <c r="I69" s="21"/>
      <c r="J69" s="21"/>
      <c r="K69" s="21"/>
      <c r="L69" s="25"/>
      <c r="M69" s="21"/>
      <c r="N69" s="26"/>
    </row>
    <row r="70" spans="2:14" x14ac:dyDescent="0.15">
      <c r="B70" s="24"/>
      <c r="C70" s="21"/>
      <c r="D70" s="25"/>
      <c r="E70" s="21"/>
      <c r="F70" s="21"/>
      <c r="G70" s="21"/>
      <c r="H70" s="21"/>
      <c r="I70" s="21"/>
      <c r="J70" s="21"/>
      <c r="K70" s="21"/>
      <c r="L70" s="25"/>
      <c r="M70" s="21"/>
      <c r="N70" s="26"/>
    </row>
    <row r="71" spans="2:14" x14ac:dyDescent="0.15">
      <c r="B71" s="24"/>
      <c r="C71" s="21"/>
      <c r="D71" s="25"/>
      <c r="E71" s="21"/>
      <c r="F71" s="21"/>
      <c r="G71" s="21"/>
      <c r="H71" s="21"/>
      <c r="I71" s="21"/>
      <c r="J71" s="21"/>
      <c r="K71" s="21"/>
      <c r="L71" s="25"/>
      <c r="M71" s="21"/>
      <c r="N71" s="26"/>
    </row>
    <row r="72" spans="2:14" x14ac:dyDescent="0.15">
      <c r="B72" s="24"/>
      <c r="C72" s="21"/>
      <c r="D72" s="25"/>
      <c r="E72" s="21"/>
      <c r="F72" s="21"/>
      <c r="G72" s="21"/>
      <c r="H72" s="21"/>
      <c r="I72" s="21"/>
      <c r="J72" s="21"/>
      <c r="K72" s="21"/>
      <c r="L72" s="25"/>
      <c r="M72" s="21"/>
      <c r="N72" s="26"/>
    </row>
    <row r="73" spans="2:14" x14ac:dyDescent="0.15">
      <c r="B73" s="24"/>
      <c r="C73" s="21"/>
      <c r="D73" s="25"/>
      <c r="E73" s="21"/>
      <c r="F73" s="21"/>
      <c r="G73" s="21"/>
      <c r="H73" s="21"/>
      <c r="I73" s="21"/>
      <c r="J73" s="21"/>
      <c r="K73" s="21"/>
      <c r="L73" s="25"/>
      <c r="M73" s="21"/>
      <c r="N73" s="26"/>
    </row>
    <row r="74" spans="2:14" x14ac:dyDescent="0.15">
      <c r="B74" s="24"/>
      <c r="C74" s="21"/>
      <c r="D74" s="25"/>
      <c r="E74" s="21"/>
      <c r="F74" s="21"/>
      <c r="G74" s="21"/>
      <c r="H74" s="21"/>
      <c r="I74" s="21"/>
      <c r="J74" s="21"/>
      <c r="K74" s="21"/>
      <c r="L74" s="25"/>
      <c r="M74" s="21"/>
      <c r="N74" s="26"/>
    </row>
    <row r="75" spans="2:14" x14ac:dyDescent="0.15">
      <c r="B75" s="24"/>
      <c r="C75" s="21"/>
      <c r="D75" s="25"/>
      <c r="E75" s="21"/>
      <c r="F75" s="21"/>
      <c r="G75" s="21"/>
      <c r="H75" s="21"/>
      <c r="I75" s="21"/>
      <c r="J75" s="21"/>
      <c r="K75" s="21"/>
      <c r="L75" s="25"/>
      <c r="M75" s="21"/>
      <c r="N75" s="26"/>
    </row>
    <row r="76" spans="2:14" x14ac:dyDescent="0.15">
      <c r="B76" s="24"/>
      <c r="C76" s="21"/>
      <c r="D76" s="25"/>
      <c r="E76" s="21"/>
      <c r="F76" s="21"/>
      <c r="G76" s="21"/>
      <c r="H76" s="21"/>
      <c r="I76" s="21"/>
      <c r="J76" s="21"/>
      <c r="K76" s="21"/>
      <c r="L76" s="25"/>
      <c r="M76" s="21"/>
      <c r="N76" s="26"/>
    </row>
    <row r="77" spans="2:14" x14ac:dyDescent="0.15">
      <c r="B77" s="24"/>
      <c r="C77" s="21"/>
      <c r="D77" s="25"/>
      <c r="E77" s="21"/>
      <c r="F77" s="21"/>
      <c r="G77" s="21"/>
      <c r="H77" s="21"/>
      <c r="I77" s="21"/>
      <c r="J77" s="21"/>
      <c r="K77" s="21"/>
      <c r="L77" s="25"/>
      <c r="M77" s="21"/>
      <c r="N77" s="26"/>
    </row>
    <row r="78" spans="2:14" x14ac:dyDescent="0.15">
      <c r="B78" s="24"/>
      <c r="C78" s="21"/>
      <c r="D78" s="25"/>
      <c r="E78" s="21"/>
      <c r="F78" s="21"/>
      <c r="G78" s="21"/>
      <c r="H78" s="21"/>
      <c r="I78" s="21"/>
      <c r="J78" s="21"/>
      <c r="K78" s="21"/>
      <c r="L78" s="25"/>
      <c r="M78" s="21"/>
      <c r="N78" s="26"/>
    </row>
    <row r="79" spans="2:14" x14ac:dyDescent="0.15">
      <c r="B79" s="24"/>
      <c r="C79" s="21"/>
      <c r="D79" s="25"/>
      <c r="E79" s="21"/>
      <c r="F79" s="21"/>
      <c r="G79" s="21"/>
      <c r="H79" s="21"/>
      <c r="I79" s="21"/>
      <c r="J79" s="21"/>
      <c r="K79" s="21"/>
      <c r="L79" s="25"/>
      <c r="M79" s="21"/>
      <c r="N79" s="26"/>
    </row>
    <row r="80" spans="2:14" x14ac:dyDescent="0.15">
      <c r="B80" s="24"/>
      <c r="C80" s="21"/>
      <c r="D80" s="25"/>
      <c r="E80" s="21"/>
      <c r="F80" s="21"/>
      <c r="G80" s="21"/>
      <c r="H80" s="21"/>
      <c r="I80" s="21"/>
      <c r="J80" s="21"/>
      <c r="K80" s="21"/>
      <c r="L80" s="25"/>
      <c r="M80" s="21"/>
      <c r="N80" s="26"/>
    </row>
    <row r="81" spans="2:14" x14ac:dyDescent="0.15">
      <c r="B81" s="24"/>
      <c r="C81" s="21"/>
      <c r="D81" s="25"/>
      <c r="E81" s="21"/>
      <c r="F81" s="21"/>
      <c r="G81" s="21"/>
      <c r="H81" s="21"/>
      <c r="I81" s="21"/>
      <c r="J81" s="21"/>
      <c r="K81" s="21"/>
      <c r="L81" s="25"/>
      <c r="M81" s="21"/>
      <c r="N81" s="26"/>
    </row>
    <row r="82" spans="2:14" x14ac:dyDescent="0.15">
      <c r="B82" s="24"/>
      <c r="C82" s="21"/>
      <c r="D82" s="25"/>
      <c r="E82" s="21"/>
      <c r="F82" s="21"/>
      <c r="G82" s="21"/>
      <c r="H82" s="21"/>
      <c r="I82" s="21"/>
      <c r="J82" s="21"/>
      <c r="K82" s="21"/>
      <c r="L82" s="25"/>
      <c r="M82" s="21"/>
      <c r="N82" s="26"/>
    </row>
    <row r="83" spans="2:14" x14ac:dyDescent="0.15">
      <c r="B83" s="24"/>
      <c r="C83" s="21"/>
      <c r="D83" s="25"/>
      <c r="E83" s="21"/>
      <c r="F83" s="21"/>
      <c r="G83" s="21"/>
      <c r="H83" s="21"/>
      <c r="I83" s="21"/>
      <c r="J83" s="21"/>
      <c r="K83" s="21"/>
      <c r="L83" s="25"/>
      <c r="M83" s="21"/>
      <c r="N83" s="26"/>
    </row>
    <row r="84" spans="2:14" x14ac:dyDescent="0.15">
      <c r="B84" s="24"/>
      <c r="C84" s="21"/>
      <c r="D84" s="25"/>
      <c r="E84" s="21"/>
      <c r="F84" s="21"/>
      <c r="G84" s="21"/>
      <c r="H84" s="21"/>
      <c r="I84" s="21"/>
      <c r="J84" s="21"/>
      <c r="K84" s="21"/>
      <c r="L84" s="25"/>
      <c r="M84" s="21"/>
      <c r="N84" s="26"/>
    </row>
    <row r="85" spans="2:14" x14ac:dyDescent="0.15">
      <c r="B85" s="24"/>
      <c r="C85" s="21"/>
      <c r="D85" s="25"/>
      <c r="E85" s="21"/>
      <c r="F85" s="21"/>
      <c r="G85" s="21"/>
      <c r="H85" s="21"/>
      <c r="I85" s="21"/>
      <c r="J85" s="21"/>
      <c r="K85" s="21"/>
      <c r="L85" s="25"/>
      <c r="M85" s="21"/>
      <c r="N85" s="26"/>
    </row>
    <row r="86" spans="2:14" x14ac:dyDescent="0.15">
      <c r="B86" s="24"/>
      <c r="C86" s="21"/>
      <c r="D86" s="25"/>
      <c r="E86" s="21"/>
      <c r="F86" s="21"/>
      <c r="G86" s="21"/>
      <c r="H86" s="21"/>
      <c r="I86" s="21"/>
      <c r="J86" s="21"/>
      <c r="K86" s="21"/>
      <c r="L86" s="25"/>
      <c r="M86" s="21"/>
      <c r="N86" s="26"/>
    </row>
    <row r="87" spans="2:14" x14ac:dyDescent="0.15">
      <c r="B87" s="24"/>
      <c r="C87" s="21"/>
      <c r="D87" s="25"/>
      <c r="E87" s="21"/>
      <c r="F87" s="21"/>
      <c r="G87" s="21"/>
      <c r="H87" s="21"/>
      <c r="I87" s="21"/>
      <c r="J87" s="21"/>
      <c r="K87" s="21"/>
      <c r="L87" s="25"/>
      <c r="M87" s="21"/>
      <c r="N87" s="26"/>
    </row>
    <row r="88" spans="2:14" x14ac:dyDescent="0.15">
      <c r="B88" s="24"/>
      <c r="C88" s="21"/>
      <c r="D88" s="25"/>
      <c r="E88" s="21"/>
      <c r="F88" s="21"/>
      <c r="G88" s="21"/>
      <c r="H88" s="21"/>
      <c r="I88" s="21"/>
      <c r="J88" s="21"/>
      <c r="K88" s="21"/>
      <c r="L88" s="25"/>
      <c r="M88" s="21"/>
      <c r="N88" s="26"/>
    </row>
    <row r="89" spans="2:14" x14ac:dyDescent="0.15">
      <c r="B89" s="24"/>
      <c r="C89" s="21"/>
      <c r="D89" s="25"/>
      <c r="E89" s="21"/>
      <c r="F89" s="21"/>
      <c r="G89" s="21"/>
      <c r="H89" s="21"/>
      <c r="I89" s="21"/>
      <c r="J89" s="21"/>
      <c r="K89" s="21"/>
      <c r="L89" s="25"/>
      <c r="M89" s="21"/>
      <c r="N89" s="26"/>
    </row>
    <row r="90" spans="2:14" x14ac:dyDescent="0.15">
      <c r="B90" s="24"/>
      <c r="C90" s="21"/>
      <c r="D90" s="25"/>
      <c r="E90" s="21"/>
      <c r="F90" s="21"/>
      <c r="G90" s="21"/>
      <c r="H90" s="21"/>
      <c r="I90" s="21"/>
      <c r="J90" s="21"/>
      <c r="K90" s="21"/>
      <c r="L90" s="25"/>
      <c r="M90" s="21"/>
      <c r="N90" s="26"/>
    </row>
    <row r="91" spans="2:14" x14ac:dyDescent="0.15">
      <c r="B91" s="24"/>
      <c r="C91" s="21"/>
      <c r="D91" s="25"/>
      <c r="E91" s="21"/>
      <c r="F91" s="21"/>
      <c r="G91" s="21"/>
      <c r="H91" s="21"/>
      <c r="I91" s="21"/>
      <c r="J91" s="21"/>
      <c r="K91" s="21"/>
      <c r="L91" s="25"/>
      <c r="M91" s="21"/>
      <c r="N91" s="26"/>
    </row>
    <row r="92" spans="2:14" x14ac:dyDescent="0.15">
      <c r="B92" s="24"/>
      <c r="C92" s="21"/>
      <c r="D92" s="25"/>
      <c r="E92" s="21"/>
      <c r="F92" s="21"/>
      <c r="G92" s="21"/>
      <c r="H92" s="21"/>
      <c r="I92" s="21"/>
      <c r="J92" s="21"/>
      <c r="K92" s="21"/>
      <c r="L92" s="25"/>
      <c r="M92" s="21"/>
      <c r="N92" s="26"/>
    </row>
    <row r="93" spans="2:14" x14ac:dyDescent="0.15">
      <c r="B93" s="24"/>
      <c r="C93" s="21"/>
      <c r="D93" s="25"/>
      <c r="E93" s="21"/>
      <c r="F93" s="21"/>
      <c r="G93" s="21"/>
      <c r="H93" s="21"/>
      <c r="I93" s="21"/>
      <c r="J93" s="21"/>
      <c r="K93" s="21"/>
      <c r="L93" s="25"/>
      <c r="M93" s="21"/>
      <c r="N93" s="26"/>
    </row>
    <row r="94" spans="2:14" x14ac:dyDescent="0.15">
      <c r="B94" s="24"/>
      <c r="C94" s="21"/>
      <c r="D94" s="25"/>
      <c r="E94" s="21"/>
      <c r="F94" s="21"/>
      <c r="G94" s="21"/>
      <c r="H94" s="21"/>
      <c r="I94" s="21"/>
      <c r="J94" s="21"/>
      <c r="K94" s="21"/>
      <c r="L94" s="25"/>
      <c r="M94" s="21"/>
      <c r="N94" s="26"/>
    </row>
    <row r="95" spans="2:14" x14ac:dyDescent="0.15">
      <c r="B95" s="24"/>
      <c r="C95" s="21"/>
      <c r="D95" s="25"/>
      <c r="E95" s="21"/>
      <c r="F95" s="21"/>
      <c r="G95" s="21"/>
      <c r="H95" s="21"/>
      <c r="I95" s="21"/>
      <c r="J95" s="21"/>
      <c r="K95" s="21"/>
      <c r="L95" s="25"/>
      <c r="M95" s="21"/>
      <c r="N95" s="26"/>
    </row>
    <row r="96" spans="2:14" x14ac:dyDescent="0.15">
      <c r="B96" s="24"/>
      <c r="C96" s="21"/>
      <c r="D96" s="25"/>
      <c r="E96" s="21"/>
      <c r="F96" s="21"/>
      <c r="G96" s="21"/>
      <c r="H96" s="21"/>
      <c r="I96" s="21"/>
      <c r="J96" s="21"/>
      <c r="K96" s="21"/>
      <c r="L96" s="25"/>
      <c r="M96" s="21"/>
      <c r="N96" s="26"/>
    </row>
    <row r="97" spans="2:14" x14ac:dyDescent="0.15">
      <c r="B97" s="24"/>
      <c r="C97" s="21"/>
      <c r="D97" s="25"/>
      <c r="E97" s="21"/>
      <c r="F97" s="21"/>
      <c r="G97" s="21"/>
      <c r="H97" s="21"/>
      <c r="I97" s="21"/>
      <c r="J97" s="21"/>
      <c r="K97" s="21"/>
      <c r="L97" s="25"/>
      <c r="M97" s="21"/>
      <c r="N97" s="26"/>
    </row>
    <row r="98" spans="2:14" x14ac:dyDescent="0.15">
      <c r="B98" s="24"/>
      <c r="C98" s="21"/>
      <c r="D98" s="25"/>
      <c r="E98" s="21"/>
      <c r="F98" s="21"/>
      <c r="G98" s="21"/>
      <c r="H98" s="21"/>
      <c r="I98" s="21"/>
      <c r="J98" s="21"/>
      <c r="K98" s="21"/>
      <c r="L98" s="25"/>
      <c r="M98" s="21"/>
      <c r="N98" s="26"/>
    </row>
    <row r="99" spans="2:14" x14ac:dyDescent="0.15">
      <c r="B99" s="24"/>
      <c r="C99" s="21"/>
      <c r="D99" s="25"/>
      <c r="E99" s="21"/>
      <c r="F99" s="21"/>
      <c r="G99" s="21"/>
      <c r="H99" s="21"/>
      <c r="I99" s="21"/>
      <c r="J99" s="21"/>
      <c r="K99" s="21"/>
      <c r="L99" s="25"/>
      <c r="M99" s="21"/>
      <c r="N99" s="26"/>
    </row>
    <row r="100" spans="2:14" x14ac:dyDescent="0.15">
      <c r="B100" s="24"/>
      <c r="C100" s="21"/>
      <c r="D100" s="25"/>
      <c r="E100" s="21"/>
      <c r="F100" s="21"/>
      <c r="G100" s="21"/>
      <c r="H100" s="21"/>
      <c r="I100" s="21"/>
      <c r="J100" s="21"/>
      <c r="K100" s="21"/>
      <c r="L100" s="25"/>
      <c r="M100" s="21"/>
      <c r="N100" s="26"/>
    </row>
    <row r="101" spans="2:14" x14ac:dyDescent="0.15">
      <c r="B101" s="24"/>
      <c r="C101" s="21"/>
      <c r="D101" s="25"/>
      <c r="E101" s="21"/>
      <c r="F101" s="21"/>
      <c r="G101" s="21"/>
      <c r="H101" s="21"/>
      <c r="I101" s="21"/>
      <c r="J101" s="21"/>
      <c r="K101" s="21"/>
      <c r="L101" s="25"/>
      <c r="M101" s="21"/>
      <c r="N101" s="26"/>
    </row>
    <row r="102" spans="2:14" x14ac:dyDescent="0.15">
      <c r="B102" s="24"/>
      <c r="C102" s="21"/>
      <c r="D102" s="25"/>
      <c r="E102" s="21"/>
      <c r="F102" s="21"/>
      <c r="G102" s="21"/>
      <c r="H102" s="21"/>
      <c r="I102" s="21"/>
      <c r="J102" s="21"/>
      <c r="K102" s="21"/>
      <c r="L102" s="25"/>
      <c r="M102" s="21"/>
      <c r="N102" s="26"/>
    </row>
    <row r="103" spans="2:14" x14ac:dyDescent="0.15">
      <c r="B103" s="24"/>
      <c r="C103" s="21"/>
      <c r="D103" s="25"/>
      <c r="E103" s="21"/>
      <c r="F103" s="21"/>
      <c r="G103" s="21"/>
      <c r="H103" s="21"/>
      <c r="I103" s="21"/>
      <c r="J103" s="21"/>
      <c r="K103" s="21"/>
      <c r="L103" s="25"/>
      <c r="M103" s="21"/>
      <c r="N103" s="26"/>
    </row>
    <row r="104" spans="2:14" x14ac:dyDescent="0.15">
      <c r="B104" s="24"/>
      <c r="C104" s="21"/>
      <c r="D104" s="25"/>
      <c r="E104" s="21"/>
      <c r="F104" s="21"/>
      <c r="G104" s="21"/>
      <c r="H104" s="21"/>
      <c r="I104" s="21"/>
      <c r="J104" s="21"/>
      <c r="K104" s="21"/>
      <c r="L104" s="25"/>
      <c r="M104" s="21"/>
      <c r="N104" s="26"/>
    </row>
    <row r="105" spans="2:14" x14ac:dyDescent="0.15">
      <c r="B105" s="24"/>
      <c r="C105" s="21"/>
      <c r="D105" s="25"/>
      <c r="E105" s="21"/>
      <c r="F105" s="21"/>
      <c r="G105" s="21"/>
      <c r="H105" s="21"/>
      <c r="I105" s="21"/>
      <c r="J105" s="21"/>
      <c r="K105" s="21"/>
      <c r="L105" s="25"/>
      <c r="M105" s="21"/>
      <c r="N105" s="26"/>
    </row>
    <row r="106" spans="2:14" x14ac:dyDescent="0.15">
      <c r="B106" s="24"/>
      <c r="C106" s="21"/>
      <c r="D106" s="25"/>
      <c r="E106" s="21"/>
      <c r="F106" s="21"/>
      <c r="G106" s="21"/>
      <c r="H106" s="21"/>
      <c r="I106" s="21"/>
      <c r="J106" s="21"/>
      <c r="K106" s="21"/>
      <c r="L106" s="25"/>
      <c r="M106" s="21"/>
      <c r="N106" s="26"/>
    </row>
    <row r="107" spans="2:14" x14ac:dyDescent="0.15">
      <c r="B107" s="24"/>
      <c r="C107" s="21"/>
      <c r="D107" s="25"/>
      <c r="E107" s="21"/>
      <c r="F107" s="21"/>
      <c r="G107" s="21"/>
      <c r="H107" s="21"/>
      <c r="I107" s="21"/>
      <c r="J107" s="21"/>
      <c r="K107" s="21"/>
      <c r="L107" s="25"/>
      <c r="M107" s="21"/>
      <c r="N107" s="26"/>
    </row>
    <row r="108" spans="2:14" x14ac:dyDescent="0.15">
      <c r="B108" s="24"/>
      <c r="C108" s="21"/>
      <c r="D108" s="25"/>
      <c r="E108" s="21"/>
      <c r="F108" s="21"/>
      <c r="G108" s="21"/>
      <c r="H108" s="21"/>
      <c r="I108" s="21"/>
      <c r="J108" s="21"/>
      <c r="K108" s="21"/>
      <c r="L108" s="25"/>
      <c r="M108" s="21"/>
      <c r="N108" s="26"/>
    </row>
    <row r="109" spans="2:14" x14ac:dyDescent="0.15">
      <c r="B109" s="24"/>
      <c r="C109" s="21"/>
      <c r="D109" s="25"/>
      <c r="E109" s="21"/>
      <c r="F109" s="21"/>
      <c r="G109" s="21"/>
      <c r="H109" s="21"/>
      <c r="I109" s="21"/>
      <c r="J109" s="21"/>
      <c r="K109" s="21"/>
      <c r="L109" s="25"/>
      <c r="M109" s="21"/>
      <c r="N109" s="26"/>
    </row>
    <row r="110" spans="2:14" x14ac:dyDescent="0.15">
      <c r="B110" s="24"/>
      <c r="C110" s="21"/>
      <c r="D110" s="25"/>
      <c r="E110" s="21"/>
      <c r="F110" s="21"/>
      <c r="G110" s="21"/>
      <c r="H110" s="21"/>
      <c r="I110" s="21"/>
      <c r="J110" s="21"/>
      <c r="K110" s="21"/>
      <c r="L110" s="25"/>
      <c r="M110" s="21"/>
      <c r="N110" s="26"/>
    </row>
    <row r="111" spans="2:14" x14ac:dyDescent="0.15">
      <c r="B111" s="24"/>
      <c r="C111" s="21"/>
      <c r="D111" s="25"/>
      <c r="E111" s="21"/>
      <c r="F111" s="21"/>
      <c r="G111" s="21"/>
      <c r="H111" s="21"/>
      <c r="I111" s="21"/>
      <c r="J111" s="21"/>
      <c r="K111" s="21"/>
      <c r="L111" s="25"/>
      <c r="M111" s="21"/>
      <c r="N111" s="26"/>
    </row>
    <row r="112" spans="2:14" x14ac:dyDescent="0.15">
      <c r="B112" s="24"/>
      <c r="C112" s="21"/>
      <c r="D112" s="25"/>
      <c r="E112" s="21"/>
      <c r="F112" s="21"/>
      <c r="G112" s="21"/>
      <c r="H112" s="21"/>
      <c r="I112" s="21"/>
      <c r="J112" s="21"/>
      <c r="K112" s="21"/>
      <c r="L112" s="25"/>
      <c r="M112" s="21"/>
      <c r="N112" s="26"/>
    </row>
    <row r="113" spans="2:14" x14ac:dyDescent="0.15">
      <c r="B113" s="24"/>
      <c r="C113" s="21"/>
      <c r="D113" s="25"/>
      <c r="E113" s="21"/>
      <c r="F113" s="21"/>
      <c r="G113" s="21"/>
      <c r="H113" s="21"/>
      <c r="I113" s="21"/>
      <c r="J113" s="21"/>
      <c r="K113" s="21"/>
      <c r="L113" s="25"/>
      <c r="M113" s="21"/>
      <c r="N113" s="26"/>
    </row>
    <row r="114" spans="2:14" x14ac:dyDescent="0.15">
      <c r="B114" s="24"/>
      <c r="C114" s="21"/>
      <c r="D114" s="25"/>
      <c r="E114" s="21"/>
      <c r="F114" s="21"/>
      <c r="G114" s="21"/>
      <c r="H114" s="21"/>
      <c r="I114" s="21"/>
      <c r="J114" s="21"/>
      <c r="K114" s="21"/>
      <c r="L114" s="25"/>
      <c r="M114" s="21"/>
      <c r="N114" s="26"/>
    </row>
    <row r="115" spans="2:14" x14ac:dyDescent="0.15">
      <c r="B115" s="24"/>
      <c r="C115" s="21"/>
      <c r="D115" s="25"/>
      <c r="E115" s="21"/>
      <c r="F115" s="21"/>
      <c r="G115" s="21"/>
      <c r="H115" s="21"/>
      <c r="I115" s="21"/>
      <c r="J115" s="21"/>
      <c r="K115" s="21"/>
      <c r="L115" s="25"/>
      <c r="M115" s="21"/>
      <c r="N115" s="26"/>
    </row>
    <row r="116" spans="2:14" x14ac:dyDescent="0.15">
      <c r="B116" s="24"/>
      <c r="C116" s="21"/>
      <c r="D116" s="25"/>
      <c r="E116" s="21"/>
      <c r="F116" s="21"/>
      <c r="G116" s="21"/>
      <c r="H116" s="21"/>
      <c r="I116" s="21"/>
      <c r="J116" s="21"/>
      <c r="K116" s="21"/>
      <c r="L116" s="25"/>
      <c r="M116" s="21"/>
      <c r="N116" s="26"/>
    </row>
    <row r="117" spans="2:14" x14ac:dyDescent="0.15">
      <c r="B117" s="24"/>
      <c r="C117" s="21"/>
      <c r="D117" s="25"/>
      <c r="E117" s="21"/>
      <c r="F117" s="21"/>
      <c r="G117" s="21"/>
      <c r="H117" s="21"/>
      <c r="I117" s="21"/>
      <c r="J117" s="21"/>
      <c r="K117" s="21"/>
      <c r="L117" s="25"/>
      <c r="M117" s="21"/>
      <c r="N117" s="26"/>
    </row>
    <row r="118" spans="2:14" x14ac:dyDescent="0.15">
      <c r="B118" s="24"/>
      <c r="C118" s="21"/>
      <c r="D118" s="25"/>
      <c r="E118" s="21"/>
      <c r="F118" s="21"/>
      <c r="G118" s="21"/>
      <c r="H118" s="21"/>
      <c r="I118" s="21"/>
      <c r="J118" s="21"/>
      <c r="K118" s="21"/>
      <c r="L118" s="25"/>
      <c r="M118" s="21"/>
      <c r="N118" s="26"/>
    </row>
    <row r="119" spans="2:14" x14ac:dyDescent="0.15">
      <c r="B119" s="24"/>
      <c r="C119" s="21"/>
      <c r="D119" s="25"/>
      <c r="E119" s="21"/>
      <c r="F119" s="21"/>
      <c r="G119" s="21"/>
      <c r="H119" s="21"/>
      <c r="I119" s="21"/>
      <c r="J119" s="21"/>
      <c r="K119" s="21"/>
      <c r="L119" s="25"/>
      <c r="M119" s="21"/>
      <c r="N119" s="26"/>
    </row>
    <row r="120" spans="2:14" x14ac:dyDescent="0.15">
      <c r="B120" s="24"/>
      <c r="C120" s="21"/>
      <c r="D120" s="25"/>
      <c r="E120" s="21"/>
      <c r="F120" s="21"/>
      <c r="G120" s="21"/>
      <c r="H120" s="21"/>
      <c r="I120" s="21"/>
      <c r="J120" s="21"/>
      <c r="K120" s="21"/>
      <c r="L120" s="25"/>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x14ac:dyDescent="0.15">
      <c r="B940" s="24"/>
      <c r="C940" s="21"/>
      <c r="D940" s="21"/>
      <c r="E940" s="21"/>
      <c r="F940" s="21"/>
      <c r="G940" s="21"/>
      <c r="H940" s="21"/>
      <c r="I940" s="21"/>
      <c r="J940" s="21"/>
      <c r="K940" s="21"/>
      <c r="L940" s="21"/>
      <c r="M940" s="21"/>
      <c r="N940" s="26"/>
    </row>
    <row r="941" spans="2:14" x14ac:dyDescent="0.15">
      <c r="B941" s="24"/>
      <c r="C941" s="21"/>
      <c r="D941" s="21"/>
      <c r="E941" s="21"/>
      <c r="F941" s="21"/>
      <c r="G941" s="21"/>
      <c r="H941" s="21"/>
      <c r="I941" s="21"/>
      <c r="J941" s="21"/>
      <c r="K941" s="21"/>
      <c r="L941" s="21"/>
      <c r="M941" s="21"/>
      <c r="N941" s="26"/>
    </row>
    <row r="942" spans="2:14" x14ac:dyDescent="0.15">
      <c r="B942" s="24"/>
      <c r="C942" s="21"/>
      <c r="D942" s="21"/>
      <c r="E942" s="21"/>
      <c r="F942" s="21"/>
      <c r="G942" s="21"/>
      <c r="H942" s="21"/>
      <c r="I942" s="21"/>
      <c r="J942" s="21"/>
      <c r="K942" s="21"/>
      <c r="L942" s="21"/>
      <c r="M942" s="21"/>
      <c r="N942" s="26"/>
    </row>
    <row r="943" spans="2:14" x14ac:dyDescent="0.15">
      <c r="B943" s="24"/>
      <c r="C943" s="21"/>
      <c r="D943" s="21"/>
      <c r="E943" s="21"/>
      <c r="F943" s="21"/>
      <c r="G943" s="21"/>
      <c r="H943" s="21"/>
      <c r="I943" s="21"/>
      <c r="J943" s="21"/>
      <c r="K943" s="21"/>
      <c r="L943" s="21"/>
      <c r="M943" s="21"/>
      <c r="N943" s="26"/>
    </row>
    <row r="944" spans="2:14" x14ac:dyDescent="0.15">
      <c r="B944" s="24"/>
      <c r="C944" s="21"/>
      <c r="D944" s="21"/>
      <c r="E944" s="21"/>
      <c r="F944" s="21"/>
      <c r="G944" s="21"/>
      <c r="H944" s="21"/>
      <c r="I944" s="21"/>
      <c r="J944" s="21"/>
      <c r="K944" s="21"/>
      <c r="L944" s="21"/>
      <c r="M944" s="21"/>
      <c r="N944" s="26"/>
    </row>
    <row r="945" spans="2:14" x14ac:dyDescent="0.15">
      <c r="B945" s="24"/>
      <c r="C945" s="21"/>
      <c r="D945" s="21"/>
      <c r="E945" s="21"/>
      <c r="F945" s="21"/>
      <c r="G945" s="21"/>
      <c r="H945" s="21"/>
      <c r="I945" s="21"/>
      <c r="J945" s="21"/>
      <c r="K945" s="21"/>
      <c r="L945" s="21"/>
      <c r="M945" s="21"/>
      <c r="N945" s="26"/>
    </row>
    <row r="946" spans="2:14" x14ac:dyDescent="0.15">
      <c r="B946" s="24"/>
      <c r="C946" s="21"/>
      <c r="D946" s="21"/>
      <c r="E946" s="21"/>
      <c r="F946" s="21"/>
      <c r="G946" s="21"/>
      <c r="H946" s="21"/>
      <c r="I946" s="21"/>
      <c r="J946" s="21"/>
      <c r="K946" s="21"/>
      <c r="L946" s="21"/>
      <c r="M946" s="21"/>
      <c r="N946" s="26"/>
    </row>
    <row r="947" spans="2:14" x14ac:dyDescent="0.15">
      <c r="B947" s="24"/>
      <c r="C947" s="21"/>
      <c r="D947" s="21"/>
      <c r="E947" s="21"/>
      <c r="F947" s="21"/>
      <c r="G947" s="21"/>
      <c r="H947" s="21"/>
      <c r="I947" s="21"/>
      <c r="J947" s="21"/>
      <c r="K947" s="21"/>
      <c r="L947" s="21"/>
      <c r="M947" s="21"/>
      <c r="N947" s="26"/>
    </row>
    <row r="948" spans="2:14" x14ac:dyDescent="0.15">
      <c r="B948" s="24"/>
      <c r="C948" s="21"/>
      <c r="D948" s="21"/>
      <c r="E948" s="21"/>
      <c r="F948" s="21"/>
      <c r="G948" s="21"/>
      <c r="H948" s="21"/>
      <c r="I948" s="21"/>
      <c r="J948" s="21"/>
      <c r="K948" s="21"/>
      <c r="L948" s="21"/>
      <c r="M948" s="21"/>
      <c r="N948" s="26"/>
    </row>
    <row r="949" spans="2:14" x14ac:dyDescent="0.15">
      <c r="B949" s="24"/>
      <c r="C949" s="21"/>
      <c r="D949" s="21"/>
      <c r="E949" s="21"/>
      <c r="F949" s="21"/>
      <c r="G949" s="21"/>
      <c r="H949" s="21"/>
      <c r="I949" s="21"/>
      <c r="J949" s="21"/>
      <c r="K949" s="21"/>
      <c r="L949" s="21"/>
      <c r="M949" s="21"/>
      <c r="N949" s="26"/>
    </row>
    <row r="950" spans="2:14" x14ac:dyDescent="0.15">
      <c r="B950" s="24"/>
      <c r="C950" s="21"/>
      <c r="D950" s="21"/>
      <c r="E950" s="21"/>
      <c r="F950" s="21"/>
      <c r="G950" s="21"/>
      <c r="H950" s="21"/>
      <c r="I950" s="21"/>
      <c r="J950" s="21"/>
      <c r="K950" s="21"/>
      <c r="L950" s="21"/>
      <c r="M950" s="21"/>
      <c r="N950" s="26"/>
    </row>
    <row r="951" spans="2:14" x14ac:dyDescent="0.15">
      <c r="B951" s="24"/>
      <c r="C951" s="21"/>
      <c r="D951" s="21"/>
      <c r="E951" s="21"/>
      <c r="F951" s="21"/>
      <c r="G951" s="21"/>
      <c r="H951" s="21"/>
      <c r="I951" s="21"/>
      <c r="J951" s="21"/>
      <c r="K951" s="21"/>
      <c r="L951" s="21"/>
      <c r="M951" s="21"/>
      <c r="N951" s="26"/>
    </row>
    <row r="952" spans="2:14" x14ac:dyDescent="0.15">
      <c r="B952" s="24"/>
      <c r="C952" s="21"/>
      <c r="D952" s="21"/>
      <c r="E952" s="21"/>
      <c r="F952" s="21"/>
      <c r="G952" s="21"/>
      <c r="H952" s="21"/>
      <c r="I952" s="21"/>
      <c r="J952" s="21"/>
      <c r="K952" s="21"/>
      <c r="L952" s="21"/>
      <c r="M952" s="21"/>
      <c r="N952" s="26"/>
    </row>
    <row r="953" spans="2:14" x14ac:dyDescent="0.15">
      <c r="B953" s="24"/>
      <c r="C953" s="21"/>
      <c r="D953" s="21"/>
      <c r="E953" s="21"/>
      <c r="F953" s="21"/>
      <c r="G953" s="21"/>
      <c r="H953" s="21"/>
      <c r="I953" s="21"/>
      <c r="J953" s="21"/>
      <c r="K953" s="21"/>
      <c r="L953" s="21"/>
      <c r="M953" s="21"/>
      <c r="N953" s="26"/>
    </row>
    <row r="954" spans="2:14" x14ac:dyDescent="0.15">
      <c r="B954" s="24"/>
      <c r="C954" s="21"/>
      <c r="D954" s="21"/>
      <c r="E954" s="21"/>
      <c r="F954" s="21"/>
      <c r="G954" s="21"/>
      <c r="H954" s="21"/>
      <c r="I954" s="21"/>
      <c r="J954" s="21"/>
      <c r="K954" s="21"/>
      <c r="L954" s="21"/>
      <c r="M954" s="21"/>
      <c r="N954" s="26"/>
    </row>
    <row r="955" spans="2:14" x14ac:dyDescent="0.15">
      <c r="B955" s="24"/>
      <c r="C955" s="21"/>
      <c r="D955" s="21"/>
      <c r="E955" s="21"/>
      <c r="F955" s="21"/>
      <c r="G955" s="21"/>
      <c r="H955" s="21"/>
      <c r="I955" s="21"/>
      <c r="J955" s="21"/>
      <c r="K955" s="21"/>
      <c r="L955" s="21"/>
      <c r="M955" s="21"/>
      <c r="N955" s="26"/>
    </row>
    <row r="956" spans="2:14" x14ac:dyDescent="0.15">
      <c r="B956" s="24"/>
      <c r="C956" s="21"/>
      <c r="D956" s="21"/>
      <c r="E956" s="21"/>
      <c r="F956" s="21"/>
      <c r="G956" s="21"/>
      <c r="H956" s="21"/>
      <c r="I956" s="21"/>
      <c r="J956" s="21"/>
      <c r="K956" s="21"/>
      <c r="L956" s="21"/>
      <c r="M956" s="21"/>
      <c r="N956" s="26"/>
    </row>
    <row r="957" spans="2:14" x14ac:dyDescent="0.15">
      <c r="B957" s="24"/>
      <c r="C957" s="21"/>
      <c r="D957" s="21"/>
      <c r="E957" s="21"/>
      <c r="F957" s="21"/>
      <c r="G957" s="21"/>
      <c r="H957" s="21"/>
      <c r="I957" s="21"/>
      <c r="J957" s="21"/>
      <c r="K957" s="21"/>
      <c r="L957" s="21"/>
      <c r="M957" s="21"/>
      <c r="N957" s="26"/>
    </row>
    <row r="958" spans="2:14" x14ac:dyDescent="0.15">
      <c r="B958" s="24"/>
      <c r="C958" s="21"/>
      <c r="D958" s="21"/>
      <c r="E958" s="21"/>
      <c r="F958" s="21"/>
      <c r="G958" s="21"/>
      <c r="H958" s="21"/>
      <c r="I958" s="21"/>
      <c r="J958" s="21"/>
      <c r="K958" s="21"/>
      <c r="L958" s="21"/>
      <c r="M958" s="21"/>
      <c r="N958" s="26"/>
    </row>
    <row r="959" spans="2:14" x14ac:dyDescent="0.15">
      <c r="B959" s="24"/>
      <c r="C959" s="21"/>
      <c r="D959" s="21"/>
      <c r="E959" s="21"/>
      <c r="F959" s="21"/>
      <c r="G959" s="21"/>
      <c r="H959" s="21"/>
      <c r="I959" s="21"/>
      <c r="J959" s="21"/>
      <c r="K959" s="21"/>
      <c r="L959" s="21"/>
      <c r="M959" s="21"/>
      <c r="N959" s="26"/>
    </row>
    <row r="960" spans="2:14" x14ac:dyDescent="0.15">
      <c r="B960" s="24"/>
      <c r="C960" s="21"/>
      <c r="D960" s="21"/>
      <c r="E960" s="21"/>
      <c r="F960" s="21"/>
      <c r="G960" s="21"/>
      <c r="H960" s="21"/>
      <c r="I960" s="21"/>
      <c r="J960" s="21"/>
      <c r="K960" s="21"/>
      <c r="L960" s="21"/>
      <c r="M960" s="21"/>
      <c r="N960" s="26"/>
    </row>
    <row r="961" spans="2:14" x14ac:dyDescent="0.15">
      <c r="B961" s="24"/>
      <c r="C961" s="21"/>
      <c r="D961" s="21"/>
      <c r="E961" s="21"/>
      <c r="F961" s="21"/>
      <c r="G961" s="21"/>
      <c r="H961" s="21"/>
      <c r="I961" s="21"/>
      <c r="J961" s="21"/>
      <c r="K961" s="21"/>
      <c r="L961" s="21"/>
      <c r="M961" s="21"/>
      <c r="N961" s="26"/>
    </row>
    <row r="962" spans="2:14" x14ac:dyDescent="0.15">
      <c r="B962" s="24"/>
      <c r="C962" s="21"/>
      <c r="D962" s="21"/>
      <c r="E962" s="21"/>
      <c r="F962" s="21"/>
      <c r="G962" s="21"/>
      <c r="H962" s="21"/>
      <c r="I962" s="21"/>
      <c r="J962" s="21"/>
      <c r="K962" s="21"/>
      <c r="L962" s="21"/>
      <c r="M962" s="21"/>
      <c r="N962" s="26"/>
    </row>
    <row r="963" spans="2:14" x14ac:dyDescent="0.15">
      <c r="B963" s="24"/>
      <c r="C963" s="21"/>
      <c r="D963" s="21"/>
      <c r="E963" s="21"/>
      <c r="F963" s="21"/>
      <c r="G963" s="21"/>
      <c r="H963" s="21"/>
      <c r="I963" s="21"/>
      <c r="J963" s="21"/>
      <c r="K963" s="21"/>
      <c r="L963" s="21"/>
      <c r="M963" s="21"/>
      <c r="N963" s="26"/>
    </row>
    <row r="964" spans="2:14" x14ac:dyDescent="0.15">
      <c r="B964" s="24"/>
      <c r="C964" s="21"/>
      <c r="D964" s="21"/>
      <c r="E964" s="21"/>
      <c r="F964" s="21"/>
      <c r="G964" s="21"/>
      <c r="H964" s="21"/>
      <c r="I964" s="21"/>
      <c r="J964" s="21"/>
      <c r="K964" s="21"/>
      <c r="L964" s="21"/>
      <c r="M964" s="21"/>
      <c r="N964" s="26"/>
    </row>
    <row r="965" spans="2:14" x14ac:dyDescent="0.15">
      <c r="B965" s="24"/>
      <c r="C965" s="21"/>
      <c r="D965" s="21"/>
      <c r="E965" s="21"/>
      <c r="F965" s="21"/>
      <c r="G965" s="21"/>
      <c r="H965" s="21"/>
      <c r="I965" s="21"/>
      <c r="J965" s="21"/>
      <c r="K965" s="21"/>
      <c r="L965" s="21"/>
      <c r="M965" s="21"/>
      <c r="N965" s="26"/>
    </row>
    <row r="966" spans="2:14" x14ac:dyDescent="0.15">
      <c r="B966" s="24"/>
      <c r="C966" s="21"/>
      <c r="D966" s="21"/>
      <c r="E966" s="21"/>
      <c r="F966" s="21"/>
      <c r="G966" s="21"/>
      <c r="H966" s="21"/>
      <c r="I966" s="21"/>
      <c r="J966" s="21"/>
      <c r="K966" s="21"/>
      <c r="L966" s="21"/>
      <c r="M966" s="21"/>
      <c r="N966" s="26"/>
    </row>
    <row r="967" spans="2:14" x14ac:dyDescent="0.15">
      <c r="B967" s="24"/>
      <c r="C967" s="21"/>
      <c r="D967" s="21"/>
      <c r="E967" s="21"/>
      <c r="F967" s="21"/>
      <c r="G967" s="21"/>
      <c r="H967" s="21"/>
      <c r="I967" s="21"/>
      <c r="J967" s="21"/>
      <c r="K967" s="21"/>
      <c r="L967" s="21"/>
      <c r="M967" s="21"/>
      <c r="N967" s="26"/>
    </row>
    <row r="968" spans="2:14" x14ac:dyDescent="0.15">
      <c r="B968" s="24"/>
      <c r="C968" s="21"/>
      <c r="D968" s="21"/>
      <c r="E968" s="21"/>
      <c r="F968" s="21"/>
      <c r="G968" s="21"/>
      <c r="H968" s="21"/>
      <c r="I968" s="21"/>
      <c r="J968" s="21"/>
      <c r="K968" s="21"/>
      <c r="L968" s="21"/>
      <c r="M968" s="21"/>
      <c r="N968" s="26"/>
    </row>
    <row r="969" spans="2:14" x14ac:dyDescent="0.15">
      <c r="B969" s="24"/>
      <c r="C969" s="21"/>
      <c r="D969" s="21"/>
      <c r="E969" s="21"/>
      <c r="F969" s="21"/>
      <c r="G969" s="21"/>
      <c r="H969" s="21"/>
      <c r="I969" s="21"/>
      <c r="J969" s="21"/>
      <c r="K969" s="21"/>
      <c r="L969" s="21"/>
      <c r="M969" s="21"/>
      <c r="N969" s="26"/>
    </row>
    <row r="970" spans="2:14" x14ac:dyDescent="0.15">
      <c r="B970" s="24"/>
      <c r="C970" s="21"/>
      <c r="D970" s="21"/>
      <c r="E970" s="21"/>
      <c r="F970" s="21"/>
      <c r="G970" s="21"/>
      <c r="H970" s="21"/>
      <c r="I970" s="21"/>
      <c r="J970" s="21"/>
      <c r="K970" s="21"/>
      <c r="L970" s="21"/>
      <c r="M970" s="21"/>
      <c r="N970" s="26"/>
    </row>
    <row r="971" spans="2:14" x14ac:dyDescent="0.15">
      <c r="B971" s="24"/>
      <c r="C971" s="21"/>
      <c r="D971" s="21"/>
      <c r="E971" s="21"/>
      <c r="F971" s="21"/>
      <c r="G971" s="21"/>
      <c r="H971" s="21"/>
      <c r="I971" s="21"/>
      <c r="J971" s="21"/>
      <c r="K971" s="21"/>
      <c r="L971" s="21"/>
      <c r="M971" s="21"/>
      <c r="N971" s="26"/>
    </row>
    <row r="972" spans="2:14" x14ac:dyDescent="0.15">
      <c r="B972" s="24"/>
      <c r="C972" s="21"/>
      <c r="D972" s="21"/>
      <c r="E972" s="21"/>
      <c r="F972" s="21"/>
      <c r="G972" s="21"/>
      <c r="H972" s="21"/>
      <c r="I972" s="21"/>
      <c r="J972" s="21"/>
      <c r="K972" s="21"/>
      <c r="L972" s="21"/>
      <c r="M972" s="21"/>
      <c r="N972" s="26"/>
    </row>
    <row r="973" spans="2:14" x14ac:dyDescent="0.15">
      <c r="B973" s="24"/>
      <c r="C973" s="21"/>
      <c r="D973" s="21"/>
      <c r="E973" s="21"/>
      <c r="F973" s="21"/>
      <c r="G973" s="21"/>
      <c r="H973" s="21"/>
      <c r="I973" s="21"/>
      <c r="J973" s="21"/>
      <c r="K973" s="21"/>
      <c r="L973" s="21"/>
      <c r="M973" s="21"/>
      <c r="N973" s="26"/>
    </row>
    <row r="974" spans="2:14" x14ac:dyDescent="0.15">
      <c r="B974" s="24"/>
      <c r="C974" s="21"/>
      <c r="D974" s="21"/>
      <c r="E974" s="21"/>
      <c r="F974" s="21"/>
      <c r="G974" s="21"/>
      <c r="H974" s="21"/>
      <c r="I974" s="21"/>
      <c r="J974" s="21"/>
      <c r="K974" s="21"/>
      <c r="L974" s="21"/>
      <c r="M974" s="21"/>
      <c r="N974" s="26"/>
    </row>
    <row r="975" spans="2:14" x14ac:dyDescent="0.15">
      <c r="B975" s="24"/>
      <c r="C975" s="21"/>
      <c r="D975" s="21"/>
      <c r="E975" s="21"/>
      <c r="F975" s="21"/>
      <c r="G975" s="21"/>
      <c r="H975" s="21"/>
      <c r="I975" s="21"/>
      <c r="J975" s="21"/>
      <c r="K975" s="21"/>
      <c r="L975" s="21"/>
      <c r="M975" s="21"/>
      <c r="N975" s="26"/>
    </row>
    <row r="976" spans="2:14" x14ac:dyDescent="0.15">
      <c r="B976" s="24"/>
      <c r="C976" s="21"/>
      <c r="D976" s="21"/>
      <c r="E976" s="21"/>
      <c r="F976" s="21"/>
      <c r="G976" s="21"/>
      <c r="H976" s="21"/>
      <c r="I976" s="21"/>
      <c r="J976" s="21"/>
      <c r="K976" s="21"/>
      <c r="L976" s="21"/>
      <c r="M976" s="21"/>
      <c r="N976" s="26"/>
    </row>
    <row r="977" spans="2:14" x14ac:dyDescent="0.15">
      <c r="B977" s="24"/>
      <c r="C977" s="21"/>
      <c r="D977" s="21"/>
      <c r="E977" s="21"/>
      <c r="F977" s="21"/>
      <c r="G977" s="21"/>
      <c r="H977" s="21"/>
      <c r="I977" s="21"/>
      <c r="J977" s="21"/>
      <c r="K977" s="21"/>
      <c r="L977" s="21"/>
      <c r="M977" s="21"/>
      <c r="N977" s="26"/>
    </row>
    <row r="978" spans="2:14" x14ac:dyDescent="0.15">
      <c r="B978" s="24"/>
      <c r="C978" s="21"/>
      <c r="D978" s="21"/>
      <c r="E978" s="21"/>
      <c r="F978" s="21"/>
      <c r="G978" s="21"/>
      <c r="H978" s="21"/>
      <c r="I978" s="21"/>
      <c r="J978" s="21"/>
      <c r="K978" s="21"/>
      <c r="L978" s="21"/>
      <c r="M978" s="21"/>
      <c r="N978" s="26"/>
    </row>
    <row r="979" spans="2:14" x14ac:dyDescent="0.15">
      <c r="B979" s="24"/>
      <c r="C979" s="21"/>
      <c r="D979" s="21"/>
      <c r="E979" s="21"/>
      <c r="F979" s="21"/>
      <c r="G979" s="21"/>
      <c r="H979" s="21"/>
      <c r="I979" s="21"/>
      <c r="J979" s="21"/>
      <c r="K979" s="21"/>
      <c r="L979" s="21"/>
      <c r="M979" s="21"/>
      <c r="N979" s="26"/>
    </row>
    <row r="980" spans="2:14" x14ac:dyDescent="0.15">
      <c r="B980" s="24"/>
      <c r="C980" s="21"/>
      <c r="D980" s="21"/>
      <c r="E980" s="21"/>
      <c r="F980" s="21"/>
      <c r="G980" s="21"/>
      <c r="H980" s="21"/>
      <c r="I980" s="21"/>
      <c r="J980" s="21"/>
      <c r="K980" s="21"/>
      <c r="L980" s="21"/>
      <c r="M980" s="21"/>
      <c r="N980" s="26"/>
    </row>
    <row r="981" spans="2:14" x14ac:dyDescent="0.15">
      <c r="B981" s="24"/>
      <c r="C981" s="21"/>
      <c r="D981" s="21"/>
      <c r="E981" s="21"/>
      <c r="F981" s="21"/>
      <c r="G981" s="21"/>
      <c r="H981" s="21"/>
      <c r="I981" s="21"/>
      <c r="J981" s="21"/>
      <c r="K981" s="21"/>
      <c r="L981" s="21"/>
      <c r="M981" s="21"/>
      <c r="N981" s="26"/>
    </row>
    <row r="982" spans="2:14" x14ac:dyDescent="0.15">
      <c r="B982" s="24"/>
      <c r="C982" s="21"/>
      <c r="D982" s="21"/>
      <c r="E982" s="21"/>
      <c r="F982" s="21"/>
      <c r="G982" s="21"/>
      <c r="H982" s="21"/>
      <c r="I982" s="21"/>
      <c r="J982" s="21"/>
      <c r="K982" s="21"/>
      <c r="L982" s="21"/>
      <c r="M982" s="21"/>
      <c r="N982" s="26"/>
    </row>
    <row r="983" spans="2:14" x14ac:dyDescent="0.15">
      <c r="B983" s="24"/>
      <c r="C983" s="21"/>
      <c r="D983" s="21"/>
      <c r="E983" s="21"/>
      <c r="F983" s="21"/>
      <c r="G983" s="21"/>
      <c r="H983" s="21"/>
      <c r="I983" s="21"/>
      <c r="J983" s="21"/>
      <c r="K983" s="21"/>
      <c r="L983" s="21"/>
      <c r="M983" s="21"/>
      <c r="N983" s="26"/>
    </row>
    <row r="984" spans="2:14" x14ac:dyDescent="0.15">
      <c r="B984" s="24"/>
      <c r="C984" s="21"/>
      <c r="D984" s="21"/>
      <c r="E984" s="21"/>
      <c r="F984" s="21"/>
      <c r="G984" s="21"/>
      <c r="H984" s="21"/>
      <c r="I984" s="21"/>
      <c r="J984" s="21"/>
      <c r="K984" s="21"/>
      <c r="L984" s="21"/>
      <c r="M984" s="21"/>
      <c r="N984" s="26"/>
    </row>
    <row r="985" spans="2:14" x14ac:dyDescent="0.15">
      <c r="B985" s="24"/>
      <c r="C985" s="21"/>
      <c r="D985" s="21"/>
      <c r="E985" s="21"/>
      <c r="F985" s="21"/>
      <c r="G985" s="21"/>
      <c r="H985" s="21"/>
      <c r="I985" s="21"/>
      <c r="J985" s="21"/>
      <c r="K985" s="21"/>
      <c r="L985" s="21"/>
      <c r="M985" s="21"/>
      <c r="N985" s="26"/>
    </row>
    <row r="986" spans="2:14" x14ac:dyDescent="0.15">
      <c r="B986" s="24"/>
      <c r="C986" s="21"/>
      <c r="D986" s="21"/>
      <c r="E986" s="21"/>
      <c r="F986" s="21"/>
      <c r="G986" s="21"/>
      <c r="H986" s="21"/>
      <c r="I986" s="21"/>
      <c r="J986" s="21"/>
      <c r="K986" s="21"/>
      <c r="L986" s="21"/>
      <c r="M986" s="21"/>
      <c r="N986" s="26"/>
    </row>
    <row r="987" spans="2:14" x14ac:dyDescent="0.15">
      <c r="B987" s="24"/>
      <c r="C987" s="21"/>
      <c r="D987" s="21"/>
      <c r="E987" s="21"/>
      <c r="F987" s="21"/>
      <c r="G987" s="21"/>
      <c r="H987" s="21"/>
      <c r="I987" s="21"/>
      <c r="J987" s="21"/>
      <c r="K987" s="21"/>
      <c r="L987" s="21"/>
      <c r="M987" s="21"/>
      <c r="N987" s="26"/>
    </row>
    <row r="988" spans="2:14" x14ac:dyDescent="0.15">
      <c r="B988" s="24"/>
      <c r="C988" s="21"/>
      <c r="D988" s="21"/>
      <c r="E988" s="21"/>
      <c r="F988" s="21"/>
      <c r="G988" s="21"/>
      <c r="H988" s="21"/>
      <c r="I988" s="21"/>
      <c r="J988" s="21"/>
      <c r="K988" s="21"/>
      <c r="L988" s="21"/>
      <c r="M988" s="21"/>
      <c r="N988" s="26"/>
    </row>
    <row r="989" spans="2:14" x14ac:dyDescent="0.15">
      <c r="B989" s="24"/>
      <c r="C989" s="21"/>
      <c r="D989" s="21"/>
      <c r="E989" s="21"/>
      <c r="F989" s="21"/>
      <c r="G989" s="21"/>
      <c r="H989" s="21"/>
      <c r="I989" s="21"/>
      <c r="J989" s="21"/>
      <c r="K989" s="21"/>
      <c r="L989" s="21"/>
      <c r="M989" s="21"/>
      <c r="N989" s="26"/>
    </row>
    <row r="990" spans="2:14" x14ac:dyDescent="0.15">
      <c r="B990" s="24"/>
      <c r="C990" s="21"/>
      <c r="D990" s="21"/>
      <c r="E990" s="21"/>
      <c r="F990" s="21"/>
      <c r="G990" s="21"/>
      <c r="H990" s="21"/>
      <c r="I990" s="21"/>
      <c r="J990" s="21"/>
      <c r="K990" s="21"/>
      <c r="L990" s="21"/>
      <c r="M990" s="21"/>
      <c r="N990" s="26"/>
    </row>
    <row r="991" spans="2:14" x14ac:dyDescent="0.15">
      <c r="B991" s="24"/>
      <c r="C991" s="21"/>
      <c r="D991" s="21"/>
      <c r="E991" s="21"/>
      <c r="F991" s="21"/>
      <c r="G991" s="21"/>
      <c r="H991" s="21"/>
      <c r="I991" s="21"/>
      <c r="J991" s="21"/>
      <c r="K991" s="21"/>
      <c r="L991" s="21"/>
      <c r="M991" s="21"/>
      <c r="N991" s="26"/>
    </row>
    <row r="992" spans="2:14" x14ac:dyDescent="0.15">
      <c r="B992" s="24"/>
      <c r="C992" s="21"/>
      <c r="D992" s="21"/>
      <c r="E992" s="21"/>
      <c r="F992" s="21"/>
      <c r="G992" s="21"/>
      <c r="H992" s="21"/>
      <c r="I992" s="21"/>
      <c r="J992" s="21"/>
      <c r="K992" s="21"/>
      <c r="L992" s="21"/>
      <c r="M992" s="21"/>
      <c r="N992" s="26"/>
    </row>
    <row r="993" spans="2:14" x14ac:dyDescent="0.15">
      <c r="B993" s="24"/>
      <c r="C993" s="21"/>
      <c r="D993" s="21"/>
      <c r="E993" s="21"/>
      <c r="F993" s="21"/>
      <c r="G993" s="21"/>
      <c r="H993" s="21"/>
      <c r="I993" s="21"/>
      <c r="J993" s="21"/>
      <c r="K993" s="21"/>
      <c r="L993" s="21"/>
      <c r="M993" s="21"/>
      <c r="N993" s="26"/>
    </row>
    <row r="994" spans="2:14" x14ac:dyDescent="0.15">
      <c r="B994" s="24"/>
      <c r="C994" s="21"/>
      <c r="D994" s="21"/>
      <c r="E994" s="21"/>
      <c r="F994" s="21"/>
      <c r="G994" s="21"/>
      <c r="H994" s="21"/>
      <c r="I994" s="21"/>
      <c r="J994" s="21"/>
      <c r="K994" s="21"/>
      <c r="L994" s="21"/>
      <c r="M994" s="21"/>
      <c r="N994" s="26"/>
    </row>
    <row r="995" spans="2:14" x14ac:dyDescent="0.15">
      <c r="B995" s="24"/>
      <c r="C995" s="21"/>
      <c r="D995" s="21"/>
      <c r="E995" s="21"/>
      <c r="F995" s="21"/>
      <c r="G995" s="21"/>
      <c r="H995" s="21"/>
      <c r="I995" s="21"/>
      <c r="J995" s="21"/>
      <c r="K995" s="21"/>
      <c r="L995" s="21"/>
      <c r="M995" s="21"/>
      <c r="N995" s="26"/>
    </row>
    <row r="996" spans="2:14" x14ac:dyDescent="0.15">
      <c r="B996" s="24"/>
      <c r="C996" s="21"/>
      <c r="D996" s="21"/>
      <c r="E996" s="21"/>
      <c r="F996" s="21"/>
      <c r="G996" s="21"/>
      <c r="H996" s="21"/>
      <c r="I996" s="21"/>
      <c r="J996" s="21"/>
      <c r="K996" s="21"/>
      <c r="L996" s="21"/>
      <c r="M996" s="21"/>
      <c r="N996" s="26"/>
    </row>
    <row r="997" spans="2:14" x14ac:dyDescent="0.15">
      <c r="B997" s="24"/>
      <c r="C997" s="21"/>
      <c r="D997" s="21"/>
      <c r="E997" s="21"/>
      <c r="F997" s="21"/>
      <c r="G997" s="21"/>
      <c r="H997" s="21"/>
      <c r="I997" s="21"/>
      <c r="J997" s="21"/>
      <c r="K997" s="21"/>
      <c r="L997" s="21"/>
      <c r="M997" s="21"/>
      <c r="N997" s="26"/>
    </row>
    <row r="998" spans="2:14" x14ac:dyDescent="0.15">
      <c r="B998" s="24"/>
      <c r="C998" s="21"/>
      <c r="D998" s="21"/>
      <c r="E998" s="21"/>
      <c r="F998" s="21"/>
      <c r="G998" s="21"/>
      <c r="H998" s="21"/>
      <c r="I998" s="21"/>
      <c r="J998" s="21"/>
      <c r="K998" s="21"/>
      <c r="L998" s="21"/>
      <c r="M998" s="21"/>
      <c r="N998" s="26"/>
    </row>
    <row r="999" spans="2:14" x14ac:dyDescent="0.15">
      <c r="B999" s="24"/>
      <c r="C999" s="21"/>
      <c r="D999" s="21"/>
      <c r="E999" s="21"/>
      <c r="F999" s="21"/>
      <c r="G999" s="21"/>
      <c r="H999" s="21"/>
      <c r="I999" s="21"/>
      <c r="J999" s="21"/>
      <c r="K999" s="21"/>
      <c r="L999" s="21"/>
      <c r="M999" s="21"/>
      <c r="N999" s="26"/>
    </row>
    <row r="1000" spans="2:14" x14ac:dyDescent="0.15">
      <c r="B1000" s="24"/>
      <c r="C1000" s="21"/>
      <c r="D1000" s="21"/>
      <c r="E1000" s="21"/>
      <c r="F1000" s="21"/>
      <c r="G1000" s="21"/>
      <c r="H1000" s="21"/>
      <c r="I1000" s="21"/>
      <c r="J1000" s="21"/>
      <c r="K1000" s="21"/>
      <c r="L1000" s="21"/>
      <c r="M1000" s="21"/>
      <c r="N1000" s="26"/>
    </row>
    <row r="1001" spans="2:14" x14ac:dyDescent="0.15">
      <c r="B1001" s="24"/>
      <c r="C1001" s="21"/>
      <c r="D1001" s="21"/>
      <c r="E1001" s="21"/>
      <c r="F1001" s="21"/>
      <c r="G1001" s="21"/>
      <c r="H1001" s="21"/>
      <c r="I1001" s="21"/>
      <c r="J1001" s="21"/>
      <c r="K1001" s="21"/>
      <c r="L1001" s="21"/>
      <c r="M1001" s="21"/>
      <c r="N1001" s="26"/>
    </row>
    <row r="1002" spans="2:14" x14ac:dyDescent="0.15">
      <c r="B1002" s="24"/>
      <c r="C1002" s="21"/>
      <c r="D1002" s="21"/>
      <c r="E1002" s="21"/>
      <c r="F1002" s="21"/>
      <c r="G1002" s="21"/>
      <c r="H1002" s="21"/>
      <c r="I1002" s="21"/>
      <c r="J1002" s="21"/>
      <c r="K1002" s="21"/>
      <c r="L1002" s="21"/>
      <c r="M1002" s="21"/>
      <c r="N1002" s="26"/>
    </row>
    <row r="1003" spans="2:14" x14ac:dyDescent="0.15">
      <c r="B1003" s="24"/>
      <c r="C1003" s="21"/>
      <c r="D1003" s="21"/>
      <c r="E1003" s="21"/>
      <c r="F1003" s="21"/>
      <c r="G1003" s="21"/>
      <c r="H1003" s="21"/>
      <c r="I1003" s="21"/>
      <c r="J1003" s="21"/>
      <c r="K1003" s="21"/>
      <c r="L1003" s="21"/>
      <c r="M1003" s="21"/>
      <c r="N1003" s="26"/>
    </row>
    <row r="1004" spans="2:14" x14ac:dyDescent="0.15">
      <c r="B1004" s="24"/>
      <c r="C1004" s="21"/>
      <c r="D1004" s="21"/>
      <c r="E1004" s="21"/>
      <c r="F1004" s="21"/>
      <c r="G1004" s="21"/>
      <c r="H1004" s="21"/>
      <c r="I1004" s="21"/>
      <c r="J1004" s="21"/>
      <c r="K1004" s="21"/>
      <c r="L1004" s="21"/>
      <c r="M1004" s="21"/>
      <c r="N1004" s="26"/>
    </row>
    <row r="1005" spans="2:14" x14ac:dyDescent="0.15">
      <c r="B1005" s="24"/>
      <c r="C1005" s="21"/>
      <c r="D1005" s="21"/>
      <c r="E1005" s="21"/>
      <c r="F1005" s="21"/>
      <c r="G1005" s="21"/>
      <c r="H1005" s="21"/>
      <c r="I1005" s="21"/>
      <c r="J1005" s="21"/>
      <c r="K1005" s="21"/>
      <c r="L1005" s="21"/>
      <c r="M1005" s="21"/>
      <c r="N1005" s="26"/>
    </row>
    <row r="1006" spans="2:14" x14ac:dyDescent="0.15">
      <c r="B1006" s="24"/>
      <c r="C1006" s="21"/>
      <c r="D1006" s="21"/>
      <c r="E1006" s="21"/>
      <c r="F1006" s="21"/>
      <c r="G1006" s="21"/>
      <c r="H1006" s="21"/>
      <c r="I1006" s="21"/>
      <c r="J1006" s="21"/>
      <c r="K1006" s="21"/>
      <c r="L1006" s="21"/>
      <c r="M1006" s="21"/>
      <c r="N1006" s="26"/>
    </row>
    <row r="1007" spans="2:14" x14ac:dyDescent="0.15">
      <c r="B1007" s="24"/>
      <c r="C1007" s="21"/>
      <c r="D1007" s="21"/>
      <c r="E1007" s="21"/>
      <c r="F1007" s="21"/>
      <c r="G1007" s="21"/>
      <c r="H1007" s="21"/>
      <c r="I1007" s="21"/>
      <c r="J1007" s="21"/>
      <c r="K1007" s="21"/>
      <c r="L1007" s="21"/>
      <c r="M1007" s="21"/>
      <c r="N1007" s="26"/>
    </row>
    <row r="1008" spans="2:14" x14ac:dyDescent="0.15">
      <c r="B1008" s="24"/>
      <c r="C1008" s="21"/>
      <c r="D1008" s="21"/>
      <c r="E1008" s="21"/>
      <c r="F1008" s="21"/>
      <c r="G1008" s="21"/>
      <c r="H1008" s="21"/>
      <c r="I1008" s="21"/>
      <c r="J1008" s="21"/>
      <c r="K1008" s="21"/>
      <c r="L1008" s="21"/>
      <c r="M1008" s="21"/>
      <c r="N1008" s="26"/>
    </row>
    <row r="1009" spans="2:14" x14ac:dyDescent="0.15">
      <c r="B1009" s="24"/>
      <c r="C1009" s="21"/>
      <c r="D1009" s="21"/>
      <c r="E1009" s="21"/>
      <c r="F1009" s="21"/>
      <c r="G1009" s="21"/>
      <c r="H1009" s="21"/>
      <c r="I1009" s="21"/>
      <c r="J1009" s="21"/>
      <c r="K1009" s="21"/>
      <c r="L1009" s="21"/>
      <c r="M1009" s="21"/>
      <c r="N1009" s="26"/>
    </row>
    <row r="1010" spans="2:14" ht="14.25" thickBot="1" x14ac:dyDescent="0.2">
      <c r="B1010" s="27"/>
      <c r="C1010" s="28"/>
      <c r="D1010" s="28"/>
      <c r="E1010" s="28"/>
      <c r="F1010" s="28"/>
      <c r="G1010" s="28"/>
      <c r="H1010" s="28"/>
      <c r="I1010" s="28"/>
      <c r="J1010" s="28"/>
      <c r="K1010" s="28"/>
      <c r="L1010" s="28"/>
      <c r="M1010" s="28"/>
      <c r="N1010" s="29"/>
    </row>
    <row r="1011" spans="2:14" x14ac:dyDescent="0.15">
      <c r="B1011" s="7"/>
      <c r="C1011" s="7"/>
      <c r="D1011" s="7"/>
      <c r="E1011" s="7"/>
      <c r="F1011" s="7"/>
      <c r="G1011" s="7"/>
      <c r="H1011" s="7"/>
      <c r="I1011" s="7"/>
      <c r="J1011" s="7"/>
      <c r="K1011" s="7"/>
      <c r="L1011" s="7"/>
      <c r="M1011" s="7"/>
    </row>
    <row r="1012" spans="2:14" x14ac:dyDescent="0.15">
      <c r="B1012" s="7"/>
      <c r="C1012" s="7"/>
      <c r="D1012" s="7"/>
      <c r="E1012" s="7"/>
      <c r="F1012" s="7"/>
      <c r="G1012" s="7"/>
      <c r="H1012" s="7"/>
      <c r="I1012" s="7"/>
      <c r="J1012" s="7"/>
      <c r="K1012" s="7"/>
      <c r="L1012" s="7"/>
      <c r="M1012" s="7"/>
      <c r="N1012" s="7"/>
    </row>
    <row r="1013" spans="2:14" x14ac:dyDescent="0.15">
      <c r="B1013" s="7"/>
      <c r="C1013" s="7"/>
      <c r="D1013" s="7"/>
      <c r="E1013" s="7"/>
      <c r="F1013" s="7"/>
      <c r="G1013" s="7"/>
      <c r="H1013" s="7"/>
      <c r="I1013" s="7"/>
      <c r="J1013" s="7"/>
      <c r="K1013" s="7"/>
      <c r="L1013" s="7"/>
      <c r="M1013" s="7"/>
      <c r="N1013" s="7"/>
    </row>
    <row r="1014" spans="2:14" x14ac:dyDescent="0.15">
      <c r="B1014" s="7"/>
      <c r="C1014" s="7"/>
      <c r="D1014" s="7"/>
      <c r="E1014" s="7"/>
      <c r="F1014" s="7"/>
      <c r="G1014" s="7"/>
      <c r="H1014" s="7"/>
      <c r="I1014" s="7"/>
      <c r="J1014" s="7"/>
      <c r="K1014" s="7"/>
      <c r="L1014" s="7"/>
      <c r="M1014" s="7"/>
      <c r="N1014" s="7"/>
    </row>
    <row r="1015" spans="2:14" x14ac:dyDescent="0.15">
      <c r="B1015" s="7"/>
      <c r="C1015" s="7"/>
      <c r="D1015" s="7"/>
      <c r="E1015" s="7"/>
      <c r="F1015" s="7"/>
      <c r="G1015" s="7"/>
      <c r="H1015" s="7"/>
      <c r="I1015" s="7"/>
      <c r="J1015" s="7"/>
      <c r="K1015" s="7"/>
      <c r="L1015" s="7"/>
      <c r="M1015" s="7"/>
      <c r="N1015" s="7"/>
    </row>
    <row r="1016" spans="2:14" x14ac:dyDescent="0.15">
      <c r="B1016" s="7"/>
      <c r="C1016" s="7"/>
      <c r="D1016" s="7"/>
      <c r="E1016" s="7"/>
      <c r="F1016" s="7"/>
      <c r="G1016" s="7"/>
      <c r="H1016" s="7"/>
      <c r="I1016" s="7"/>
      <c r="J1016" s="7"/>
      <c r="K1016" s="7"/>
      <c r="L1016" s="7"/>
      <c r="M1016" s="7"/>
      <c r="N1016" s="7"/>
    </row>
    <row r="1017" spans="2:14" x14ac:dyDescent="0.15">
      <c r="B1017" s="7"/>
      <c r="C1017" s="7"/>
      <c r="D1017" s="7"/>
      <c r="E1017" s="7"/>
      <c r="F1017" s="7"/>
      <c r="G1017" s="7"/>
      <c r="H1017" s="7"/>
      <c r="I1017" s="7"/>
      <c r="J1017" s="7"/>
      <c r="K1017" s="7"/>
      <c r="L1017" s="7"/>
      <c r="M1017" s="7"/>
      <c r="N1017" s="7"/>
    </row>
    <row r="1018" spans="2:14" x14ac:dyDescent="0.15">
      <c r="B1018" s="7"/>
      <c r="C1018" s="7"/>
      <c r="D1018" s="7"/>
      <c r="E1018" s="7"/>
      <c r="F1018" s="7"/>
      <c r="G1018" s="7"/>
      <c r="H1018" s="7"/>
      <c r="I1018" s="7"/>
      <c r="J1018" s="7"/>
      <c r="K1018" s="7"/>
      <c r="L1018" s="7"/>
      <c r="M1018" s="7"/>
      <c r="N1018" s="7"/>
    </row>
    <row r="1019" spans="2:14" x14ac:dyDescent="0.15">
      <c r="B1019" s="7"/>
      <c r="C1019" s="7"/>
      <c r="D1019" s="7"/>
      <c r="E1019" s="7"/>
      <c r="F1019" s="7"/>
      <c r="G1019" s="7"/>
      <c r="H1019" s="7"/>
      <c r="I1019" s="7"/>
      <c r="J1019" s="7"/>
      <c r="K1019" s="7"/>
      <c r="L1019" s="7"/>
      <c r="M1019" s="7"/>
      <c r="N1019" s="7"/>
    </row>
    <row r="1020" spans="2:14" x14ac:dyDescent="0.15">
      <c r="B1020" s="7"/>
      <c r="C1020" s="7"/>
      <c r="D1020" s="7"/>
      <c r="E1020" s="7"/>
      <c r="F1020" s="7"/>
      <c r="G1020" s="7"/>
      <c r="H1020" s="7"/>
      <c r="I1020" s="7"/>
      <c r="J1020" s="7"/>
      <c r="K1020" s="7"/>
      <c r="L1020" s="7"/>
      <c r="M1020" s="7"/>
      <c r="N1020" s="7"/>
    </row>
    <row r="1021" spans="2:14" x14ac:dyDescent="0.15">
      <c r="B1021" s="7"/>
      <c r="C1021" s="7"/>
      <c r="D1021" s="7"/>
      <c r="E1021" s="7"/>
      <c r="F1021" s="7"/>
      <c r="G1021" s="7"/>
      <c r="H1021" s="7"/>
      <c r="I1021" s="7"/>
      <c r="J1021" s="7"/>
      <c r="K1021" s="7"/>
      <c r="L1021" s="7"/>
      <c r="M1021" s="7"/>
      <c r="N1021" s="7"/>
    </row>
    <row r="1022" spans="2:14" x14ac:dyDescent="0.15">
      <c r="B1022" s="7"/>
      <c r="C1022" s="7"/>
      <c r="D1022" s="7"/>
      <c r="E1022" s="7"/>
      <c r="F1022" s="7"/>
      <c r="G1022" s="7"/>
      <c r="H1022" s="7"/>
      <c r="I1022" s="7"/>
      <c r="J1022" s="7"/>
      <c r="K1022" s="7"/>
      <c r="L1022" s="7"/>
      <c r="M1022" s="7"/>
      <c r="N1022" s="7"/>
    </row>
  </sheetData>
  <mergeCells count="1">
    <mergeCell ref="B2:N2"/>
  </mergeCells>
  <phoneticPr fontId="19"/>
  <pageMargins left="0.7" right="0.7" top="0.75" bottom="0.75" header="0.3" footer="0.3"/>
  <pageSetup paperSize="2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X156"/>
  <sheetViews>
    <sheetView topLeftCell="A487" workbookViewId="0">
      <selection activeCell="A990" sqref="A990"/>
    </sheetView>
  </sheetViews>
  <sheetFormatPr defaultRowHeight="13.5" x14ac:dyDescent="0.15"/>
  <sheetData>
    <row r="156" spans="24:24" x14ac:dyDescent="0.15">
      <c r="X156" t="s">
        <v>142</v>
      </c>
    </row>
  </sheetData>
  <phoneticPr fontId="19"/>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7"/>
  <sheetViews>
    <sheetView workbookViewId="0">
      <selection activeCell="L11" sqref="L11"/>
    </sheetView>
  </sheetViews>
  <sheetFormatPr defaultRowHeight="13.5" x14ac:dyDescent="0.15"/>
  <sheetData>
    <row r="3" spans="1:1" x14ac:dyDescent="0.15">
      <c r="A3" t="s">
        <v>143</v>
      </c>
    </row>
    <row r="4" spans="1:1" x14ac:dyDescent="0.15">
      <c r="A4" t="s">
        <v>144</v>
      </c>
    </row>
    <row r="5" spans="1:1" x14ac:dyDescent="0.15">
      <c r="A5" t="s">
        <v>145</v>
      </c>
    </row>
    <row r="6" spans="1:1" x14ac:dyDescent="0.15">
      <c r="A6" t="s">
        <v>147</v>
      </c>
    </row>
    <row r="7" spans="1:1" x14ac:dyDescent="0.15">
      <c r="A7" t="s">
        <v>146</v>
      </c>
    </row>
  </sheetData>
  <phoneticPr fontId="1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FT2データ集計</vt:lpstr>
      <vt:lpstr>画像</vt:lpstr>
      <vt:lpstr>気付き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tanaka</cp:lastModifiedBy>
  <dcterms:created xsi:type="dcterms:W3CDTF">2015-07-05T14:51:12Z</dcterms:created>
  <dcterms:modified xsi:type="dcterms:W3CDTF">2015-09-13T04:15:26Z</dcterms:modified>
</cp:coreProperties>
</file>