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<sst xmlns="http://schemas.openxmlformats.org/spreadsheetml/2006/main" count="410" uniqueCount="168">
  <si>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</si>
  <si>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</si>
  <si>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</si>
  <si>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</si>
  <si>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</si>
  <si>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</si>
  <si>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</si>
  <si>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</si>
  <si>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</si>
  <si>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</si>
  <si>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</si>
  <si>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</si>
  <si>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</si>
  <si>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</si>
  <si>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</si>
  <si>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</si>
  <si>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</si>
  <si>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</si>
  <si>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</si>
  <si>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</si>
  <si>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</si>
  <si>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</si>
  <si>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</si>
  <si>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</si>
  <si>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</si>
  <si>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</si>
  <si>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</si>
  <si>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</si>
  <si>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</si>
  <si>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</si>
  <si>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</si>
  <si>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</si>
  <si>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</si>
  <si>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</si>
  <si>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</si>
  <si>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</si>
  <si>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</si>
  <si>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</si>
  <si>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USD/JPY</t>
  </si>
  <si>
    <t>買い</t>
  </si>
  <si>
    <t>1.23万通貨</t>
  </si>
  <si>
    <t>PB</t>
  </si>
  <si>
    <t>日足</t>
  </si>
  <si>
    <t>２００５年２月２日</t>
  </si>
  <si>
    <t>ストップ</t>
  </si>
  <si>
    <t>負け</t>
  </si>
  <si>
    <t>0.81万通貨</t>
  </si>
  <si>
    <t>２００５年2月5日</t>
  </si>
  <si>
    <t>２００５年4月19日</t>
  </si>
  <si>
    <t>ストップ切り上げ</t>
  </si>
  <si>
    <t>勝ち</t>
  </si>
  <si>
    <t>売り</t>
  </si>
  <si>
    <t>1.27万通貨</t>
  </si>
  <si>
    <t>２００５年４月２２日</t>
  </si>
  <si>
    <t>ストップ切り下げ</t>
  </si>
  <si>
    <t>1.62万通貨</t>
  </si>
  <si>
    <t>２００５年5月２６日</t>
  </si>
  <si>
    <t>200５年5月３１日</t>
  </si>
  <si>
    <t>1.74万通貨</t>
  </si>
  <si>
    <t>２００５年６月２４日</t>
  </si>
  <si>
    <t>２００５年７月２１日110.77</t>
  </si>
  <si>
    <t>２００５年７月１９日</t>
  </si>
  <si>
    <t>2005年７月２１日</t>
  </si>
  <si>
    <t>1.05万通貨</t>
  </si>
  <si>
    <t>2005年8月４日</t>
  </si>
  <si>
    <t>2005年8月５日</t>
  </si>
  <si>
    <t>1.03万通貨</t>
  </si>
  <si>
    <t>２００５年９月１６日</t>
  </si>
  <si>
    <t>2005年１２月１２日</t>
  </si>
  <si>
    <t>2.62万通貨</t>
  </si>
  <si>
    <t>２００６年２月２１日</t>
  </si>
  <si>
    <t>2005年２月２３日</t>
  </si>
  <si>
    <t>0.7万通貨</t>
  </si>
  <si>
    <t>２００６年３月１０日</t>
  </si>
  <si>
    <t>200６年３月１６日」</t>
  </si>
  <si>
    <t>1.43万通貨</t>
  </si>
  <si>
    <t>２００６年４月１７日</t>
  </si>
  <si>
    <t>２００６年４月２１日</t>
  </si>
  <si>
    <t>2006年５月１９日</t>
  </si>
  <si>
    <t>1.56万通貨</t>
  </si>
  <si>
    <t>２００６年６月２２日</t>
  </si>
  <si>
    <t>２００６年６月３０日</t>
  </si>
  <si>
    <t>1.52万通貨</t>
  </si>
  <si>
    <t>２００６７月１４日</t>
  </si>
  <si>
    <t>２００６年７月２７日</t>
  </si>
  <si>
    <t>1.3万通貨</t>
  </si>
  <si>
    <t>2006年８月２２日</t>
  </si>
  <si>
    <t>２００６年１０月２７日</t>
  </si>
  <si>
    <t>2.2万通貨</t>
  </si>
  <si>
    <t>２００６年１１月１７日</t>
  </si>
  <si>
    <t>２００６年１２月５日</t>
  </si>
  <si>
    <t>1.55万通貨</t>
  </si>
  <si>
    <t>２００７年３月２６日</t>
  </si>
  <si>
    <t>２００７年３月２８日</t>
  </si>
  <si>
    <t>1.29万通貨</t>
  </si>
  <si>
    <t>２００７年５月１日</t>
  </si>
  <si>
    <t>２００７年７月２日</t>
  </si>
  <si>
    <t>0.88万通貨</t>
  </si>
  <si>
    <t>２００７年８月１５日</t>
  </si>
  <si>
    <t>２００７年１２月７日</t>
  </si>
  <si>
    <t>1.18万通貨</t>
  </si>
  <si>
    <t>２００８年１月１４日</t>
  </si>
  <si>
    <t>２００８年１月２５日</t>
  </si>
  <si>
    <t>1.42万通貨</t>
  </si>
  <si>
    <t>２００８年４月１６日</t>
  </si>
  <si>
    <t>２００８年５月９日</t>
  </si>
  <si>
    <t>1.89万通貨</t>
  </si>
  <si>
    <t>２００８年６月３日</t>
  </si>
  <si>
    <t>２００８年６月９日</t>
  </si>
  <si>
    <t>1.09万通貨</t>
  </si>
  <si>
    <t>２００８年７月２８日</t>
  </si>
  <si>
    <t>２００８年８月２１日</t>
  </si>
  <si>
    <t>1.51万通貨</t>
  </si>
  <si>
    <t>２００８年９月４日</t>
  </si>
  <si>
    <t>２００９年１月２日</t>
  </si>
  <si>
    <t>２００９年２月１１日</t>
  </si>
  <si>
    <t>２００９年３月６日</t>
  </si>
  <si>
    <t>1.75万通貨</t>
  </si>
  <si>
    <t>２００９年６月２２日</t>
  </si>
  <si>
    <t>２００９年７月１４日</t>
  </si>
  <si>
    <t>2.09万通貨</t>
  </si>
  <si>
    <t>２００９年８月６日</t>
  </si>
  <si>
    <t>２００９年８月１７日</t>
  </si>
  <si>
    <t>2.93万通貨</t>
  </si>
  <si>
    <t>２００９年８月２５日</t>
  </si>
  <si>
    <t>２００９年１０月１２日</t>
  </si>
  <si>
    <t>2.55万通貨</t>
  </si>
  <si>
    <t>２００９年１２月１５日</t>
  </si>
  <si>
    <t>２０１０年１月１２日</t>
  </si>
  <si>
    <t>トレード詳細データ</t>
  </si>
  <si>
    <t>通貨ペア別エントリー回数</t>
  </si>
  <si>
    <t>Buy</t>
  </si>
  <si>
    <t>Sell</t>
  </si>
  <si>
    <t>トレード期間</t>
  </si>
  <si>
    <t>2005年2月5日～2010年1月12日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</si>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</sst>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\¥#,##0;&quot;¥-&quot;#,##0"/>
    <numFmt numFmtId="166" formatCode="0.0_);[RED]\(0.0\)"/>
    <numFmt numFmtId="167" formatCode="YYYY/M/D;@"/>
    <numFmt numFmtId="168" formatCode="0%"/>
    <numFmt numFmtId="169" formatCode="\¥#,##0;[RED]&quot;¥-&quot;#,##0"/>
    <numFmt numFmtId="170" formatCode="M/D;@"/>
    <numFmt numFmtId="171" formatCode="\¥#,##0_);[RED]&quot;(¥&quot;#,##0\)"/>
    <numFmt numFmtId="172" formatCode="YYYY\年M\月"/>
    <numFmt numFmtId="173" formatCode="0_);[RED]\(0\)"/>
    <numFmt numFmtId="174" formatCode="#,##0_ ;[RED]\-#,##0\ "/>
    <numFmt numFmtId="175" formatCode="0.0%"/>
    <numFmt numFmtId="176" formatCode="0.00_ "/>
    <numFmt numFmtId="177" formatCode="M\月D\日"/>
    <numFmt numFmtId="178" formatCode="0.00_ ;[RED]\-0.00\ "/>
  </numFmts>
  <fonts count="13">
    <font>
      <sz val="11"/>
      <color indexed="8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9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6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164" fontId="2" fillId="0" borderId="0">
      <alignment vertical="center"/>
      <protection/>
    </xf>
  </cellStyleXfs>
  <cellXfs count="136">
    <xf numFmtId="164" fontId="0" fillId="0" borderId="0" xfId="0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/>
    </xf>
    <xf numFmtId="165" fontId="3" fillId="2" borderId="2" xfId="21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 vertical="center"/>
      <protection/>
    </xf>
    <xf numFmtId="165" fontId="3" fillId="2" borderId="3" xfId="21" applyNumberFormat="1" applyFont="1" applyFill="1" applyBorder="1" applyAlignment="1" applyProtection="1">
      <alignment horizontal="center"/>
      <protection/>
    </xf>
    <xf numFmtId="164" fontId="0" fillId="0" borderId="4" xfId="0" applyNumberFormat="1" applyFont="1" applyFill="1" applyBorder="1" applyAlignment="1" applyProtection="1">
      <alignment vertical="center"/>
      <protection/>
    </xf>
    <xf numFmtId="164" fontId="4" fillId="3" borderId="5" xfId="21" applyNumberFormat="1" applyFont="1" applyFill="1" applyBorder="1" applyAlignment="1" applyProtection="1">
      <alignment vertical="center"/>
      <protection/>
    </xf>
    <xf numFmtId="165" fontId="5" fillId="0" borderId="6" xfId="21" applyNumberFormat="1" applyFont="1" applyFill="1" applyBorder="1" applyAlignment="1" applyProtection="1">
      <alignment horizontal="center" vertical="center"/>
      <protection/>
    </xf>
    <xf numFmtId="166" fontId="4" fillId="3" borderId="7" xfId="21" applyNumberFormat="1" applyFont="1" applyFill="1" applyBorder="1" applyAlignment="1" applyProtection="1">
      <alignment vertical="center"/>
      <protection/>
    </xf>
    <xf numFmtId="167" fontId="4" fillId="0" borderId="8" xfId="21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vertical="center"/>
      <protection/>
    </xf>
    <xf numFmtId="164" fontId="4" fillId="3" borderId="9" xfId="21" applyNumberFormat="1" applyFont="1" applyFill="1" applyBorder="1" applyAlignment="1" applyProtection="1">
      <alignment vertical="center"/>
      <protection/>
    </xf>
    <xf numFmtId="165" fontId="4" fillId="0" borderId="10" xfId="21" applyNumberFormat="1" applyFont="1" applyFill="1" applyBorder="1" applyAlignment="1" applyProtection="1">
      <alignment horizontal="center" vertical="center"/>
      <protection/>
    </xf>
    <xf numFmtId="166" fontId="4" fillId="3" borderId="5" xfId="21" applyNumberFormat="1" applyFont="1" applyFill="1" applyBorder="1" applyAlignment="1" applyProtection="1">
      <alignment vertical="center"/>
      <protection/>
    </xf>
    <xf numFmtId="168" fontId="4" fillId="0" borderId="11" xfId="21" applyNumberFormat="1" applyFont="1" applyFill="1" applyBorder="1" applyAlignment="1" applyProtection="1">
      <alignment horizontal="center" vertical="center"/>
      <protection/>
    </xf>
    <xf numFmtId="165" fontId="4" fillId="0" borderId="8" xfId="21" applyNumberFormat="1" applyFont="1" applyFill="1" applyBorder="1" applyAlignment="1" applyProtection="1">
      <alignment horizontal="center" vertical="center"/>
      <protection/>
    </xf>
    <xf numFmtId="169" fontId="4" fillId="3" borderId="5" xfId="21" applyNumberFormat="1" applyFont="1" applyFill="1" applyBorder="1" applyAlignment="1" applyProtection="1">
      <alignment vertical="center"/>
      <protection/>
    </xf>
    <xf numFmtId="169" fontId="4" fillId="0" borderId="12" xfId="21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4" borderId="0" xfId="21" applyNumberFormat="1" applyFont="1" applyFill="1" applyBorder="1" applyAlignment="1" applyProtection="1">
      <alignment vertical="center"/>
      <protection/>
    </xf>
    <xf numFmtId="165" fontId="4" fillId="4" borderId="0" xfId="21" applyNumberFormat="1" applyFont="1" applyFill="1" applyBorder="1" applyAlignment="1" applyProtection="1">
      <alignment horizontal="center" vertical="center"/>
      <protection/>
    </xf>
    <xf numFmtId="166" fontId="4" fillId="4" borderId="0" xfId="21" applyNumberFormat="1" applyFont="1" applyFill="1" applyBorder="1" applyAlignment="1" applyProtection="1">
      <alignment vertical="center"/>
      <protection/>
    </xf>
    <xf numFmtId="165" fontId="3" fillId="2" borderId="13" xfId="21" applyNumberFormat="1" applyFont="1" applyFill="1" applyBorder="1" applyAlignment="1" applyProtection="1">
      <alignment horizontal="center"/>
      <protection/>
    </xf>
    <xf numFmtId="169" fontId="4" fillId="4" borderId="0" xfId="21" applyNumberFormat="1" applyFont="1" applyFill="1" applyBorder="1" applyAlignment="1" applyProtection="1">
      <alignment vertical="center"/>
      <protection/>
    </xf>
    <xf numFmtId="169" fontId="4" fillId="4" borderId="0" xfId="21" applyNumberFormat="1" applyFont="1" applyFill="1" applyBorder="1" applyAlignment="1" applyProtection="1">
      <alignment horizontal="center" vertical="center"/>
      <protection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4" fillId="4" borderId="14" xfId="21" applyNumberFormat="1" applyFont="1" applyFill="1" applyBorder="1" applyAlignment="1" applyProtection="1">
      <alignment vertical="center"/>
      <protection/>
    </xf>
    <xf numFmtId="165" fontId="4" fillId="4" borderId="14" xfId="21" applyNumberFormat="1" applyFont="1" applyFill="1" applyBorder="1" applyAlignment="1" applyProtection="1">
      <alignment horizontal="center" vertical="center"/>
      <protection/>
    </xf>
    <xf numFmtId="165" fontId="6" fillId="4" borderId="14" xfId="21" applyNumberFormat="1" applyFont="1" applyFill="1" applyBorder="1" applyAlignment="1" applyProtection="1">
      <alignment horizontal="center" vertical="center"/>
      <protection/>
    </xf>
    <xf numFmtId="166" fontId="4" fillId="4" borderId="14" xfId="21" applyNumberFormat="1" applyFont="1" applyFill="1" applyBorder="1" applyAlignment="1" applyProtection="1">
      <alignment vertical="center"/>
      <protection/>
    </xf>
    <xf numFmtId="168" fontId="4" fillId="4" borderId="15" xfId="21" applyNumberFormat="1" applyFont="1" applyFill="1" applyBorder="1" applyAlignment="1" applyProtection="1">
      <alignment horizontal="center" vertical="center"/>
      <protection/>
    </xf>
    <xf numFmtId="169" fontId="4" fillId="4" borderId="14" xfId="21" applyNumberFormat="1" applyFont="1" applyFill="1" applyBorder="1" applyAlignment="1" applyProtection="1">
      <alignment vertical="center"/>
      <protection/>
    </xf>
    <xf numFmtId="169" fontId="4" fillId="4" borderId="14" xfId="21" applyNumberFormat="1" applyFont="1" applyFill="1" applyBorder="1" applyAlignment="1" applyProtection="1">
      <alignment horizontal="center" vertical="center"/>
      <protection/>
    </xf>
    <xf numFmtId="164" fontId="0" fillId="4" borderId="14" xfId="0" applyNumberFormat="1" applyFont="1" applyFill="1" applyBorder="1" applyAlignment="1" applyProtection="1">
      <alignment vertical="center"/>
      <protection/>
    </xf>
    <xf numFmtId="164" fontId="0" fillId="0" borderId="14" xfId="0" applyNumberFormat="1" applyFont="1" applyFill="1" applyBorder="1" applyAlignment="1" applyProtection="1">
      <alignment vertical="center"/>
      <protection/>
    </xf>
    <xf numFmtId="164" fontId="4" fillId="0" borderId="16" xfId="21" applyNumberFormat="1" applyFont="1" applyFill="1" applyBorder="1" applyAlignment="1" applyProtection="1">
      <alignment/>
      <protection/>
    </xf>
    <xf numFmtId="165" fontId="3" fillId="2" borderId="16" xfId="21" applyNumberFormat="1" applyFont="1" applyFill="1" applyBorder="1" applyAlignment="1" applyProtection="1">
      <alignment horizontal="center"/>
      <protection/>
    </xf>
    <xf numFmtId="165" fontId="4" fillId="0" borderId="16" xfId="21" applyNumberFormat="1" applyFont="1" applyFill="1" applyBorder="1" applyAlignment="1" applyProtection="1">
      <alignment horizontal="center" vertical="center"/>
      <protection/>
    </xf>
    <xf numFmtId="165" fontId="3" fillId="2" borderId="6" xfId="21" applyNumberFormat="1" applyFont="1" applyFill="1" applyBorder="1" applyAlignment="1" applyProtection="1">
      <alignment horizontal="center"/>
      <protection/>
    </xf>
    <xf numFmtId="165" fontId="4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vertical="center"/>
      <protection/>
    </xf>
    <xf numFmtId="164" fontId="6" fillId="3" borderId="17" xfId="21" applyNumberFormat="1" applyFont="1" applyFill="1" applyBorder="1" applyAlignment="1" applyProtection="1">
      <alignment horizontal="center" vertical="center"/>
      <protection/>
    </xf>
    <xf numFmtId="164" fontId="4" fillId="3" borderId="18" xfId="21" applyNumberFormat="1" applyFont="1" applyFill="1" applyBorder="1" applyAlignment="1" applyProtection="1">
      <alignment horizontal="center" vertical="center"/>
      <protection/>
    </xf>
    <xf numFmtId="164" fontId="4" fillId="3" borderId="19" xfId="21" applyNumberFormat="1" applyFont="1" applyFill="1" applyBorder="1" applyAlignment="1" applyProtection="1">
      <alignment horizontal="center" vertical="center" wrapText="1"/>
      <protection/>
    </xf>
    <xf numFmtId="164" fontId="4" fillId="3" borderId="20" xfId="21" applyNumberFormat="1" applyFont="1" applyFill="1" applyBorder="1" applyAlignment="1" applyProtection="1">
      <alignment horizontal="center" vertical="center"/>
      <protection/>
    </xf>
    <xf numFmtId="166" fontId="4" fillId="3" borderId="19" xfId="21" applyNumberFormat="1" applyFont="1" applyFill="1" applyBorder="1" applyAlignment="1" applyProtection="1">
      <alignment horizontal="center" vertical="center" wrapText="1"/>
      <protection/>
    </xf>
    <xf numFmtId="170" fontId="4" fillId="3" borderId="19" xfId="21" applyNumberFormat="1" applyFont="1" applyFill="1" applyBorder="1" applyAlignment="1" applyProtection="1">
      <alignment horizontal="center" vertical="center"/>
      <protection/>
    </xf>
    <xf numFmtId="171" fontId="4" fillId="3" borderId="21" xfId="21" applyNumberFormat="1" applyFont="1" applyFill="1" applyBorder="1" applyAlignment="1" applyProtection="1">
      <alignment horizontal="center" vertical="center"/>
      <protection/>
    </xf>
    <xf numFmtId="164" fontId="4" fillId="3" borderId="22" xfId="21" applyNumberFormat="1" applyFont="1" applyFill="1" applyBorder="1" applyAlignment="1" applyProtection="1">
      <alignment horizontal="center" vertical="center" wrapText="1"/>
      <protection/>
    </xf>
    <xf numFmtId="172" fontId="3" fillId="0" borderId="23" xfId="21" applyNumberFormat="1" applyFont="1" applyFill="1" applyBorder="1" applyAlignment="1" applyProtection="1">
      <alignment horizontal="center" vertical="center"/>
      <protection/>
    </xf>
    <xf numFmtId="171" fontId="3" fillId="0" borderId="2" xfId="21" applyNumberFormat="1" applyFont="1" applyFill="1" applyBorder="1" applyAlignment="1" applyProtection="1">
      <alignment horizontal="right" vertical="center"/>
      <protection/>
    </xf>
    <xf numFmtId="169" fontId="3" fillId="0" borderId="2" xfId="21" applyNumberFormat="1" applyFont="1" applyFill="1" applyBorder="1" applyAlignment="1" applyProtection="1">
      <alignment horizontal="right" vertical="center"/>
      <protection/>
    </xf>
    <xf numFmtId="173" fontId="3" fillId="0" borderId="2" xfId="21" applyNumberFormat="1" applyFont="1" applyFill="1" applyBorder="1" applyAlignment="1" applyProtection="1">
      <alignment horizontal="right" vertical="center"/>
      <protection/>
    </xf>
    <xf numFmtId="174" fontId="3" fillId="0" borderId="2" xfId="21" applyNumberFormat="1" applyFont="1" applyFill="1" applyBorder="1" applyAlignment="1" applyProtection="1">
      <alignment horizontal="right" vertical="center"/>
      <protection/>
    </xf>
    <xf numFmtId="175" fontId="3" fillId="0" borderId="2" xfId="21" applyNumberFormat="1" applyFont="1" applyFill="1" applyBorder="1" applyAlignment="1" applyProtection="1">
      <alignment vertical="center"/>
      <protection/>
    </xf>
    <xf numFmtId="171" fontId="3" fillId="0" borderId="2" xfId="21" applyNumberFormat="1" applyFont="1" applyFill="1" applyBorder="1" applyAlignment="1" applyProtection="1">
      <alignment vertical="center"/>
      <protection/>
    </xf>
    <xf numFmtId="176" fontId="3" fillId="0" borderId="2" xfId="21" applyNumberFormat="1" applyFont="1" applyFill="1" applyBorder="1" applyAlignment="1" applyProtection="1">
      <alignment vertical="center"/>
      <protection/>
    </xf>
    <xf numFmtId="176" fontId="3" fillId="0" borderId="24" xfId="21" applyNumberFormat="1" applyFont="1" applyFill="1" applyBorder="1" applyAlignment="1" applyProtection="1">
      <alignment vertical="center"/>
      <protection/>
    </xf>
    <xf numFmtId="172" fontId="0" fillId="0" borderId="23" xfId="0" applyNumberFormat="1" applyFont="1" applyFill="1" applyBorder="1" applyAlignment="1" applyProtection="1">
      <alignment horizontal="center" vertical="center"/>
      <protection/>
    </xf>
    <xf numFmtId="171" fontId="0" fillId="0" borderId="2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72" fontId="3" fillId="0" borderId="25" xfId="21" applyNumberFormat="1" applyFont="1" applyFill="1" applyBorder="1" applyAlignment="1" applyProtection="1">
      <alignment horizontal="center" vertical="center"/>
      <protection/>
    </xf>
    <xf numFmtId="171" fontId="0" fillId="0" borderId="26" xfId="0" applyNumberFormat="1" applyFont="1" applyFill="1" applyBorder="1" applyAlignment="1" applyProtection="1">
      <alignment vertical="center"/>
      <protection/>
    </xf>
    <xf numFmtId="169" fontId="3" fillId="0" borderId="26" xfId="21" applyNumberFormat="1" applyFont="1" applyFill="1" applyBorder="1" applyAlignment="1" applyProtection="1">
      <alignment horizontal="right" vertical="center"/>
      <protection/>
    </xf>
    <xf numFmtId="164" fontId="0" fillId="0" borderId="26" xfId="0" applyNumberFormat="1" applyFont="1" applyFill="1" applyBorder="1" applyAlignment="1" applyProtection="1">
      <alignment vertical="center"/>
      <protection/>
    </xf>
    <xf numFmtId="173" fontId="3" fillId="0" borderId="26" xfId="21" applyNumberFormat="1" applyFont="1" applyFill="1" applyBorder="1" applyAlignment="1" applyProtection="1">
      <alignment horizontal="right" vertical="center"/>
      <protection/>
    </xf>
    <xf numFmtId="175" fontId="3" fillId="0" borderId="26" xfId="21" applyNumberFormat="1" applyFont="1" applyFill="1" applyBorder="1" applyAlignment="1" applyProtection="1">
      <alignment vertical="center"/>
      <protection/>
    </xf>
    <xf numFmtId="171" fontId="3" fillId="0" borderId="26" xfId="21" applyNumberFormat="1" applyFont="1" applyFill="1" applyBorder="1" applyAlignment="1" applyProtection="1">
      <alignment vertical="center"/>
      <protection/>
    </xf>
    <xf numFmtId="176" fontId="3" fillId="0" borderId="26" xfId="21" applyNumberFormat="1" applyFont="1" applyFill="1" applyBorder="1" applyAlignment="1" applyProtection="1">
      <alignment vertical="center"/>
      <protection/>
    </xf>
    <xf numFmtId="176" fontId="3" fillId="0" borderId="27" xfId="21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horizontal="center" vertical="center"/>
      <protection/>
    </xf>
    <xf numFmtId="165" fontId="2" fillId="0" borderId="29" xfId="0" applyNumberFormat="1" applyFont="1" applyFill="1" applyBorder="1" applyAlignment="1" applyProtection="1">
      <alignment vertical="center"/>
      <protection/>
    </xf>
    <xf numFmtId="171" fontId="2" fillId="0" borderId="29" xfId="0" applyNumberFormat="1" applyFont="1" applyFill="1" applyBorder="1" applyAlignment="1" applyProtection="1">
      <alignment vertical="center"/>
      <protection/>
    </xf>
    <xf numFmtId="169" fontId="2" fillId="0" borderId="29" xfId="0" applyNumberFormat="1" applyFont="1" applyFill="1" applyBorder="1" applyAlignment="1" applyProtection="1">
      <alignment vertical="center"/>
      <protection/>
    </xf>
    <xf numFmtId="174" fontId="2" fillId="0" borderId="29" xfId="0" applyNumberFormat="1" applyFont="1" applyFill="1" applyBorder="1" applyAlignment="1" applyProtection="1">
      <alignment vertical="center"/>
      <protection/>
    </xf>
    <xf numFmtId="173" fontId="2" fillId="0" borderId="29" xfId="0" applyNumberFormat="1" applyFont="1" applyFill="1" applyBorder="1" applyAlignment="1" applyProtection="1">
      <alignment vertical="center"/>
      <protection/>
    </xf>
    <xf numFmtId="175" fontId="7" fillId="0" borderId="29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Fill="1" applyBorder="1" applyAlignment="1" applyProtection="1">
      <alignment vertical="center"/>
      <protection/>
    </xf>
    <xf numFmtId="164" fontId="8" fillId="0" borderId="24" xfId="0" applyNumberFormat="1" applyFont="1" applyFill="1" applyBorder="1" applyAlignment="1" applyProtection="1">
      <alignment vertical="center"/>
      <protection/>
    </xf>
    <xf numFmtId="164" fontId="0" fillId="5" borderId="5" xfId="0" applyNumberFormat="1" applyFont="1" applyFill="1" applyBorder="1" applyAlignment="1" applyProtection="1">
      <alignment vertical="center"/>
      <protection/>
    </xf>
    <xf numFmtId="164" fontId="0" fillId="5" borderId="32" xfId="0" applyNumberFormat="1" applyFont="1" applyFill="1" applyBorder="1" applyAlignment="1" applyProtection="1">
      <alignment vertical="center"/>
      <protection/>
    </xf>
    <xf numFmtId="164" fontId="0" fillId="5" borderId="12" xfId="0" applyNumberFormat="1" applyFont="1" applyFill="1" applyBorder="1" applyAlignment="1" applyProtection="1">
      <alignment vertical="center"/>
      <protection/>
    </xf>
    <xf numFmtId="164" fontId="0" fillId="5" borderId="33" xfId="0" applyNumberFormat="1" applyFont="1" applyFill="1" applyBorder="1" applyAlignment="1" applyProtection="1">
      <alignment vertical="center" textRotation="255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 vertical="center"/>
    </xf>
    <xf numFmtId="164" fontId="0" fillId="0" borderId="34" xfId="0" applyNumberFormat="1" applyFont="1" applyFill="1" applyBorder="1" applyAlignment="1" applyProtection="1">
      <alignment vertical="center"/>
      <protection/>
    </xf>
    <xf numFmtId="178" fontId="0" fillId="0" borderId="3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/>
      <protection/>
    </xf>
    <xf numFmtId="164" fontId="11" fillId="6" borderId="33" xfId="0" applyNumberFormat="1" applyFont="1" applyFill="1" applyBorder="1" applyAlignment="1" applyProtection="1">
      <alignment horizontal="center" vertical="center"/>
      <protection/>
    </xf>
    <xf numFmtId="164" fontId="11" fillId="6" borderId="5" xfId="0" applyNumberFormat="1" applyFont="1" applyFill="1" applyBorder="1" applyAlignment="1" applyProtection="1">
      <alignment horizontal="center" vertical="center"/>
      <protection/>
    </xf>
    <xf numFmtId="164" fontId="11" fillId="6" borderId="32" xfId="0" applyNumberFormat="1" applyFont="1" applyFill="1" applyBorder="1" applyAlignment="1" applyProtection="1">
      <alignment horizontal="center" vertical="center"/>
      <protection/>
    </xf>
    <xf numFmtId="164" fontId="11" fillId="6" borderId="8" xfId="0" applyNumberFormat="1" applyFont="1" applyFill="1" applyBorder="1" applyAlignment="1" applyProtection="1">
      <alignment horizontal="center" vertical="center"/>
      <protection/>
    </xf>
    <xf numFmtId="164" fontId="0" fillId="0" borderId="35" xfId="0" applyNumberFormat="1" applyFont="1" applyFill="1" applyBorder="1" applyAlignment="1" applyProtection="1">
      <alignment vertical="center"/>
      <protection/>
    </xf>
    <xf numFmtId="164" fontId="0" fillId="0" borderId="36" xfId="0" applyNumberFormat="1" applyFont="1" applyFill="1" applyBorder="1" applyAlignment="1" applyProtection="1">
      <alignment vertical="center"/>
      <protection/>
    </xf>
    <xf numFmtId="164" fontId="0" fillId="0" borderId="29" xfId="0" applyNumberFormat="1" applyFont="1" applyFill="1" applyBorder="1" applyAlignment="1" applyProtection="1">
      <alignment horizontal="center" vertical="center"/>
      <protection/>
    </xf>
    <xf numFmtId="164" fontId="0" fillId="0" borderId="28" xfId="0" applyNumberFormat="1" applyFont="1" applyFill="1" applyBorder="1" applyAlignment="1" applyProtection="1">
      <alignment horizontal="center" vertical="center"/>
      <protection/>
    </xf>
    <xf numFmtId="164" fontId="0" fillId="0" borderId="37" xfId="0" applyNumberFormat="1" applyFont="1" applyFill="1" applyBorder="1" applyAlignment="1" applyProtection="1">
      <alignment horizontal="center" vertical="center"/>
      <protection/>
    </xf>
    <xf numFmtId="164" fontId="0" fillId="0" borderId="38" xfId="0" applyNumberFormat="1" applyFont="1" applyFill="1" applyBorder="1" applyAlignment="1" applyProtection="1">
      <alignment vertical="center"/>
      <protection/>
    </xf>
    <xf numFmtId="164" fontId="0" fillId="0" borderId="39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39" xfId="0" applyNumberFormat="1" applyFont="1" applyFill="1" applyBorder="1" applyAlignment="1" applyProtection="1">
      <alignment horizontal="center" vertical="center"/>
      <protection/>
    </xf>
    <xf numFmtId="164" fontId="0" fillId="0" borderId="40" xfId="0" applyNumberFormat="1" applyFont="1" applyFill="1" applyBorder="1" applyAlignment="1" applyProtection="1">
      <alignment vertical="center"/>
      <protection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0" fillId="0" borderId="41" xfId="0" applyNumberFormat="1" applyFont="1" applyFill="1" applyBorder="1" applyAlignment="1" applyProtection="1">
      <alignment vertical="center"/>
      <protection/>
    </xf>
    <xf numFmtId="164" fontId="0" fillId="0" borderId="36" xfId="0" applyNumberFormat="1" applyFont="1" applyFill="1" applyBorder="1" applyAlignment="1" applyProtection="1">
      <alignment horizontal="center" vertical="center"/>
      <protection/>
    </xf>
    <xf numFmtId="178" fontId="0" fillId="0" borderId="39" xfId="0" applyNumberFormat="1" applyFont="1" applyFill="1" applyBorder="1" applyAlignment="1" applyProtection="1">
      <alignment vertical="center"/>
      <protection/>
    </xf>
    <xf numFmtId="164" fontId="0" fillId="0" borderId="42" xfId="0" applyNumberFormat="1" applyFont="1" applyFill="1" applyBorder="1" applyAlignment="1" applyProtection="1">
      <alignment vertical="center"/>
      <protection/>
    </xf>
    <xf numFmtId="176" fontId="0" fillId="0" borderId="39" xfId="0" applyNumberFormat="1" applyFont="1" applyFill="1" applyBorder="1" applyAlignment="1" applyProtection="1">
      <alignment vertical="center"/>
      <protection/>
    </xf>
    <xf numFmtId="168" fontId="0" fillId="0" borderId="43" xfId="0" applyNumberFormat="1" applyFont="1" applyFill="1" applyBorder="1" applyAlignment="1" applyProtection="1">
      <alignment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44" xfId="0" applyNumberFormat="1" applyFont="1" applyFill="1" applyBorder="1" applyAlignment="1" applyProtection="1">
      <alignment horizontal="center" vertical="center"/>
      <protection/>
    </xf>
    <xf numFmtId="164" fontId="0" fillId="0" borderId="43" xfId="0" applyNumberFormat="1" applyFont="1" applyFill="1" applyBorder="1" applyAlignment="1" applyProtection="1">
      <alignment horizontal="center" vertical="center"/>
      <protection/>
    </xf>
    <xf numFmtId="164" fontId="0" fillId="0" borderId="33" xfId="0" applyNumberFormat="1" applyFont="1" applyFill="1" applyBorder="1" applyAlignment="1" applyProtection="1">
      <alignment vertical="center"/>
      <protection/>
    </xf>
    <xf numFmtId="164" fontId="0" fillId="0" borderId="33" xfId="0" applyNumberFormat="1" applyFont="1" applyFill="1" applyBorder="1" applyAlignment="1" applyProtection="1">
      <alignment horizontal="center" vertical="center"/>
      <protection/>
    </xf>
    <xf numFmtId="164" fontId="11" fillId="6" borderId="45" xfId="0" applyNumberFormat="1" applyFont="1" applyFill="1" applyBorder="1" applyAlignment="1" applyProtection="1">
      <alignment horizontal="center" vertical="center"/>
      <protection/>
    </xf>
    <xf numFmtId="164" fontId="0" fillId="0" borderId="46" xfId="0" applyNumberFormat="1" applyFont="1" applyFill="1" applyBorder="1" applyAlignment="1" applyProtection="1">
      <alignment horizontal="center" vertical="center"/>
      <protection/>
    </xf>
    <xf numFmtId="164" fontId="0" fillId="0" borderId="47" xfId="0" applyNumberFormat="1" applyFont="1" applyFill="1" applyBorder="1" applyAlignment="1" applyProtection="1">
      <alignment horizontal="center" vertical="center"/>
      <protection/>
    </xf>
    <xf numFmtId="164" fontId="0" fillId="0" borderId="48" xfId="0" applyNumberFormat="1" applyFont="1" applyFill="1" applyBorder="1" applyAlignment="1" applyProtection="1">
      <alignment horizontal="center" vertical="center"/>
      <protection/>
    </xf>
    <xf numFmtId="164" fontId="0" fillId="0" borderId="49" xfId="0" applyNumberFormat="1" applyFont="1" applyFill="1" applyBorder="1" applyAlignment="1" applyProtection="1">
      <alignment vertical="center"/>
      <protection/>
    </xf>
    <xf numFmtId="164" fontId="0" fillId="0" borderId="50" xfId="0" applyNumberFormat="1" applyFont="1" applyFill="1" applyBorder="1" applyAlignment="1" applyProtection="1">
      <alignment horizontal="center" vertical="center"/>
      <protection/>
    </xf>
    <xf numFmtId="164" fontId="0" fillId="0" borderId="51" xfId="0" applyNumberFormat="1" applyFont="1" applyFill="1" applyBorder="1" applyAlignment="1" applyProtection="1">
      <alignment horizontal="center" vertical="center"/>
      <protection/>
    </xf>
    <xf numFmtId="164" fontId="0" fillId="0" borderId="5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vertical="center"/>
      <protection/>
    </xf>
    <xf numFmtId="164" fontId="0" fillId="0" borderId="53" xfId="0" applyNumberFormat="1" applyFont="1" applyFill="1" applyBorder="1" applyAlignment="1" applyProtection="1">
      <alignment vertical="center"/>
      <protection/>
    </xf>
    <xf numFmtId="164" fontId="2" fillId="0" borderId="54" xfId="22" applyFont="1" applyBorder="1">
      <alignment vertical="center"/>
      <protection/>
    </xf>
    <xf numFmtId="164" fontId="2" fillId="0" borderId="55" xfId="22" applyBorder="1">
      <alignment vertical="center"/>
      <protection/>
    </xf>
    <xf numFmtId="164" fontId="2" fillId="0" borderId="0" xfId="22" applyBorder="1">
      <alignment vertical="center"/>
      <protection/>
    </xf>
    <xf numFmtId="164" fontId="2" fillId="0" borderId="56" xfId="22" applyFont="1" applyBorder="1">
      <alignment vertical="center"/>
      <protection/>
    </xf>
    <xf numFmtId="164" fontId="2" fillId="0" borderId="34" xfId="22" applyBorder="1">
      <alignment vertical="center"/>
      <protection/>
    </xf>
    <xf numFmtId="164" fontId="2" fillId="0" borderId="0" xfId="22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  <cellStyle name="標準_気づ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B2" sqref="B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"/>
      <c r="B1" s="2" t="s">
        <v>0</v>
      </c>
      <c r="C1" s="2"/>
      <c r="D1" s="2"/>
      <c r="E1" s="3"/>
      <c r="F1" s="4" t="s">
        <v>0</v>
      </c>
      <c r="G1" s="4"/>
      <c r="H1" s="5"/>
    </row>
    <row r="2" spans="1:9" ht="25.5" customHeight="1">
      <c r="A2" s="6" t="s">
        <v>1</v>
      </c>
      <c r="B2" s="7"/>
      <c r="C2" s="7"/>
      <c r="D2" s="7"/>
      <c r="E2" s="8" t="s">
        <v>2</v>
      </c>
      <c r="F2" s="9">
        <v>41609</v>
      </c>
      <c r="G2" s="9"/>
      <c r="H2" s="10"/>
      <c r="I2" s="10"/>
    </row>
    <row r="3" spans="1:11" ht="27" customHeight="1">
      <c r="A3" s="11" t="s">
        <v>3</v>
      </c>
      <c r="B3" s="12">
        <f>SUM(B2+D17)</f>
        <v>20000</v>
      </c>
      <c r="C3" s="12"/>
      <c r="D3" s="12"/>
      <c r="E3" s="13" t="s">
        <v>4</v>
      </c>
      <c r="F3" s="14">
        <v>0.02</v>
      </c>
      <c r="G3" s="15">
        <f>B3*F3</f>
        <v>400</v>
      </c>
      <c r="H3" s="16" t="s">
        <v>5</v>
      </c>
      <c r="I3" s="17">
        <f>(B3-B2)</f>
        <v>20000</v>
      </c>
      <c r="K3" s="18"/>
    </row>
    <row r="4" spans="1:9" s="25" customFormat="1" ht="17.25" customHeight="1">
      <c r="A4" s="19"/>
      <c r="B4" s="20"/>
      <c r="C4" s="20"/>
      <c r="D4" s="20"/>
      <c r="E4" s="21"/>
      <c r="F4" s="22" t="s">
        <v>0</v>
      </c>
      <c r="G4" s="20"/>
      <c r="H4" s="23"/>
      <c r="I4" s="24"/>
    </row>
    <row r="5" spans="1:12" ht="39" customHeight="1">
      <c r="A5" s="26"/>
      <c r="B5" s="27"/>
      <c r="C5" s="27"/>
      <c r="D5" s="28"/>
      <c r="E5" s="29"/>
      <c r="F5" s="30"/>
      <c r="G5" s="27"/>
      <c r="H5" s="31"/>
      <c r="I5" s="32"/>
      <c r="J5" s="33"/>
      <c r="K5" s="34"/>
      <c r="L5" s="34"/>
    </row>
    <row r="6" spans="1:12" ht="21" customHeight="1">
      <c r="A6" s="35" t="s">
        <v>6</v>
      </c>
      <c r="B6" s="36" t="s">
        <v>0</v>
      </c>
      <c r="C6" s="36" t="s">
        <v>0</v>
      </c>
      <c r="D6" s="37"/>
      <c r="E6" s="36" t="s">
        <v>0</v>
      </c>
      <c r="F6" s="38" t="s">
        <v>0</v>
      </c>
      <c r="G6" s="39"/>
      <c r="H6" s="10"/>
      <c r="I6" s="10"/>
      <c r="L6" s="40"/>
    </row>
    <row r="7" spans="1:12" ht="28.5" customHeight="1">
      <c r="A7" s="41" t="s">
        <v>7</v>
      </c>
      <c r="B7" s="42" t="s">
        <v>8</v>
      </c>
      <c r="C7" s="43" t="s">
        <v>9</v>
      </c>
      <c r="D7" s="44" t="s">
        <v>10</v>
      </c>
      <c r="E7" s="45" t="s">
        <v>11</v>
      </c>
      <c r="F7" s="43" t="s">
        <v>12</v>
      </c>
      <c r="G7" s="45" t="s">
        <v>13</v>
      </c>
      <c r="H7" s="44" t="s">
        <v>14</v>
      </c>
      <c r="I7" s="46" t="s">
        <v>15</v>
      </c>
      <c r="J7" s="47" t="s">
        <v>16</v>
      </c>
      <c r="K7" s="43" t="s">
        <v>17</v>
      </c>
      <c r="L7" s="48" t="s">
        <v>18</v>
      </c>
    </row>
    <row r="8" spans="1:12" ht="24.75" customHeight="1">
      <c r="A8" s="49">
        <v>42095</v>
      </c>
      <c r="B8" s="50">
        <v>20000</v>
      </c>
      <c r="C8" s="50"/>
      <c r="D8" s="51">
        <f>SUM(B8-C8)</f>
        <v>20000</v>
      </c>
      <c r="E8" s="52"/>
      <c r="F8" s="53"/>
      <c r="G8" s="52">
        <f>SUM(E8+F8)</f>
        <v>0</v>
      </c>
      <c r="H8" s="54" t="e">
        <f>E8/G8</f>
        <v>#DIV/0!</v>
      </c>
      <c r="I8" s="55" t="e">
        <f>B8/E8</f>
        <v>#DIV/0!</v>
      </c>
      <c r="J8" s="55" t="e">
        <f>C8/F8</f>
        <v>#DIV/0!</v>
      </c>
      <c r="K8" s="56" t="e">
        <f>I8/J8</f>
        <v>#DIV/0!</v>
      </c>
      <c r="L8" s="57" t="e">
        <f>B8/C8</f>
        <v>#DIV/0!</v>
      </c>
    </row>
    <row r="9" spans="1:12" ht="24.75" customHeight="1">
      <c r="A9" s="58">
        <v>42125</v>
      </c>
      <c r="B9" s="59"/>
      <c r="C9" s="59"/>
      <c r="D9" s="51">
        <f>SUM(B9-C9)</f>
        <v>0</v>
      </c>
      <c r="E9" s="60"/>
      <c r="F9" s="60"/>
      <c r="G9" s="52">
        <f>SUM(E9+F9)</f>
        <v>0</v>
      </c>
      <c r="H9" s="54" t="e">
        <f>E9/G9</f>
        <v>#DIV/0!</v>
      </c>
      <c r="I9" s="55" t="e">
        <f>B9/E9</f>
        <v>#DIV/0!</v>
      </c>
      <c r="J9" s="55" t="e">
        <f>C9/F9</f>
        <v>#DIV/0!</v>
      </c>
      <c r="K9" s="56" t="e">
        <f>I9/J9</f>
        <v>#DIV/0!</v>
      </c>
      <c r="L9" s="57" t="e">
        <f>B9/C9</f>
        <v>#DIV/0!</v>
      </c>
    </row>
    <row r="10" spans="1:12" ht="24.75" customHeight="1">
      <c r="A10" s="49">
        <v>42156</v>
      </c>
      <c r="B10" s="59"/>
      <c r="C10" s="59"/>
      <c r="D10" s="51">
        <f>SUM(B10-C10)</f>
        <v>0</v>
      </c>
      <c r="E10" s="60"/>
      <c r="F10" s="60"/>
      <c r="G10" s="52">
        <f>SUM(E10+F10)</f>
        <v>0</v>
      </c>
      <c r="H10" s="54" t="e">
        <f>E10/G10</f>
        <v>#DIV/0!</v>
      </c>
      <c r="I10" s="55" t="e">
        <f>B10/E10</f>
        <v>#DIV/0!</v>
      </c>
      <c r="J10" s="55" t="e">
        <f>C10/F10</f>
        <v>#DIV/0!</v>
      </c>
      <c r="K10" s="56" t="e">
        <f>I10/J10</f>
        <v>#DIV/0!</v>
      </c>
      <c r="L10" s="57" t="e">
        <f>B10/C10</f>
        <v>#DIV/0!</v>
      </c>
    </row>
    <row r="11" spans="1:12" ht="24.75" customHeight="1">
      <c r="A11" s="58">
        <v>42186</v>
      </c>
      <c r="B11" s="59"/>
      <c r="C11" s="59"/>
      <c r="D11" s="51">
        <f>SUM(B11-C11)</f>
        <v>0</v>
      </c>
      <c r="E11" s="60"/>
      <c r="F11" s="60"/>
      <c r="G11" s="52">
        <f>SUM(E11+F11)</f>
        <v>0</v>
      </c>
      <c r="H11" s="54" t="e">
        <f>E11/G11</f>
        <v>#DIV/0!</v>
      </c>
      <c r="I11" s="55" t="e">
        <f>B11/E11</f>
        <v>#DIV/0!</v>
      </c>
      <c r="J11" s="55" t="e">
        <f>C11/F11</f>
        <v>#DIV/0!</v>
      </c>
      <c r="K11" s="56" t="e">
        <f>I11/J11</f>
        <v>#DIV/0!</v>
      </c>
      <c r="L11" s="57" t="e">
        <f>B11/C11</f>
        <v>#DIV/0!</v>
      </c>
    </row>
    <row r="12" spans="1:12" ht="24.75" customHeight="1">
      <c r="A12" s="49">
        <v>42217</v>
      </c>
      <c r="B12" s="59"/>
      <c r="C12" s="50"/>
      <c r="D12" s="51">
        <f>SUM(B12-C12)</f>
        <v>0</v>
      </c>
      <c r="E12" s="60"/>
      <c r="F12" s="60"/>
      <c r="G12" s="52">
        <f>SUM(E12+F12)</f>
        <v>0</v>
      </c>
      <c r="H12" s="54" t="e">
        <f>E12/G12</f>
        <v>#DIV/0!</v>
      </c>
      <c r="I12" s="55" t="e">
        <f>B12/E12</f>
        <v>#DIV/0!</v>
      </c>
      <c r="J12" s="55" t="e">
        <f>C12/F12</f>
        <v>#DIV/0!</v>
      </c>
      <c r="K12" s="56" t="e">
        <f>I12/J12</f>
        <v>#DIV/0!</v>
      </c>
      <c r="L12" s="57" t="e">
        <f>B12/C12</f>
        <v>#DIV/0!</v>
      </c>
    </row>
    <row r="13" spans="1:12" ht="24.75" customHeight="1">
      <c r="A13" s="58">
        <v>42248</v>
      </c>
      <c r="B13" s="59"/>
      <c r="C13" s="59"/>
      <c r="D13" s="51">
        <f>SUM(B13-C13)</f>
        <v>0</v>
      </c>
      <c r="E13" s="60"/>
      <c r="F13" s="60"/>
      <c r="G13" s="52">
        <f>SUM(E13+F13)</f>
        <v>0</v>
      </c>
      <c r="H13" s="54" t="e">
        <f>E13/G13</f>
        <v>#DIV/0!</v>
      </c>
      <c r="I13" s="55" t="e">
        <f>B13/E13</f>
        <v>#DIV/0!</v>
      </c>
      <c r="J13" s="55" t="e">
        <f>C13/F13</f>
        <v>#DIV/0!</v>
      </c>
      <c r="K13" s="56" t="e">
        <f>I13/J13</f>
        <v>#DIV/0!</v>
      </c>
      <c r="L13" s="57" t="e">
        <f>B13/C13</f>
        <v>#DIV/0!</v>
      </c>
    </row>
    <row r="14" spans="1:12" ht="24.75" customHeight="1">
      <c r="A14" s="49">
        <v>42278</v>
      </c>
      <c r="B14" s="59"/>
      <c r="C14" s="50"/>
      <c r="D14" s="51">
        <f>SUM(B14-C14)</f>
        <v>0</v>
      </c>
      <c r="E14" s="60"/>
      <c r="F14" s="60"/>
      <c r="G14" s="52">
        <f>SUM(E14+F14)</f>
        <v>0</v>
      </c>
      <c r="H14" s="54" t="e">
        <f>E14/G14</f>
        <v>#DIV/0!</v>
      </c>
      <c r="I14" s="55" t="e">
        <f>B14/E14</f>
        <v>#DIV/0!</v>
      </c>
      <c r="J14" s="55" t="e">
        <f>C14/F14</f>
        <v>#DIV/0!</v>
      </c>
      <c r="K14" s="56" t="e">
        <f>I14/J14</f>
        <v>#DIV/0!</v>
      </c>
      <c r="L14" s="57" t="e">
        <f>B14/C14</f>
        <v>#DIV/0!</v>
      </c>
    </row>
    <row r="15" spans="1:12" ht="24.75" customHeight="1">
      <c r="A15" s="58">
        <v>42309</v>
      </c>
      <c r="B15" s="59"/>
      <c r="C15" s="50"/>
      <c r="D15" s="51">
        <f>SUM(B15-C15)</f>
        <v>0</v>
      </c>
      <c r="E15" s="60"/>
      <c r="F15" s="60"/>
      <c r="G15" s="52">
        <f>SUM(E15+F15)</f>
        <v>0</v>
      </c>
      <c r="H15" s="54" t="e">
        <f>E15/G15</f>
        <v>#DIV/0!</v>
      </c>
      <c r="I15" s="55" t="e">
        <f>B15/E15</f>
        <v>#DIV/0!</v>
      </c>
      <c r="J15" s="55" t="e">
        <f>C15/F15</f>
        <v>#DIV/0!</v>
      </c>
      <c r="K15" s="56" t="e">
        <f>I15/J15</f>
        <v>#DIV/0!</v>
      </c>
      <c r="L15" s="57" t="e">
        <f>B15/C15</f>
        <v>#DIV/0!</v>
      </c>
    </row>
    <row r="16" spans="1:12" ht="24.75" customHeight="1">
      <c r="A16" s="61">
        <v>42339</v>
      </c>
      <c r="B16" s="62"/>
      <c r="C16" s="62"/>
      <c r="D16" s="63">
        <f>SUM(B16-C16)</f>
        <v>0</v>
      </c>
      <c r="E16" s="64"/>
      <c r="F16" s="64"/>
      <c r="G16" s="65">
        <f>SUM(E16+F16)</f>
        <v>0</v>
      </c>
      <c r="H16" s="66" t="e">
        <f>E16/G16</f>
        <v>#DIV/0!</v>
      </c>
      <c r="I16" s="67" t="e">
        <f>B16/E16</f>
        <v>#DIV/0!</v>
      </c>
      <c r="J16" s="67" t="e">
        <f>C16/F16</f>
        <v>#DIV/0!</v>
      </c>
      <c r="K16" s="68" t="e">
        <f>I16/J16</f>
        <v>#DIV/0!</v>
      </c>
      <c r="L16" s="69" t="e">
        <f>B16/C16</f>
        <v>#DIV/0!</v>
      </c>
    </row>
    <row r="17" spans="1:12" ht="24.75" customHeight="1">
      <c r="A17" s="70" t="s">
        <v>19</v>
      </c>
      <c r="B17" s="71">
        <f>SUM(B8:B16)</f>
        <v>20000</v>
      </c>
      <c r="C17" s="72">
        <f>SUM(C8:C16)</f>
        <v>0</v>
      </c>
      <c r="D17" s="73">
        <f>SUM(D8:D16)</f>
        <v>20000</v>
      </c>
      <c r="E17" s="74">
        <f>SUM(E8:E16)</f>
        <v>0</v>
      </c>
      <c r="F17" s="75">
        <f>SUM(F8:F16)</f>
        <v>0</v>
      </c>
      <c r="G17" s="74">
        <f>SUM(G8:G16)</f>
        <v>0</v>
      </c>
      <c r="H17" s="76">
        <f>AVERAGE(H8:H16)</f>
        <v>0</v>
      </c>
      <c r="I17" s="72" t="e">
        <f>AVERAGE(I8:I16)</f>
        <v>#DIV/0!</v>
      </c>
      <c r="J17" s="72" t="e">
        <f>AVERAGE(J8:J16)</f>
        <v>#DIV/0!</v>
      </c>
      <c r="K17" s="77" t="e">
        <f>AVERAGE(K8:K16)</f>
        <v>#DIV/0!</v>
      </c>
      <c r="L17" s="77" t="e">
        <f>AVERAGE(L8:L16)</f>
        <v>#DIV/0!</v>
      </c>
    </row>
    <row r="18" spans="1:12" ht="13.5" customHeight="1">
      <c r="A18" s="78"/>
      <c r="J18" s="79"/>
      <c r="K18" s="80" t="s">
        <v>20</v>
      </c>
      <c r="L18" s="80" t="s">
        <v>21</v>
      </c>
    </row>
    <row r="19" ht="13.5" customHeight="1">
      <c r="A19" s="78"/>
    </row>
  </sheetData>
  <sheetProtection selectLockedCells="1" selectUnlockedCells="1"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SheetLayoutView="100" workbookViewId="0" topLeftCell="A1">
      <pane ySplit="1" topLeftCell="A40" activePane="bottomLeft" state="frozen"/>
      <selection pane="topLeft" activeCell="A1" sqref="A1"/>
      <selection pane="bottomLeft" activeCell="C60" sqref="C60"/>
    </sheetView>
  </sheetViews>
  <sheetFormatPr defaultColWidth="10.00390625" defaultRowHeight="13.5" customHeight="1"/>
  <cols>
    <col min="1" max="1" width="9.625" style="0" customWidth="1"/>
    <col min="3" max="3" width="17.25390625" style="0" customWidth="1"/>
    <col min="4" max="5" width="32.75390625" style="0" customWidth="1"/>
    <col min="6" max="6" width="6.875" style="0" customWidth="1"/>
    <col min="7" max="7" width="15.875" style="0" customWidth="1"/>
    <col min="8" max="8" width="13.125" style="0" customWidth="1"/>
    <col min="9" max="9" width="11.25390625" style="0" customWidth="1"/>
    <col min="10" max="10" width="15.875" style="0" customWidth="1"/>
    <col min="12" max="12" width="18.375" style="0" customWidth="1"/>
    <col min="13" max="13" width="9.00390625" style="0" customWidth="1"/>
    <col min="16" max="16" width="15.875" style="0" customWidth="1"/>
  </cols>
  <sheetData>
    <row r="1" spans="1:17" ht="13.5" customHeight="1">
      <c r="A1" s="81" t="s">
        <v>22</v>
      </c>
      <c r="B1" s="82" t="s">
        <v>23</v>
      </c>
      <c r="C1" s="82" t="s">
        <v>24</v>
      </c>
      <c r="D1" s="82"/>
      <c r="E1" s="82" t="s">
        <v>25</v>
      </c>
      <c r="F1" s="82" t="s">
        <v>26</v>
      </c>
      <c r="G1" s="82" t="s">
        <v>27</v>
      </c>
      <c r="H1" s="82" t="s">
        <v>28</v>
      </c>
      <c r="I1" s="82" t="s">
        <v>29</v>
      </c>
      <c r="J1" s="82" t="s">
        <v>30</v>
      </c>
      <c r="K1" s="82" t="s">
        <v>31</v>
      </c>
      <c r="L1" s="82" t="s">
        <v>32</v>
      </c>
      <c r="M1" s="82" t="s">
        <v>33</v>
      </c>
      <c r="N1" s="82" t="s">
        <v>34</v>
      </c>
      <c r="O1" s="83" t="s">
        <v>35</v>
      </c>
      <c r="P1" s="84" t="s">
        <v>36</v>
      </c>
      <c r="Q1" t="s">
        <v>37</v>
      </c>
    </row>
    <row r="2" spans="1:16" ht="13.5" customHeight="1">
      <c r="A2" t="s">
        <v>38</v>
      </c>
      <c r="B2" t="s">
        <v>39</v>
      </c>
      <c r="C2" t="s">
        <v>40</v>
      </c>
      <c r="E2" t="s">
        <v>41</v>
      </c>
      <c r="F2" t="s">
        <v>42</v>
      </c>
      <c r="G2" s="85">
        <v>38384</v>
      </c>
      <c r="H2">
        <v>104.11</v>
      </c>
      <c r="I2" t="s">
        <v>42</v>
      </c>
      <c r="J2" s="85" t="s">
        <v>43</v>
      </c>
      <c r="K2">
        <v>103.3</v>
      </c>
      <c r="L2" t="s">
        <v>44</v>
      </c>
      <c r="M2" t="s">
        <v>45</v>
      </c>
      <c r="O2">
        <v>-81</v>
      </c>
      <c r="P2">
        <v>-8100</v>
      </c>
    </row>
    <row r="3" spans="1:16" ht="13.5" customHeight="1">
      <c r="A3" t="s">
        <v>38</v>
      </c>
      <c r="B3" t="s">
        <v>39</v>
      </c>
      <c r="C3" t="s">
        <v>46</v>
      </c>
      <c r="E3" t="s">
        <v>41</v>
      </c>
      <c r="F3" t="s">
        <v>42</v>
      </c>
      <c r="G3" t="s">
        <v>47</v>
      </c>
      <c r="H3">
        <v>107.13</v>
      </c>
      <c r="I3" t="s">
        <v>42</v>
      </c>
      <c r="J3" t="s">
        <v>48</v>
      </c>
      <c r="K3">
        <v>103.46</v>
      </c>
      <c r="L3" t="s">
        <v>49</v>
      </c>
      <c r="M3" t="s">
        <v>50</v>
      </c>
      <c r="N3" s="86">
        <v>247</v>
      </c>
      <c r="O3" s="86"/>
      <c r="P3">
        <v>20007</v>
      </c>
    </row>
    <row r="4" spans="1:16" ht="13.5" customHeight="1">
      <c r="A4" t="s">
        <v>38</v>
      </c>
      <c r="B4" t="s">
        <v>51</v>
      </c>
      <c r="C4" t="s">
        <v>52</v>
      </c>
      <c r="E4" t="s">
        <v>41</v>
      </c>
      <c r="F4" t="s">
        <v>42</v>
      </c>
      <c r="G4" t="s">
        <v>53</v>
      </c>
      <c r="H4">
        <v>106.65</v>
      </c>
      <c r="I4" t="s">
        <v>42</v>
      </c>
      <c r="J4" t="s">
        <v>48</v>
      </c>
      <c r="K4">
        <v>105.4</v>
      </c>
      <c r="L4" t="s">
        <v>54</v>
      </c>
      <c r="M4" t="s">
        <v>50</v>
      </c>
      <c r="N4" s="86">
        <v>125</v>
      </c>
      <c r="O4" s="86"/>
      <c r="P4">
        <v>15875</v>
      </c>
    </row>
    <row r="5" spans="1:17" ht="13.5" customHeight="1">
      <c r="A5" t="s">
        <v>38</v>
      </c>
      <c r="B5" t="s">
        <v>39</v>
      </c>
      <c r="C5" t="s">
        <v>55</v>
      </c>
      <c r="E5" t="s">
        <v>41</v>
      </c>
      <c r="F5" t="s">
        <v>42</v>
      </c>
      <c r="G5" t="s">
        <v>56</v>
      </c>
      <c r="H5">
        <v>107.9</v>
      </c>
      <c r="I5" t="s">
        <v>42</v>
      </c>
      <c r="J5" t="s">
        <v>57</v>
      </c>
      <c r="K5">
        <v>107.7</v>
      </c>
      <c r="L5" t="s">
        <v>49</v>
      </c>
      <c r="M5" t="s">
        <v>45</v>
      </c>
      <c r="N5" s="86"/>
      <c r="O5" s="86">
        <v>-20</v>
      </c>
      <c r="P5">
        <v>-3240</v>
      </c>
      <c r="Q5">
        <v>524542</v>
      </c>
    </row>
    <row r="6" spans="1:16" ht="13.5" customHeight="1">
      <c r="A6" t="s">
        <v>38</v>
      </c>
      <c r="B6" t="s">
        <v>39</v>
      </c>
      <c r="C6" t="s">
        <v>58</v>
      </c>
      <c r="E6" t="s">
        <v>41</v>
      </c>
      <c r="F6" t="s">
        <v>42</v>
      </c>
      <c r="G6" t="s">
        <v>59</v>
      </c>
      <c r="H6">
        <v>109</v>
      </c>
      <c r="I6" t="s">
        <v>42</v>
      </c>
      <c r="J6" t="s">
        <v>60</v>
      </c>
      <c r="L6" t="s">
        <v>49</v>
      </c>
      <c r="M6" t="s">
        <v>50</v>
      </c>
      <c r="N6" s="86">
        <v>177</v>
      </c>
      <c r="O6" s="86"/>
      <c r="P6">
        <v>30798</v>
      </c>
    </row>
    <row r="7" spans="1:16" ht="13.5" customHeight="1">
      <c r="A7" t="s">
        <v>38</v>
      </c>
      <c r="B7" t="s">
        <v>39</v>
      </c>
      <c r="C7" t="s">
        <v>58</v>
      </c>
      <c r="E7" t="s">
        <v>41</v>
      </c>
      <c r="F7" t="s">
        <v>42</v>
      </c>
      <c r="G7" t="s">
        <v>61</v>
      </c>
      <c r="H7">
        <v>112.43</v>
      </c>
      <c r="I7" t="s">
        <v>42</v>
      </c>
      <c r="J7" t="s">
        <v>62</v>
      </c>
      <c r="K7">
        <v>111.76</v>
      </c>
      <c r="L7" t="s">
        <v>44</v>
      </c>
      <c r="M7" t="s">
        <v>45</v>
      </c>
      <c r="O7" s="86">
        <v>-67</v>
      </c>
      <c r="P7">
        <v>-11658</v>
      </c>
    </row>
    <row r="8" spans="1:16" ht="13.5" customHeight="1">
      <c r="A8" t="s">
        <v>38</v>
      </c>
      <c r="B8" t="s">
        <v>51</v>
      </c>
      <c r="C8" t="s">
        <v>63</v>
      </c>
      <c r="E8" t="s">
        <v>41</v>
      </c>
      <c r="F8" t="s">
        <v>42</v>
      </c>
      <c r="G8" t="s">
        <v>64</v>
      </c>
      <c r="H8">
        <v>110.98</v>
      </c>
      <c r="I8" t="s">
        <v>42</v>
      </c>
      <c r="J8" t="s">
        <v>65</v>
      </c>
      <c r="K8">
        <v>111.95</v>
      </c>
      <c r="L8" t="s">
        <v>44</v>
      </c>
      <c r="M8" t="s">
        <v>45</v>
      </c>
      <c r="O8" s="86">
        <v>-97</v>
      </c>
      <c r="P8">
        <v>-10258</v>
      </c>
    </row>
    <row r="9" spans="1:16" ht="13.5" customHeight="1">
      <c r="A9" t="s">
        <v>38</v>
      </c>
      <c r="B9" t="s">
        <v>39</v>
      </c>
      <c r="C9" t="s">
        <v>66</v>
      </c>
      <c r="E9" t="s">
        <v>41</v>
      </c>
      <c r="F9" t="s">
        <v>42</v>
      </c>
      <c r="G9" t="s">
        <v>67</v>
      </c>
      <c r="H9">
        <v>110.85</v>
      </c>
      <c r="I9" t="s">
        <v>42</v>
      </c>
      <c r="J9" t="s">
        <v>68</v>
      </c>
      <c r="K9">
        <v>120</v>
      </c>
      <c r="L9" t="s">
        <v>49</v>
      </c>
      <c r="M9" t="s">
        <v>50</v>
      </c>
      <c r="N9" s="86">
        <v>985</v>
      </c>
      <c r="O9" s="86"/>
      <c r="P9">
        <v>101455</v>
      </c>
    </row>
    <row r="10" spans="1:16" ht="13.5" customHeight="1">
      <c r="A10" t="s">
        <v>38</v>
      </c>
      <c r="B10" t="s">
        <v>39</v>
      </c>
      <c r="C10" t="s">
        <v>69</v>
      </c>
      <c r="E10" t="s">
        <v>41</v>
      </c>
      <c r="F10" t="s">
        <v>42</v>
      </c>
      <c r="G10" t="s">
        <v>70</v>
      </c>
      <c r="H10">
        <v>118.4</v>
      </c>
      <c r="I10" t="s">
        <v>42</v>
      </c>
      <c r="J10" t="s">
        <v>71</v>
      </c>
      <c r="K10">
        <v>117.94</v>
      </c>
      <c r="L10" t="s">
        <v>44</v>
      </c>
      <c r="M10" t="s">
        <v>45</v>
      </c>
      <c r="N10" s="86"/>
      <c r="O10" s="86">
        <v>-46</v>
      </c>
      <c r="P10">
        <v>-12052</v>
      </c>
    </row>
    <row r="11" spans="1:16" ht="13.5" customHeight="1">
      <c r="A11" t="s">
        <v>38</v>
      </c>
      <c r="B11" t="s">
        <v>39</v>
      </c>
      <c r="C11" t="s">
        <v>72</v>
      </c>
      <c r="E11" t="s">
        <v>41</v>
      </c>
      <c r="F11" t="s">
        <v>42</v>
      </c>
      <c r="G11" t="s">
        <v>73</v>
      </c>
      <c r="H11">
        <v>118.45</v>
      </c>
      <c r="I11" t="s">
        <v>42</v>
      </c>
      <c r="J11" t="s">
        <v>74</v>
      </c>
      <c r="K11">
        <v>117.69</v>
      </c>
      <c r="L11" t="s">
        <v>44</v>
      </c>
      <c r="M11" t="s">
        <v>45</v>
      </c>
      <c r="N11" s="86"/>
      <c r="O11" s="86">
        <v>-136</v>
      </c>
      <c r="P11">
        <v>-11841</v>
      </c>
    </row>
    <row r="12" spans="1:16" ht="13.5" customHeight="1">
      <c r="A12" t="s">
        <v>38</v>
      </c>
      <c r="B12" t="s">
        <v>39</v>
      </c>
      <c r="C12" t="s">
        <v>75</v>
      </c>
      <c r="E12" t="s">
        <v>41</v>
      </c>
      <c r="F12" t="s">
        <v>42</v>
      </c>
      <c r="G12" s="87" t="s">
        <v>64</v>
      </c>
      <c r="H12">
        <v>118.63</v>
      </c>
      <c r="I12" t="s">
        <v>42</v>
      </c>
      <c r="J12" t="s">
        <v>76</v>
      </c>
      <c r="K12">
        <v>117.82</v>
      </c>
      <c r="L12" t="s">
        <v>44</v>
      </c>
      <c r="M12" t="s">
        <v>45</v>
      </c>
      <c r="N12" s="86"/>
      <c r="O12" s="86">
        <v>-81</v>
      </c>
      <c r="P12">
        <v>-11604</v>
      </c>
    </row>
    <row r="13" spans="1:16" ht="13.5" customHeight="1">
      <c r="A13" t="s">
        <v>38</v>
      </c>
      <c r="B13" t="s">
        <v>51</v>
      </c>
      <c r="C13" t="s">
        <v>55</v>
      </c>
      <c r="E13" t="s">
        <v>41</v>
      </c>
      <c r="F13" t="s">
        <v>42</v>
      </c>
      <c r="G13" t="s">
        <v>77</v>
      </c>
      <c r="H13">
        <v>117.2</v>
      </c>
      <c r="I13" t="s">
        <v>42</v>
      </c>
      <c r="J13" t="s">
        <v>78</v>
      </c>
      <c r="K13">
        <v>111.35</v>
      </c>
      <c r="L13" t="s">
        <v>54</v>
      </c>
      <c r="M13" t="s">
        <v>50</v>
      </c>
      <c r="N13" s="86">
        <v>585</v>
      </c>
      <c r="O13" s="86"/>
      <c r="P13">
        <v>94770</v>
      </c>
    </row>
    <row r="14" spans="1:16" ht="13.5" customHeight="1">
      <c r="A14" t="s">
        <v>38</v>
      </c>
      <c r="B14" t="s">
        <v>39</v>
      </c>
      <c r="C14" t="s">
        <v>79</v>
      </c>
      <c r="E14" t="s">
        <v>41</v>
      </c>
      <c r="F14" t="s">
        <v>42</v>
      </c>
      <c r="G14" t="s">
        <v>80</v>
      </c>
      <c r="H14">
        <v>115.22</v>
      </c>
      <c r="I14" t="s">
        <v>42</v>
      </c>
      <c r="J14" t="s">
        <v>81</v>
      </c>
      <c r="K14">
        <v>114.37</v>
      </c>
      <c r="L14" t="s">
        <v>44</v>
      </c>
      <c r="M14" t="s">
        <v>45</v>
      </c>
      <c r="N14" s="86"/>
      <c r="O14" s="86">
        <v>-85</v>
      </c>
      <c r="P14">
        <v>-13267</v>
      </c>
    </row>
    <row r="15" spans="1:16" ht="13.5" customHeight="1">
      <c r="A15" t="s">
        <v>38</v>
      </c>
      <c r="B15" t="s">
        <v>39</v>
      </c>
      <c r="C15" t="s">
        <v>82</v>
      </c>
      <c r="E15" t="s">
        <v>41</v>
      </c>
      <c r="F15" t="s">
        <v>42</v>
      </c>
      <c r="G15" t="s">
        <v>83</v>
      </c>
      <c r="H15">
        <v>115.54</v>
      </c>
      <c r="I15" t="s">
        <v>42</v>
      </c>
      <c r="J15" t="s">
        <v>84</v>
      </c>
      <c r="K15">
        <v>115.81</v>
      </c>
      <c r="L15" t="s">
        <v>49</v>
      </c>
      <c r="M15" t="s">
        <v>50</v>
      </c>
      <c r="N15" s="86">
        <v>27</v>
      </c>
      <c r="O15" s="86"/>
      <c r="P15">
        <v>4105</v>
      </c>
    </row>
    <row r="16" spans="1:16" ht="13.5" customHeight="1">
      <c r="A16" t="s">
        <v>38</v>
      </c>
      <c r="B16" t="s">
        <v>39</v>
      </c>
      <c r="C16" t="s">
        <v>85</v>
      </c>
      <c r="E16" t="s">
        <v>41</v>
      </c>
      <c r="F16" t="s">
        <v>42</v>
      </c>
      <c r="G16" t="s">
        <v>86</v>
      </c>
      <c r="H16">
        <v>116.19</v>
      </c>
      <c r="I16" t="s">
        <v>42</v>
      </c>
      <c r="J16" t="s">
        <v>87</v>
      </c>
      <c r="K16">
        <v>118.04</v>
      </c>
      <c r="L16" t="s">
        <v>49</v>
      </c>
      <c r="M16" t="s">
        <v>50</v>
      </c>
      <c r="N16" s="86">
        <v>248</v>
      </c>
      <c r="O16" s="86"/>
      <c r="P16">
        <v>32240</v>
      </c>
    </row>
    <row r="17" spans="1:16" ht="13.5" customHeight="1">
      <c r="A17" t="s">
        <v>38</v>
      </c>
      <c r="B17" t="s">
        <v>39</v>
      </c>
      <c r="C17" t="s">
        <v>88</v>
      </c>
      <c r="E17" t="s">
        <v>41</v>
      </c>
      <c r="F17" t="s">
        <v>42</v>
      </c>
      <c r="G17" t="s">
        <v>89</v>
      </c>
      <c r="H17">
        <v>118.36</v>
      </c>
      <c r="I17" t="s">
        <v>42</v>
      </c>
      <c r="J17" t="s">
        <v>89</v>
      </c>
      <c r="K17">
        <v>117.74</v>
      </c>
      <c r="L17" t="s">
        <v>44</v>
      </c>
      <c r="M17" t="s">
        <v>45</v>
      </c>
      <c r="N17" s="86"/>
      <c r="O17" s="86">
        <v>-62</v>
      </c>
      <c r="P17">
        <v>-13460</v>
      </c>
    </row>
    <row r="18" spans="1:16" ht="13.5" customHeight="1">
      <c r="A18" t="s">
        <v>38</v>
      </c>
      <c r="B18" t="s">
        <v>51</v>
      </c>
      <c r="C18" t="s">
        <v>82</v>
      </c>
      <c r="E18" t="s">
        <v>41</v>
      </c>
      <c r="F18" t="s">
        <v>42</v>
      </c>
      <c r="G18" t="s">
        <v>90</v>
      </c>
      <c r="H18">
        <v>114.97</v>
      </c>
      <c r="I18" t="s">
        <v>42</v>
      </c>
      <c r="J18" t="s">
        <v>90</v>
      </c>
      <c r="K18">
        <v>115.85</v>
      </c>
      <c r="L18" t="s">
        <v>44</v>
      </c>
      <c r="M18" t="s">
        <v>45</v>
      </c>
      <c r="N18" s="86"/>
      <c r="O18" s="86">
        <v>-88</v>
      </c>
      <c r="P18">
        <v>-13376</v>
      </c>
    </row>
    <row r="19" spans="1:16" ht="13.5" customHeight="1">
      <c r="A19" t="s">
        <v>38</v>
      </c>
      <c r="B19" t="s">
        <v>39</v>
      </c>
      <c r="C19" t="s">
        <v>91</v>
      </c>
      <c r="E19" t="s">
        <v>41</v>
      </c>
      <c r="F19" t="s">
        <v>42</v>
      </c>
      <c r="G19" t="s">
        <v>92</v>
      </c>
      <c r="H19">
        <v>118.24</v>
      </c>
      <c r="I19" t="s">
        <v>42</v>
      </c>
      <c r="J19" t="s">
        <v>93</v>
      </c>
      <c r="K19">
        <v>117.39</v>
      </c>
      <c r="L19" t="s">
        <v>44</v>
      </c>
      <c r="M19" t="s">
        <v>45</v>
      </c>
      <c r="N19" s="86"/>
      <c r="O19" s="86">
        <v>-85</v>
      </c>
      <c r="P19">
        <v>-13175</v>
      </c>
    </row>
    <row r="20" spans="1:16" ht="13.5" customHeight="1">
      <c r="A20" t="s">
        <v>38</v>
      </c>
      <c r="B20" t="s">
        <v>39</v>
      </c>
      <c r="C20" t="s">
        <v>94</v>
      </c>
      <c r="E20" t="s">
        <v>41</v>
      </c>
      <c r="F20" t="s">
        <v>42</v>
      </c>
      <c r="G20" t="s">
        <v>95</v>
      </c>
      <c r="H20">
        <v>119.75</v>
      </c>
      <c r="I20" t="s">
        <v>42</v>
      </c>
      <c r="J20" t="s">
        <v>96</v>
      </c>
      <c r="K20">
        <v>122.22</v>
      </c>
      <c r="L20" t="s">
        <v>49</v>
      </c>
      <c r="M20" t="s">
        <v>50</v>
      </c>
      <c r="N20" s="86">
        <v>247</v>
      </c>
      <c r="O20" s="86"/>
      <c r="P20">
        <v>31863</v>
      </c>
    </row>
    <row r="21" spans="1:16" ht="13.5" customHeight="1">
      <c r="A21" t="s">
        <v>38</v>
      </c>
      <c r="B21" t="s">
        <v>51</v>
      </c>
      <c r="C21" t="s">
        <v>97</v>
      </c>
      <c r="E21" t="s">
        <v>41</v>
      </c>
      <c r="F21" t="s">
        <v>42</v>
      </c>
      <c r="G21" t="s">
        <v>98</v>
      </c>
      <c r="H21">
        <v>117.2</v>
      </c>
      <c r="I21" t="s">
        <v>42</v>
      </c>
      <c r="J21" t="s">
        <v>99</v>
      </c>
      <c r="K21">
        <v>111.74</v>
      </c>
      <c r="L21" t="s">
        <v>54</v>
      </c>
      <c r="M21" t="s">
        <v>50</v>
      </c>
      <c r="N21" s="86">
        <v>546</v>
      </c>
      <c r="O21" s="86"/>
      <c r="P21">
        <v>48048</v>
      </c>
    </row>
    <row r="22" spans="1:16" ht="13.5" customHeight="1">
      <c r="A22" t="s">
        <v>38</v>
      </c>
      <c r="B22" t="s">
        <v>51</v>
      </c>
      <c r="C22" t="s">
        <v>100</v>
      </c>
      <c r="E22" t="s">
        <v>41</v>
      </c>
      <c r="F22" t="s">
        <v>42</v>
      </c>
      <c r="G22" t="s">
        <v>101</v>
      </c>
      <c r="H22">
        <v>108.6</v>
      </c>
      <c r="I22" t="s">
        <v>42</v>
      </c>
      <c r="J22" t="s">
        <v>102</v>
      </c>
      <c r="K22">
        <v>108.6</v>
      </c>
      <c r="L22" t="s">
        <v>54</v>
      </c>
      <c r="M22" t="s">
        <v>50</v>
      </c>
      <c r="N22" s="86">
        <v>123</v>
      </c>
      <c r="O22" s="86"/>
      <c r="P22">
        <v>14514</v>
      </c>
    </row>
    <row r="23" spans="1:16" ht="13.5" customHeight="1">
      <c r="A23" t="s">
        <v>38</v>
      </c>
      <c r="B23" t="s">
        <v>39</v>
      </c>
      <c r="C23" t="s">
        <v>103</v>
      </c>
      <c r="E23" t="s">
        <v>41</v>
      </c>
      <c r="F23" t="s">
        <v>42</v>
      </c>
      <c r="G23" t="s">
        <v>104</v>
      </c>
      <c r="H23">
        <v>102</v>
      </c>
      <c r="I23" t="s">
        <v>42</v>
      </c>
      <c r="J23" t="s">
        <v>105</v>
      </c>
      <c r="K23">
        <v>103.21</v>
      </c>
      <c r="L23" t="s">
        <v>49</v>
      </c>
      <c r="M23" t="s">
        <v>50</v>
      </c>
      <c r="N23" s="86">
        <v>121</v>
      </c>
      <c r="O23" s="86"/>
      <c r="P23">
        <v>17276</v>
      </c>
    </row>
    <row r="24" spans="1:16" ht="13.5" customHeight="1">
      <c r="A24" t="s">
        <v>38</v>
      </c>
      <c r="B24" t="s">
        <v>39</v>
      </c>
      <c r="C24" t="s">
        <v>106</v>
      </c>
      <c r="E24" t="s">
        <v>41</v>
      </c>
      <c r="F24" t="s">
        <v>42</v>
      </c>
      <c r="G24" t="s">
        <v>107</v>
      </c>
      <c r="H24">
        <v>105.34</v>
      </c>
      <c r="I24" t="s">
        <v>42</v>
      </c>
      <c r="J24" t="s">
        <v>108</v>
      </c>
      <c r="K24">
        <v>104.53</v>
      </c>
      <c r="L24" t="s">
        <v>44</v>
      </c>
      <c r="M24" t="s">
        <v>45</v>
      </c>
      <c r="N24" s="86"/>
      <c r="O24" s="86">
        <v>-81</v>
      </c>
      <c r="P24">
        <v>-15358</v>
      </c>
    </row>
    <row r="25" spans="1:16" ht="13.5" customHeight="1">
      <c r="A25" t="s">
        <v>38</v>
      </c>
      <c r="B25" t="s">
        <v>39</v>
      </c>
      <c r="C25" t="s">
        <v>109</v>
      </c>
      <c r="E25" t="s">
        <v>41</v>
      </c>
      <c r="F25" t="s">
        <v>42</v>
      </c>
      <c r="G25" t="s">
        <v>110</v>
      </c>
      <c r="H25">
        <v>107.94</v>
      </c>
      <c r="I25" t="s">
        <v>42</v>
      </c>
      <c r="J25" t="s">
        <v>111</v>
      </c>
      <c r="K25">
        <v>108.36</v>
      </c>
      <c r="L25" t="s">
        <v>49</v>
      </c>
      <c r="M25" t="s">
        <v>50</v>
      </c>
      <c r="N25" s="86">
        <v>42</v>
      </c>
      <c r="O25" s="86"/>
      <c r="P25">
        <v>4580</v>
      </c>
    </row>
    <row r="26" spans="1:16" ht="13.5" customHeight="1">
      <c r="A26" t="s">
        <v>38</v>
      </c>
      <c r="B26" t="s">
        <v>51</v>
      </c>
      <c r="C26" t="s">
        <v>112</v>
      </c>
      <c r="E26" t="s">
        <v>41</v>
      </c>
      <c r="F26" t="s">
        <v>42</v>
      </c>
      <c r="G26" t="s">
        <v>113</v>
      </c>
      <c r="H26">
        <v>107.76</v>
      </c>
      <c r="I26" t="s">
        <v>42</v>
      </c>
      <c r="J26" t="s">
        <v>114</v>
      </c>
      <c r="K26">
        <v>91.85</v>
      </c>
      <c r="L26" t="s">
        <v>54</v>
      </c>
      <c r="M26" t="s">
        <v>50</v>
      </c>
      <c r="N26" s="86">
        <v>1591</v>
      </c>
      <c r="O26" s="86"/>
      <c r="P26">
        <v>240241</v>
      </c>
    </row>
    <row r="27" spans="1:16" ht="13.5" customHeight="1">
      <c r="A27" t="s">
        <v>38</v>
      </c>
      <c r="B27" t="s">
        <v>39</v>
      </c>
      <c r="C27" t="s">
        <v>106</v>
      </c>
      <c r="E27" t="s">
        <v>41</v>
      </c>
      <c r="F27" t="s">
        <v>42</v>
      </c>
      <c r="G27" t="s">
        <v>115</v>
      </c>
      <c r="H27">
        <v>90.75</v>
      </c>
      <c r="I27" t="s">
        <v>42</v>
      </c>
      <c r="J27" t="s">
        <v>116</v>
      </c>
      <c r="K27">
        <v>96.84</v>
      </c>
      <c r="L27" t="s">
        <v>49</v>
      </c>
      <c r="M27" t="s">
        <v>50</v>
      </c>
      <c r="N27" s="86">
        <v>609</v>
      </c>
      <c r="O27" s="86"/>
      <c r="P27">
        <v>115101</v>
      </c>
    </row>
    <row r="28" spans="1:16" ht="13.5" customHeight="1">
      <c r="A28" t="s">
        <v>38</v>
      </c>
      <c r="B28" t="s">
        <v>51</v>
      </c>
      <c r="C28" t="s">
        <v>117</v>
      </c>
      <c r="E28" t="s">
        <v>41</v>
      </c>
      <c r="F28" t="s">
        <v>42</v>
      </c>
      <c r="G28" t="s">
        <v>118</v>
      </c>
      <c r="H28">
        <v>95.99</v>
      </c>
      <c r="I28" t="s">
        <v>42</v>
      </c>
      <c r="J28" t="s">
        <v>119</v>
      </c>
      <c r="K28">
        <v>93.59</v>
      </c>
      <c r="L28" t="s">
        <v>54</v>
      </c>
      <c r="M28" t="s">
        <v>50</v>
      </c>
      <c r="N28" s="86">
        <v>240</v>
      </c>
      <c r="O28" s="86"/>
      <c r="P28">
        <v>42000</v>
      </c>
    </row>
    <row r="29" spans="1:16" ht="13.5" customHeight="1">
      <c r="A29" t="s">
        <v>38</v>
      </c>
      <c r="B29" t="s">
        <v>39</v>
      </c>
      <c r="C29" t="s">
        <v>120</v>
      </c>
      <c r="E29" t="s">
        <v>41</v>
      </c>
      <c r="F29" t="s">
        <v>42</v>
      </c>
      <c r="G29" t="s">
        <v>121</v>
      </c>
      <c r="H29">
        <v>95.45</v>
      </c>
      <c r="I29" t="s">
        <v>42</v>
      </c>
      <c r="J29" t="s">
        <v>122</v>
      </c>
      <c r="K29">
        <v>94.35</v>
      </c>
      <c r="L29" t="s">
        <v>44</v>
      </c>
      <c r="M29" t="s">
        <v>45</v>
      </c>
      <c r="N29" s="86"/>
      <c r="O29" s="86">
        <v>-110</v>
      </c>
      <c r="P29">
        <v>-22990</v>
      </c>
    </row>
    <row r="30" spans="1:16" ht="13.5" customHeight="1">
      <c r="A30" t="s">
        <v>38</v>
      </c>
      <c r="B30" t="s">
        <v>51</v>
      </c>
      <c r="C30" t="s">
        <v>123</v>
      </c>
      <c r="E30" t="s">
        <v>41</v>
      </c>
      <c r="F30" t="s">
        <v>42</v>
      </c>
      <c r="G30" t="s">
        <v>124</v>
      </c>
      <c r="H30">
        <v>94.28</v>
      </c>
      <c r="I30" t="s">
        <v>42</v>
      </c>
      <c r="J30" t="s">
        <v>125</v>
      </c>
      <c r="K30">
        <v>89.34</v>
      </c>
      <c r="L30" t="s">
        <v>54</v>
      </c>
      <c r="M30" t="s">
        <v>50</v>
      </c>
      <c r="N30" s="86">
        <v>494</v>
      </c>
      <c r="O30" s="86"/>
      <c r="P30">
        <v>144742</v>
      </c>
    </row>
    <row r="31" spans="1:17" ht="13.5" customHeight="1">
      <c r="A31" t="s">
        <v>38</v>
      </c>
      <c r="B31" s="88" t="s">
        <v>39</v>
      </c>
      <c r="C31" s="88" t="s">
        <v>126</v>
      </c>
      <c r="D31" s="88"/>
      <c r="E31" t="s">
        <v>41</v>
      </c>
      <c r="F31" t="s">
        <v>42</v>
      </c>
      <c r="G31" s="88" t="s">
        <v>127</v>
      </c>
      <c r="H31" s="88">
        <v>89.31</v>
      </c>
      <c r="I31" t="s">
        <v>42</v>
      </c>
      <c r="J31" s="88" t="s">
        <v>128</v>
      </c>
      <c r="K31" s="88">
        <v>91.24</v>
      </c>
      <c r="L31" s="88" t="s">
        <v>49</v>
      </c>
      <c r="M31" t="s">
        <v>50</v>
      </c>
      <c r="N31" s="89">
        <v>193</v>
      </c>
      <c r="O31" s="89"/>
      <c r="P31" s="88">
        <v>49215</v>
      </c>
      <c r="Q31">
        <v>1356270</v>
      </c>
    </row>
    <row r="32" spans="1:15" ht="13.5" customHeight="1">
      <c r="A32" t="s">
        <v>38</v>
      </c>
      <c r="B32" s="88"/>
      <c r="E32" t="s">
        <v>41</v>
      </c>
      <c r="F32" t="s">
        <v>42</v>
      </c>
      <c r="I32" t="s">
        <v>42</v>
      </c>
      <c r="M32" s="90"/>
      <c r="N32" s="86"/>
      <c r="O32" s="86"/>
    </row>
    <row r="33" spans="1:15" ht="13.5" customHeight="1">
      <c r="A33" t="s">
        <v>38</v>
      </c>
      <c r="E33" t="s">
        <v>41</v>
      </c>
      <c r="F33" t="s">
        <v>42</v>
      </c>
      <c r="I33" t="s">
        <v>42</v>
      </c>
      <c r="N33" s="86"/>
      <c r="O33" s="86"/>
    </row>
    <row r="34" spans="1:15" ht="13.5" customHeight="1">
      <c r="A34" t="s">
        <v>38</v>
      </c>
      <c r="E34" t="s">
        <v>41</v>
      </c>
      <c r="F34" t="s">
        <v>42</v>
      </c>
      <c r="I34" t="s">
        <v>42</v>
      </c>
      <c r="N34" s="86"/>
      <c r="O34" s="86"/>
    </row>
    <row r="35" spans="1:9" ht="13.5" customHeight="1">
      <c r="A35" t="s">
        <v>38</v>
      </c>
      <c r="E35" t="s">
        <v>41</v>
      </c>
      <c r="F35" t="s">
        <v>42</v>
      </c>
      <c r="I35" t="s">
        <v>42</v>
      </c>
    </row>
    <row r="36" spans="13:15" ht="13.5" customHeight="1">
      <c r="M36" s="91"/>
      <c r="N36" s="92"/>
      <c r="O36" s="92"/>
    </row>
    <row r="39" spans="3:10" ht="13.5" customHeight="1">
      <c r="C39" s="93" t="s">
        <v>129</v>
      </c>
      <c r="D39" s="93"/>
      <c r="E39" s="93"/>
      <c r="G39" s="94" t="s">
        <v>130</v>
      </c>
      <c r="H39" s="94"/>
      <c r="I39" s="95" t="s">
        <v>131</v>
      </c>
      <c r="J39" s="96" t="s">
        <v>132</v>
      </c>
    </row>
    <row r="40" spans="3:10" ht="13.5" customHeight="1">
      <c r="C40" s="97" t="s">
        <v>133</v>
      </c>
      <c r="D40" s="97"/>
      <c r="E40" s="98" t="s">
        <v>134</v>
      </c>
      <c r="G40" s="97"/>
      <c r="H40" s="99"/>
      <c r="I40" s="100"/>
      <c r="J40" s="101"/>
    </row>
    <row r="41" spans="3:10" ht="13.5" customHeight="1">
      <c r="C41" s="102" t="s">
        <v>135</v>
      </c>
      <c r="D41" s="102"/>
      <c r="E41" s="103">
        <v>21</v>
      </c>
      <c r="G41" s="102"/>
      <c r="H41" s="104"/>
      <c r="I41" s="105"/>
      <c r="J41" s="106"/>
    </row>
    <row r="42" spans="3:10" ht="13.5" customHeight="1">
      <c r="C42" s="102" t="s">
        <v>136</v>
      </c>
      <c r="D42" s="102"/>
      <c r="E42" s="103">
        <v>9</v>
      </c>
      <c r="G42" s="102"/>
      <c r="H42" s="104"/>
      <c r="I42" s="105"/>
      <c r="J42" s="106"/>
    </row>
    <row r="43" spans="3:10" ht="13.5" customHeight="1">
      <c r="C43" s="102" t="s">
        <v>137</v>
      </c>
      <c r="D43" s="102"/>
      <c r="E43" s="103">
        <v>30</v>
      </c>
      <c r="G43" s="102"/>
      <c r="H43" s="104"/>
      <c r="I43" s="105"/>
      <c r="J43" s="106"/>
    </row>
    <row r="44" spans="3:10" ht="13.5" customHeight="1">
      <c r="C44" s="102" t="s">
        <v>138</v>
      </c>
      <c r="D44" s="102"/>
      <c r="E44" s="103">
        <v>17</v>
      </c>
      <c r="G44" s="102"/>
      <c r="H44" s="104"/>
      <c r="I44" s="105"/>
      <c r="J44" s="106"/>
    </row>
    <row r="45" spans="3:10" ht="13.5" customHeight="1">
      <c r="C45" s="102" t="s">
        <v>139</v>
      </c>
      <c r="D45" s="102"/>
      <c r="E45" s="103">
        <v>13</v>
      </c>
      <c r="G45" s="102"/>
      <c r="H45" s="104"/>
      <c r="I45" s="105"/>
      <c r="J45" s="106"/>
    </row>
    <row r="46" spans="3:10" ht="13.5" customHeight="1">
      <c r="C46" s="102" t="s">
        <v>140</v>
      </c>
      <c r="D46" s="102"/>
      <c r="E46" s="103">
        <v>0</v>
      </c>
      <c r="G46" s="102"/>
      <c r="H46" s="104"/>
      <c r="I46" s="105"/>
      <c r="J46" s="106"/>
    </row>
    <row r="47" spans="3:10" ht="13.5" customHeight="1">
      <c r="C47" s="107" t="s">
        <v>141</v>
      </c>
      <c r="D47" s="102"/>
      <c r="E47" s="108">
        <v>0</v>
      </c>
      <c r="G47" s="102"/>
      <c r="H47" s="104"/>
      <c r="I47" s="105"/>
      <c r="J47" s="106"/>
    </row>
    <row r="48" spans="3:10" ht="13.5" customHeight="1">
      <c r="C48" s="102" t="s">
        <v>142</v>
      </c>
      <c r="D48" s="102"/>
      <c r="E48" s="103">
        <v>1006830</v>
      </c>
      <c r="G48" s="102"/>
      <c r="H48" s="104"/>
      <c r="I48" s="105"/>
      <c r="J48" s="106"/>
    </row>
    <row r="49" spans="3:10" ht="13.5" customHeight="1">
      <c r="C49" s="102" t="s">
        <v>143</v>
      </c>
      <c r="D49" s="107"/>
      <c r="E49" s="109">
        <v>160379</v>
      </c>
      <c r="G49" s="102"/>
      <c r="H49" s="104"/>
      <c r="I49" s="105"/>
      <c r="J49" s="106"/>
    </row>
    <row r="50" spans="3:10" ht="13.5" customHeight="1">
      <c r="C50" s="102" t="s">
        <v>144</v>
      </c>
      <c r="D50" s="102"/>
      <c r="E50" s="103">
        <v>846451</v>
      </c>
      <c r="G50" s="102"/>
      <c r="H50" s="104"/>
      <c r="I50" s="105"/>
      <c r="J50" s="106"/>
    </row>
    <row r="51" spans="3:10" ht="13.5" customHeight="1">
      <c r="C51" s="102" t="s">
        <v>15</v>
      </c>
      <c r="D51" s="102"/>
      <c r="E51" s="108">
        <v>59225</v>
      </c>
      <c r="G51" s="102"/>
      <c r="H51" s="104"/>
      <c r="I51" s="105"/>
      <c r="J51" s="106"/>
    </row>
    <row r="52" spans="3:10" ht="13.5" customHeight="1">
      <c r="C52" s="102" t="s">
        <v>16</v>
      </c>
      <c r="D52" s="102"/>
      <c r="E52" s="103">
        <v>-12336</v>
      </c>
      <c r="G52" s="97"/>
      <c r="H52" s="99"/>
      <c r="I52" s="100"/>
      <c r="J52" s="110"/>
    </row>
    <row r="53" spans="3:10" ht="13.5" customHeight="1">
      <c r="C53" s="102" t="s">
        <v>145</v>
      </c>
      <c r="D53" s="102"/>
      <c r="E53" s="111">
        <v>4</v>
      </c>
      <c r="G53" s="102"/>
      <c r="H53" s="104"/>
      <c r="I53" s="105"/>
      <c r="J53" s="106"/>
    </row>
    <row r="54" spans="3:10" ht="13.5" customHeight="1">
      <c r="C54" s="102" t="s">
        <v>146</v>
      </c>
      <c r="D54" s="102"/>
      <c r="E54" s="111">
        <v>3</v>
      </c>
      <c r="G54" s="102"/>
      <c r="H54" s="104"/>
      <c r="I54" s="105"/>
      <c r="J54" s="106"/>
    </row>
    <row r="55" spans="3:10" ht="13.5" customHeight="1">
      <c r="C55" s="102" t="s">
        <v>147</v>
      </c>
      <c r="D55" s="102"/>
      <c r="E55" s="103">
        <v>1591</v>
      </c>
      <c r="G55" s="102"/>
      <c r="H55" s="104"/>
      <c r="I55" s="105"/>
      <c r="J55" s="106"/>
    </row>
    <row r="56" spans="3:10" ht="13.5" customHeight="1">
      <c r="C56" s="112" t="s">
        <v>14</v>
      </c>
      <c r="D56" s="102"/>
      <c r="E56" s="103">
        <v>56.6</v>
      </c>
      <c r="G56" s="102"/>
      <c r="H56" s="104"/>
      <c r="I56" s="105"/>
      <c r="J56" s="106"/>
    </row>
    <row r="57" spans="4:10" ht="13.5" customHeight="1">
      <c r="D57" s="102"/>
      <c r="E57" s="113"/>
      <c r="G57" s="102"/>
      <c r="H57" s="104"/>
      <c r="I57" s="105"/>
      <c r="J57" s="106"/>
    </row>
    <row r="58" spans="4:10" ht="13.5" customHeight="1">
      <c r="D58" s="112"/>
      <c r="E58" s="114"/>
      <c r="G58" s="102"/>
      <c r="H58" s="104"/>
      <c r="I58" s="105"/>
      <c r="J58" s="106"/>
    </row>
    <row r="59" spans="7:10" ht="13.5" customHeight="1">
      <c r="G59" s="102"/>
      <c r="H59" s="104"/>
      <c r="I59" s="105"/>
      <c r="J59" s="106"/>
    </row>
    <row r="60" spans="7:10" ht="13.5" customHeight="1">
      <c r="G60" s="112"/>
      <c r="H60" s="115"/>
      <c r="I60" s="116"/>
      <c r="J60" s="117"/>
    </row>
    <row r="61" spans="7:10" ht="13.5" customHeight="1">
      <c r="G61" s="118" t="s">
        <v>37</v>
      </c>
      <c r="H61" s="119">
        <f>SUM(H40:H60)</f>
        <v>0</v>
      </c>
      <c r="I61" s="119">
        <f>SUM(I40:I60)</f>
        <v>0</v>
      </c>
      <c r="J61" s="119">
        <f>SUM(J40:J60)</f>
        <v>0</v>
      </c>
    </row>
    <row r="64" spans="7:11" ht="13.5" customHeight="1">
      <c r="G64" s="94" t="s">
        <v>148</v>
      </c>
      <c r="H64" s="94"/>
      <c r="I64" s="95" t="s">
        <v>131</v>
      </c>
      <c r="J64" s="120" t="s">
        <v>132</v>
      </c>
      <c r="K64" s="93" t="s">
        <v>149</v>
      </c>
    </row>
    <row r="65" spans="7:11" ht="13.5" customHeight="1">
      <c r="G65" s="97" t="s">
        <v>150</v>
      </c>
      <c r="H65" s="99">
        <v>0</v>
      </c>
      <c r="I65" s="100">
        <v>0</v>
      </c>
      <c r="J65" s="121">
        <v>0</v>
      </c>
      <c r="K65" s="122">
        <v>0</v>
      </c>
    </row>
    <row r="66" spans="7:11" ht="13.5" customHeight="1">
      <c r="G66" s="102" t="s">
        <v>151</v>
      </c>
      <c r="H66" s="104">
        <v>0</v>
      </c>
      <c r="I66" s="104">
        <v>0</v>
      </c>
      <c r="J66" s="105">
        <v>0</v>
      </c>
      <c r="K66" s="123">
        <v>0</v>
      </c>
    </row>
    <row r="67" spans="7:11" ht="13.5" customHeight="1">
      <c r="G67" s="102" t="s">
        <v>152</v>
      </c>
      <c r="H67" s="104">
        <v>0</v>
      </c>
      <c r="I67" s="104">
        <v>0</v>
      </c>
      <c r="J67" s="105">
        <v>0</v>
      </c>
      <c r="K67" s="123">
        <v>0</v>
      </c>
    </row>
    <row r="68" spans="7:11" ht="13.5" customHeight="1">
      <c r="G68" s="102" t="s">
        <v>153</v>
      </c>
      <c r="H68" s="104">
        <v>0</v>
      </c>
      <c r="I68" s="104">
        <v>0</v>
      </c>
      <c r="J68" s="105">
        <v>0</v>
      </c>
      <c r="K68" s="123">
        <v>0</v>
      </c>
    </row>
    <row r="69" spans="7:11" ht="13.5" customHeight="1">
      <c r="G69" s="124" t="s">
        <v>154</v>
      </c>
      <c r="H69" s="125">
        <v>0</v>
      </c>
      <c r="I69" s="125">
        <v>0</v>
      </c>
      <c r="J69" s="126">
        <v>0</v>
      </c>
      <c r="K69" s="127">
        <v>0</v>
      </c>
    </row>
    <row r="70" spans="7:11" ht="13.5" customHeight="1">
      <c r="G70" s="60" t="s">
        <v>37</v>
      </c>
      <c r="H70" s="60"/>
      <c r="I70" s="60"/>
      <c r="J70" s="128"/>
      <c r="K70" s="129">
        <f>SUM(K65:K69)</f>
        <v>0</v>
      </c>
    </row>
  </sheetData>
  <sheetProtection selectLockedCells="1" selectUnlockedCells="1"/>
  <mergeCells count="3">
    <mergeCell ref="C39:E39"/>
    <mergeCell ref="G39:H39"/>
    <mergeCell ref="G64:H64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A1">
      <selection activeCell="E23" sqref="E23"/>
    </sheetView>
  </sheetViews>
  <sheetFormatPr defaultColWidth="9.00390625" defaultRowHeight="13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B12" sqref="B12"/>
    </sheetView>
  </sheetViews>
  <sheetFormatPr defaultColWidth="9.00390625" defaultRowHeight="13.5"/>
  <cols>
    <col min="1" max="16384" width="8.875" style="0" customWidth="1"/>
  </cols>
  <sheetData>
    <row r="1" spans="1:9" ht="12.75">
      <c r="A1" s="130" t="s">
        <v>155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33" t="s">
        <v>156</v>
      </c>
      <c r="B2" s="134"/>
      <c r="C2" s="134"/>
      <c r="D2" s="134"/>
      <c r="E2" s="134"/>
      <c r="F2" s="134"/>
      <c r="G2" s="134"/>
      <c r="H2" s="134"/>
      <c r="I2" s="132"/>
    </row>
    <row r="3" spans="1:4" ht="12.75">
      <c r="A3" s="135"/>
      <c r="D3" s="135"/>
    </row>
    <row r="7" ht="12.75">
      <c r="A7" t="s">
        <v>157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E11" sqref="E11"/>
    </sheetView>
  </sheetViews>
  <sheetFormatPr defaultColWidth="9.00390625" defaultRowHeight="13.5"/>
  <cols>
    <col min="1" max="16384" width="8.875" style="0" customWidth="1"/>
  </cols>
  <sheetData>
    <row r="4" spans="2:5" ht="12.75">
      <c r="B4" t="s">
        <v>158</v>
      </c>
      <c r="C4" t="s">
        <v>159</v>
      </c>
      <c r="D4" t="s">
        <v>160</v>
      </c>
      <c r="E4" t="s">
        <v>161</v>
      </c>
    </row>
    <row r="5" spans="3:5" ht="12.75">
      <c r="C5" t="s">
        <v>162</v>
      </c>
      <c r="D5" t="s">
        <v>160</v>
      </c>
      <c r="E5" t="s">
        <v>161</v>
      </c>
    </row>
    <row r="9" spans="2:5" ht="12.75">
      <c r="B9" t="s">
        <v>163</v>
      </c>
      <c r="D9" t="s">
        <v>159</v>
      </c>
      <c r="E9" t="s">
        <v>164</v>
      </c>
    </row>
    <row r="10" spans="4:5" ht="12.75">
      <c r="D10" t="s">
        <v>165</v>
      </c>
      <c r="E10" t="s">
        <v>164</v>
      </c>
    </row>
    <row r="13" spans="2:5" ht="12.75">
      <c r="B13" t="s">
        <v>166</v>
      </c>
      <c r="E13" t="s">
        <v>159</v>
      </c>
    </row>
    <row r="14" ht="12.75">
      <c r="E14" t="s">
        <v>167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Haraguchi Mayumi</cp:lastModifiedBy>
  <cp:lastPrinted>1899-12-30T00:00:00Z</cp:lastPrinted>
  <dcterms:created xsi:type="dcterms:W3CDTF">2013-10-09T23:04:08Z</dcterms:created>
  <dcterms:modified xsi:type="dcterms:W3CDTF">2015-09-28T01:23:23Z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