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9" activeTab="2"/>
  </bookViews>
  <sheets>
    <sheet name="ルール＆合計" sheetId="1" r:id="rId1"/>
    <sheet name="ドル円４時間足仕掛け１検証" sheetId="2" r:id="rId2"/>
    <sheet name="気づき_１" sheetId="3" r:id="rId3"/>
    <sheet name="画像_１" sheetId="4" r:id="rId4"/>
    <sheet name="検証データ_2" sheetId="5" r:id="rId5"/>
    <sheet name="検証終了通貨_2" sheetId="6" r:id="rId6"/>
    <sheet name="画像" sheetId="7" r:id="rId7"/>
    <sheet name="気づき" sheetId="8" r:id="rId8"/>
    <sheet name="検証終了通貨" sheetId="9" r:id="rId9"/>
  </sheets>
  <definedNames/>
  <calcPr fullCalcOnLoad="1"/>
</workbook>
</file>

<file path=xl/sharedStrings.xml><?xml version="1.0" encoding="utf-8"?>
<sst xmlns="http://schemas.openxmlformats.org/spreadsheetml/2006/main" count="1075" uniqueCount="105">
  <si>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</si>
  <si>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</si>
  <si>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</si>
  <si>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</si>
  <si>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</si>
  <si>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</si>
  <si>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</si>
  <si>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</si>
  <si>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</si>
  <si>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</si>
  <si>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</si>
  <si>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</si>
  <si>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</si>
  <si>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</si>
  <si>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</si>
  <si>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</si>
  <si>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</si>
  <si>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</si>
  <si>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</si>
  <si>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</si>
  <si>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</si>
  <si>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</si>
  <si>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</si>
  <si>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</si>
  <si>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</si>
  <si>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ストップ幅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</si>
  <si>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</si>
  <si>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</si>
  <si>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</si>
  <si>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</si>
  <si>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</si>
  <si>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</si>
  <si>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</si>
  <si>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</si>
  <si>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</si>
  <si>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</si>
  <si>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</si>
  <si>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利益金額</t>
  </si>
  <si>
    <t>損失金額</t>
  </si>
  <si>
    <t>USD/JPY</t>
  </si>
  <si>
    <t>S</t>
  </si>
  <si>
    <t>PB</t>
  </si>
  <si>
    <t>4h</t>
  </si>
  <si>
    <t>ストップ切り下げ</t>
  </si>
  <si>
    <t>勝ち</t>
  </si>
  <si>
    <t>ストップ</t>
  </si>
  <si>
    <t>負け</t>
  </si>
  <si>
    <t>L</t>
  </si>
  <si>
    <t>ストップ切り上げ</t>
  </si>
  <si>
    <t>ストップ切り上げストップ切り下げ</t>
  </si>
  <si>
    <t>2010.10/11</t>
  </si>
  <si>
    <t>2010.10/19</t>
  </si>
  <si>
    <t>ストップ切りあげ</t>
  </si>
  <si>
    <t>ストップ切りさげ</t>
  </si>
  <si>
    <t>４．５５万通貨</t>
  </si>
  <si>
    <t>かち</t>
  </si>
  <si>
    <t>2011.7,18</t>
  </si>
  <si>
    <t>18,21万通貨</t>
  </si>
  <si>
    <t>トレード詳細データ</t>
  </si>
  <si>
    <t>通貨ペア別エントリー回数</t>
  </si>
  <si>
    <t>Buy</t>
  </si>
  <si>
    <t>Sell</t>
  </si>
  <si>
    <t>トレード期間</t>
  </si>
  <si>
    <t>2010年１月から２０１２年７月まで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</si>
  <si>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</si>
  <si>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</si>
  <si>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</si>
  <si>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</si>
  <si>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</si>
  <si>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</si>
  <si>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</si>
  <si>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</si>
  <si>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</si>
  <si>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</si>
  <si>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</si>
  <si>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</si>
  <si>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</si>
  <si>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358pips</t>
  </si>
  <si>
    <t>合計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</si>
  <si>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</si>
  <si>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</si>
  <si>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</si>
  <si>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</si>
  <si>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</si>
  <si>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</si>
  <si>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</si>
  <si>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</si>
  <si>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</si>
  <si>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</si>
  <si>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損小利大のすごさを感じました。終わりのほうは。３０万通貨４０万通貨となり、リアルでやったことがないので、どうだろうと思いましたが、</t>
  </si>
  <si>
    <t>完全なリスク管理で行っていけば、できるんだという確信を持ちました。</t>
  </si>
  <si>
    <t>介入があった時期なので、ちょっと特殊な期間だったかもしれません。</t>
  </si>
  <si>
    <t>一度利が大きく乗って、損切りになるのは、つらいですね。こういう時、建値決済があるといいと思いました。</t>
  </si>
  <si>
    <t>資産</t>
  </si>
  <si>
    <t>2005年2月5日～2010年1月12日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</si>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</sst>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#,##0.00\ [$万通貨];[RED]\-#,##0.00\ [$万通貨]"/>
    <numFmt numFmtId="178" formatCode="YYYY/M/D"/>
    <numFmt numFmtId="179" formatCode="0.00_ ;[RED]\-0.00\ "/>
    <numFmt numFmtId="180" formatCode="GENERAL"/>
    <numFmt numFmtId="181" formatCode="M\月D\日"/>
  </numFmts>
  <fonts count="11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9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6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164" fontId="2" fillId="0" borderId="0">
      <alignment vertical="center"/>
      <protection/>
    </xf>
  </cellStyleXfs>
  <cellXfs count="140">
    <xf numFmtId="164" fontId="0" fillId="0" borderId="0" xfId="0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165" fontId="3" fillId="2" borderId="2" xfId="21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 vertical="center"/>
      <protection/>
    </xf>
    <xf numFmtId="165" fontId="3" fillId="2" borderId="3" xfId="21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 vertical="center"/>
      <protection/>
    </xf>
    <xf numFmtId="164" fontId="4" fillId="3" borderId="5" xfId="21" applyNumberFormat="1" applyFont="1" applyFill="1" applyBorder="1" applyAlignment="1" applyProtection="1">
      <alignment vertical="center"/>
      <protection/>
    </xf>
    <xf numFmtId="165" fontId="5" fillId="0" borderId="6" xfId="21" applyNumberFormat="1" applyFont="1" applyFill="1" applyBorder="1" applyAlignment="1" applyProtection="1">
      <alignment horizontal="center" vertical="center"/>
      <protection/>
    </xf>
    <xf numFmtId="166" fontId="4" fillId="3" borderId="7" xfId="21" applyNumberFormat="1" applyFont="1" applyFill="1" applyBorder="1" applyAlignment="1" applyProtection="1">
      <alignment vertical="center"/>
      <protection/>
    </xf>
    <xf numFmtId="167" fontId="4" fillId="0" borderId="8" xfId="21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vertical="center"/>
      <protection/>
    </xf>
    <xf numFmtId="164" fontId="4" fillId="3" borderId="9" xfId="21" applyNumberFormat="1" applyFont="1" applyFill="1" applyBorder="1" applyAlignment="1" applyProtection="1">
      <alignment vertical="center"/>
      <protection/>
    </xf>
    <xf numFmtId="165" fontId="4" fillId="0" borderId="10" xfId="21" applyNumberFormat="1" applyFont="1" applyFill="1" applyBorder="1" applyAlignment="1" applyProtection="1">
      <alignment horizontal="center" vertical="center"/>
      <protection/>
    </xf>
    <xf numFmtId="166" fontId="4" fillId="3" borderId="5" xfId="21" applyNumberFormat="1" applyFont="1" applyFill="1" applyBorder="1" applyAlignment="1" applyProtection="1">
      <alignment vertical="center"/>
      <protection/>
    </xf>
    <xf numFmtId="168" fontId="4" fillId="0" borderId="11" xfId="21" applyNumberFormat="1" applyFont="1" applyFill="1" applyBorder="1" applyAlignment="1" applyProtection="1">
      <alignment horizontal="center" vertical="center"/>
      <protection/>
    </xf>
    <xf numFmtId="165" fontId="4" fillId="0" borderId="8" xfId="21" applyNumberFormat="1" applyFont="1" applyFill="1" applyBorder="1" applyAlignment="1" applyProtection="1">
      <alignment horizontal="center" vertical="center"/>
      <protection/>
    </xf>
    <xf numFmtId="169" fontId="4" fillId="3" borderId="5" xfId="21" applyNumberFormat="1" applyFont="1" applyFill="1" applyBorder="1" applyAlignment="1" applyProtection="1">
      <alignment vertical="center"/>
      <protection/>
    </xf>
    <xf numFmtId="169" fontId="4" fillId="0" borderId="12" xfId="21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4" fillId="4" borderId="0" xfId="21" applyNumberFormat="1" applyFont="1" applyFill="1" applyBorder="1" applyAlignment="1" applyProtection="1">
      <alignment vertical="center"/>
      <protection/>
    </xf>
    <xf numFmtId="165" fontId="4" fillId="4" borderId="0" xfId="21" applyNumberFormat="1" applyFont="1" applyFill="1" applyBorder="1" applyAlignment="1" applyProtection="1">
      <alignment horizontal="center" vertical="center"/>
      <protection/>
    </xf>
    <xf numFmtId="166" fontId="4" fillId="4" borderId="0" xfId="21" applyNumberFormat="1" applyFont="1" applyFill="1" applyBorder="1" applyAlignment="1" applyProtection="1">
      <alignment vertical="center"/>
      <protection/>
    </xf>
    <xf numFmtId="165" fontId="3" fillId="2" borderId="13" xfId="21" applyNumberFormat="1" applyFont="1" applyFill="1" applyBorder="1" applyAlignment="1" applyProtection="1">
      <alignment horizontal="center"/>
      <protection/>
    </xf>
    <xf numFmtId="169" fontId="4" fillId="4" borderId="0" xfId="21" applyNumberFormat="1" applyFont="1" applyFill="1" applyBorder="1" applyAlignment="1" applyProtection="1">
      <alignment vertical="center"/>
      <protection/>
    </xf>
    <xf numFmtId="169" fontId="4" fillId="4" borderId="0" xfId="21" applyNumberFormat="1" applyFont="1" applyFill="1" applyBorder="1" applyAlignment="1" applyProtection="1">
      <alignment horizontal="center" vertical="center"/>
      <protection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4" fillId="4" borderId="14" xfId="21" applyNumberFormat="1" applyFont="1" applyFill="1" applyBorder="1" applyAlignment="1" applyProtection="1">
      <alignment vertical="center"/>
      <protection/>
    </xf>
    <xf numFmtId="165" fontId="4" fillId="4" borderId="14" xfId="21" applyNumberFormat="1" applyFont="1" applyFill="1" applyBorder="1" applyAlignment="1" applyProtection="1">
      <alignment horizontal="center" vertical="center"/>
      <protection/>
    </xf>
    <xf numFmtId="165" fontId="6" fillId="4" borderId="14" xfId="21" applyNumberFormat="1" applyFont="1" applyFill="1" applyBorder="1" applyAlignment="1" applyProtection="1">
      <alignment horizontal="center" vertical="center"/>
      <protection/>
    </xf>
    <xf numFmtId="166" fontId="4" fillId="4" borderId="14" xfId="21" applyNumberFormat="1" applyFont="1" applyFill="1" applyBorder="1" applyAlignment="1" applyProtection="1">
      <alignment vertical="center"/>
      <protection/>
    </xf>
    <xf numFmtId="168" fontId="4" fillId="4" borderId="15" xfId="21" applyNumberFormat="1" applyFont="1" applyFill="1" applyBorder="1" applyAlignment="1" applyProtection="1">
      <alignment horizontal="center" vertical="center"/>
      <protection/>
    </xf>
    <xf numFmtId="169" fontId="4" fillId="4" borderId="14" xfId="21" applyNumberFormat="1" applyFont="1" applyFill="1" applyBorder="1" applyAlignment="1" applyProtection="1">
      <alignment vertical="center"/>
      <protection/>
    </xf>
    <xf numFmtId="169" fontId="4" fillId="4" borderId="14" xfId="21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164" fontId="4" fillId="0" borderId="16" xfId="21" applyNumberFormat="1" applyFont="1" applyFill="1" applyBorder="1" applyAlignment="1" applyProtection="1">
      <alignment/>
      <protection/>
    </xf>
    <xf numFmtId="165" fontId="3" fillId="2" borderId="16" xfId="21" applyNumberFormat="1" applyFont="1" applyFill="1" applyBorder="1" applyAlignment="1" applyProtection="1">
      <alignment horizontal="center"/>
      <protection/>
    </xf>
    <xf numFmtId="165" fontId="4" fillId="0" borderId="16" xfId="21" applyNumberFormat="1" applyFont="1" applyFill="1" applyBorder="1" applyAlignment="1" applyProtection="1">
      <alignment horizontal="center" vertical="center"/>
      <protection/>
    </xf>
    <xf numFmtId="165" fontId="3" fillId="2" borderId="6" xfId="21" applyNumberFormat="1" applyFont="1" applyFill="1" applyBorder="1" applyAlignment="1" applyProtection="1">
      <alignment horizontal="center"/>
      <protection/>
    </xf>
    <xf numFmtId="165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/>
    </xf>
    <xf numFmtId="164" fontId="6" fillId="3" borderId="17" xfId="21" applyNumberFormat="1" applyFont="1" applyFill="1" applyBorder="1" applyAlignment="1" applyProtection="1">
      <alignment horizontal="center" vertical="center"/>
      <protection/>
    </xf>
    <xf numFmtId="164" fontId="4" fillId="3" borderId="18" xfId="21" applyNumberFormat="1" applyFont="1" applyFill="1" applyBorder="1" applyAlignment="1" applyProtection="1">
      <alignment horizontal="center" vertical="center"/>
      <protection/>
    </xf>
    <xf numFmtId="164" fontId="4" fillId="3" borderId="19" xfId="21" applyNumberFormat="1" applyFont="1" applyFill="1" applyBorder="1" applyAlignment="1" applyProtection="1">
      <alignment horizontal="center" vertical="center" wrapText="1"/>
      <protection/>
    </xf>
    <xf numFmtId="164" fontId="4" fillId="3" borderId="20" xfId="21" applyNumberFormat="1" applyFont="1" applyFill="1" applyBorder="1" applyAlignment="1" applyProtection="1">
      <alignment horizontal="center" vertical="center"/>
      <protection/>
    </xf>
    <xf numFmtId="166" fontId="4" fillId="3" borderId="19" xfId="21" applyNumberFormat="1" applyFont="1" applyFill="1" applyBorder="1" applyAlignment="1" applyProtection="1">
      <alignment horizontal="center" vertical="center" wrapText="1"/>
      <protection/>
    </xf>
    <xf numFmtId="170" fontId="4" fillId="3" borderId="19" xfId="21" applyNumberFormat="1" applyFont="1" applyFill="1" applyBorder="1" applyAlignment="1" applyProtection="1">
      <alignment horizontal="center" vertical="center"/>
      <protection/>
    </xf>
    <xf numFmtId="171" fontId="4" fillId="3" borderId="21" xfId="21" applyNumberFormat="1" applyFont="1" applyFill="1" applyBorder="1" applyAlignment="1" applyProtection="1">
      <alignment horizontal="center" vertical="center"/>
      <protection/>
    </xf>
    <xf numFmtId="164" fontId="4" fillId="3" borderId="22" xfId="21" applyNumberFormat="1" applyFont="1" applyFill="1" applyBorder="1" applyAlignment="1" applyProtection="1">
      <alignment horizontal="center" vertical="center" wrapText="1"/>
      <protection/>
    </xf>
    <xf numFmtId="172" fontId="3" fillId="0" borderId="23" xfId="21" applyNumberFormat="1" applyFont="1" applyFill="1" applyBorder="1" applyAlignment="1" applyProtection="1">
      <alignment horizontal="center" vertical="center"/>
      <protection/>
    </xf>
    <xf numFmtId="171" fontId="3" fillId="0" borderId="2" xfId="21" applyNumberFormat="1" applyFont="1" applyFill="1" applyBorder="1" applyAlignment="1" applyProtection="1">
      <alignment horizontal="right" vertical="center"/>
      <protection/>
    </xf>
    <xf numFmtId="169" fontId="3" fillId="0" borderId="2" xfId="21" applyNumberFormat="1" applyFont="1" applyFill="1" applyBorder="1" applyAlignment="1" applyProtection="1">
      <alignment horizontal="right" vertical="center"/>
      <protection/>
    </xf>
    <xf numFmtId="173" fontId="3" fillId="0" borderId="2" xfId="21" applyNumberFormat="1" applyFont="1" applyFill="1" applyBorder="1" applyAlignment="1" applyProtection="1">
      <alignment horizontal="right" vertical="center"/>
      <protection/>
    </xf>
    <xf numFmtId="174" fontId="3" fillId="0" borderId="2" xfId="21" applyNumberFormat="1" applyFont="1" applyFill="1" applyBorder="1" applyAlignment="1" applyProtection="1">
      <alignment horizontal="right" vertical="center"/>
      <protection/>
    </xf>
    <xf numFmtId="175" fontId="3" fillId="0" borderId="2" xfId="21" applyNumberFormat="1" applyFont="1" applyFill="1" applyBorder="1" applyAlignment="1" applyProtection="1">
      <alignment vertical="center"/>
      <protection/>
    </xf>
    <xf numFmtId="171" fontId="3" fillId="0" borderId="2" xfId="21" applyNumberFormat="1" applyFont="1" applyFill="1" applyBorder="1" applyAlignment="1" applyProtection="1">
      <alignment vertical="center"/>
      <protection/>
    </xf>
    <xf numFmtId="176" fontId="3" fillId="0" borderId="2" xfId="21" applyNumberFormat="1" applyFont="1" applyFill="1" applyBorder="1" applyAlignment="1" applyProtection="1">
      <alignment vertical="center"/>
      <protection/>
    </xf>
    <xf numFmtId="176" fontId="3" fillId="0" borderId="24" xfId="21" applyNumberFormat="1" applyFont="1" applyFill="1" applyBorder="1" applyAlignment="1" applyProtection="1">
      <alignment vertical="center"/>
      <protection/>
    </xf>
    <xf numFmtId="172" fontId="0" fillId="0" borderId="23" xfId="0" applyNumberFormat="1" applyFont="1" applyFill="1" applyBorder="1" applyAlignment="1" applyProtection="1">
      <alignment horizontal="center" vertical="center"/>
      <protection/>
    </xf>
    <xf numFmtId="171" fontId="0" fillId="0" borderId="2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72" fontId="3" fillId="0" borderId="25" xfId="21" applyNumberFormat="1" applyFont="1" applyFill="1" applyBorder="1" applyAlignment="1" applyProtection="1">
      <alignment horizontal="center" vertical="center"/>
      <protection/>
    </xf>
    <xf numFmtId="171" fontId="0" fillId="0" borderId="26" xfId="0" applyNumberFormat="1" applyFont="1" applyFill="1" applyBorder="1" applyAlignment="1" applyProtection="1">
      <alignment vertical="center"/>
      <protection/>
    </xf>
    <xf numFmtId="169" fontId="3" fillId="0" borderId="26" xfId="21" applyNumberFormat="1" applyFont="1" applyFill="1" applyBorder="1" applyAlignment="1" applyProtection="1">
      <alignment horizontal="right" vertical="center"/>
      <protection/>
    </xf>
    <xf numFmtId="164" fontId="0" fillId="0" borderId="26" xfId="0" applyNumberFormat="1" applyFont="1" applyFill="1" applyBorder="1" applyAlignment="1" applyProtection="1">
      <alignment vertical="center"/>
      <protection/>
    </xf>
    <xf numFmtId="173" fontId="3" fillId="0" borderId="26" xfId="21" applyNumberFormat="1" applyFont="1" applyFill="1" applyBorder="1" applyAlignment="1" applyProtection="1">
      <alignment horizontal="right" vertical="center"/>
      <protection/>
    </xf>
    <xf numFmtId="175" fontId="3" fillId="0" borderId="26" xfId="21" applyNumberFormat="1" applyFont="1" applyFill="1" applyBorder="1" applyAlignment="1" applyProtection="1">
      <alignment vertical="center"/>
      <protection/>
    </xf>
    <xf numFmtId="171" fontId="3" fillId="0" borderId="26" xfId="21" applyNumberFormat="1" applyFont="1" applyFill="1" applyBorder="1" applyAlignment="1" applyProtection="1">
      <alignment vertical="center"/>
      <protection/>
    </xf>
    <xf numFmtId="176" fontId="3" fillId="0" borderId="26" xfId="21" applyNumberFormat="1" applyFont="1" applyFill="1" applyBorder="1" applyAlignment="1" applyProtection="1">
      <alignment vertical="center"/>
      <protection/>
    </xf>
    <xf numFmtId="176" fontId="3" fillId="0" borderId="27" xfId="21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horizontal="center" vertical="center"/>
      <protection/>
    </xf>
    <xf numFmtId="165" fontId="2" fillId="0" borderId="29" xfId="0" applyNumberFormat="1" applyFont="1" applyFill="1" applyBorder="1" applyAlignment="1" applyProtection="1">
      <alignment vertical="center"/>
      <protection/>
    </xf>
    <xf numFmtId="171" fontId="2" fillId="0" borderId="29" xfId="0" applyNumberFormat="1" applyFont="1" applyFill="1" applyBorder="1" applyAlignment="1" applyProtection="1">
      <alignment vertical="center"/>
      <protection/>
    </xf>
    <xf numFmtId="169" fontId="2" fillId="0" borderId="29" xfId="0" applyNumberFormat="1" applyFont="1" applyFill="1" applyBorder="1" applyAlignment="1" applyProtection="1">
      <alignment vertical="center"/>
      <protection/>
    </xf>
    <xf numFmtId="174" fontId="2" fillId="0" borderId="29" xfId="0" applyNumberFormat="1" applyFont="1" applyFill="1" applyBorder="1" applyAlignment="1" applyProtection="1">
      <alignment vertical="center"/>
      <protection/>
    </xf>
    <xf numFmtId="173" fontId="2" fillId="0" borderId="29" xfId="0" applyNumberFormat="1" applyFont="1" applyFill="1" applyBorder="1" applyAlignment="1" applyProtection="1">
      <alignment vertical="center"/>
      <protection/>
    </xf>
    <xf numFmtId="175" fontId="7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vertical="center"/>
      <protection/>
    </xf>
    <xf numFmtId="164" fontId="8" fillId="0" borderId="24" xfId="0" applyNumberFormat="1" applyFont="1" applyFill="1" applyBorder="1" applyAlignment="1" applyProtection="1">
      <alignment vertical="center"/>
      <protection/>
    </xf>
    <xf numFmtId="164" fontId="0" fillId="0" borderId="0" xfId="0" applyAlignment="1">
      <alignment horizontal="right" vertical="center"/>
    </xf>
    <xf numFmtId="164" fontId="0" fillId="5" borderId="5" xfId="0" applyNumberFormat="1" applyFont="1" applyFill="1" applyBorder="1" applyAlignment="1" applyProtection="1">
      <alignment vertical="center"/>
      <protection/>
    </xf>
    <xf numFmtId="164" fontId="0" fillId="5" borderId="32" xfId="0" applyNumberFormat="1" applyFont="1" applyFill="1" applyBorder="1" applyAlignment="1" applyProtection="1">
      <alignment vertical="center"/>
      <protection/>
    </xf>
    <xf numFmtId="164" fontId="0" fillId="5" borderId="12" xfId="0" applyNumberFormat="1" applyFont="1" applyFill="1" applyBorder="1" applyAlignment="1" applyProtection="1">
      <alignment vertical="center"/>
      <protection/>
    </xf>
    <xf numFmtId="164" fontId="0" fillId="5" borderId="33" xfId="0" applyNumberFormat="1" applyFont="1" applyFill="1" applyBorder="1" applyAlignment="1" applyProtection="1">
      <alignment horizontal="left" vertical="center"/>
      <protection/>
    </xf>
    <xf numFmtId="164" fontId="0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164" fontId="0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9" fillId="6" borderId="33" xfId="0" applyNumberFormat="1" applyFont="1" applyFill="1" applyBorder="1" applyAlignment="1" applyProtection="1">
      <alignment horizontal="center" vertical="center"/>
      <protection/>
    </xf>
    <xf numFmtId="164" fontId="9" fillId="6" borderId="5" xfId="0" applyNumberFormat="1" applyFont="1" applyFill="1" applyBorder="1" applyAlignment="1" applyProtection="1">
      <alignment horizontal="center" vertical="center"/>
      <protection/>
    </xf>
    <xf numFmtId="164" fontId="9" fillId="6" borderId="32" xfId="0" applyNumberFormat="1" applyFont="1" applyFill="1" applyBorder="1" applyAlignment="1" applyProtection="1">
      <alignment horizontal="center" vertical="center"/>
      <protection/>
    </xf>
    <xf numFmtId="164" fontId="9" fillId="6" borderId="8" xfId="0" applyNumberFormat="1" applyFont="1" applyFill="1" applyBorder="1" applyAlignment="1" applyProtection="1">
      <alignment horizontal="center" vertical="center"/>
      <protection/>
    </xf>
    <xf numFmtId="164" fontId="0" fillId="0" borderId="34" xfId="0" applyNumberFormat="1" applyFont="1" applyFill="1" applyBorder="1" applyAlignment="1" applyProtection="1">
      <alignment vertical="center"/>
      <protection/>
    </xf>
    <xf numFmtId="164" fontId="0" fillId="0" borderId="35" xfId="0" applyNumberFormat="1" applyFont="1" applyFill="1" applyBorder="1" applyAlignment="1" applyProtection="1">
      <alignment vertical="center"/>
      <protection/>
    </xf>
    <xf numFmtId="164" fontId="0" fillId="0" borderId="29" xfId="0" applyNumberFormat="1" applyFont="1" applyFill="1" applyBorder="1" applyAlignment="1" applyProtection="1">
      <alignment horizontal="center" vertical="center"/>
      <protection/>
    </xf>
    <xf numFmtId="164" fontId="0" fillId="0" borderId="28" xfId="0" applyNumberFormat="1" applyFont="1" applyFill="1" applyBorder="1" applyAlignment="1" applyProtection="1">
      <alignment horizontal="center" vertical="center"/>
      <protection/>
    </xf>
    <xf numFmtId="164" fontId="0" fillId="0" borderId="36" xfId="0" applyNumberFormat="1" applyFont="1" applyFill="1" applyBorder="1" applyAlignment="1" applyProtection="1">
      <alignment horizontal="center" vertical="center"/>
      <protection/>
    </xf>
    <xf numFmtId="164" fontId="0" fillId="0" borderId="37" xfId="0" applyNumberFormat="1" applyFont="1" applyFill="1" applyBorder="1" applyAlignment="1" applyProtection="1">
      <alignment vertical="center"/>
      <protection/>
    </xf>
    <xf numFmtId="164" fontId="0" fillId="0" borderId="38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38" xfId="0" applyNumberFormat="1" applyFont="1" applyFill="1" applyBorder="1" applyAlignment="1" applyProtection="1">
      <alignment horizontal="center" vertical="center"/>
      <protection/>
    </xf>
    <xf numFmtId="164" fontId="0" fillId="0" borderId="39" xfId="0" applyNumberFormat="1" applyFont="1" applyFill="1" applyBorder="1" applyAlignment="1" applyProtection="1">
      <alignment vertical="center"/>
      <protection/>
    </xf>
    <xf numFmtId="164" fontId="10" fillId="0" borderId="38" xfId="0" applyNumberFormat="1" applyFont="1" applyFill="1" applyBorder="1" applyAlignment="1" applyProtection="1">
      <alignment vertical="center"/>
      <protection/>
    </xf>
    <xf numFmtId="164" fontId="0" fillId="0" borderId="40" xfId="0" applyNumberFormat="1" applyFont="1" applyFill="1" applyBorder="1" applyAlignment="1" applyProtection="1">
      <alignment vertical="center"/>
      <protection/>
    </xf>
    <xf numFmtId="164" fontId="0" fillId="0" borderId="35" xfId="0" applyNumberFormat="1" applyFont="1" applyFill="1" applyBorder="1" applyAlignment="1" applyProtection="1">
      <alignment horizontal="center" vertical="center"/>
      <protection/>
    </xf>
    <xf numFmtId="179" fontId="0" fillId="0" borderId="38" xfId="0" applyNumberFormat="1" applyFont="1" applyFill="1" applyBorder="1" applyAlignment="1" applyProtection="1">
      <alignment vertical="center"/>
      <protection/>
    </xf>
    <xf numFmtId="164" fontId="0" fillId="0" borderId="41" xfId="0" applyNumberFormat="1" applyFont="1" applyFill="1" applyBorder="1" applyAlignment="1" applyProtection="1">
      <alignment vertical="center"/>
      <protection/>
    </xf>
    <xf numFmtId="176" fontId="0" fillId="0" borderId="38" xfId="0" applyNumberFormat="1" applyFont="1" applyFill="1" applyBorder="1" applyAlignment="1" applyProtection="1">
      <alignment vertical="center"/>
      <protection/>
    </xf>
    <xf numFmtId="168" fontId="0" fillId="0" borderId="42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43" xfId="0" applyNumberFormat="1" applyFont="1" applyFill="1" applyBorder="1" applyAlignment="1" applyProtection="1">
      <alignment horizontal="center" vertical="center"/>
      <protection/>
    </xf>
    <xf numFmtId="164" fontId="0" fillId="0" borderId="42" xfId="0" applyNumberFormat="1" applyFont="1" applyFill="1" applyBorder="1" applyAlignment="1" applyProtection="1">
      <alignment horizontal="center" vertical="center"/>
      <protection/>
    </xf>
    <xf numFmtId="164" fontId="0" fillId="0" borderId="33" xfId="0" applyNumberFormat="1" applyFont="1" applyFill="1" applyBorder="1" applyAlignment="1" applyProtection="1">
      <alignment vertical="center"/>
      <protection/>
    </xf>
    <xf numFmtId="164" fontId="0" fillId="0" borderId="33" xfId="0" applyNumberFormat="1" applyFont="1" applyFill="1" applyBorder="1" applyAlignment="1" applyProtection="1">
      <alignment horizontal="center" vertical="center"/>
      <protection/>
    </xf>
    <xf numFmtId="164" fontId="9" fillId="6" borderId="44" xfId="0" applyNumberFormat="1" applyFont="1" applyFill="1" applyBorder="1" applyAlignment="1" applyProtection="1">
      <alignment horizontal="center" vertical="center"/>
      <protection/>
    </xf>
    <xf numFmtId="164" fontId="0" fillId="0" borderId="45" xfId="0" applyNumberFormat="1" applyFont="1" applyFill="1" applyBorder="1" applyAlignment="1" applyProtection="1">
      <alignment horizontal="center" vertical="center"/>
      <protection/>
    </xf>
    <xf numFmtId="164" fontId="0" fillId="0" borderId="46" xfId="0" applyNumberFormat="1" applyFont="1" applyFill="1" applyBorder="1" applyAlignment="1" applyProtection="1">
      <alignment horizontal="center" vertical="center"/>
      <protection/>
    </xf>
    <xf numFmtId="164" fontId="0" fillId="0" borderId="47" xfId="0" applyNumberFormat="1" applyFont="1" applyFill="1" applyBorder="1" applyAlignment="1" applyProtection="1">
      <alignment horizontal="center" vertical="center"/>
      <protection/>
    </xf>
    <xf numFmtId="164" fontId="0" fillId="0" borderId="48" xfId="0" applyNumberFormat="1" applyFont="1" applyFill="1" applyBorder="1" applyAlignment="1" applyProtection="1">
      <alignment vertical="center"/>
      <protection/>
    </xf>
    <xf numFmtId="164" fontId="0" fillId="0" borderId="49" xfId="0" applyNumberFormat="1" applyFont="1" applyFill="1" applyBorder="1" applyAlignment="1" applyProtection="1">
      <alignment horizontal="center" vertical="center"/>
      <protection/>
    </xf>
    <xf numFmtId="164" fontId="0" fillId="0" borderId="50" xfId="0" applyNumberFormat="1" applyFont="1" applyFill="1" applyBorder="1" applyAlignment="1" applyProtection="1">
      <alignment horizontal="center" vertical="center"/>
      <protection/>
    </xf>
    <xf numFmtId="164" fontId="0" fillId="0" borderId="51" xfId="0" applyNumberFormat="1" applyFont="1" applyFill="1" applyBorder="1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vertical="center"/>
      <protection/>
    </xf>
    <xf numFmtId="164" fontId="0" fillId="0" borderId="52" xfId="0" applyNumberFormat="1" applyFont="1" applyFill="1" applyBorder="1" applyAlignment="1" applyProtection="1">
      <alignment vertical="center"/>
      <protection/>
    </xf>
    <xf numFmtId="164" fontId="2" fillId="0" borderId="53" xfId="22" applyFont="1" applyBorder="1">
      <alignment vertical="center"/>
      <protection/>
    </xf>
    <xf numFmtId="164" fontId="2" fillId="0" borderId="54" xfId="22" applyBorder="1">
      <alignment vertical="center"/>
      <protection/>
    </xf>
    <xf numFmtId="164" fontId="2" fillId="0" borderId="0" xfId="22" applyBorder="1">
      <alignment vertical="center"/>
      <protection/>
    </xf>
    <xf numFmtId="164" fontId="2" fillId="0" borderId="55" xfId="22" applyFont="1" applyBorder="1">
      <alignment vertical="center"/>
      <protection/>
    </xf>
    <xf numFmtId="164" fontId="2" fillId="0" borderId="56" xfId="22" applyBorder="1">
      <alignment vertical="center"/>
      <protection/>
    </xf>
    <xf numFmtId="164" fontId="2" fillId="0" borderId="0" xfId="22">
      <alignment vertical="center"/>
      <protection/>
    </xf>
    <xf numFmtId="181" fontId="0" fillId="0" borderId="0" xfId="0" applyNumberFormat="1" applyAlignment="1">
      <alignment vertical="center"/>
    </xf>
    <xf numFmtId="164" fontId="0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0</xdr:row>
      <xdr:rowOff>38100</xdr:rowOff>
    </xdr:from>
    <xdr:to>
      <xdr:col>41</xdr:col>
      <xdr:colOff>314325</xdr:colOff>
      <xdr:row>32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02200" y="38100"/>
          <a:ext cx="10439400" cy="558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10</xdr:col>
      <xdr:colOff>76200</xdr:colOff>
      <xdr:row>22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781800" cy="382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B2" sqref="B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spans="1:9" ht="25.5" customHeight="1">
      <c r="A2" s="6" t="s">
        <v>1</v>
      </c>
      <c r="B2" s="7"/>
      <c r="C2" s="7"/>
      <c r="D2" s="7"/>
      <c r="E2" s="8" t="s">
        <v>2</v>
      </c>
      <c r="F2" s="9">
        <v>41609</v>
      </c>
      <c r="G2" s="9"/>
      <c r="H2" s="10"/>
      <c r="I2" s="10"/>
    </row>
    <row r="3" spans="1:11" ht="27" customHeight="1">
      <c r="A3" s="11" t="s">
        <v>3</v>
      </c>
      <c r="B3" s="12">
        <f>SUM(B2+D17)</f>
        <v>20000</v>
      </c>
      <c r="C3" s="12"/>
      <c r="D3" s="12"/>
      <c r="E3" s="13" t="s">
        <v>4</v>
      </c>
      <c r="F3" s="14">
        <v>0.02</v>
      </c>
      <c r="G3" s="15">
        <f>B3*F3</f>
        <v>400</v>
      </c>
      <c r="H3" s="16" t="s">
        <v>5</v>
      </c>
      <c r="I3" s="17">
        <f>(B3-B2)</f>
        <v>20000</v>
      </c>
      <c r="K3" s="18"/>
    </row>
    <row r="4" spans="1:9" s="25" customFormat="1" ht="17.25" customHeight="1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spans="1:12" ht="39" customHeight="1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spans="1:12" ht="21" customHeight="1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spans="1:12" ht="28.5" customHeight="1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spans="1:12" ht="24.75" customHeight="1">
      <c r="A8" s="49">
        <v>42095</v>
      </c>
      <c r="B8" s="50">
        <v>20000</v>
      </c>
      <c r="C8" s="50"/>
      <c r="D8" s="51">
        <f>SUM(B8-C8)</f>
        <v>20000</v>
      </c>
      <c r="E8" s="52"/>
      <c r="F8" s="53"/>
      <c r="G8" s="52">
        <f>SUM(E8+F8)</f>
        <v>0</v>
      </c>
      <c r="H8" s="54" t="e">
        <f>E8/G8</f>
        <v>#DIV/0!</v>
      </c>
      <c r="I8" s="55" t="e">
        <f>B8/E8</f>
        <v>#DIV/0!</v>
      </c>
      <c r="J8" s="55" t="e">
        <f>C8/F8</f>
        <v>#DIV/0!</v>
      </c>
      <c r="K8" s="56" t="e">
        <f>I8/J8</f>
        <v>#DIV/0!</v>
      </c>
      <c r="L8" s="57" t="e">
        <f>B8/C8</f>
        <v>#DIV/0!</v>
      </c>
    </row>
    <row r="9" spans="1:12" ht="24.75" customHeight="1">
      <c r="A9" s="58">
        <v>42125</v>
      </c>
      <c r="B9" s="59"/>
      <c r="C9" s="59"/>
      <c r="D9" s="51">
        <f>SUM(B9-C9)</f>
        <v>0</v>
      </c>
      <c r="E9" s="60"/>
      <c r="F9" s="60"/>
      <c r="G9" s="52">
        <f>SUM(E9+F9)</f>
        <v>0</v>
      </c>
      <c r="H9" s="54" t="e">
        <f>E9/G9</f>
        <v>#DIV/0!</v>
      </c>
      <c r="I9" s="55" t="e">
        <f>B9/E9</f>
        <v>#DIV/0!</v>
      </c>
      <c r="J9" s="55" t="e">
        <f>C9/F9</f>
        <v>#DIV/0!</v>
      </c>
      <c r="K9" s="56" t="e">
        <f>I9/J9</f>
        <v>#DIV/0!</v>
      </c>
      <c r="L9" s="57" t="e">
        <f>B9/C9</f>
        <v>#DIV/0!</v>
      </c>
    </row>
    <row r="10" spans="1:12" ht="24.75" customHeight="1">
      <c r="A10" s="49">
        <v>42156</v>
      </c>
      <c r="B10" s="59"/>
      <c r="C10" s="59"/>
      <c r="D10" s="51">
        <f>SUM(B10-C10)</f>
        <v>0</v>
      </c>
      <c r="E10" s="60"/>
      <c r="F10" s="60"/>
      <c r="G10" s="52">
        <f>SUM(E10+F10)</f>
        <v>0</v>
      </c>
      <c r="H10" s="54" t="e">
        <f>E10/G10</f>
        <v>#DIV/0!</v>
      </c>
      <c r="I10" s="55" t="e">
        <f>B10/E10</f>
        <v>#DIV/0!</v>
      </c>
      <c r="J10" s="55" t="e">
        <f>C10/F10</f>
        <v>#DIV/0!</v>
      </c>
      <c r="K10" s="56" t="e">
        <f>I10/J10</f>
        <v>#DIV/0!</v>
      </c>
      <c r="L10" s="57" t="e">
        <f>B10/C10</f>
        <v>#DIV/0!</v>
      </c>
    </row>
    <row r="11" spans="1:12" ht="24.75" customHeight="1">
      <c r="A11" s="58">
        <v>42186</v>
      </c>
      <c r="B11" s="59"/>
      <c r="C11" s="59"/>
      <c r="D11" s="51">
        <f>SUM(B11-C11)</f>
        <v>0</v>
      </c>
      <c r="E11" s="60"/>
      <c r="F11" s="60"/>
      <c r="G11" s="52">
        <f>SUM(E11+F11)</f>
        <v>0</v>
      </c>
      <c r="H11" s="54" t="e">
        <f>E11/G11</f>
        <v>#DIV/0!</v>
      </c>
      <c r="I11" s="55" t="e">
        <f>B11/E11</f>
        <v>#DIV/0!</v>
      </c>
      <c r="J11" s="55" t="e">
        <f>C11/F11</f>
        <v>#DIV/0!</v>
      </c>
      <c r="K11" s="56" t="e">
        <f>I11/J11</f>
        <v>#DIV/0!</v>
      </c>
      <c r="L11" s="57" t="e">
        <f>B11/C11</f>
        <v>#DIV/0!</v>
      </c>
    </row>
    <row r="12" spans="1:12" ht="24.75" customHeight="1">
      <c r="A12" s="49">
        <v>42217</v>
      </c>
      <c r="B12" s="59"/>
      <c r="C12" s="50"/>
      <c r="D12" s="51">
        <f>SUM(B12-C12)</f>
        <v>0</v>
      </c>
      <c r="E12" s="60"/>
      <c r="F12" s="60"/>
      <c r="G12" s="52">
        <f>SUM(E12+F12)</f>
        <v>0</v>
      </c>
      <c r="H12" s="54" t="e">
        <f>E12/G12</f>
        <v>#DIV/0!</v>
      </c>
      <c r="I12" s="55" t="e">
        <f>B12/E12</f>
        <v>#DIV/0!</v>
      </c>
      <c r="J12" s="55" t="e">
        <f>C12/F12</f>
        <v>#DIV/0!</v>
      </c>
      <c r="K12" s="56" t="e">
        <f>I12/J12</f>
        <v>#DIV/0!</v>
      </c>
      <c r="L12" s="57" t="e">
        <f>B12/C12</f>
        <v>#DIV/0!</v>
      </c>
    </row>
    <row r="13" spans="1:12" ht="24.75" customHeight="1">
      <c r="A13" s="58">
        <v>42248</v>
      </c>
      <c r="B13" s="59"/>
      <c r="C13" s="59"/>
      <c r="D13" s="51">
        <f>SUM(B13-C13)</f>
        <v>0</v>
      </c>
      <c r="E13" s="60"/>
      <c r="F13" s="60"/>
      <c r="G13" s="52">
        <f>SUM(E13+F13)</f>
        <v>0</v>
      </c>
      <c r="H13" s="54" t="e">
        <f>E13/G13</f>
        <v>#DIV/0!</v>
      </c>
      <c r="I13" s="55" t="e">
        <f>B13/E13</f>
        <v>#DIV/0!</v>
      </c>
      <c r="J13" s="55" t="e">
        <f>C13/F13</f>
        <v>#DIV/0!</v>
      </c>
      <c r="K13" s="56" t="e">
        <f>I13/J13</f>
        <v>#DIV/0!</v>
      </c>
      <c r="L13" s="57" t="e">
        <f>B13/C13</f>
        <v>#DIV/0!</v>
      </c>
    </row>
    <row r="14" spans="1:12" ht="24.75" customHeight="1">
      <c r="A14" s="49">
        <v>42278</v>
      </c>
      <c r="B14" s="59"/>
      <c r="C14" s="50"/>
      <c r="D14" s="51">
        <f>SUM(B14-C14)</f>
        <v>0</v>
      </c>
      <c r="E14" s="60"/>
      <c r="F14" s="60"/>
      <c r="G14" s="52">
        <f>SUM(E14+F14)</f>
        <v>0</v>
      </c>
      <c r="H14" s="54" t="e">
        <f>E14/G14</f>
        <v>#DIV/0!</v>
      </c>
      <c r="I14" s="55" t="e">
        <f>B14/E14</f>
        <v>#DIV/0!</v>
      </c>
      <c r="J14" s="55" t="e">
        <f>C14/F14</f>
        <v>#DIV/0!</v>
      </c>
      <c r="K14" s="56" t="e">
        <f>I14/J14</f>
        <v>#DIV/0!</v>
      </c>
      <c r="L14" s="57" t="e">
        <f>B14/C14</f>
        <v>#DIV/0!</v>
      </c>
    </row>
    <row r="15" spans="1:12" ht="24.75" customHeight="1">
      <c r="A15" s="58">
        <v>42309</v>
      </c>
      <c r="B15" s="59"/>
      <c r="C15" s="50"/>
      <c r="D15" s="51">
        <f>SUM(B15-C15)</f>
        <v>0</v>
      </c>
      <c r="E15" s="60"/>
      <c r="F15" s="60"/>
      <c r="G15" s="52">
        <f>SUM(E15+F15)</f>
        <v>0</v>
      </c>
      <c r="H15" s="54" t="e">
        <f>E15/G15</f>
        <v>#DIV/0!</v>
      </c>
      <c r="I15" s="55" t="e">
        <f>B15/E15</f>
        <v>#DIV/0!</v>
      </c>
      <c r="J15" s="55" t="e">
        <f>C15/F15</f>
        <v>#DIV/0!</v>
      </c>
      <c r="K15" s="56" t="e">
        <f>I15/J15</f>
        <v>#DIV/0!</v>
      </c>
      <c r="L15" s="57" t="e">
        <f>B15/C15</f>
        <v>#DIV/0!</v>
      </c>
    </row>
    <row r="16" spans="1:12" ht="24.75" customHeight="1">
      <c r="A16" s="61">
        <v>42339</v>
      </c>
      <c r="B16" s="62"/>
      <c r="C16" s="62"/>
      <c r="D16" s="63">
        <f>SUM(B16-C16)</f>
        <v>0</v>
      </c>
      <c r="E16" s="64"/>
      <c r="F16" s="64"/>
      <c r="G16" s="65">
        <f>SUM(E16+F16)</f>
        <v>0</v>
      </c>
      <c r="H16" s="66" t="e">
        <f>E16/G16</f>
        <v>#DIV/0!</v>
      </c>
      <c r="I16" s="67" t="e">
        <f>B16/E16</f>
        <v>#DIV/0!</v>
      </c>
      <c r="J16" s="67" t="e">
        <f>C16/F16</f>
        <v>#DIV/0!</v>
      </c>
      <c r="K16" s="68" t="e">
        <f>I16/J16</f>
        <v>#DIV/0!</v>
      </c>
      <c r="L16" s="69" t="e">
        <f>B16/C16</f>
        <v>#DIV/0!</v>
      </c>
    </row>
    <row r="17" spans="1:12" ht="24.75" customHeight="1">
      <c r="A17" s="70" t="s">
        <v>19</v>
      </c>
      <c r="B17" s="71">
        <f>SUM(B8:B16)</f>
        <v>20000</v>
      </c>
      <c r="C17" s="72">
        <f>SUM(C8:C16)</f>
        <v>0</v>
      </c>
      <c r="D17" s="73">
        <f>SUM(D8:D16)</f>
        <v>20000</v>
      </c>
      <c r="E17" s="74">
        <f>SUM(E8:E16)</f>
        <v>0</v>
      </c>
      <c r="F17" s="75">
        <f>SUM(F8:F16)</f>
        <v>0</v>
      </c>
      <c r="G17" s="74">
        <f>SUM(G8:G16)</f>
        <v>0</v>
      </c>
      <c r="H17" s="76">
        <f>AVERAGE(H8:H16)</f>
        <v>0</v>
      </c>
      <c r="I17" s="72" t="e">
        <f>AVERAGE(I8:I16)</f>
        <v>#DIV/0!</v>
      </c>
      <c r="J17" s="72" t="e">
        <f>AVERAGE(J8:J16)</f>
        <v>#DIV/0!</v>
      </c>
      <c r="K17" s="77" t="e">
        <f>AVERAGE(K8:K16)</f>
        <v>#DIV/0!</v>
      </c>
      <c r="L17" s="77" t="e">
        <f>AVERAGE(L8:L16)</f>
        <v>#DIV/0!</v>
      </c>
    </row>
    <row r="18" spans="1:12" ht="13.5" customHeight="1">
      <c r="A18" s="78"/>
      <c r="J18" s="79"/>
      <c r="K18" s="80" t="s">
        <v>20</v>
      </c>
      <c r="L18" s="80" t="s">
        <v>21</v>
      </c>
    </row>
    <row r="19" ht="13.5" customHeight="1">
      <c r="A19" s="78"/>
    </row>
  </sheetData>
  <sheetProtection selectLockedCells="1" selectUnlockedCells="1"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SheetLayoutView="100" workbookViewId="0" topLeftCell="A1">
      <pane ySplit="1" topLeftCell="A103" activePane="bottomLeft" state="frozen"/>
      <selection pane="topLeft" activeCell="A1" sqref="A1"/>
      <selection pane="bottomLeft" activeCell="J90" sqref="J90"/>
    </sheetView>
  </sheetViews>
  <sheetFormatPr defaultColWidth="10.00390625" defaultRowHeight="13.5" customHeight="1"/>
  <cols>
    <col min="1" max="1" width="9.625" style="0" customWidth="1"/>
    <col min="2" max="2" width="5.25390625" style="0" customWidth="1"/>
    <col min="3" max="3" width="12.50390625" style="0" customWidth="1"/>
    <col min="4" max="4" width="9.25390625" style="0" customWidth="1"/>
    <col min="5" max="5" width="8.75390625" style="0" customWidth="1"/>
    <col min="6" max="6" width="6.875" style="0" customWidth="1"/>
    <col min="7" max="7" width="12.75390625" style="0" customWidth="1"/>
    <col min="8" max="8" width="13.125" style="0" customWidth="1"/>
    <col min="9" max="9" width="10.625" style="0" customWidth="1"/>
    <col min="10" max="10" width="10.75390625" style="0" customWidth="1"/>
    <col min="12" max="12" width="14.25390625" style="0" customWidth="1"/>
    <col min="13" max="13" width="9.00390625" style="0" customWidth="1"/>
    <col min="16" max="16" width="15.875" style="0" customWidth="1"/>
    <col min="17" max="17" width="12.50390625" style="81" customWidth="1"/>
    <col min="18" max="18" width="11.50390625" style="0" customWidth="1"/>
  </cols>
  <sheetData>
    <row r="1" spans="1:17" ht="13.5" customHeight="1">
      <c r="A1" s="82" t="s">
        <v>22</v>
      </c>
      <c r="B1" s="83" t="s">
        <v>23</v>
      </c>
      <c r="C1" s="83" t="s">
        <v>24</v>
      </c>
      <c r="D1" s="83" t="s">
        <v>25</v>
      </c>
      <c r="E1" s="83" t="s">
        <v>26</v>
      </c>
      <c r="F1" s="83" t="s">
        <v>27</v>
      </c>
      <c r="G1" s="83" t="s">
        <v>28</v>
      </c>
      <c r="H1" s="83" t="s">
        <v>29</v>
      </c>
      <c r="I1" s="83" t="s">
        <v>30</v>
      </c>
      <c r="J1" s="83" t="s">
        <v>31</v>
      </c>
      <c r="K1" s="83" t="s">
        <v>32</v>
      </c>
      <c r="L1" s="83" t="s">
        <v>33</v>
      </c>
      <c r="M1" s="83" t="s">
        <v>34</v>
      </c>
      <c r="N1" s="83" t="s">
        <v>35</v>
      </c>
      <c r="O1" s="84" t="s">
        <v>36</v>
      </c>
      <c r="P1" s="85" t="s">
        <v>37</v>
      </c>
      <c r="Q1" s="86" t="s">
        <v>38</v>
      </c>
    </row>
    <row r="2" spans="1:18" ht="13.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>
        <v>500000</v>
      </c>
      <c r="Q2" s="86"/>
      <c r="R2" s="87">
        <f>P2+Q2</f>
        <v>500000</v>
      </c>
    </row>
    <row r="3" spans="1:18" ht="13.5" customHeight="1">
      <c r="A3" t="s">
        <v>39</v>
      </c>
      <c r="B3" s="88" t="s">
        <v>40</v>
      </c>
      <c r="C3" s="89">
        <v>3.12</v>
      </c>
      <c r="D3" s="88">
        <v>-32</v>
      </c>
      <c r="E3" t="s">
        <v>41</v>
      </c>
      <c r="F3" t="s">
        <v>42</v>
      </c>
      <c r="G3" s="90">
        <v>40189</v>
      </c>
      <c r="H3">
        <v>92.33</v>
      </c>
      <c r="I3" t="s">
        <v>42</v>
      </c>
      <c r="J3" s="91">
        <v>40197</v>
      </c>
      <c r="K3">
        <v>91.04</v>
      </c>
      <c r="L3" t="s">
        <v>43</v>
      </c>
      <c r="M3" t="s">
        <v>44</v>
      </c>
      <c r="N3">
        <v>129</v>
      </c>
      <c r="P3">
        <v>40240</v>
      </c>
      <c r="Q3" s="81">
        <v>0</v>
      </c>
      <c r="R3" s="87">
        <f>R2+P3+Q3</f>
        <v>540240</v>
      </c>
    </row>
    <row r="4" spans="1:18" ht="13.5" customHeight="1">
      <c r="A4" t="s">
        <v>39</v>
      </c>
      <c r="B4" s="88" t="s">
        <v>40</v>
      </c>
      <c r="C4" s="89">
        <v>4.32</v>
      </c>
      <c r="D4" s="88">
        <v>-25</v>
      </c>
      <c r="E4" t="s">
        <v>41</v>
      </c>
      <c r="F4" t="s">
        <v>42</v>
      </c>
      <c r="G4" s="90">
        <v>40212</v>
      </c>
      <c r="H4">
        <v>90.29</v>
      </c>
      <c r="I4" t="s">
        <v>42</v>
      </c>
      <c r="J4" s="91">
        <v>40212</v>
      </c>
      <c r="K4">
        <v>90.54</v>
      </c>
      <c r="L4" t="s">
        <v>45</v>
      </c>
      <c r="M4" s="81" t="s">
        <v>46</v>
      </c>
      <c r="N4" s="92"/>
      <c r="O4" s="92">
        <v>-25</v>
      </c>
      <c r="Q4" s="81">
        <v>-10800</v>
      </c>
      <c r="R4" s="87">
        <f>R3+P4+Q4</f>
        <v>529440</v>
      </c>
    </row>
    <row r="5" spans="1:18" ht="13.5" customHeight="1">
      <c r="A5" t="s">
        <v>39</v>
      </c>
      <c r="B5" s="88" t="s">
        <v>40</v>
      </c>
      <c r="C5" s="89">
        <v>7.05</v>
      </c>
      <c r="D5" s="88">
        <v>-15</v>
      </c>
      <c r="E5" t="s">
        <v>41</v>
      </c>
      <c r="F5" t="s">
        <v>42</v>
      </c>
      <c r="G5" s="90">
        <v>40217</v>
      </c>
      <c r="H5">
        <v>89.23</v>
      </c>
      <c r="I5" t="s">
        <v>42</v>
      </c>
      <c r="J5" s="91">
        <v>40217</v>
      </c>
      <c r="K5">
        <v>89.38</v>
      </c>
      <c r="L5" t="s">
        <v>45</v>
      </c>
      <c r="M5" s="81" t="s">
        <v>46</v>
      </c>
      <c r="N5" s="92"/>
      <c r="O5" s="92">
        <v>-15</v>
      </c>
      <c r="Q5" s="81">
        <v>-10500</v>
      </c>
      <c r="R5" s="87">
        <f>R4+P5+Q5</f>
        <v>518940</v>
      </c>
    </row>
    <row r="6" spans="1:18" ht="13.5" customHeight="1">
      <c r="A6" t="s">
        <v>39</v>
      </c>
      <c r="B6" s="88" t="s">
        <v>47</v>
      </c>
      <c r="C6" s="89">
        <v>3.84</v>
      </c>
      <c r="D6" s="88">
        <v>-27</v>
      </c>
      <c r="E6" t="s">
        <v>41</v>
      </c>
      <c r="F6" t="s">
        <v>42</v>
      </c>
      <c r="G6" s="90">
        <v>40219</v>
      </c>
      <c r="H6">
        <v>89.8</v>
      </c>
      <c r="I6" t="s">
        <v>42</v>
      </c>
      <c r="J6" s="91">
        <v>40219</v>
      </c>
      <c r="K6">
        <v>89.53</v>
      </c>
      <c r="L6" t="s">
        <v>45</v>
      </c>
      <c r="M6" s="81" t="s">
        <v>46</v>
      </c>
      <c r="N6" s="92"/>
      <c r="O6" s="92">
        <v>-27</v>
      </c>
      <c r="Q6" s="81">
        <v>-10368</v>
      </c>
      <c r="R6" s="87">
        <f>R5+P6+Q6</f>
        <v>508572</v>
      </c>
    </row>
    <row r="7" spans="1:18" ht="13.5" customHeight="1">
      <c r="A7" t="s">
        <v>39</v>
      </c>
      <c r="B7" s="88" t="s">
        <v>47</v>
      </c>
      <c r="C7" s="89">
        <v>9.24</v>
      </c>
      <c r="D7" s="88">
        <v>-11</v>
      </c>
      <c r="E7" t="s">
        <v>41</v>
      </c>
      <c r="F7" t="s">
        <v>42</v>
      </c>
      <c r="G7" s="90">
        <v>40224</v>
      </c>
      <c r="H7">
        <v>90.01</v>
      </c>
      <c r="I7" t="s">
        <v>42</v>
      </c>
      <c r="J7" s="91">
        <v>40225</v>
      </c>
      <c r="K7">
        <v>89.9</v>
      </c>
      <c r="L7" t="s">
        <v>45</v>
      </c>
      <c r="M7" s="81" t="s">
        <v>46</v>
      </c>
      <c r="N7" s="92"/>
      <c r="O7" s="92">
        <v>-11</v>
      </c>
      <c r="Q7" s="81">
        <v>-10164</v>
      </c>
      <c r="R7" s="87">
        <f>R6+P7+Q7</f>
        <v>498408</v>
      </c>
    </row>
    <row r="8" spans="1:18" ht="13.5" customHeight="1">
      <c r="A8" t="s">
        <v>39</v>
      </c>
      <c r="B8" s="88" t="s">
        <v>47</v>
      </c>
      <c r="C8" s="89">
        <v>5.53</v>
      </c>
      <c r="D8" s="88">
        <v>-18</v>
      </c>
      <c r="E8" t="s">
        <v>41</v>
      </c>
      <c r="F8" t="s">
        <v>42</v>
      </c>
      <c r="G8" s="90">
        <v>40226</v>
      </c>
      <c r="H8">
        <v>90.21</v>
      </c>
      <c r="I8" t="s">
        <v>42</v>
      </c>
      <c r="J8" s="91">
        <v>40228</v>
      </c>
      <c r="K8">
        <v>91.61</v>
      </c>
      <c r="L8" t="s">
        <v>48</v>
      </c>
      <c r="M8" t="s">
        <v>44</v>
      </c>
      <c r="N8">
        <v>140</v>
      </c>
      <c r="O8" s="92"/>
      <c r="P8">
        <v>77420</v>
      </c>
      <c r="R8" s="87">
        <f>R7+P8+Q8</f>
        <v>575828</v>
      </c>
    </row>
    <row r="9" spans="1:18" ht="13.5" customHeight="1">
      <c r="A9" t="s">
        <v>39</v>
      </c>
      <c r="B9" s="88" t="s">
        <v>40</v>
      </c>
      <c r="C9" s="89">
        <v>3.97</v>
      </c>
      <c r="D9" s="88">
        <v>-29</v>
      </c>
      <c r="E9" t="s">
        <v>41</v>
      </c>
      <c r="F9" t="s">
        <v>42</v>
      </c>
      <c r="G9" s="90">
        <v>40231</v>
      </c>
      <c r="H9">
        <v>91.17</v>
      </c>
      <c r="I9" t="s">
        <v>42</v>
      </c>
      <c r="J9" s="91">
        <v>40241</v>
      </c>
      <c r="K9">
        <v>88.61</v>
      </c>
      <c r="L9" t="s">
        <v>43</v>
      </c>
      <c r="M9" t="s">
        <v>44</v>
      </c>
      <c r="N9">
        <v>259</v>
      </c>
      <c r="O9" s="92"/>
      <c r="P9">
        <v>102823</v>
      </c>
      <c r="R9" s="87">
        <f>R8+P9+Q9</f>
        <v>678651</v>
      </c>
    </row>
    <row r="10" spans="1:18" ht="13.5" customHeight="1">
      <c r="A10" t="s">
        <v>39</v>
      </c>
      <c r="B10" s="88" t="s">
        <v>47</v>
      </c>
      <c r="C10" s="89">
        <v>6.46</v>
      </c>
      <c r="D10" s="88">
        <v>-21</v>
      </c>
      <c r="E10" t="s">
        <v>41</v>
      </c>
      <c r="F10" t="s">
        <v>42</v>
      </c>
      <c r="G10" s="90">
        <v>40248</v>
      </c>
      <c r="H10">
        <v>90.41</v>
      </c>
      <c r="I10" t="s">
        <v>42</v>
      </c>
      <c r="J10" s="91">
        <v>40249</v>
      </c>
      <c r="K10">
        <v>90.2</v>
      </c>
      <c r="L10" t="s">
        <v>45</v>
      </c>
      <c r="M10" s="81" t="s">
        <v>46</v>
      </c>
      <c r="N10" s="92"/>
      <c r="O10" s="92">
        <v>-21</v>
      </c>
      <c r="Q10" s="81">
        <v>-13566</v>
      </c>
      <c r="R10" s="87">
        <f>R9+P10+Q10</f>
        <v>665085</v>
      </c>
    </row>
    <row r="11" spans="1:18" ht="13.5" customHeight="1">
      <c r="A11" t="s">
        <v>39</v>
      </c>
      <c r="B11" s="88" t="s">
        <v>47</v>
      </c>
      <c r="C11" s="89">
        <v>9.5</v>
      </c>
      <c r="D11" s="88">
        <v>-14</v>
      </c>
      <c r="E11" t="s">
        <v>41</v>
      </c>
      <c r="F11" t="s">
        <v>42</v>
      </c>
      <c r="G11" s="90">
        <v>40252</v>
      </c>
      <c r="H11">
        <v>90.69</v>
      </c>
      <c r="I11" t="s">
        <v>42</v>
      </c>
      <c r="J11" s="91">
        <v>40252</v>
      </c>
      <c r="K11">
        <v>90.55</v>
      </c>
      <c r="L11" t="s">
        <v>45</v>
      </c>
      <c r="M11" s="81" t="s">
        <v>46</v>
      </c>
      <c r="N11" s="92"/>
      <c r="O11" s="92">
        <v>-14</v>
      </c>
      <c r="Q11" s="81">
        <v>-13300</v>
      </c>
      <c r="R11" s="87">
        <f>R10+P11+Q11</f>
        <v>651785</v>
      </c>
    </row>
    <row r="12" spans="1:18" ht="13.5" customHeight="1">
      <c r="A12" t="s">
        <v>39</v>
      </c>
      <c r="B12" s="88" t="s">
        <v>47</v>
      </c>
      <c r="C12" s="89">
        <v>4.65</v>
      </c>
      <c r="D12" s="88">
        <v>-28</v>
      </c>
      <c r="E12" t="s">
        <v>41</v>
      </c>
      <c r="F12" t="s">
        <v>42</v>
      </c>
      <c r="G12" s="90">
        <v>40259</v>
      </c>
      <c r="H12">
        <v>90.61</v>
      </c>
      <c r="I12" t="s">
        <v>42</v>
      </c>
      <c r="J12" s="91">
        <v>40259</v>
      </c>
      <c r="K12">
        <v>90.33</v>
      </c>
      <c r="L12" t="s">
        <v>45</v>
      </c>
      <c r="M12" s="81" t="s">
        <v>46</v>
      </c>
      <c r="N12" s="92"/>
      <c r="O12" s="92">
        <v>-28</v>
      </c>
      <c r="Q12" s="81">
        <v>-13020</v>
      </c>
      <c r="R12" s="87">
        <f>R11+P12+Q12</f>
        <v>638765</v>
      </c>
    </row>
    <row r="13" spans="1:18" ht="13.5" customHeight="1">
      <c r="A13" t="s">
        <v>39</v>
      </c>
      <c r="B13" s="88" t="s">
        <v>40</v>
      </c>
      <c r="C13" s="89">
        <v>2.16</v>
      </c>
      <c r="D13" s="88">
        <v>-59</v>
      </c>
      <c r="E13" t="s">
        <v>41</v>
      </c>
      <c r="F13" t="s">
        <v>42</v>
      </c>
      <c r="G13" s="90">
        <v>40284</v>
      </c>
      <c r="H13">
        <v>92.51</v>
      </c>
      <c r="I13" t="s">
        <v>42</v>
      </c>
      <c r="J13" s="91">
        <v>40287</v>
      </c>
      <c r="K13">
        <v>92.1</v>
      </c>
      <c r="L13" t="s">
        <v>43</v>
      </c>
      <c r="M13" t="s">
        <v>44</v>
      </c>
      <c r="N13" s="92">
        <v>41</v>
      </c>
      <c r="O13" s="92"/>
      <c r="P13">
        <v>8856</v>
      </c>
      <c r="R13" s="87">
        <f>R12+P13+Q13</f>
        <v>647621</v>
      </c>
    </row>
    <row r="14" spans="1:18" ht="13.5" customHeight="1">
      <c r="A14" t="s">
        <v>39</v>
      </c>
      <c r="B14" s="88" t="s">
        <v>47</v>
      </c>
      <c r="C14" s="89">
        <v>9.25</v>
      </c>
      <c r="D14" s="88">
        <v>-14</v>
      </c>
      <c r="E14" t="s">
        <v>41</v>
      </c>
      <c r="F14" t="s">
        <v>42</v>
      </c>
      <c r="G14" s="90">
        <v>40298</v>
      </c>
      <c r="H14">
        <v>94.12</v>
      </c>
      <c r="I14" t="s">
        <v>42</v>
      </c>
      <c r="J14" s="91">
        <v>40298</v>
      </c>
      <c r="K14">
        <v>93.98</v>
      </c>
      <c r="L14" t="s">
        <v>45</v>
      </c>
      <c r="M14" s="81" t="s">
        <v>46</v>
      </c>
      <c r="N14" s="92"/>
      <c r="O14" s="92">
        <v>-14</v>
      </c>
      <c r="Q14" s="81">
        <v>-12950</v>
      </c>
      <c r="R14" s="87">
        <f>R13+P14+Q14</f>
        <v>634671</v>
      </c>
    </row>
    <row r="15" spans="1:18" ht="13.5" customHeight="1">
      <c r="A15" t="s">
        <v>39</v>
      </c>
      <c r="B15" s="88" t="s">
        <v>47</v>
      </c>
      <c r="C15" s="89">
        <v>3.73</v>
      </c>
      <c r="D15" s="88">
        <v>-34</v>
      </c>
      <c r="E15" t="s">
        <v>41</v>
      </c>
      <c r="F15" t="s">
        <v>42</v>
      </c>
      <c r="G15" s="90">
        <v>40302</v>
      </c>
      <c r="H15">
        <v>94.67</v>
      </c>
      <c r="I15" t="s">
        <v>42</v>
      </c>
      <c r="J15" s="91">
        <v>40302</v>
      </c>
      <c r="K15">
        <v>94.33</v>
      </c>
      <c r="L15" t="s">
        <v>45</v>
      </c>
      <c r="M15" s="81" t="s">
        <v>46</v>
      </c>
      <c r="N15" s="92"/>
      <c r="O15" s="92">
        <v>-34</v>
      </c>
      <c r="Q15" s="81">
        <v>-12682</v>
      </c>
      <c r="R15" s="87">
        <f>R14+P15+Q15</f>
        <v>621989</v>
      </c>
    </row>
    <row r="16" spans="1:18" ht="13.5" customHeight="1">
      <c r="A16" t="s">
        <v>39</v>
      </c>
      <c r="B16" s="88" t="s">
        <v>40</v>
      </c>
      <c r="C16" s="89">
        <v>2.59</v>
      </c>
      <c r="D16" s="88">
        <v>-48</v>
      </c>
      <c r="E16" t="s">
        <v>41</v>
      </c>
      <c r="F16" t="s">
        <v>42</v>
      </c>
      <c r="G16" s="90">
        <v>40303</v>
      </c>
      <c r="H16">
        <v>93.99</v>
      </c>
      <c r="I16" t="s">
        <v>42</v>
      </c>
      <c r="J16" s="91">
        <v>40324</v>
      </c>
      <c r="K16">
        <v>90.6</v>
      </c>
      <c r="L16" t="s">
        <v>43</v>
      </c>
      <c r="M16" t="s">
        <v>44</v>
      </c>
      <c r="N16" s="92">
        <v>339</v>
      </c>
      <c r="O16" s="92"/>
      <c r="P16">
        <v>87801</v>
      </c>
      <c r="R16" s="87">
        <f>R15+P16+Q16</f>
        <v>709790</v>
      </c>
    </row>
    <row r="17" spans="1:18" ht="13.5" customHeight="1">
      <c r="A17" t="s">
        <v>39</v>
      </c>
      <c r="B17" s="88" t="s">
        <v>47</v>
      </c>
      <c r="C17" s="89">
        <v>2.89</v>
      </c>
      <c r="D17" s="88">
        <v>-49</v>
      </c>
      <c r="E17" t="s">
        <v>41</v>
      </c>
      <c r="F17" t="s">
        <v>42</v>
      </c>
      <c r="G17" s="91">
        <v>40331</v>
      </c>
      <c r="H17">
        <v>91.7</v>
      </c>
      <c r="I17" t="s">
        <v>42</v>
      </c>
      <c r="J17" s="91">
        <v>40333</v>
      </c>
      <c r="K17">
        <v>92.22</v>
      </c>
      <c r="L17" t="s">
        <v>48</v>
      </c>
      <c r="M17" t="s">
        <v>44</v>
      </c>
      <c r="N17" s="92">
        <v>52</v>
      </c>
      <c r="O17" s="92"/>
      <c r="P17">
        <v>15028</v>
      </c>
      <c r="R17" s="87">
        <f>R16+P17+Q17</f>
        <v>724818</v>
      </c>
    </row>
    <row r="18" spans="1:18" ht="13.5" customHeight="1">
      <c r="A18" t="s">
        <v>39</v>
      </c>
      <c r="B18" s="88" t="s">
        <v>40</v>
      </c>
      <c r="C18" s="89">
        <v>4.14</v>
      </c>
      <c r="D18" s="88">
        <v>-35</v>
      </c>
      <c r="E18" t="s">
        <v>41</v>
      </c>
      <c r="F18" t="s">
        <v>42</v>
      </c>
      <c r="G18" s="91">
        <v>40336</v>
      </c>
      <c r="H18">
        <v>91.68</v>
      </c>
      <c r="I18" t="s">
        <v>42</v>
      </c>
      <c r="J18" s="91">
        <v>40339</v>
      </c>
      <c r="K18">
        <v>91.35</v>
      </c>
      <c r="L18" t="s">
        <v>43</v>
      </c>
      <c r="M18" t="s">
        <v>44</v>
      </c>
      <c r="N18" s="92">
        <v>33</v>
      </c>
      <c r="O18" s="92"/>
      <c r="P18">
        <v>13662</v>
      </c>
      <c r="R18" s="87">
        <f>R17+P18+Q18</f>
        <v>738480</v>
      </c>
    </row>
    <row r="19" spans="1:18" ht="13.5" customHeight="1">
      <c r="A19" t="s">
        <v>39</v>
      </c>
      <c r="B19" s="88" t="s">
        <v>47</v>
      </c>
      <c r="C19" s="89">
        <v>2.95</v>
      </c>
      <c r="D19" s="88">
        <v>-50</v>
      </c>
      <c r="E19" t="s">
        <v>41</v>
      </c>
      <c r="F19" t="s">
        <v>42</v>
      </c>
      <c r="G19" s="91">
        <v>40343</v>
      </c>
      <c r="H19">
        <v>91.75</v>
      </c>
      <c r="I19" t="s">
        <v>42</v>
      </c>
      <c r="J19" s="91">
        <v>40343</v>
      </c>
      <c r="K19">
        <v>91.56</v>
      </c>
      <c r="L19" t="s">
        <v>49</v>
      </c>
      <c r="M19" s="93" t="s">
        <v>46</v>
      </c>
      <c r="N19" s="92"/>
      <c r="O19" s="92">
        <v>-19</v>
      </c>
      <c r="Q19" s="81">
        <v>-5605</v>
      </c>
      <c r="R19" s="87">
        <v>732879</v>
      </c>
    </row>
    <row r="20" spans="1:18" ht="13.5" customHeight="1">
      <c r="A20" t="s">
        <v>39</v>
      </c>
      <c r="B20" s="88" t="s">
        <v>40</v>
      </c>
      <c r="C20" s="89">
        <v>5.31</v>
      </c>
      <c r="D20" s="88">
        <v>-28</v>
      </c>
      <c r="E20" t="s">
        <v>41</v>
      </c>
      <c r="F20" t="s">
        <v>42</v>
      </c>
      <c r="G20" s="91">
        <v>40354</v>
      </c>
      <c r="H20">
        <v>89.47</v>
      </c>
      <c r="I20" t="s">
        <v>42</v>
      </c>
      <c r="J20" s="91">
        <v>40366</v>
      </c>
      <c r="K20">
        <v>87.65</v>
      </c>
      <c r="L20" t="s">
        <v>43</v>
      </c>
      <c r="M20" t="s">
        <v>44</v>
      </c>
      <c r="N20" s="92">
        <v>182</v>
      </c>
      <c r="O20" s="92"/>
      <c r="P20">
        <v>96642</v>
      </c>
      <c r="R20" s="87">
        <f>R19+P20+Q20</f>
        <v>829521</v>
      </c>
    </row>
    <row r="21" spans="1:18" ht="13.5" customHeight="1">
      <c r="A21" t="s">
        <v>39</v>
      </c>
      <c r="B21" s="88" t="s">
        <v>47</v>
      </c>
      <c r="C21" s="89">
        <v>6</v>
      </c>
      <c r="D21" s="88">
        <v>-28</v>
      </c>
      <c r="E21" t="s">
        <v>41</v>
      </c>
      <c r="F21" t="s">
        <v>42</v>
      </c>
      <c r="G21" s="91">
        <v>40368</v>
      </c>
      <c r="H21">
        <v>88.64</v>
      </c>
      <c r="I21" t="s">
        <v>42</v>
      </c>
      <c r="J21" s="91">
        <v>40371</v>
      </c>
      <c r="K21">
        <v>88.43</v>
      </c>
      <c r="L21" t="s">
        <v>48</v>
      </c>
      <c r="M21" s="93" t="s">
        <v>46</v>
      </c>
      <c r="N21" s="92"/>
      <c r="O21" s="92">
        <v>-21</v>
      </c>
      <c r="Q21" s="81">
        <v>-12600</v>
      </c>
      <c r="R21" s="87">
        <v>828127</v>
      </c>
    </row>
    <row r="22" spans="1:18" ht="13.5" customHeight="1">
      <c r="A22" t="s">
        <v>39</v>
      </c>
      <c r="B22" s="88" t="s">
        <v>40</v>
      </c>
      <c r="C22" s="89">
        <v>3.6</v>
      </c>
      <c r="D22" s="88">
        <v>-46</v>
      </c>
      <c r="E22" t="s">
        <v>41</v>
      </c>
      <c r="F22" t="s">
        <v>42</v>
      </c>
      <c r="G22" s="91">
        <v>40373</v>
      </c>
      <c r="H22">
        <v>88.19</v>
      </c>
      <c r="I22" t="s">
        <v>42</v>
      </c>
      <c r="J22" s="91">
        <v>40379</v>
      </c>
      <c r="K22">
        <v>87.25</v>
      </c>
      <c r="L22" t="s">
        <v>43</v>
      </c>
      <c r="M22" t="s">
        <v>44</v>
      </c>
      <c r="N22" s="92">
        <v>94</v>
      </c>
      <c r="O22" s="92"/>
      <c r="P22">
        <v>33840</v>
      </c>
      <c r="R22" s="87">
        <f>R21+P22+Q22</f>
        <v>861967</v>
      </c>
    </row>
    <row r="23" spans="1:18" ht="13.5" customHeight="1">
      <c r="A23" t="s">
        <v>39</v>
      </c>
      <c r="B23" s="88" t="s">
        <v>40</v>
      </c>
      <c r="C23" s="89">
        <v>5.56</v>
      </c>
      <c r="D23" s="88">
        <v>-29</v>
      </c>
      <c r="E23" t="s">
        <v>41</v>
      </c>
      <c r="F23" t="s">
        <v>42</v>
      </c>
      <c r="G23" s="91">
        <v>40388</v>
      </c>
      <c r="H23">
        <v>87.18</v>
      </c>
      <c r="I23" t="s">
        <v>42</v>
      </c>
      <c r="J23" s="91">
        <v>40389</v>
      </c>
      <c r="K23">
        <v>86.54</v>
      </c>
      <c r="L23" t="s">
        <v>43</v>
      </c>
      <c r="M23" t="s">
        <v>44</v>
      </c>
      <c r="N23" s="92">
        <v>64</v>
      </c>
      <c r="O23" s="92"/>
      <c r="P23">
        <v>35584</v>
      </c>
      <c r="R23" s="87">
        <f>R22+P23+Q23</f>
        <v>897551</v>
      </c>
    </row>
    <row r="24" spans="1:18" ht="13.5" customHeight="1">
      <c r="A24" t="s">
        <v>39</v>
      </c>
      <c r="B24" s="88" t="s">
        <v>40</v>
      </c>
      <c r="C24" s="89">
        <v>7.49</v>
      </c>
      <c r="D24" s="88">
        <v>-24</v>
      </c>
      <c r="E24" t="s">
        <v>41</v>
      </c>
      <c r="F24" t="s">
        <v>42</v>
      </c>
      <c r="G24" s="91">
        <v>40393</v>
      </c>
      <c r="H24">
        <v>86.39</v>
      </c>
      <c r="I24" t="s">
        <v>42</v>
      </c>
      <c r="J24" s="91">
        <v>40394</v>
      </c>
      <c r="K24">
        <v>85.9</v>
      </c>
      <c r="L24" t="s">
        <v>43</v>
      </c>
      <c r="M24" s="86" t="s">
        <v>44</v>
      </c>
      <c r="N24" s="92">
        <v>49</v>
      </c>
      <c r="O24" s="92"/>
      <c r="P24">
        <v>36701</v>
      </c>
      <c r="R24" s="87">
        <f>R23+P24+Q24</f>
        <v>934252</v>
      </c>
    </row>
    <row r="25" spans="1:18" ht="13.5" customHeight="1">
      <c r="A25" t="s">
        <v>39</v>
      </c>
      <c r="B25" s="88" t="s">
        <v>47</v>
      </c>
      <c r="C25" s="89">
        <v>6.44</v>
      </c>
      <c r="D25" s="88">
        <v>-29</v>
      </c>
      <c r="E25" t="s">
        <v>41</v>
      </c>
      <c r="F25" t="s">
        <v>42</v>
      </c>
      <c r="G25" s="91">
        <v>40400</v>
      </c>
      <c r="H25">
        <v>85.91</v>
      </c>
      <c r="I25" t="s">
        <v>42</v>
      </c>
      <c r="J25" s="91">
        <v>40400</v>
      </c>
      <c r="K25">
        <v>85.62</v>
      </c>
      <c r="L25" t="s">
        <v>45</v>
      </c>
      <c r="M25" s="93" t="s">
        <v>46</v>
      </c>
      <c r="N25" s="92"/>
      <c r="O25" s="92">
        <v>-29</v>
      </c>
      <c r="Q25" s="81">
        <v>-18670</v>
      </c>
      <c r="R25" s="87">
        <f>R24+P25+Q25</f>
        <v>915582</v>
      </c>
    </row>
    <row r="26" spans="1:18" ht="13.5" customHeight="1">
      <c r="A26" t="s">
        <v>39</v>
      </c>
      <c r="B26" s="88" t="s">
        <v>40</v>
      </c>
      <c r="C26" s="89">
        <v>8.32</v>
      </c>
      <c r="D26" s="88">
        <v>-22</v>
      </c>
      <c r="E26" t="s">
        <v>41</v>
      </c>
      <c r="F26" t="s">
        <v>42</v>
      </c>
      <c r="G26" s="91">
        <v>40402</v>
      </c>
      <c r="H26">
        <v>85.17</v>
      </c>
      <c r="I26" t="s">
        <v>42</v>
      </c>
      <c r="J26" s="91">
        <v>40402</v>
      </c>
      <c r="K26">
        <v>85.39</v>
      </c>
      <c r="L26" t="s">
        <v>45</v>
      </c>
      <c r="M26" s="93" t="s">
        <v>46</v>
      </c>
      <c r="N26" s="92"/>
      <c r="O26" s="92">
        <v>-22</v>
      </c>
      <c r="Q26" s="81">
        <v>-18304</v>
      </c>
      <c r="R26" s="87">
        <f>R25+P26+Q26</f>
        <v>897278</v>
      </c>
    </row>
    <row r="27" spans="1:18" ht="13.5" customHeight="1">
      <c r="A27" t="s">
        <v>39</v>
      </c>
      <c r="B27" s="88" t="s">
        <v>40</v>
      </c>
      <c r="C27" s="89">
        <v>4.48</v>
      </c>
      <c r="D27" s="88">
        <v>-40</v>
      </c>
      <c r="E27" t="s">
        <v>41</v>
      </c>
      <c r="F27" t="s">
        <v>42</v>
      </c>
      <c r="G27" s="91">
        <v>40415</v>
      </c>
      <c r="H27">
        <v>84.26</v>
      </c>
      <c r="I27" t="s">
        <v>42</v>
      </c>
      <c r="J27" s="91">
        <v>40415</v>
      </c>
      <c r="K27">
        <v>84.66</v>
      </c>
      <c r="L27" t="s">
        <v>45</v>
      </c>
      <c r="M27" s="93" t="s">
        <v>46</v>
      </c>
      <c r="N27" s="92"/>
      <c r="O27" s="92">
        <v>-40</v>
      </c>
      <c r="Q27" s="81">
        <v>-17920</v>
      </c>
      <c r="R27" s="87">
        <f>R26+P27+Q27</f>
        <v>879358</v>
      </c>
    </row>
    <row r="28" spans="1:18" ht="13.5" customHeight="1">
      <c r="A28" t="s">
        <v>39</v>
      </c>
      <c r="B28" s="88" t="s">
        <v>40</v>
      </c>
      <c r="C28" s="89">
        <v>5.17</v>
      </c>
      <c r="D28" s="88">
        <v>-34</v>
      </c>
      <c r="E28" t="s">
        <v>41</v>
      </c>
      <c r="F28" t="s">
        <v>42</v>
      </c>
      <c r="G28" s="91">
        <v>40448</v>
      </c>
      <c r="H28">
        <v>84.12</v>
      </c>
      <c r="I28" t="s">
        <v>42</v>
      </c>
      <c r="J28" s="91">
        <v>40452</v>
      </c>
      <c r="K28">
        <v>83.51</v>
      </c>
      <c r="L28" t="s">
        <v>43</v>
      </c>
      <c r="M28" t="s">
        <v>44</v>
      </c>
      <c r="N28" s="92">
        <v>61</v>
      </c>
      <c r="O28" s="92"/>
      <c r="P28">
        <v>31537</v>
      </c>
      <c r="R28" s="87">
        <f>R27+P28+Q28</f>
        <v>910895</v>
      </c>
    </row>
    <row r="29" spans="1:18" ht="13.5" customHeight="1">
      <c r="A29" t="s">
        <v>39</v>
      </c>
      <c r="B29" s="88" t="s">
        <v>40</v>
      </c>
      <c r="C29" s="89">
        <v>8.67</v>
      </c>
      <c r="D29" s="88">
        <v>-21</v>
      </c>
      <c r="E29" t="s">
        <v>41</v>
      </c>
      <c r="F29" t="s">
        <v>42</v>
      </c>
      <c r="G29" s="91">
        <v>40462</v>
      </c>
      <c r="H29">
        <v>81.93</v>
      </c>
      <c r="I29" t="s">
        <v>42</v>
      </c>
      <c r="J29" s="91" t="s">
        <v>50</v>
      </c>
      <c r="K29">
        <v>82.14</v>
      </c>
      <c r="L29" t="s">
        <v>45</v>
      </c>
      <c r="M29" s="93" t="s">
        <v>46</v>
      </c>
      <c r="N29" s="92"/>
      <c r="O29" s="92">
        <v>-21</v>
      </c>
      <c r="Q29" s="81">
        <v>-18207</v>
      </c>
      <c r="R29" s="87">
        <f>R28+P29+Q29</f>
        <v>892688</v>
      </c>
    </row>
    <row r="30" spans="1:18" ht="13.5" customHeight="1">
      <c r="A30" t="s">
        <v>39</v>
      </c>
      <c r="B30" s="88" t="s">
        <v>40</v>
      </c>
      <c r="C30" s="89">
        <v>11.9</v>
      </c>
      <c r="D30" s="88">
        <v>-15</v>
      </c>
      <c r="E30" t="s">
        <v>41</v>
      </c>
      <c r="F30" t="s">
        <v>42</v>
      </c>
      <c r="G30" s="91">
        <v>40464</v>
      </c>
      <c r="H30">
        <v>81.79</v>
      </c>
      <c r="I30" t="s">
        <v>42</v>
      </c>
      <c r="J30" s="91" t="s">
        <v>51</v>
      </c>
      <c r="K30">
        <v>81.6</v>
      </c>
      <c r="L30" t="s">
        <v>43</v>
      </c>
      <c r="M30" t="s">
        <v>44</v>
      </c>
      <c r="N30" s="92">
        <v>19</v>
      </c>
      <c r="O30" s="92"/>
      <c r="P30">
        <v>22610</v>
      </c>
      <c r="R30" s="87">
        <f>R29+P30+Q30</f>
        <v>915298</v>
      </c>
    </row>
    <row r="31" spans="1:18" ht="13.5" customHeight="1">
      <c r="A31" t="s">
        <v>39</v>
      </c>
      <c r="B31" s="88" t="s">
        <v>47</v>
      </c>
      <c r="C31" s="89">
        <v>10.16</v>
      </c>
      <c r="D31" s="88">
        <v>-18</v>
      </c>
      <c r="E31" t="s">
        <v>41</v>
      </c>
      <c r="F31" t="s">
        <v>42</v>
      </c>
      <c r="G31" s="91">
        <v>40479</v>
      </c>
      <c r="H31">
        <v>81.7</v>
      </c>
      <c r="I31" t="s">
        <v>42</v>
      </c>
      <c r="J31" s="91">
        <v>40479</v>
      </c>
      <c r="K31">
        <v>81.52</v>
      </c>
      <c r="L31" t="s">
        <v>45</v>
      </c>
      <c r="M31" s="93" t="s">
        <v>46</v>
      </c>
      <c r="N31" s="92"/>
      <c r="O31" s="92">
        <v>-18</v>
      </c>
      <c r="Q31" s="81">
        <v>-18280</v>
      </c>
      <c r="R31" s="87">
        <f>R30+P31+Q31</f>
        <v>897018</v>
      </c>
    </row>
    <row r="32" spans="1:18" ht="13.5" customHeight="1">
      <c r="A32" t="s">
        <v>39</v>
      </c>
      <c r="B32" s="88" t="s">
        <v>40</v>
      </c>
      <c r="C32" s="89">
        <v>14.96</v>
      </c>
      <c r="D32" s="88">
        <v>-12</v>
      </c>
      <c r="E32" t="s">
        <v>41</v>
      </c>
      <c r="F32" t="s">
        <v>42</v>
      </c>
      <c r="G32" s="91">
        <v>40487</v>
      </c>
      <c r="H32">
        <v>80.74</v>
      </c>
      <c r="I32" t="s">
        <v>42</v>
      </c>
      <c r="J32" s="91">
        <v>40487</v>
      </c>
      <c r="K32">
        <v>80.86</v>
      </c>
      <c r="L32" t="s">
        <v>45</v>
      </c>
      <c r="M32" s="93" t="s">
        <v>46</v>
      </c>
      <c r="N32" s="92"/>
      <c r="O32" s="92">
        <v>-12</v>
      </c>
      <c r="Q32" s="81">
        <v>-17940</v>
      </c>
      <c r="R32" s="87">
        <f>R31+P32+Q32</f>
        <v>879078</v>
      </c>
    </row>
    <row r="33" spans="1:18" ht="13.5" customHeight="1">
      <c r="A33" t="s">
        <v>39</v>
      </c>
      <c r="B33" s="88" t="s">
        <v>40</v>
      </c>
      <c r="C33" s="89">
        <v>7.64</v>
      </c>
      <c r="D33" s="88">
        <v>-23</v>
      </c>
      <c r="E33" t="s">
        <v>41</v>
      </c>
      <c r="F33" t="s">
        <v>42</v>
      </c>
      <c r="G33" s="91">
        <v>40491</v>
      </c>
      <c r="H33">
        <v>80.77</v>
      </c>
      <c r="I33" t="s">
        <v>42</v>
      </c>
      <c r="J33" s="91">
        <v>40491</v>
      </c>
      <c r="K33">
        <v>81</v>
      </c>
      <c r="L33" t="s">
        <v>45</v>
      </c>
      <c r="M33" s="93" t="s">
        <v>46</v>
      </c>
      <c r="N33" s="92"/>
      <c r="O33" s="92">
        <v>-23</v>
      </c>
      <c r="Q33" s="81">
        <v>-17572</v>
      </c>
      <c r="R33" s="87">
        <f>R32+P33+Q33</f>
        <v>861506</v>
      </c>
    </row>
    <row r="34" spans="1:18" ht="13.5" customHeight="1">
      <c r="A34" t="s">
        <v>39</v>
      </c>
      <c r="B34" s="88" t="s">
        <v>47</v>
      </c>
      <c r="C34" s="89">
        <v>5.94</v>
      </c>
      <c r="D34" s="88">
        <v>-29</v>
      </c>
      <c r="E34" t="s">
        <v>41</v>
      </c>
      <c r="F34" t="s">
        <v>42</v>
      </c>
      <c r="G34" s="91">
        <v>40493</v>
      </c>
      <c r="H34">
        <v>82.36</v>
      </c>
      <c r="I34" t="s">
        <v>42</v>
      </c>
      <c r="J34" s="91">
        <v>40493</v>
      </c>
      <c r="K34">
        <v>83.07</v>
      </c>
      <c r="L34" t="s">
        <v>45</v>
      </c>
      <c r="M34" s="93" t="s">
        <v>46</v>
      </c>
      <c r="O34">
        <v>-29</v>
      </c>
      <c r="Q34" s="81">
        <v>-17226</v>
      </c>
      <c r="R34" s="87">
        <f>R33+P34+Q34</f>
        <v>844280</v>
      </c>
    </row>
    <row r="35" spans="1:18" ht="13.5" customHeight="1">
      <c r="A35" t="s">
        <v>39</v>
      </c>
      <c r="B35" s="88" t="s">
        <v>47</v>
      </c>
      <c r="C35" s="89">
        <v>7.07</v>
      </c>
      <c r="D35" s="88">
        <v>-24</v>
      </c>
      <c r="E35" t="s">
        <v>41</v>
      </c>
      <c r="F35" t="s">
        <v>42</v>
      </c>
      <c r="G35" s="91">
        <v>40498</v>
      </c>
      <c r="H35">
        <v>83.09</v>
      </c>
      <c r="I35" t="s">
        <v>42</v>
      </c>
      <c r="J35" s="91">
        <v>40498</v>
      </c>
      <c r="K35">
        <v>83.24</v>
      </c>
      <c r="L35" t="s">
        <v>48</v>
      </c>
      <c r="M35" t="s">
        <v>44</v>
      </c>
      <c r="N35" s="92">
        <v>15</v>
      </c>
      <c r="O35" s="92"/>
      <c r="P35">
        <v>10545</v>
      </c>
      <c r="R35" s="87">
        <f>R34+P35+Q35</f>
        <v>854825</v>
      </c>
    </row>
    <row r="36" spans="1:18" ht="13.5" customHeight="1">
      <c r="A36" t="s">
        <v>39</v>
      </c>
      <c r="B36" s="88" t="s">
        <v>47</v>
      </c>
      <c r="C36" s="89">
        <v>10.05</v>
      </c>
      <c r="D36" s="88">
        <v>-17</v>
      </c>
      <c r="E36" t="s">
        <v>41</v>
      </c>
      <c r="F36" t="s">
        <v>42</v>
      </c>
      <c r="G36" s="91">
        <v>40505</v>
      </c>
      <c r="H36">
        <v>83.55</v>
      </c>
      <c r="I36" t="s">
        <v>42</v>
      </c>
      <c r="J36" s="91">
        <v>40505</v>
      </c>
      <c r="K36">
        <v>83.38</v>
      </c>
      <c r="L36" t="s">
        <v>45</v>
      </c>
      <c r="M36" s="93" t="s">
        <v>46</v>
      </c>
      <c r="N36" s="92"/>
      <c r="O36" s="92">
        <v>-17</v>
      </c>
      <c r="Q36" s="81">
        <v>-17085</v>
      </c>
      <c r="R36" s="87">
        <f>R35+P36+Q36</f>
        <v>837740</v>
      </c>
    </row>
    <row r="37" spans="1:18" ht="13.5" customHeight="1">
      <c r="A37" t="s">
        <v>39</v>
      </c>
      <c r="B37" s="88" t="s">
        <v>40</v>
      </c>
      <c r="C37" s="89">
        <v>13.96</v>
      </c>
      <c r="D37" s="88">
        <v>-12</v>
      </c>
      <c r="E37" t="s">
        <v>41</v>
      </c>
      <c r="F37" t="s">
        <v>42</v>
      </c>
      <c r="G37" s="91">
        <v>40506</v>
      </c>
      <c r="H37">
        <v>83.12</v>
      </c>
      <c r="I37" t="s">
        <v>42</v>
      </c>
      <c r="J37" s="91">
        <v>40505</v>
      </c>
      <c r="K37">
        <v>83.12</v>
      </c>
      <c r="L37" t="s">
        <v>45</v>
      </c>
      <c r="M37" s="93" t="s">
        <v>46</v>
      </c>
      <c r="N37" s="92"/>
      <c r="O37" s="92">
        <v>-12</v>
      </c>
      <c r="Q37" s="81">
        <v>-16752</v>
      </c>
      <c r="R37" s="87">
        <f>R36+P37+Q37</f>
        <v>820988</v>
      </c>
    </row>
    <row r="38" spans="1:18" ht="13.5" customHeight="1">
      <c r="A38" t="s">
        <v>39</v>
      </c>
      <c r="B38" s="88" t="s">
        <v>47</v>
      </c>
      <c r="C38" s="89">
        <v>5.29</v>
      </c>
      <c r="D38" s="88">
        <v>-31</v>
      </c>
      <c r="E38" t="s">
        <v>41</v>
      </c>
      <c r="F38" t="s">
        <v>42</v>
      </c>
      <c r="G38" s="91">
        <v>40511</v>
      </c>
      <c r="H38">
        <v>84.12</v>
      </c>
      <c r="I38" t="s">
        <v>42</v>
      </c>
      <c r="J38" s="91">
        <v>40512</v>
      </c>
      <c r="K38">
        <v>83.81</v>
      </c>
      <c r="L38" t="s">
        <v>45</v>
      </c>
      <c r="M38" s="93" t="s">
        <v>46</v>
      </c>
      <c r="O38" s="92">
        <v>-31</v>
      </c>
      <c r="Q38" s="81">
        <v>-16397</v>
      </c>
      <c r="R38" s="87">
        <f>R37+P38+Q38</f>
        <v>804591</v>
      </c>
    </row>
    <row r="39" spans="1:18" ht="13.5" customHeight="1">
      <c r="A39" t="s">
        <v>39</v>
      </c>
      <c r="B39" s="88" t="s">
        <v>40</v>
      </c>
      <c r="C39" s="89">
        <v>8.04</v>
      </c>
      <c r="D39" s="88">
        <v>-20</v>
      </c>
      <c r="E39" t="s">
        <v>41</v>
      </c>
      <c r="F39" t="s">
        <v>42</v>
      </c>
      <c r="G39" s="91">
        <v>40515</v>
      </c>
      <c r="H39">
        <v>83.74</v>
      </c>
      <c r="I39" t="s">
        <v>42</v>
      </c>
      <c r="J39" s="91">
        <v>40519</v>
      </c>
      <c r="K39">
        <v>82.71</v>
      </c>
      <c r="L39" t="s">
        <v>43</v>
      </c>
      <c r="M39" t="s">
        <v>44</v>
      </c>
      <c r="N39">
        <v>103</v>
      </c>
      <c r="O39" s="92"/>
      <c r="P39">
        <v>54487</v>
      </c>
      <c r="R39" s="87">
        <f>R38+P39+Q39</f>
        <v>859078</v>
      </c>
    </row>
    <row r="40" spans="1:18" ht="13.5" customHeight="1">
      <c r="A40" t="s">
        <v>39</v>
      </c>
      <c r="B40" s="88" t="s">
        <v>47</v>
      </c>
      <c r="C40" s="89">
        <v>4.52</v>
      </c>
      <c r="D40" s="88">
        <v>-38</v>
      </c>
      <c r="E40" t="s">
        <v>41</v>
      </c>
      <c r="F40" t="s">
        <v>42</v>
      </c>
      <c r="G40" s="91">
        <v>40527</v>
      </c>
      <c r="H40">
        <v>84.03</v>
      </c>
      <c r="I40" t="s">
        <v>42</v>
      </c>
      <c r="J40" s="91">
        <v>40528</v>
      </c>
      <c r="K40">
        <v>83.96</v>
      </c>
      <c r="L40" t="s">
        <v>52</v>
      </c>
      <c r="M40" s="93" t="s">
        <v>46</v>
      </c>
      <c r="N40" s="92"/>
      <c r="O40" s="92">
        <v>-7</v>
      </c>
      <c r="Q40" s="81">
        <v>-3164</v>
      </c>
      <c r="R40" s="87">
        <f>R39+P40+Q40</f>
        <v>855914</v>
      </c>
    </row>
    <row r="41" spans="1:18" ht="13.5" customHeight="1">
      <c r="A41" t="s">
        <v>39</v>
      </c>
      <c r="B41" s="88" t="s">
        <v>40</v>
      </c>
      <c r="C41" s="89">
        <v>6.58</v>
      </c>
      <c r="D41" s="88">
        <v>-26</v>
      </c>
      <c r="E41" t="s">
        <v>41</v>
      </c>
      <c r="F41" t="s">
        <v>42</v>
      </c>
      <c r="G41" s="91">
        <v>40535</v>
      </c>
      <c r="H41">
        <v>83.43</v>
      </c>
      <c r="I41" t="s">
        <v>42</v>
      </c>
      <c r="J41" s="91">
        <v>40547</v>
      </c>
      <c r="K41">
        <v>81.83</v>
      </c>
      <c r="L41" t="s">
        <v>53</v>
      </c>
      <c r="M41" t="s">
        <v>44</v>
      </c>
      <c r="N41" s="92">
        <v>160</v>
      </c>
      <c r="O41" s="92"/>
      <c r="P41">
        <v>105280</v>
      </c>
      <c r="R41" s="87">
        <f>R40+P41+Q41</f>
        <v>961194</v>
      </c>
    </row>
    <row r="42" spans="1:18" ht="13.5" customHeight="1">
      <c r="A42" t="s">
        <v>39</v>
      </c>
      <c r="B42" s="88" t="s">
        <v>47</v>
      </c>
      <c r="C42" s="89">
        <v>8</v>
      </c>
      <c r="D42" s="88">
        <v>-24</v>
      </c>
      <c r="E42" t="s">
        <v>41</v>
      </c>
      <c r="F42" t="s">
        <v>42</v>
      </c>
      <c r="G42" s="91">
        <v>40548</v>
      </c>
      <c r="H42">
        <v>82.11</v>
      </c>
      <c r="I42" t="s">
        <v>42</v>
      </c>
      <c r="J42" s="91">
        <v>40550</v>
      </c>
      <c r="K42">
        <v>82.83</v>
      </c>
      <c r="L42" t="s">
        <v>48</v>
      </c>
      <c r="M42" t="s">
        <v>44</v>
      </c>
      <c r="N42" s="92">
        <v>72</v>
      </c>
      <c r="O42" s="92"/>
      <c r="P42">
        <v>57600</v>
      </c>
      <c r="R42" s="87">
        <f>R41+P42+Q42</f>
        <v>1018794</v>
      </c>
    </row>
    <row r="43" spans="1:18" ht="13.5" customHeight="1">
      <c r="A43" t="s">
        <v>39</v>
      </c>
      <c r="B43" s="88" t="s">
        <v>47</v>
      </c>
      <c r="C43" s="89">
        <v>5.82</v>
      </c>
      <c r="D43" s="88">
        <v>-35</v>
      </c>
      <c r="E43" t="s">
        <v>41</v>
      </c>
      <c r="F43" t="s">
        <v>42</v>
      </c>
      <c r="G43" s="91">
        <v>40554</v>
      </c>
      <c r="H43">
        <v>83.25</v>
      </c>
      <c r="I43" t="s">
        <v>42</v>
      </c>
      <c r="J43" s="91">
        <v>40555</v>
      </c>
      <c r="K43">
        <v>82.9</v>
      </c>
      <c r="L43" t="s">
        <v>45</v>
      </c>
      <c r="M43" s="93" t="s">
        <v>46</v>
      </c>
      <c r="N43" s="92"/>
      <c r="O43" s="92">
        <v>-35</v>
      </c>
      <c r="Q43" s="81">
        <v>-20370</v>
      </c>
      <c r="R43" s="87">
        <f>R42+P43+Q43</f>
        <v>998424</v>
      </c>
    </row>
    <row r="44" spans="1:18" ht="13.5" customHeight="1">
      <c r="A44" t="s">
        <v>39</v>
      </c>
      <c r="B44" s="88" t="s">
        <v>40</v>
      </c>
      <c r="C44" s="89">
        <v>18.15</v>
      </c>
      <c r="D44" s="88">
        <v>-11</v>
      </c>
      <c r="E44" t="s">
        <v>41</v>
      </c>
      <c r="F44" t="s">
        <v>42</v>
      </c>
      <c r="G44" s="91">
        <v>40561</v>
      </c>
      <c r="H44">
        <v>82.65</v>
      </c>
      <c r="I44" t="s">
        <v>42</v>
      </c>
      <c r="J44" s="91">
        <v>40561</v>
      </c>
      <c r="K44">
        <v>82.76</v>
      </c>
      <c r="L44" t="s">
        <v>45</v>
      </c>
      <c r="M44" s="93" t="s">
        <v>46</v>
      </c>
      <c r="N44" s="92"/>
      <c r="O44" s="92">
        <v>-11</v>
      </c>
      <c r="Q44" s="81">
        <v>-19965</v>
      </c>
      <c r="R44" s="87">
        <f>R43+P44+Q44</f>
        <v>978459</v>
      </c>
    </row>
    <row r="45" spans="1:18" ht="13.5" customHeight="1">
      <c r="A45" t="s">
        <v>39</v>
      </c>
      <c r="B45" s="88" t="s">
        <v>47</v>
      </c>
      <c r="C45" s="89">
        <v>5.75</v>
      </c>
      <c r="D45" s="88">
        <v>-34</v>
      </c>
      <c r="E45" t="s">
        <v>41</v>
      </c>
      <c r="F45" t="s">
        <v>42</v>
      </c>
      <c r="G45" s="91">
        <v>40567</v>
      </c>
      <c r="H45">
        <v>82.86</v>
      </c>
      <c r="I45" t="s">
        <v>42</v>
      </c>
      <c r="J45" s="91">
        <v>40567</v>
      </c>
      <c r="K45">
        <v>82.52</v>
      </c>
      <c r="L45" t="s">
        <v>45</v>
      </c>
      <c r="M45" s="93" t="s">
        <v>46</v>
      </c>
      <c r="N45" s="92"/>
      <c r="O45" s="92">
        <v>-34</v>
      </c>
      <c r="Q45" s="81">
        <v>-19550</v>
      </c>
      <c r="R45" s="87">
        <f>R44+P45+Q45</f>
        <v>958909</v>
      </c>
    </row>
    <row r="46" spans="1:18" ht="13.5" customHeight="1">
      <c r="A46" t="s">
        <v>39</v>
      </c>
      <c r="B46" s="88" t="s">
        <v>47</v>
      </c>
      <c r="C46" s="89">
        <v>2.45</v>
      </c>
      <c r="D46" s="88">
        <v>-78</v>
      </c>
      <c r="E46" t="s">
        <v>41</v>
      </c>
      <c r="F46" t="s">
        <v>42</v>
      </c>
      <c r="G46" s="91">
        <v>40578</v>
      </c>
      <c r="H46">
        <v>81.91</v>
      </c>
      <c r="I46" t="s">
        <v>42</v>
      </c>
      <c r="J46" s="91">
        <v>40582</v>
      </c>
      <c r="K46">
        <v>82.15</v>
      </c>
      <c r="L46" t="s">
        <v>48</v>
      </c>
      <c r="M46" t="s">
        <v>44</v>
      </c>
      <c r="N46" s="92">
        <v>24</v>
      </c>
      <c r="O46" s="92"/>
      <c r="P46">
        <v>5880</v>
      </c>
      <c r="R46" s="87">
        <f>R45+P46+Q46</f>
        <v>964789</v>
      </c>
    </row>
    <row r="47" spans="1:18" ht="13.5" customHeight="1">
      <c r="A47" t="s">
        <v>39</v>
      </c>
      <c r="B47" s="88" t="s">
        <v>47</v>
      </c>
      <c r="C47" s="89">
        <v>4.28</v>
      </c>
      <c r="D47" s="88">
        <v>-45</v>
      </c>
      <c r="E47" t="s">
        <v>41</v>
      </c>
      <c r="F47" t="s">
        <v>42</v>
      </c>
      <c r="G47" s="91">
        <v>40582</v>
      </c>
      <c r="H47">
        <v>82.22</v>
      </c>
      <c r="I47" t="s">
        <v>42</v>
      </c>
      <c r="J47" s="91">
        <v>40590</v>
      </c>
      <c r="K47">
        <v>83.59</v>
      </c>
      <c r="L47" t="s">
        <v>48</v>
      </c>
      <c r="M47" t="s">
        <v>44</v>
      </c>
      <c r="N47" s="92">
        <v>137</v>
      </c>
      <c r="O47" s="92"/>
      <c r="P47">
        <v>58636</v>
      </c>
      <c r="R47" s="87">
        <f>R46+P47+Q47</f>
        <v>1023425</v>
      </c>
    </row>
    <row r="48" spans="1:18" ht="13.5" customHeight="1">
      <c r="A48" t="s">
        <v>39</v>
      </c>
      <c r="B48" s="88" t="s">
        <v>40</v>
      </c>
      <c r="C48" s="89">
        <v>8.52</v>
      </c>
      <c r="D48" s="88">
        <v>-24</v>
      </c>
      <c r="E48" t="s">
        <v>41</v>
      </c>
      <c r="F48" t="s">
        <v>42</v>
      </c>
      <c r="G48" s="91">
        <v>40592</v>
      </c>
      <c r="H48">
        <v>83.22</v>
      </c>
      <c r="I48" t="s">
        <v>42</v>
      </c>
      <c r="J48" s="91">
        <v>40592</v>
      </c>
      <c r="K48">
        <v>83.46</v>
      </c>
      <c r="L48" t="s">
        <v>45</v>
      </c>
      <c r="M48" s="93" t="s">
        <v>46</v>
      </c>
      <c r="N48" s="92"/>
      <c r="O48" s="92">
        <v>-24</v>
      </c>
      <c r="Q48" s="81">
        <v>-20440</v>
      </c>
      <c r="R48" s="87">
        <f>R47+P48+Q48</f>
        <v>1002985</v>
      </c>
    </row>
    <row r="49" spans="1:18" ht="13.5" customHeight="1">
      <c r="A49" t="s">
        <v>39</v>
      </c>
      <c r="B49" s="88" t="s">
        <v>40</v>
      </c>
      <c r="C49" s="89" t="s">
        <v>54</v>
      </c>
      <c r="D49" s="88">
        <v>-44</v>
      </c>
      <c r="E49" t="s">
        <v>41</v>
      </c>
      <c r="F49" t="s">
        <v>42</v>
      </c>
      <c r="G49" s="91">
        <v>40596</v>
      </c>
      <c r="H49">
        <v>83.08</v>
      </c>
      <c r="I49" t="s">
        <v>42</v>
      </c>
      <c r="J49" s="91">
        <v>40603</v>
      </c>
      <c r="K49">
        <v>81.96</v>
      </c>
      <c r="L49" t="s">
        <v>43</v>
      </c>
      <c r="M49" t="s">
        <v>44</v>
      </c>
      <c r="N49" s="92">
        <v>114</v>
      </c>
      <c r="O49" s="92"/>
      <c r="P49">
        <v>51870</v>
      </c>
      <c r="R49" s="87">
        <f>R48+P49+Q49</f>
        <v>1054855</v>
      </c>
    </row>
    <row r="50" spans="1:18" ht="13.5" customHeight="1">
      <c r="A50" t="s">
        <v>39</v>
      </c>
      <c r="B50" s="88" t="s">
        <v>40</v>
      </c>
      <c r="C50" s="89">
        <v>19.17</v>
      </c>
      <c r="D50" s="88">
        <v>-11</v>
      </c>
      <c r="E50" t="s">
        <v>41</v>
      </c>
      <c r="F50" t="s">
        <v>42</v>
      </c>
      <c r="G50" s="91">
        <v>40605</v>
      </c>
      <c r="H50">
        <v>81.77</v>
      </c>
      <c r="I50" t="s">
        <v>42</v>
      </c>
      <c r="J50" s="91">
        <v>40605</v>
      </c>
      <c r="K50">
        <v>81.88</v>
      </c>
      <c r="L50" t="s">
        <v>45</v>
      </c>
      <c r="M50" s="93" t="s">
        <v>46</v>
      </c>
      <c r="N50" s="92"/>
      <c r="O50" s="92">
        <v>-11</v>
      </c>
      <c r="Q50" s="81">
        <v>-21087</v>
      </c>
      <c r="R50" s="87">
        <f>R49+P50+Q50</f>
        <v>1033768</v>
      </c>
    </row>
    <row r="51" spans="1:18" ht="13.5" customHeight="1">
      <c r="A51" t="s">
        <v>39</v>
      </c>
      <c r="B51" s="88" t="s">
        <v>47</v>
      </c>
      <c r="C51" s="89">
        <v>25.84</v>
      </c>
      <c r="D51" s="88">
        <v>-8</v>
      </c>
      <c r="E51" t="s">
        <v>41</v>
      </c>
      <c r="F51" t="s">
        <v>42</v>
      </c>
      <c r="G51" s="91">
        <v>40610</v>
      </c>
      <c r="H51">
        <v>82.3</v>
      </c>
      <c r="I51" t="s">
        <v>42</v>
      </c>
      <c r="J51" s="91">
        <v>40613</v>
      </c>
      <c r="K51">
        <v>82.77</v>
      </c>
      <c r="L51" t="s">
        <v>48</v>
      </c>
      <c r="M51" t="s">
        <v>44</v>
      </c>
      <c r="N51" s="92">
        <v>47</v>
      </c>
      <c r="O51" s="92"/>
      <c r="P51">
        <v>121448</v>
      </c>
      <c r="R51" s="87">
        <f>R50+P51+Q51</f>
        <v>1155216</v>
      </c>
    </row>
    <row r="52" spans="1:18" ht="13.5" customHeight="1">
      <c r="A52" t="s">
        <v>39</v>
      </c>
      <c r="B52" s="88" t="s">
        <v>40</v>
      </c>
      <c r="C52" s="89">
        <v>3.2</v>
      </c>
      <c r="D52" s="88">
        <v>-72</v>
      </c>
      <c r="E52" t="s">
        <v>41</v>
      </c>
      <c r="F52" t="s">
        <v>42</v>
      </c>
      <c r="G52" s="91">
        <v>40620</v>
      </c>
      <c r="H52">
        <v>81.23</v>
      </c>
      <c r="I52" t="s">
        <v>42</v>
      </c>
      <c r="J52" s="91">
        <v>40620</v>
      </c>
      <c r="K52">
        <v>79.72</v>
      </c>
      <c r="L52" t="s">
        <v>43</v>
      </c>
      <c r="M52" t="s">
        <v>44</v>
      </c>
      <c r="N52" s="92">
        <v>151</v>
      </c>
      <c r="O52" s="92"/>
      <c r="P52">
        <v>48320</v>
      </c>
      <c r="R52" s="87">
        <f>R51+P52+Q52</f>
        <v>1203536</v>
      </c>
    </row>
    <row r="53" spans="1:18" ht="13.5" customHeight="1">
      <c r="A53" t="s">
        <v>39</v>
      </c>
      <c r="B53" s="88" t="s">
        <v>47</v>
      </c>
      <c r="C53" s="89">
        <v>6.17</v>
      </c>
      <c r="D53" s="88">
        <v>-39</v>
      </c>
      <c r="E53" t="s">
        <v>41</v>
      </c>
      <c r="F53" t="s">
        <v>42</v>
      </c>
      <c r="G53" s="91">
        <v>40640</v>
      </c>
      <c r="H53">
        <v>81.26</v>
      </c>
      <c r="I53" t="s">
        <v>42</v>
      </c>
      <c r="J53" s="91">
        <v>40640</v>
      </c>
      <c r="K53">
        <v>84.84</v>
      </c>
      <c r="L53" t="s">
        <v>48</v>
      </c>
      <c r="M53" t="s">
        <v>44</v>
      </c>
      <c r="N53" s="92">
        <v>358</v>
      </c>
      <c r="O53" s="92"/>
      <c r="P53">
        <v>220886</v>
      </c>
      <c r="R53" s="87">
        <f>R52+P53+Q53</f>
        <v>1424422</v>
      </c>
    </row>
    <row r="54" spans="1:18" ht="13.5" customHeight="1">
      <c r="A54" t="s">
        <v>39</v>
      </c>
      <c r="B54" s="88" t="s">
        <v>40</v>
      </c>
      <c r="C54" s="89">
        <v>11.77</v>
      </c>
      <c r="D54" s="88">
        <v>-24.2</v>
      </c>
      <c r="E54" t="s">
        <v>41</v>
      </c>
      <c r="F54" t="s">
        <v>42</v>
      </c>
      <c r="G54" s="91">
        <v>40653</v>
      </c>
      <c r="H54">
        <v>83.03</v>
      </c>
      <c r="I54" t="s">
        <v>42</v>
      </c>
      <c r="J54" s="91">
        <v>40653</v>
      </c>
      <c r="K54">
        <v>82.949</v>
      </c>
      <c r="L54" t="s">
        <v>43</v>
      </c>
      <c r="M54" t="s">
        <v>44</v>
      </c>
      <c r="N54" s="92">
        <v>8.1</v>
      </c>
      <c r="O54" s="92"/>
      <c r="P54">
        <v>9533</v>
      </c>
      <c r="R54" s="87">
        <f>R53+P54+Q54</f>
        <v>1433955</v>
      </c>
    </row>
    <row r="55" spans="1:18" ht="13.5" customHeight="1">
      <c r="A55" t="s">
        <v>39</v>
      </c>
      <c r="B55" s="88" t="s">
        <v>40</v>
      </c>
      <c r="C55" s="89">
        <v>8.54</v>
      </c>
      <c r="D55" s="88">
        <v>-33.7</v>
      </c>
      <c r="E55" t="s">
        <v>41</v>
      </c>
      <c r="F55" t="s">
        <v>42</v>
      </c>
      <c r="G55" s="91">
        <v>40660</v>
      </c>
      <c r="H55">
        <v>81.59</v>
      </c>
      <c r="I55" t="s">
        <v>42</v>
      </c>
      <c r="J55" s="91">
        <v>40660</v>
      </c>
      <c r="K55">
        <v>81.935</v>
      </c>
      <c r="L55" t="s">
        <v>45</v>
      </c>
      <c r="M55" s="93" t="s">
        <v>46</v>
      </c>
      <c r="N55" s="92"/>
      <c r="O55" s="92">
        <v>-33.7</v>
      </c>
      <c r="Q55" s="81">
        <v>-28779</v>
      </c>
      <c r="R55" s="87">
        <f>R54+P55+Q55</f>
        <v>1405176</v>
      </c>
    </row>
    <row r="56" spans="1:18" ht="13.5" customHeight="1">
      <c r="A56" t="s">
        <v>39</v>
      </c>
      <c r="B56" s="88" t="s">
        <v>40</v>
      </c>
      <c r="C56" s="89">
        <v>9.62</v>
      </c>
      <c r="D56" s="88">
        <v>-29.2</v>
      </c>
      <c r="E56" t="s">
        <v>41</v>
      </c>
      <c r="F56" t="s">
        <v>42</v>
      </c>
      <c r="G56" s="91">
        <v>40667</v>
      </c>
      <c r="H56">
        <v>80.811</v>
      </c>
      <c r="I56" t="s">
        <v>42</v>
      </c>
      <c r="J56" s="91">
        <v>40667</v>
      </c>
      <c r="K56">
        <v>81.103</v>
      </c>
      <c r="L56" t="s">
        <v>45</v>
      </c>
      <c r="M56" s="93" t="s">
        <v>46</v>
      </c>
      <c r="N56" s="92"/>
      <c r="O56" s="92">
        <v>-29.2</v>
      </c>
      <c r="Q56" s="81">
        <v>-28090</v>
      </c>
      <c r="R56" s="87">
        <f>R55+P56+Q56</f>
        <v>1377086</v>
      </c>
    </row>
    <row r="57" spans="1:18" ht="13.5" customHeight="1">
      <c r="A57" t="s">
        <v>39</v>
      </c>
      <c r="B57" s="88" t="s">
        <v>47</v>
      </c>
      <c r="C57" s="89">
        <v>9.39</v>
      </c>
      <c r="D57" s="88">
        <v>-29.3</v>
      </c>
      <c r="E57" t="s">
        <v>41</v>
      </c>
      <c r="F57" t="s">
        <v>42</v>
      </c>
      <c r="G57" s="91">
        <v>40676</v>
      </c>
      <c r="H57">
        <v>80.907</v>
      </c>
      <c r="I57" t="s">
        <v>42</v>
      </c>
      <c r="J57" s="91">
        <v>40676</v>
      </c>
      <c r="K57">
        <v>80.705</v>
      </c>
      <c r="L57" t="s">
        <v>48</v>
      </c>
      <c r="M57" s="93" t="s">
        <v>46</v>
      </c>
      <c r="N57" s="92"/>
      <c r="O57" s="92">
        <v>-20.2</v>
      </c>
      <c r="Q57" s="81">
        <v>-18967</v>
      </c>
      <c r="R57" s="87">
        <f>R56+P57+Q57</f>
        <v>1358119</v>
      </c>
    </row>
    <row r="58" spans="1:18" ht="13.5" customHeight="1">
      <c r="A58" t="s">
        <v>39</v>
      </c>
      <c r="B58" s="88" t="s">
        <v>47</v>
      </c>
      <c r="C58" s="89">
        <v>11.75</v>
      </c>
      <c r="D58" s="88">
        <v>-23.1</v>
      </c>
      <c r="E58" t="s">
        <v>41</v>
      </c>
      <c r="F58" t="s">
        <v>42</v>
      </c>
      <c r="G58" s="91">
        <v>40686</v>
      </c>
      <c r="H58">
        <v>81.699</v>
      </c>
      <c r="I58" t="s">
        <v>42</v>
      </c>
      <c r="J58" s="91">
        <v>40686</v>
      </c>
      <c r="K58">
        <v>81.468</v>
      </c>
      <c r="L58" t="s">
        <v>45</v>
      </c>
      <c r="M58" s="93" t="s">
        <v>46</v>
      </c>
      <c r="N58" s="92"/>
      <c r="O58" s="92">
        <v>-23.1</v>
      </c>
      <c r="Q58" s="81">
        <v>-27142</v>
      </c>
      <c r="R58" s="87">
        <f>R57+P58+Q58</f>
        <v>1330977</v>
      </c>
    </row>
    <row r="59" spans="1:18" ht="13.5" customHeight="1">
      <c r="A59" t="s">
        <v>39</v>
      </c>
      <c r="B59" s="88" t="s">
        <v>47</v>
      </c>
      <c r="C59" s="89">
        <v>7.64</v>
      </c>
      <c r="D59" s="88">
        <v>-34.8</v>
      </c>
      <c r="E59" t="s">
        <v>41</v>
      </c>
      <c r="F59" t="s">
        <v>42</v>
      </c>
      <c r="G59" s="91">
        <v>40689</v>
      </c>
      <c r="H59">
        <v>81.61</v>
      </c>
      <c r="I59" t="s">
        <v>42</v>
      </c>
      <c r="J59" s="91">
        <v>40689</v>
      </c>
      <c r="K59">
        <v>81.61</v>
      </c>
      <c r="L59" t="s">
        <v>45</v>
      </c>
      <c r="M59" s="93" t="s">
        <v>46</v>
      </c>
      <c r="N59" s="92"/>
      <c r="O59" s="92">
        <v>-34.8</v>
      </c>
      <c r="Q59" s="81">
        <v>-26587</v>
      </c>
      <c r="R59" s="87">
        <f>R58+P59+Q59</f>
        <v>1304390</v>
      </c>
    </row>
    <row r="60" spans="1:18" ht="13.5" customHeight="1">
      <c r="A60" t="s">
        <v>39</v>
      </c>
      <c r="B60" s="88" t="s">
        <v>40</v>
      </c>
      <c r="C60" s="89">
        <v>10.78</v>
      </c>
      <c r="D60" s="88">
        <v>-24.2</v>
      </c>
      <c r="E60" t="s">
        <v>41</v>
      </c>
      <c r="F60" t="s">
        <v>42</v>
      </c>
      <c r="G60" s="91">
        <v>40689</v>
      </c>
      <c r="H60">
        <v>81.668</v>
      </c>
      <c r="I60" t="s">
        <v>42</v>
      </c>
      <c r="J60" s="91">
        <v>40694</v>
      </c>
      <c r="K60">
        <v>81.005</v>
      </c>
      <c r="L60" t="s">
        <v>43</v>
      </c>
      <c r="M60" t="s">
        <v>44</v>
      </c>
      <c r="N60" s="92">
        <v>66.3</v>
      </c>
      <c r="O60" s="92"/>
      <c r="P60">
        <v>71471</v>
      </c>
      <c r="R60" s="87">
        <f>R59+P60+Q60</f>
        <v>1375861</v>
      </c>
    </row>
    <row r="61" spans="1:18" ht="13.5" customHeight="1">
      <c r="A61" t="s">
        <v>39</v>
      </c>
      <c r="B61" s="88" t="s">
        <v>40</v>
      </c>
      <c r="C61" s="89">
        <v>9.68</v>
      </c>
      <c r="D61" s="88">
        <v>-71.6</v>
      </c>
      <c r="E61" t="s">
        <v>41</v>
      </c>
      <c r="F61" t="s">
        <v>42</v>
      </c>
      <c r="G61" s="91">
        <v>40697</v>
      </c>
      <c r="H61">
        <v>80.732</v>
      </c>
      <c r="I61" t="s">
        <v>42</v>
      </c>
      <c r="J61" s="91">
        <v>40703</v>
      </c>
      <c r="K61">
        <v>80.154</v>
      </c>
      <c r="L61" t="s">
        <v>43</v>
      </c>
      <c r="M61" t="s">
        <v>55</v>
      </c>
      <c r="N61" s="92">
        <v>57.8</v>
      </c>
      <c r="O61" s="92"/>
      <c r="P61">
        <v>55950</v>
      </c>
      <c r="R61" s="87">
        <f>R60+P61+Q61</f>
        <v>1431811</v>
      </c>
    </row>
    <row r="62" spans="1:18" ht="13.5" customHeight="1">
      <c r="A62" t="s">
        <v>39</v>
      </c>
      <c r="B62" s="88" t="s">
        <v>47</v>
      </c>
      <c r="C62" s="89">
        <v>16.84</v>
      </c>
      <c r="D62" s="88">
        <v>-17</v>
      </c>
      <c r="E62" t="s">
        <v>41</v>
      </c>
      <c r="F62" t="s">
        <v>42</v>
      </c>
      <c r="G62" s="91">
        <v>40709</v>
      </c>
      <c r="H62">
        <v>80.545</v>
      </c>
      <c r="I62" t="s">
        <v>42</v>
      </c>
      <c r="J62" s="91">
        <v>40710</v>
      </c>
      <c r="K62">
        <v>80.589</v>
      </c>
      <c r="L62" t="s">
        <v>48</v>
      </c>
      <c r="M62" t="s">
        <v>44</v>
      </c>
      <c r="N62" s="92">
        <v>4.4</v>
      </c>
      <c r="O62" s="92"/>
      <c r="P62">
        <v>7409</v>
      </c>
      <c r="R62" s="87">
        <f>R61+P62+Q62</f>
        <v>1439220</v>
      </c>
    </row>
    <row r="63" spans="1:18" ht="13.5" customHeight="1">
      <c r="A63" t="s">
        <v>39</v>
      </c>
      <c r="B63" s="88" t="s">
        <v>40</v>
      </c>
      <c r="C63" s="89">
        <v>24.81</v>
      </c>
      <c r="D63" s="88">
        <v>-11.6</v>
      </c>
      <c r="E63" t="s">
        <v>41</v>
      </c>
      <c r="F63" t="s">
        <v>42</v>
      </c>
      <c r="G63" s="91">
        <v>40715</v>
      </c>
      <c r="H63">
        <v>80.192</v>
      </c>
      <c r="I63" t="s">
        <v>42</v>
      </c>
      <c r="J63" s="91">
        <v>40715</v>
      </c>
      <c r="K63">
        <v>80.2</v>
      </c>
      <c r="L63" t="s">
        <v>43</v>
      </c>
      <c r="M63" s="93" t="s">
        <v>46</v>
      </c>
      <c r="N63" s="92"/>
      <c r="O63" s="92">
        <v>-8</v>
      </c>
      <c r="Q63" s="81">
        <v>-2481</v>
      </c>
      <c r="R63" s="87">
        <f>R62+P63+Q63</f>
        <v>1436739</v>
      </c>
    </row>
    <row r="64" spans="1:18" ht="13.5" customHeight="1">
      <c r="A64" t="s">
        <v>39</v>
      </c>
      <c r="B64" s="88" t="s">
        <v>47</v>
      </c>
      <c r="C64" s="89">
        <v>33.41</v>
      </c>
      <c r="D64" s="88">
        <v>-8.6</v>
      </c>
      <c r="E64" t="s">
        <v>41</v>
      </c>
      <c r="F64" t="s">
        <v>42</v>
      </c>
      <c r="G64" s="91">
        <v>40718</v>
      </c>
      <c r="H64">
        <v>80.51</v>
      </c>
      <c r="I64" t="s">
        <v>42</v>
      </c>
      <c r="J64" s="91">
        <v>40718</v>
      </c>
      <c r="K64">
        <v>80.424</v>
      </c>
      <c r="L64" t="s">
        <v>45</v>
      </c>
      <c r="M64" s="93" t="s">
        <v>46</v>
      </c>
      <c r="O64">
        <v>-8.6</v>
      </c>
      <c r="Q64" s="81">
        <v>-28732</v>
      </c>
      <c r="R64" s="87">
        <f>R63+P64+Q64</f>
        <v>1408007</v>
      </c>
    </row>
    <row r="65" spans="1:18" ht="13.5" customHeight="1">
      <c r="A65" t="s">
        <v>39</v>
      </c>
      <c r="B65" s="88" t="s">
        <v>40</v>
      </c>
      <c r="C65" s="89">
        <v>14.44</v>
      </c>
      <c r="D65" s="88">
        <v>-19.5</v>
      </c>
      <c r="E65" t="s">
        <v>41</v>
      </c>
      <c r="F65" t="s">
        <v>42</v>
      </c>
      <c r="G65" s="91">
        <v>40724</v>
      </c>
      <c r="H65">
        <v>80.719</v>
      </c>
      <c r="I65" t="s">
        <v>42</v>
      </c>
      <c r="J65" s="91">
        <v>40724</v>
      </c>
      <c r="K65">
        <v>80.914</v>
      </c>
      <c r="L65" t="s">
        <v>45</v>
      </c>
      <c r="M65" s="93" t="s">
        <v>46</v>
      </c>
      <c r="N65" s="92"/>
      <c r="O65" s="92">
        <v>-19.5</v>
      </c>
      <c r="Q65" s="81">
        <v>-28158</v>
      </c>
      <c r="R65" s="87">
        <f>R64+P65+Q65</f>
        <v>1379849</v>
      </c>
    </row>
    <row r="66" spans="1:18" ht="13.5" customHeight="1">
      <c r="A66" t="s">
        <v>39</v>
      </c>
      <c r="B66" s="88" t="s">
        <v>47</v>
      </c>
      <c r="C66" s="89">
        <v>29.35</v>
      </c>
      <c r="D66" s="88">
        <v>-9.4</v>
      </c>
      <c r="E66" t="s">
        <v>41</v>
      </c>
      <c r="F66" t="s">
        <v>42</v>
      </c>
      <c r="G66" s="91">
        <v>40731</v>
      </c>
      <c r="H66">
        <v>80.995</v>
      </c>
      <c r="I66" t="s">
        <v>42</v>
      </c>
      <c r="J66" s="91">
        <v>40732</v>
      </c>
      <c r="K66">
        <v>80.901</v>
      </c>
      <c r="L66" t="s">
        <v>45</v>
      </c>
      <c r="M66" s="93" t="s">
        <v>46</v>
      </c>
      <c r="N66" s="92"/>
      <c r="O66" s="92">
        <v>-9.4</v>
      </c>
      <c r="Q66" s="81">
        <v>-27589</v>
      </c>
      <c r="R66" s="87">
        <f>R65+P66+Q66</f>
        <v>1352260</v>
      </c>
    </row>
    <row r="67" spans="1:18" ht="13.5" customHeight="1">
      <c r="A67" t="s">
        <v>39</v>
      </c>
      <c r="B67" s="88" t="s">
        <v>40</v>
      </c>
      <c r="C67" s="89">
        <v>15.27</v>
      </c>
      <c r="D67" s="88">
        <v>-17.7</v>
      </c>
      <c r="E67" t="s">
        <v>41</v>
      </c>
      <c r="F67" t="s">
        <v>42</v>
      </c>
      <c r="G67" s="91" t="s">
        <v>56</v>
      </c>
      <c r="H67">
        <v>78.997</v>
      </c>
      <c r="I67" t="s">
        <v>42</v>
      </c>
      <c r="J67" s="91">
        <v>40743</v>
      </c>
      <c r="K67">
        <v>79.078</v>
      </c>
      <c r="L67" t="s">
        <v>43</v>
      </c>
      <c r="M67" s="93" t="s">
        <v>46</v>
      </c>
      <c r="N67" s="92"/>
      <c r="O67" s="92">
        <v>-8.1</v>
      </c>
      <c r="Q67" s="81">
        <v>-12368</v>
      </c>
      <c r="R67" s="87">
        <f>R66+P67+Q67</f>
        <v>1339892</v>
      </c>
    </row>
    <row r="68" spans="1:18" ht="13.5" customHeight="1">
      <c r="A68" t="s">
        <v>39</v>
      </c>
      <c r="B68" s="88" t="s">
        <v>40</v>
      </c>
      <c r="C68" s="89">
        <v>13.46</v>
      </c>
      <c r="D68" s="88">
        <v>-20.1</v>
      </c>
      <c r="E68" t="s">
        <v>41</v>
      </c>
      <c r="F68" t="s">
        <v>42</v>
      </c>
      <c r="G68" s="91">
        <v>40746</v>
      </c>
      <c r="H68">
        <v>78.503</v>
      </c>
      <c r="I68" t="s">
        <v>42</v>
      </c>
      <c r="J68" s="91">
        <v>40750</v>
      </c>
      <c r="K68">
        <v>78.419</v>
      </c>
      <c r="L68" t="s">
        <v>43</v>
      </c>
      <c r="M68" t="s">
        <v>44</v>
      </c>
      <c r="N68">
        <v>8.4</v>
      </c>
      <c r="O68" s="92"/>
      <c r="P68">
        <v>11306</v>
      </c>
      <c r="R68" s="87">
        <f>R67+P68+Q68</f>
        <v>1351198</v>
      </c>
    </row>
    <row r="69" spans="1:18" ht="13.5" customHeight="1">
      <c r="A69" t="s">
        <v>39</v>
      </c>
      <c r="B69" s="88" t="s">
        <v>40</v>
      </c>
      <c r="C69" s="89">
        <v>4</v>
      </c>
      <c r="D69" s="88">
        <v>-32.5</v>
      </c>
      <c r="E69" t="s">
        <v>41</v>
      </c>
      <c r="F69" t="s">
        <v>42</v>
      </c>
      <c r="G69" s="91">
        <v>40750</v>
      </c>
      <c r="H69">
        <v>77.962</v>
      </c>
      <c r="I69" t="s">
        <v>42</v>
      </c>
      <c r="J69" s="91">
        <v>40759</v>
      </c>
      <c r="K69">
        <v>77.392</v>
      </c>
      <c r="L69" t="s">
        <v>43</v>
      </c>
      <c r="M69" t="s">
        <v>44</v>
      </c>
      <c r="N69">
        <v>57.2</v>
      </c>
      <c r="O69" s="92"/>
      <c r="P69">
        <v>22880</v>
      </c>
      <c r="R69" s="87">
        <f>R68+P69+Q69</f>
        <v>1374078</v>
      </c>
    </row>
    <row r="70" spans="1:18" ht="13.5" customHeight="1">
      <c r="A70" t="s">
        <v>39</v>
      </c>
      <c r="B70" s="88" t="s">
        <v>40</v>
      </c>
      <c r="C70" s="89">
        <v>5.39</v>
      </c>
      <c r="D70" s="88">
        <v>-50.9</v>
      </c>
      <c r="E70" t="s">
        <v>41</v>
      </c>
      <c r="F70" t="s">
        <v>42</v>
      </c>
      <c r="G70" s="91">
        <v>40763</v>
      </c>
      <c r="H70">
        <v>77.922</v>
      </c>
      <c r="I70" t="s">
        <v>42</v>
      </c>
      <c r="J70" s="91">
        <v>40765</v>
      </c>
      <c r="K70">
        <v>77.192</v>
      </c>
      <c r="L70" t="s">
        <v>43</v>
      </c>
      <c r="M70" t="s">
        <v>44</v>
      </c>
      <c r="N70" s="92">
        <v>73</v>
      </c>
      <c r="O70" s="92"/>
      <c r="P70">
        <v>39347</v>
      </c>
      <c r="R70" s="87">
        <f>R69+P70+Q70</f>
        <v>1413425</v>
      </c>
    </row>
    <row r="71" spans="1:18" ht="13.5" customHeight="1">
      <c r="A71" t="s">
        <v>39</v>
      </c>
      <c r="B71" s="88" t="s">
        <v>47</v>
      </c>
      <c r="C71" s="89">
        <v>8.51</v>
      </c>
      <c r="D71" s="88">
        <v>-33.2</v>
      </c>
      <c r="E71" t="s">
        <v>41</v>
      </c>
      <c r="F71" t="s">
        <v>42</v>
      </c>
      <c r="G71" s="91">
        <v>40793</v>
      </c>
      <c r="H71">
        <v>77.399</v>
      </c>
      <c r="I71" t="s">
        <v>42</v>
      </c>
      <c r="J71" s="91">
        <v>40795</v>
      </c>
      <c r="K71">
        <v>77.067</v>
      </c>
      <c r="L71" t="s">
        <v>45</v>
      </c>
      <c r="M71" s="93" t="s">
        <v>46</v>
      </c>
      <c r="N71" s="92"/>
      <c r="O71" s="92">
        <v>-33.2</v>
      </c>
      <c r="Q71" s="81">
        <v>-28253</v>
      </c>
      <c r="R71" s="87">
        <f>R70+P71+Q71</f>
        <v>1385172</v>
      </c>
    </row>
    <row r="72" spans="1:18" ht="13.5" customHeight="1">
      <c r="A72" t="s">
        <v>39</v>
      </c>
      <c r="B72" s="88" t="s">
        <v>40</v>
      </c>
      <c r="C72" s="89">
        <v>10.22</v>
      </c>
      <c r="D72" s="88">
        <v>-27.5</v>
      </c>
      <c r="E72" t="s">
        <v>41</v>
      </c>
      <c r="F72" t="s">
        <v>42</v>
      </c>
      <c r="G72" s="91">
        <v>40799</v>
      </c>
      <c r="H72">
        <v>77.104</v>
      </c>
      <c r="I72" t="s">
        <v>42</v>
      </c>
      <c r="J72" s="91">
        <v>40801</v>
      </c>
      <c r="K72">
        <v>77.049</v>
      </c>
      <c r="L72" t="s">
        <v>43</v>
      </c>
      <c r="M72" t="s">
        <v>44</v>
      </c>
      <c r="N72" s="92">
        <v>5.5</v>
      </c>
      <c r="O72" s="92"/>
      <c r="P72">
        <v>5621</v>
      </c>
      <c r="R72" s="87">
        <f>R71+P72+Q72</f>
        <v>1390793</v>
      </c>
    </row>
    <row r="73" spans="1:18" ht="13.5" customHeight="1">
      <c r="A73" t="s">
        <v>39</v>
      </c>
      <c r="B73" s="88" t="s">
        <v>40</v>
      </c>
      <c r="C73" s="89">
        <v>19.05</v>
      </c>
      <c r="D73" s="88">
        <v>-14.6</v>
      </c>
      <c r="E73" t="s">
        <v>41</v>
      </c>
      <c r="F73" t="s">
        <v>42</v>
      </c>
      <c r="G73" s="91">
        <v>40801</v>
      </c>
      <c r="H73">
        <v>76.65</v>
      </c>
      <c r="I73" t="s">
        <v>42</v>
      </c>
      <c r="J73" s="91">
        <v>40801</v>
      </c>
      <c r="K73">
        <v>76.796</v>
      </c>
      <c r="L73" t="s">
        <v>45</v>
      </c>
      <c r="M73" s="93" t="s">
        <v>46</v>
      </c>
      <c r="N73" s="92"/>
      <c r="O73" s="92">
        <v>-14.6</v>
      </c>
      <c r="Q73" s="81">
        <v>-27813</v>
      </c>
      <c r="R73" s="87">
        <f>R72+P73+Q73</f>
        <v>1362980</v>
      </c>
    </row>
    <row r="74" spans="1:18" ht="13.5" customHeight="1">
      <c r="A74" t="s">
        <v>39</v>
      </c>
      <c r="B74" s="88" t="s">
        <v>40</v>
      </c>
      <c r="C74" s="89">
        <v>10.81</v>
      </c>
      <c r="D74" s="88">
        <v>-25.1</v>
      </c>
      <c r="E74" t="s">
        <v>41</v>
      </c>
      <c r="F74" t="s">
        <v>42</v>
      </c>
      <c r="G74" s="91">
        <v>40806</v>
      </c>
      <c r="H74">
        <v>76.501</v>
      </c>
      <c r="I74" t="s">
        <v>42</v>
      </c>
      <c r="J74" s="91">
        <v>40807</v>
      </c>
      <c r="K74">
        <v>76.462</v>
      </c>
      <c r="L74" t="s">
        <v>43</v>
      </c>
      <c r="M74" t="s">
        <v>44</v>
      </c>
      <c r="N74" s="92">
        <v>3.9</v>
      </c>
      <c r="O74" s="92"/>
      <c r="P74">
        <v>4215</v>
      </c>
      <c r="R74" s="87">
        <f>R73+P74+Q74</f>
        <v>1367195</v>
      </c>
    </row>
    <row r="75" spans="1:18" ht="13.5" customHeight="1">
      <c r="A75" t="s">
        <v>39</v>
      </c>
      <c r="B75" s="88" t="s">
        <v>47</v>
      </c>
      <c r="C75" s="89">
        <v>16.39</v>
      </c>
      <c r="D75" s="88">
        <v>-19</v>
      </c>
      <c r="E75" t="s">
        <v>41</v>
      </c>
      <c r="F75" t="s">
        <v>42</v>
      </c>
      <c r="G75" s="91">
        <v>40815</v>
      </c>
      <c r="H75">
        <v>76.59</v>
      </c>
      <c r="I75" t="s">
        <v>42</v>
      </c>
      <c r="J75" s="91">
        <v>40822</v>
      </c>
      <c r="K75">
        <v>76.4</v>
      </c>
      <c r="L75" t="s">
        <v>48</v>
      </c>
      <c r="M75" t="s">
        <v>44</v>
      </c>
      <c r="N75" s="92">
        <v>0.2</v>
      </c>
      <c r="O75" s="92"/>
      <c r="P75">
        <v>327</v>
      </c>
      <c r="R75" s="87">
        <f>R74+P75+Q75</f>
        <v>1367522</v>
      </c>
    </row>
    <row r="76" spans="1:18" ht="13.5" customHeight="1">
      <c r="A76" t="s">
        <v>39</v>
      </c>
      <c r="B76" s="88" t="s">
        <v>40</v>
      </c>
      <c r="C76" s="89">
        <v>49.72</v>
      </c>
      <c r="D76" s="88">
        <v>-5.5</v>
      </c>
      <c r="E76" t="s">
        <v>41</v>
      </c>
      <c r="F76" t="s">
        <v>42</v>
      </c>
      <c r="G76" s="91">
        <v>40837</v>
      </c>
      <c r="H76">
        <v>76.736</v>
      </c>
      <c r="I76" t="s">
        <v>42</v>
      </c>
      <c r="J76" s="91">
        <v>40842</v>
      </c>
      <c r="K76">
        <v>76.146</v>
      </c>
      <c r="L76" t="s">
        <v>43</v>
      </c>
      <c r="M76" t="s">
        <v>44</v>
      </c>
      <c r="N76" s="92">
        <v>59</v>
      </c>
      <c r="O76" s="92"/>
      <c r="P76">
        <v>293348</v>
      </c>
      <c r="R76" s="87">
        <f>R75+P76+Q76</f>
        <v>1660870</v>
      </c>
    </row>
    <row r="77" spans="1:18" ht="13.5" customHeight="1">
      <c r="A77" t="s">
        <v>39</v>
      </c>
      <c r="B77" s="88" t="s">
        <v>47</v>
      </c>
      <c r="C77" s="89">
        <v>19.2</v>
      </c>
      <c r="D77" s="88">
        <v>-17.3</v>
      </c>
      <c r="E77" t="s">
        <v>41</v>
      </c>
      <c r="F77" t="s">
        <v>42</v>
      </c>
      <c r="G77" s="91">
        <v>40848</v>
      </c>
      <c r="H77">
        <v>78.196</v>
      </c>
      <c r="I77" t="s">
        <v>42</v>
      </c>
      <c r="J77" s="91">
        <v>40849</v>
      </c>
      <c r="K77">
        <v>78.023</v>
      </c>
      <c r="L77" t="s">
        <v>45</v>
      </c>
      <c r="M77" s="93" t="s">
        <v>46</v>
      </c>
      <c r="N77" s="92"/>
      <c r="O77" s="92">
        <v>-17.3</v>
      </c>
      <c r="Q77" s="81">
        <v>-33216</v>
      </c>
      <c r="R77" s="87">
        <f>R76+P77+Q77</f>
        <v>1627654</v>
      </c>
    </row>
    <row r="78" spans="1:18" ht="13.5" customHeight="1">
      <c r="A78" t="s">
        <v>39</v>
      </c>
      <c r="B78" s="88" t="s">
        <v>40</v>
      </c>
      <c r="C78" s="89">
        <v>33.2</v>
      </c>
      <c r="D78" s="88">
        <v>-8.8</v>
      </c>
      <c r="E78" t="s">
        <v>41</v>
      </c>
      <c r="F78" t="s">
        <v>42</v>
      </c>
      <c r="G78" s="91">
        <v>40850</v>
      </c>
      <c r="H78">
        <v>77.984</v>
      </c>
      <c r="I78" t="s">
        <v>42</v>
      </c>
      <c r="J78" s="91">
        <v>40850</v>
      </c>
      <c r="K78">
        <v>78.072</v>
      </c>
      <c r="L78" t="s">
        <v>45</v>
      </c>
      <c r="M78" s="93" t="s">
        <v>46</v>
      </c>
      <c r="N78" s="92"/>
      <c r="O78" s="92">
        <v>-8.8</v>
      </c>
      <c r="Q78" s="81">
        <v>-29216</v>
      </c>
      <c r="R78" s="87">
        <f>R77+P78+Q78</f>
        <v>1598438</v>
      </c>
    </row>
    <row r="79" spans="1:18" ht="13.5" customHeight="1">
      <c r="A79" t="s">
        <v>39</v>
      </c>
      <c r="B79" s="88" t="s">
        <v>40</v>
      </c>
      <c r="C79" s="89">
        <v>47</v>
      </c>
      <c r="D79" s="88">
        <v>-6.8</v>
      </c>
      <c r="E79" t="s">
        <v>41</v>
      </c>
      <c r="F79" t="s">
        <v>42</v>
      </c>
      <c r="G79" s="91">
        <v>40855</v>
      </c>
      <c r="H79">
        <v>77.972</v>
      </c>
      <c r="I79" t="s">
        <v>42</v>
      </c>
      <c r="J79" s="91">
        <v>40856</v>
      </c>
      <c r="K79">
        <v>77.826</v>
      </c>
      <c r="L79" t="s">
        <v>45</v>
      </c>
      <c r="M79" s="93" t="s">
        <v>46</v>
      </c>
      <c r="N79" s="92"/>
      <c r="O79" s="92">
        <v>-6.8</v>
      </c>
      <c r="Q79" s="81">
        <v>-31960</v>
      </c>
      <c r="R79" s="87">
        <f>R78+P79+Q79</f>
        <v>1566478</v>
      </c>
    </row>
    <row r="80" spans="1:18" ht="13.5" customHeight="1">
      <c r="A80" t="s">
        <v>39</v>
      </c>
      <c r="B80" s="88" t="s">
        <v>40</v>
      </c>
      <c r="C80" s="89" t="s">
        <v>57</v>
      </c>
      <c r="D80" s="88">
        <v>-17.2</v>
      </c>
      <c r="E80" t="s">
        <v>41</v>
      </c>
      <c r="F80" t="s">
        <v>42</v>
      </c>
      <c r="G80" s="91">
        <v>40857</v>
      </c>
      <c r="H80">
        <v>77.543</v>
      </c>
      <c r="I80" t="s">
        <v>42</v>
      </c>
      <c r="J80" s="91">
        <v>40870</v>
      </c>
      <c r="K80">
        <v>77.077</v>
      </c>
      <c r="L80" t="s">
        <v>43</v>
      </c>
      <c r="M80" t="s">
        <v>44</v>
      </c>
      <c r="N80" s="92">
        <v>46.6</v>
      </c>
      <c r="O80" s="92"/>
      <c r="P80">
        <v>84858</v>
      </c>
      <c r="R80" s="87">
        <f>R79+P80+Q80</f>
        <v>1651336</v>
      </c>
    </row>
    <row r="81" spans="1:18" ht="13.5" customHeight="1">
      <c r="A81" t="s">
        <v>39</v>
      </c>
      <c r="B81" s="88" t="s">
        <v>47</v>
      </c>
      <c r="C81" s="89">
        <v>23.09</v>
      </c>
      <c r="D81" s="88">
        <v>-14.3</v>
      </c>
      <c r="E81" t="s">
        <v>41</v>
      </c>
      <c r="F81" t="s">
        <v>42</v>
      </c>
      <c r="G81" s="91">
        <v>40882</v>
      </c>
      <c r="H81">
        <v>78.04</v>
      </c>
      <c r="I81" t="s">
        <v>42</v>
      </c>
      <c r="J81" s="91">
        <v>40882</v>
      </c>
      <c r="K81">
        <v>77.897</v>
      </c>
      <c r="L81" t="s">
        <v>45</v>
      </c>
      <c r="M81" s="93" t="s">
        <v>46</v>
      </c>
      <c r="N81" s="92"/>
      <c r="O81" s="92">
        <v>-14.3</v>
      </c>
      <c r="Q81" s="81">
        <v>-33</v>
      </c>
      <c r="R81" s="87">
        <f>R80+P81+Q81</f>
        <v>1651303</v>
      </c>
    </row>
    <row r="82" spans="1:18" ht="13.5" customHeight="1">
      <c r="A82" t="s">
        <v>39</v>
      </c>
      <c r="B82" s="88" t="s">
        <v>40</v>
      </c>
      <c r="C82" s="89">
        <v>23.08</v>
      </c>
      <c r="D82" s="88">
        <v>-16</v>
      </c>
      <c r="E82" t="s">
        <v>41</v>
      </c>
      <c r="F82" t="s">
        <v>42</v>
      </c>
      <c r="G82" s="91">
        <v>40883</v>
      </c>
      <c r="H82">
        <v>77.688</v>
      </c>
      <c r="I82" t="s">
        <v>42</v>
      </c>
      <c r="J82" s="91">
        <v>40885</v>
      </c>
      <c r="K82">
        <v>77.772</v>
      </c>
      <c r="L82" t="s">
        <v>43</v>
      </c>
      <c r="M82" s="93" t="s">
        <v>46</v>
      </c>
      <c r="N82" s="92"/>
      <c r="O82" s="92">
        <v>-8.4</v>
      </c>
      <c r="Q82" s="81">
        <v>-19395</v>
      </c>
      <c r="R82" s="87">
        <f>R81+P82+Q82</f>
        <v>1631908</v>
      </c>
    </row>
    <row r="83" spans="1:18" ht="13.5" customHeight="1">
      <c r="A83" t="s">
        <v>39</v>
      </c>
      <c r="B83" s="88" t="s">
        <v>47</v>
      </c>
      <c r="C83" s="89">
        <v>16.48</v>
      </c>
      <c r="D83" s="88">
        <v>-19.8</v>
      </c>
      <c r="E83" t="s">
        <v>41</v>
      </c>
      <c r="F83" t="s">
        <v>42</v>
      </c>
      <c r="G83" s="91">
        <v>40890</v>
      </c>
      <c r="H83">
        <v>77.882</v>
      </c>
      <c r="I83" t="s">
        <v>42</v>
      </c>
      <c r="J83" s="91">
        <v>40892</v>
      </c>
      <c r="K83">
        <v>77.91</v>
      </c>
      <c r="L83" t="s">
        <v>48</v>
      </c>
      <c r="M83" t="s">
        <v>44</v>
      </c>
      <c r="N83" s="92">
        <v>2.8</v>
      </c>
      <c r="O83" s="92"/>
      <c r="P83">
        <v>4614</v>
      </c>
      <c r="R83" s="87">
        <f>R82+P83+Q83</f>
        <v>1636522</v>
      </c>
    </row>
    <row r="84" spans="1:18" ht="13.5" customHeight="1">
      <c r="A84" t="s">
        <v>39</v>
      </c>
      <c r="B84" s="88" t="s">
        <v>40</v>
      </c>
      <c r="C84" s="89">
        <v>19.02</v>
      </c>
      <c r="D84" s="88">
        <v>-17.2</v>
      </c>
      <c r="E84" t="s">
        <v>41</v>
      </c>
      <c r="F84" t="s">
        <v>42</v>
      </c>
      <c r="G84" s="91">
        <v>40893</v>
      </c>
      <c r="H84">
        <v>77.8</v>
      </c>
      <c r="I84" t="s">
        <v>42</v>
      </c>
      <c r="J84" s="91">
        <v>40896</v>
      </c>
      <c r="K84">
        <v>77.949</v>
      </c>
      <c r="L84" t="s">
        <v>43</v>
      </c>
      <c r="M84" s="93" t="s">
        <v>46</v>
      </c>
      <c r="N84" s="92"/>
      <c r="O84" s="92">
        <v>-14.9</v>
      </c>
      <c r="Q84" s="81">
        <v>-28339</v>
      </c>
      <c r="R84" s="87">
        <f>R83+P84+Q84</f>
        <v>1608183</v>
      </c>
    </row>
    <row r="85" spans="1:18" ht="13.5" customHeight="1">
      <c r="A85" t="s">
        <v>39</v>
      </c>
      <c r="B85" s="88" t="s">
        <v>40</v>
      </c>
      <c r="C85" s="89">
        <v>34.95</v>
      </c>
      <c r="D85" s="88">
        <v>-9.2</v>
      </c>
      <c r="E85" t="s">
        <v>41</v>
      </c>
      <c r="F85" t="s">
        <v>42</v>
      </c>
      <c r="G85" s="91">
        <v>40898</v>
      </c>
      <c r="H85">
        <v>77.805</v>
      </c>
      <c r="I85" t="s">
        <v>42</v>
      </c>
      <c r="J85" s="91">
        <v>40898</v>
      </c>
      <c r="K85">
        <v>77.897</v>
      </c>
      <c r="L85" t="s">
        <v>45</v>
      </c>
      <c r="M85" s="93" t="s">
        <v>46</v>
      </c>
      <c r="N85" s="92"/>
      <c r="O85" s="92">
        <v>-9.2</v>
      </c>
      <c r="Q85" s="81">
        <v>-32154</v>
      </c>
      <c r="R85" s="87">
        <f>R84+P85+Q85</f>
        <v>1576029</v>
      </c>
    </row>
    <row r="86" spans="1:18" ht="13.5" customHeight="1">
      <c r="A86" t="s">
        <v>39</v>
      </c>
      <c r="B86" s="88" t="s">
        <v>40</v>
      </c>
      <c r="C86" s="89">
        <v>16.58</v>
      </c>
      <c r="D86" s="88">
        <v>-15</v>
      </c>
      <c r="E86" t="s">
        <v>41</v>
      </c>
      <c r="F86" t="s">
        <v>42</v>
      </c>
      <c r="G86" s="91">
        <v>40907</v>
      </c>
      <c r="H86">
        <v>76.789</v>
      </c>
      <c r="I86" t="s">
        <v>42</v>
      </c>
      <c r="J86" s="91">
        <v>40912</v>
      </c>
      <c r="K86">
        <v>76.755</v>
      </c>
      <c r="L86" t="s">
        <v>43</v>
      </c>
      <c r="M86" t="s">
        <v>44</v>
      </c>
      <c r="N86" s="92">
        <v>78.3</v>
      </c>
      <c r="O86" s="92"/>
      <c r="P86">
        <v>129821</v>
      </c>
      <c r="R86" s="87">
        <f>R85+P86+Q86</f>
        <v>1705850</v>
      </c>
    </row>
    <row r="87" spans="1:18" ht="13.5" customHeight="1">
      <c r="A87" t="s">
        <v>39</v>
      </c>
      <c r="B87" s="88" t="s">
        <v>40</v>
      </c>
      <c r="C87" s="89">
        <v>33.12</v>
      </c>
      <c r="D87" s="88">
        <v>-10.3</v>
      </c>
      <c r="E87" t="s">
        <v>41</v>
      </c>
      <c r="F87" t="s">
        <v>42</v>
      </c>
      <c r="G87" s="91">
        <v>40918</v>
      </c>
      <c r="H87">
        <v>76.671</v>
      </c>
      <c r="I87" t="s">
        <v>42</v>
      </c>
      <c r="J87" s="91">
        <v>40919</v>
      </c>
      <c r="K87">
        <v>76.892</v>
      </c>
      <c r="L87" t="s">
        <v>45</v>
      </c>
      <c r="M87" s="93" t="s">
        <v>46</v>
      </c>
      <c r="N87" s="92"/>
      <c r="O87" s="92">
        <v>-10.3</v>
      </c>
      <c r="Q87" s="81">
        <v>-34113</v>
      </c>
      <c r="R87" s="87">
        <f>R86+P87+Q87</f>
        <v>1671737</v>
      </c>
    </row>
    <row r="88" spans="1:18" ht="13.5" customHeight="1">
      <c r="A88" t="s">
        <v>39</v>
      </c>
      <c r="B88" s="88" t="s">
        <v>40</v>
      </c>
      <c r="C88" s="89">
        <v>21.7</v>
      </c>
      <c r="D88" s="88">
        <v>-15.4</v>
      </c>
      <c r="E88" t="s">
        <v>41</v>
      </c>
      <c r="F88" t="s">
        <v>42</v>
      </c>
      <c r="G88" s="91">
        <v>40921</v>
      </c>
      <c r="H88">
        <v>79.13</v>
      </c>
      <c r="I88" t="s">
        <v>42</v>
      </c>
      <c r="J88" s="91">
        <v>40921</v>
      </c>
      <c r="K88">
        <v>76.825</v>
      </c>
      <c r="L88" t="s">
        <v>45</v>
      </c>
      <c r="M88" s="93" t="s">
        <v>46</v>
      </c>
      <c r="N88" s="92"/>
      <c r="O88" s="92">
        <v>-15.4</v>
      </c>
      <c r="Q88" s="81">
        <v>-33418</v>
      </c>
      <c r="R88" s="87">
        <f>R87+P88+Q88</f>
        <v>1638319</v>
      </c>
    </row>
    <row r="89" spans="1:18" ht="13.5" customHeight="1">
      <c r="A89" t="s">
        <v>39</v>
      </c>
      <c r="B89" s="88" t="s">
        <v>47</v>
      </c>
      <c r="C89" s="89">
        <v>19.27</v>
      </c>
      <c r="D89" s="88">
        <v>-17</v>
      </c>
      <c r="E89" t="s">
        <v>41</v>
      </c>
      <c r="F89" t="s">
        <v>42</v>
      </c>
      <c r="G89" s="91">
        <v>40946</v>
      </c>
      <c r="H89">
        <v>76.78</v>
      </c>
      <c r="I89" t="s">
        <v>42</v>
      </c>
      <c r="J89" s="91">
        <v>40952</v>
      </c>
      <c r="K89">
        <v>77.54</v>
      </c>
      <c r="L89" t="s">
        <v>48</v>
      </c>
      <c r="M89" t="s">
        <v>44</v>
      </c>
      <c r="N89" s="92">
        <v>76</v>
      </c>
      <c r="O89" s="92"/>
      <c r="P89">
        <v>146452</v>
      </c>
      <c r="R89" s="87">
        <f>R88+P89+Q89</f>
        <v>1784771</v>
      </c>
    </row>
    <row r="90" spans="1:18" ht="13.5" customHeight="1">
      <c r="A90" t="s">
        <v>39</v>
      </c>
      <c r="B90" s="88" t="s">
        <v>47</v>
      </c>
      <c r="C90" s="89">
        <v>32.45</v>
      </c>
      <c r="D90" s="88">
        <v>-11</v>
      </c>
      <c r="E90" t="s">
        <v>41</v>
      </c>
      <c r="F90" t="s">
        <v>42</v>
      </c>
      <c r="G90" s="91">
        <v>40955</v>
      </c>
      <c r="H90">
        <v>125</v>
      </c>
      <c r="I90" t="s">
        <v>42</v>
      </c>
      <c r="J90" s="91">
        <v>40974</v>
      </c>
      <c r="K90">
        <v>81.147</v>
      </c>
      <c r="L90" t="s">
        <v>48</v>
      </c>
      <c r="M90" t="s">
        <v>44</v>
      </c>
      <c r="N90" s="92">
        <v>268.7</v>
      </c>
      <c r="O90" s="92"/>
      <c r="P90">
        <v>871931</v>
      </c>
      <c r="R90" s="87">
        <f>R89+P90+Q90</f>
        <v>2656702</v>
      </c>
    </row>
    <row r="91" spans="1:18" ht="13.5" customHeight="1">
      <c r="A91" t="s">
        <v>39</v>
      </c>
      <c r="B91" s="88" t="s">
        <v>47</v>
      </c>
      <c r="C91" s="89">
        <v>15.13</v>
      </c>
      <c r="D91" s="88">
        <v>-35.1</v>
      </c>
      <c r="E91" t="s">
        <v>41</v>
      </c>
      <c r="F91" t="s">
        <v>42</v>
      </c>
      <c r="G91" s="91">
        <v>40977</v>
      </c>
      <c r="H91">
        <v>81.813</v>
      </c>
      <c r="I91" t="s">
        <v>42</v>
      </c>
      <c r="J91" s="91">
        <v>40984</v>
      </c>
      <c r="K91">
        <v>83.174</v>
      </c>
      <c r="L91" t="s">
        <v>48</v>
      </c>
      <c r="M91" t="s">
        <v>44</v>
      </c>
      <c r="N91" s="92">
        <v>136.1</v>
      </c>
      <c r="O91" s="92"/>
      <c r="P91">
        <v>205768</v>
      </c>
      <c r="R91" s="87">
        <f>R90+P91+Q91</f>
        <v>2862470</v>
      </c>
    </row>
    <row r="92" spans="1:18" ht="13.5" customHeight="1">
      <c r="A92" t="s">
        <v>39</v>
      </c>
      <c r="B92" s="88" t="s">
        <v>47</v>
      </c>
      <c r="C92" s="89">
        <v>16.54</v>
      </c>
      <c r="D92" s="88">
        <v>-34.6</v>
      </c>
      <c r="E92" t="s">
        <v>41</v>
      </c>
      <c r="F92" t="s">
        <v>42</v>
      </c>
      <c r="G92" s="91">
        <v>40988</v>
      </c>
      <c r="H92">
        <v>83.661</v>
      </c>
      <c r="I92" t="s">
        <v>42</v>
      </c>
      <c r="J92" s="91">
        <v>40989</v>
      </c>
      <c r="K92">
        <v>83.315</v>
      </c>
      <c r="L92" t="s">
        <v>45</v>
      </c>
      <c r="M92" s="93" t="s">
        <v>46</v>
      </c>
      <c r="N92" s="92"/>
      <c r="O92" s="92">
        <v>-34.6</v>
      </c>
      <c r="Q92" s="81">
        <v>-57228</v>
      </c>
      <c r="R92" s="87">
        <f>R91+P92+Q92</f>
        <v>2805242</v>
      </c>
    </row>
    <row r="93" spans="1:18" ht="13.5" customHeight="1">
      <c r="A93" t="s">
        <v>39</v>
      </c>
      <c r="B93" s="88" t="s">
        <v>40</v>
      </c>
      <c r="C93" s="89">
        <v>26.34</v>
      </c>
      <c r="D93" s="88">
        <v>-21.3</v>
      </c>
      <c r="E93" t="s">
        <v>41</v>
      </c>
      <c r="F93" t="s">
        <v>42</v>
      </c>
      <c r="G93" s="91">
        <v>40991</v>
      </c>
      <c r="H93">
        <v>82.725</v>
      </c>
      <c r="I93" t="s">
        <v>42</v>
      </c>
      <c r="J93" s="91">
        <v>40994</v>
      </c>
      <c r="K93">
        <v>82.938</v>
      </c>
      <c r="L93" t="s">
        <v>45</v>
      </c>
      <c r="M93" s="93" t="s">
        <v>46</v>
      </c>
      <c r="N93" s="92"/>
      <c r="O93" s="92">
        <v>-21.3</v>
      </c>
      <c r="Q93" s="81">
        <v>-56104</v>
      </c>
      <c r="R93" s="87">
        <f>R92+P93+Q93</f>
        <v>2749138</v>
      </c>
    </row>
    <row r="94" spans="1:18" ht="13.5" customHeight="1">
      <c r="A94" t="s">
        <v>39</v>
      </c>
      <c r="B94" s="88" t="s">
        <v>40</v>
      </c>
      <c r="C94" s="89">
        <v>25.33</v>
      </c>
      <c r="D94" s="88">
        <v>-21.7</v>
      </c>
      <c r="E94" t="s">
        <v>41</v>
      </c>
      <c r="F94" t="s">
        <v>42</v>
      </c>
      <c r="G94" s="91">
        <v>41026</v>
      </c>
      <c r="H94">
        <v>80.965</v>
      </c>
      <c r="I94" t="s">
        <v>42</v>
      </c>
      <c r="J94" s="91">
        <v>41026</v>
      </c>
      <c r="K94">
        <v>81.82</v>
      </c>
      <c r="L94" t="s">
        <v>45</v>
      </c>
      <c r="M94" s="93" t="s">
        <v>46</v>
      </c>
      <c r="O94">
        <v>-21.7</v>
      </c>
      <c r="Q94" s="81">
        <v>-54966</v>
      </c>
      <c r="R94" s="87">
        <f>R93+P94+Q94</f>
        <v>2694172</v>
      </c>
    </row>
    <row r="95" spans="1:18" ht="13.5" customHeight="1">
      <c r="A95" t="s">
        <v>39</v>
      </c>
      <c r="B95" s="88" t="s">
        <v>40</v>
      </c>
      <c r="C95" s="89">
        <v>27.07</v>
      </c>
      <c r="D95" s="88">
        <v>-20.1</v>
      </c>
      <c r="E95" t="s">
        <v>41</v>
      </c>
      <c r="F95" t="s">
        <v>42</v>
      </c>
      <c r="G95" s="91">
        <v>41038</v>
      </c>
      <c r="H95">
        <v>79.705</v>
      </c>
      <c r="I95" t="s">
        <v>42</v>
      </c>
      <c r="J95" s="91">
        <v>41039</v>
      </c>
      <c r="K95">
        <v>79.904</v>
      </c>
      <c r="L95" t="s">
        <v>45</v>
      </c>
      <c r="M95" s="93" t="s">
        <v>46</v>
      </c>
      <c r="N95" s="92"/>
      <c r="O95" s="92">
        <v>-20.1</v>
      </c>
      <c r="Q95" s="81">
        <v>-54410</v>
      </c>
      <c r="R95" s="87">
        <f>R94+P95+Q95</f>
        <v>2639762</v>
      </c>
    </row>
    <row r="96" spans="1:18" ht="13.5" customHeight="1">
      <c r="A96" t="s">
        <v>39</v>
      </c>
      <c r="B96" s="88" t="s">
        <v>47</v>
      </c>
      <c r="C96" s="89">
        <v>23.05</v>
      </c>
      <c r="D96" s="88">
        <v>-22.9</v>
      </c>
      <c r="E96" t="s">
        <v>41</v>
      </c>
      <c r="F96" t="s">
        <v>42</v>
      </c>
      <c r="G96" s="91">
        <v>41040</v>
      </c>
      <c r="H96">
        <v>79.951</v>
      </c>
      <c r="I96" t="s">
        <v>42</v>
      </c>
      <c r="J96" s="91">
        <v>41043</v>
      </c>
      <c r="K96">
        <v>79.954</v>
      </c>
      <c r="L96" t="s">
        <v>48</v>
      </c>
      <c r="M96" t="s">
        <v>44</v>
      </c>
      <c r="N96" s="92">
        <v>3</v>
      </c>
      <c r="O96" s="92"/>
      <c r="P96">
        <v>6915</v>
      </c>
      <c r="R96" s="87">
        <f>R95+P96+Q96</f>
        <v>2646677</v>
      </c>
    </row>
    <row r="97" spans="1:18" ht="13.5" customHeight="1">
      <c r="A97" t="s">
        <v>39</v>
      </c>
      <c r="B97" s="88" t="s">
        <v>47</v>
      </c>
      <c r="C97" s="89">
        <v>33.71</v>
      </c>
      <c r="D97" s="88">
        <v>-15.7</v>
      </c>
      <c r="E97" t="s">
        <v>41</v>
      </c>
      <c r="F97" t="s">
        <v>42</v>
      </c>
      <c r="G97" s="91">
        <v>41046</v>
      </c>
      <c r="H97">
        <v>80.344</v>
      </c>
      <c r="I97" t="s">
        <v>42</v>
      </c>
      <c r="J97" s="91">
        <v>41046</v>
      </c>
      <c r="K97">
        <v>80.187</v>
      </c>
      <c r="L97" t="s">
        <v>45</v>
      </c>
      <c r="M97" s="93" t="s">
        <v>46</v>
      </c>
      <c r="N97" s="92"/>
      <c r="O97" s="92">
        <v>-15.7</v>
      </c>
      <c r="Q97" s="81">
        <v>-52924</v>
      </c>
      <c r="R97" s="87">
        <f>R96+P97+Q97</f>
        <v>2593753</v>
      </c>
    </row>
    <row r="98" spans="1:18" ht="13.5" customHeight="1">
      <c r="A98" t="s">
        <v>39</v>
      </c>
      <c r="B98" s="88" t="s">
        <v>47</v>
      </c>
      <c r="C98" s="89">
        <v>36.27</v>
      </c>
      <c r="D98" s="88">
        <v>-14.3</v>
      </c>
      <c r="E98" t="s">
        <v>41</v>
      </c>
      <c r="F98" t="s">
        <v>42</v>
      </c>
      <c r="G98" s="91">
        <v>41058</v>
      </c>
      <c r="H98">
        <v>79.552</v>
      </c>
      <c r="I98" t="s">
        <v>42</v>
      </c>
      <c r="J98" s="91">
        <v>41058</v>
      </c>
      <c r="K98">
        <v>79.409</v>
      </c>
      <c r="L98" t="s">
        <v>45</v>
      </c>
      <c r="M98" s="93" t="s">
        <v>46</v>
      </c>
      <c r="N98" s="92"/>
      <c r="O98" s="92">
        <v>-14.3</v>
      </c>
      <c r="Q98" s="81">
        <v>-51886</v>
      </c>
      <c r="R98" s="87">
        <f>R97+P98+Q98</f>
        <v>2541867</v>
      </c>
    </row>
    <row r="99" spans="1:18" ht="13.5" customHeight="1">
      <c r="A99" t="s">
        <v>39</v>
      </c>
      <c r="B99" s="88" t="s">
        <v>40</v>
      </c>
      <c r="C99" s="89">
        <v>26.61</v>
      </c>
      <c r="D99" s="88">
        <v>-19.1</v>
      </c>
      <c r="E99" t="s">
        <v>41</v>
      </c>
      <c r="F99" t="s">
        <v>42</v>
      </c>
      <c r="G99" s="91">
        <v>41080</v>
      </c>
      <c r="H99">
        <v>78.881</v>
      </c>
      <c r="I99" t="s">
        <v>42</v>
      </c>
      <c r="J99" s="91">
        <v>41080</v>
      </c>
      <c r="K99">
        <v>79.092</v>
      </c>
      <c r="L99" t="s">
        <v>45</v>
      </c>
      <c r="M99" s="93" t="s">
        <v>46</v>
      </c>
      <c r="O99">
        <v>-19.1</v>
      </c>
      <c r="Q99" s="81">
        <v>-50825</v>
      </c>
      <c r="R99" s="87">
        <f>R98+P99+Q99</f>
        <v>2491042</v>
      </c>
    </row>
    <row r="100" spans="1:18" ht="13.5" customHeight="1">
      <c r="A100" t="s">
        <v>39</v>
      </c>
      <c r="B100" s="88" t="s">
        <v>40</v>
      </c>
      <c r="C100" s="89">
        <v>40.17</v>
      </c>
      <c r="D100" s="88">
        <v>-12.4</v>
      </c>
      <c r="E100" t="s">
        <v>41</v>
      </c>
      <c r="F100" t="s">
        <v>42</v>
      </c>
      <c r="G100" s="91">
        <v>41099</v>
      </c>
      <c r="H100">
        <v>79.578</v>
      </c>
      <c r="I100" t="s">
        <v>42</v>
      </c>
      <c r="J100" s="91">
        <v>41101</v>
      </c>
      <c r="K100">
        <v>79.5</v>
      </c>
      <c r="L100" t="s">
        <v>43</v>
      </c>
      <c r="M100" t="s">
        <v>44</v>
      </c>
      <c r="N100" s="92">
        <v>7.8</v>
      </c>
      <c r="O100" s="92"/>
      <c r="P100">
        <v>31332</v>
      </c>
      <c r="R100" s="87">
        <f>R99+P100+Q100</f>
        <v>2522374</v>
      </c>
    </row>
    <row r="101" spans="1:18" ht="13.5" customHeight="1">
      <c r="A101" t="s">
        <v>39</v>
      </c>
      <c r="B101" s="88" t="s">
        <v>40</v>
      </c>
      <c r="C101" s="89">
        <v>31.52</v>
      </c>
      <c r="D101" s="88">
        <v>-16</v>
      </c>
      <c r="E101" t="s">
        <v>41</v>
      </c>
      <c r="F101" t="s">
        <v>42</v>
      </c>
      <c r="G101" s="91">
        <v>41106</v>
      </c>
      <c r="H101">
        <v>79.13</v>
      </c>
      <c r="I101" t="s">
        <v>42</v>
      </c>
      <c r="J101" s="91">
        <v>41116</v>
      </c>
      <c r="K101">
        <v>78.28</v>
      </c>
      <c r="L101" t="s">
        <v>43</v>
      </c>
      <c r="M101" t="s">
        <v>44</v>
      </c>
      <c r="N101" s="92">
        <v>85</v>
      </c>
      <c r="O101" s="92"/>
      <c r="P101">
        <v>267920</v>
      </c>
      <c r="R101" s="87">
        <f>R100+P101+Q101</f>
        <v>2790294</v>
      </c>
    </row>
    <row r="102" spans="1:18" ht="13.5" customHeight="1">
      <c r="A102" t="s">
        <v>39</v>
      </c>
      <c r="B102" s="88" t="s">
        <v>47</v>
      </c>
      <c r="C102" s="89">
        <v>55.8</v>
      </c>
      <c r="D102" s="88">
        <v>-10</v>
      </c>
      <c r="E102" t="s">
        <v>41</v>
      </c>
      <c r="F102" t="s">
        <v>42</v>
      </c>
      <c r="G102" s="91">
        <v>41117</v>
      </c>
      <c r="H102">
        <v>78.27</v>
      </c>
      <c r="I102" t="s">
        <v>42</v>
      </c>
      <c r="J102" s="91">
        <v>41117</v>
      </c>
      <c r="K102">
        <v>78.17</v>
      </c>
      <c r="L102" t="s">
        <v>45</v>
      </c>
      <c r="M102" s="93" t="s">
        <v>46</v>
      </c>
      <c r="O102">
        <v>-10</v>
      </c>
      <c r="Q102" s="81">
        <v>-55800</v>
      </c>
      <c r="R102" s="87">
        <f>R101+P102+Q102</f>
        <v>2734494</v>
      </c>
    </row>
    <row r="103" spans="14:17" ht="13.5" customHeight="1">
      <c r="N103" s="94">
        <f>SUM(N2:N102)</f>
        <v>3691.1000000000004</v>
      </c>
      <c r="O103" s="94">
        <f>SUM(O2:O102)</f>
        <v>-1109.6</v>
      </c>
      <c r="P103" s="94">
        <f>SUM(P2:P102)</f>
        <v>4108714</v>
      </c>
      <c r="Q103" s="81">
        <f>SUM(Q2:Q102)</f>
        <v>-1385430</v>
      </c>
    </row>
    <row r="105" spans="3:10" ht="13.5" customHeight="1">
      <c r="C105" s="95" t="s">
        <v>58</v>
      </c>
      <c r="D105" s="95"/>
      <c r="E105" s="95"/>
      <c r="G105" s="96" t="s">
        <v>59</v>
      </c>
      <c r="H105" s="96"/>
      <c r="I105" s="97" t="s">
        <v>60</v>
      </c>
      <c r="J105" s="98" t="s">
        <v>61</v>
      </c>
    </row>
    <row r="106" spans="3:10" ht="13.5" customHeight="1">
      <c r="C106" s="99" t="s">
        <v>62</v>
      </c>
      <c r="D106" s="99" t="s">
        <v>63</v>
      </c>
      <c r="E106" s="100"/>
      <c r="G106" s="99"/>
      <c r="H106" s="101"/>
      <c r="I106" s="102"/>
      <c r="J106" s="103"/>
    </row>
    <row r="107" spans="3:10" ht="13.5" customHeight="1">
      <c r="C107" s="104" t="s">
        <v>64</v>
      </c>
      <c r="D107" s="104"/>
      <c r="E107" s="105">
        <v>56</v>
      </c>
      <c r="G107" s="104"/>
      <c r="H107" s="106"/>
      <c r="I107" s="107"/>
      <c r="J107" s="108"/>
    </row>
    <row r="108" spans="3:10" ht="13.5" customHeight="1">
      <c r="C108" s="104" t="s">
        <v>65</v>
      </c>
      <c r="D108" s="104"/>
      <c r="E108" s="105">
        <v>44</v>
      </c>
      <c r="G108" s="104"/>
      <c r="H108" s="106"/>
      <c r="I108" s="107"/>
      <c r="J108" s="108"/>
    </row>
    <row r="109" spans="3:10" ht="13.5" customHeight="1">
      <c r="C109" s="104" t="s">
        <v>66</v>
      </c>
      <c r="D109" s="104"/>
      <c r="E109" s="105">
        <v>100</v>
      </c>
      <c r="G109" s="104"/>
      <c r="H109" s="106"/>
      <c r="I109" s="107"/>
      <c r="J109" s="108"/>
    </row>
    <row r="110" spans="3:10" ht="13.5" customHeight="1">
      <c r="C110" s="104" t="s">
        <v>67</v>
      </c>
      <c r="D110" s="104"/>
      <c r="E110" s="105">
        <v>43</v>
      </c>
      <c r="G110" s="104"/>
      <c r="H110" s="106"/>
      <c r="I110" s="107"/>
      <c r="J110" s="108"/>
    </row>
    <row r="111" spans="3:10" ht="13.5" customHeight="1">
      <c r="C111" s="104" t="s">
        <v>68</v>
      </c>
      <c r="D111" s="104"/>
      <c r="E111" s="105">
        <v>57</v>
      </c>
      <c r="G111" s="104"/>
      <c r="H111" s="106"/>
      <c r="I111" s="107"/>
      <c r="J111" s="108"/>
    </row>
    <row r="112" spans="3:10" ht="13.5" customHeight="1">
      <c r="C112" s="104" t="s">
        <v>69</v>
      </c>
      <c r="D112" s="104"/>
      <c r="E112" s="105">
        <v>0</v>
      </c>
      <c r="G112" s="104"/>
      <c r="H112" s="106"/>
      <c r="I112" s="107"/>
      <c r="J112" s="108"/>
    </row>
    <row r="113" spans="3:10" ht="13.5" customHeight="1">
      <c r="C113" s="109" t="s">
        <v>70</v>
      </c>
      <c r="D113" s="104"/>
      <c r="E113" s="110">
        <v>0</v>
      </c>
      <c r="G113" s="104"/>
      <c r="H113" s="106"/>
      <c r="I113" s="107"/>
      <c r="J113" s="108"/>
    </row>
    <row r="114" spans="3:10" ht="13.5" customHeight="1">
      <c r="C114" s="104" t="s">
        <v>71</v>
      </c>
      <c r="D114" s="104"/>
      <c r="E114" s="105">
        <v>4108714</v>
      </c>
      <c r="G114" s="104"/>
      <c r="H114" s="106"/>
      <c r="I114" s="107"/>
      <c r="J114" s="108"/>
    </row>
    <row r="115" spans="3:10" ht="13.5" customHeight="1">
      <c r="C115" s="104" t="s">
        <v>72</v>
      </c>
      <c r="D115" s="109"/>
      <c r="E115" s="111">
        <v>1385430</v>
      </c>
      <c r="G115" s="104"/>
      <c r="H115" s="106"/>
      <c r="I115" s="107"/>
      <c r="J115" s="108"/>
    </row>
    <row r="116" spans="3:10" ht="13.5" customHeight="1">
      <c r="C116" s="104" t="s">
        <v>73</v>
      </c>
      <c r="D116" s="104"/>
      <c r="E116" s="105">
        <v>2734494</v>
      </c>
      <c r="G116" s="104"/>
      <c r="H116" s="106"/>
      <c r="I116" s="107"/>
      <c r="J116" s="108"/>
    </row>
    <row r="117" spans="3:10" ht="13.5" customHeight="1">
      <c r="C117" s="104" t="s">
        <v>15</v>
      </c>
      <c r="D117" s="104"/>
      <c r="E117" s="110">
        <v>95551</v>
      </c>
      <c r="G117" s="104"/>
      <c r="H117" s="106"/>
      <c r="I117" s="107"/>
      <c r="J117" s="108"/>
    </row>
    <row r="118" spans="3:10" ht="13.5" customHeight="1">
      <c r="C118" s="104" t="s">
        <v>16</v>
      </c>
      <c r="D118" s="104"/>
      <c r="E118" s="105">
        <v>24305</v>
      </c>
      <c r="G118" s="99"/>
      <c r="H118" s="101"/>
      <c r="I118" s="102"/>
      <c r="J118" s="112"/>
    </row>
    <row r="119" spans="3:10" ht="13.5" customHeight="1">
      <c r="C119" s="104" t="s">
        <v>74</v>
      </c>
      <c r="D119" s="104"/>
      <c r="E119" s="113">
        <v>4</v>
      </c>
      <c r="G119" s="104"/>
      <c r="H119" s="106"/>
      <c r="I119" s="107"/>
      <c r="J119" s="108"/>
    </row>
    <row r="120" spans="3:10" ht="13.5" customHeight="1">
      <c r="C120" s="104" t="s">
        <v>75</v>
      </c>
      <c r="D120" s="104"/>
      <c r="E120" s="113">
        <v>5</v>
      </c>
      <c r="G120" s="104"/>
      <c r="H120" s="106"/>
      <c r="I120" s="107"/>
      <c r="J120" s="108"/>
    </row>
    <row r="121" spans="3:10" ht="13.5" customHeight="1">
      <c r="C121" s="104" t="s">
        <v>76</v>
      </c>
      <c r="D121" s="104"/>
      <c r="E121" s="105" t="s">
        <v>77</v>
      </c>
      <c r="G121" s="104"/>
      <c r="H121" s="106"/>
      <c r="I121" s="107"/>
      <c r="J121" s="108"/>
    </row>
    <row r="122" spans="3:10" ht="13.5" customHeight="1">
      <c r="C122" s="114" t="s">
        <v>14</v>
      </c>
      <c r="D122" s="104"/>
      <c r="E122" s="105">
        <v>43</v>
      </c>
      <c r="G122" s="104"/>
      <c r="H122" s="106"/>
      <c r="I122" s="107"/>
      <c r="J122" s="108"/>
    </row>
    <row r="123" spans="4:10" ht="13.5" customHeight="1">
      <c r="D123" s="104"/>
      <c r="E123" s="115"/>
      <c r="G123" s="104"/>
      <c r="H123" s="106"/>
      <c r="I123" s="107"/>
      <c r="J123" s="108"/>
    </row>
    <row r="124" spans="4:10" ht="13.5" customHeight="1">
      <c r="D124" s="114"/>
      <c r="E124" s="116"/>
      <c r="G124" s="104"/>
      <c r="H124" s="106"/>
      <c r="I124" s="107"/>
      <c r="J124" s="108"/>
    </row>
    <row r="125" spans="7:10" ht="13.5" customHeight="1">
      <c r="G125" s="104"/>
      <c r="H125" s="106"/>
      <c r="I125" s="107"/>
      <c r="J125" s="108"/>
    </row>
    <row r="126" spans="7:10" ht="13.5" customHeight="1">
      <c r="G126" s="114"/>
      <c r="H126" s="117"/>
      <c r="I126" s="118"/>
      <c r="J126" s="119"/>
    </row>
    <row r="127" spans="7:10" ht="13.5" customHeight="1">
      <c r="G127" s="120" t="s">
        <v>78</v>
      </c>
      <c r="H127" s="121">
        <f>SUM(H106:H126)</f>
        <v>0</v>
      </c>
      <c r="I127" s="121">
        <f>SUM(I106:I126)</f>
        <v>0</v>
      </c>
      <c r="J127" s="121">
        <f>SUM(J106:J126)</f>
        <v>0</v>
      </c>
    </row>
    <row r="130" spans="7:11" ht="13.5" customHeight="1">
      <c r="G130" s="96" t="s">
        <v>79</v>
      </c>
      <c r="H130" s="96"/>
      <c r="I130" s="97" t="s">
        <v>60</v>
      </c>
      <c r="J130" s="122" t="s">
        <v>61</v>
      </c>
      <c r="K130" s="95" t="s">
        <v>80</v>
      </c>
    </row>
    <row r="131" spans="7:11" ht="13.5" customHeight="1">
      <c r="G131" s="99" t="s">
        <v>81</v>
      </c>
      <c r="H131" s="101">
        <v>0</v>
      </c>
      <c r="I131" s="102">
        <v>0</v>
      </c>
      <c r="J131" s="123">
        <v>0</v>
      </c>
      <c r="K131" s="124">
        <v>0</v>
      </c>
    </row>
    <row r="132" spans="7:11" ht="13.5" customHeight="1">
      <c r="G132" s="104" t="s">
        <v>82</v>
      </c>
      <c r="H132" s="106">
        <v>0</v>
      </c>
      <c r="I132" s="106">
        <v>0</v>
      </c>
      <c r="J132" s="107">
        <v>0</v>
      </c>
      <c r="K132" s="125">
        <v>0</v>
      </c>
    </row>
    <row r="133" spans="7:11" ht="13.5" customHeight="1">
      <c r="G133" s="104" t="s">
        <v>83</v>
      </c>
      <c r="H133" s="106">
        <v>0</v>
      </c>
      <c r="I133" s="106">
        <v>0</v>
      </c>
      <c r="J133" s="107">
        <v>0</v>
      </c>
      <c r="K133" s="125">
        <v>0</v>
      </c>
    </row>
    <row r="134" spans="7:11" ht="13.5" customHeight="1">
      <c r="G134" s="104" t="s">
        <v>84</v>
      </c>
      <c r="H134" s="106">
        <v>0</v>
      </c>
      <c r="I134" s="106">
        <v>0</v>
      </c>
      <c r="J134" s="107">
        <v>0</v>
      </c>
      <c r="K134" s="125">
        <v>0</v>
      </c>
    </row>
    <row r="135" spans="7:11" ht="13.5" customHeight="1">
      <c r="G135" s="126" t="s">
        <v>85</v>
      </c>
      <c r="H135" s="127">
        <v>0</v>
      </c>
      <c r="I135" s="127">
        <v>0</v>
      </c>
      <c r="J135" s="128">
        <v>0</v>
      </c>
      <c r="K135" s="129">
        <v>0</v>
      </c>
    </row>
    <row r="136" spans="7:11" ht="13.5" customHeight="1">
      <c r="G136" s="60" t="s">
        <v>78</v>
      </c>
      <c r="H136" s="60"/>
      <c r="I136" s="60"/>
      <c r="J136" s="130"/>
      <c r="K136" s="131">
        <f>SUM(K131:K135)</f>
        <v>0</v>
      </c>
    </row>
  </sheetData>
  <sheetProtection selectLockedCells="1" selectUnlockedCells="1"/>
  <mergeCells count="3">
    <mergeCell ref="C105:E105"/>
    <mergeCell ref="G105:H105"/>
    <mergeCell ref="G130:H130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4" sqref="A14"/>
    </sheetView>
  </sheetViews>
  <sheetFormatPr defaultColWidth="9.00390625" defaultRowHeight="13.5"/>
  <cols>
    <col min="1" max="16384" width="8.875" style="0" customWidth="1"/>
  </cols>
  <sheetData>
    <row r="1" spans="1:9" ht="12.75">
      <c r="A1" s="132" t="s">
        <v>86</v>
      </c>
      <c r="B1" s="133"/>
      <c r="C1" s="133"/>
      <c r="D1" s="133"/>
      <c r="E1" s="133"/>
      <c r="F1" s="133"/>
      <c r="G1" s="133"/>
      <c r="H1" s="133"/>
      <c r="I1" s="134"/>
    </row>
    <row r="2" spans="1:9" ht="12.75">
      <c r="A2" s="135" t="s">
        <v>87</v>
      </c>
      <c r="B2" s="136"/>
      <c r="C2" s="136"/>
      <c r="D2" s="136"/>
      <c r="E2" s="136"/>
      <c r="F2" s="136"/>
      <c r="G2" s="136"/>
      <c r="H2" s="136"/>
      <c r="I2" s="134"/>
    </row>
    <row r="3" spans="1:4" ht="12.75">
      <c r="A3" s="137"/>
      <c r="D3" s="137"/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1" ht="12.75">
      <c r="A11" t="s">
        <v>91</v>
      </c>
    </row>
    <row r="13" ht="12.75">
      <c r="A13" t="s">
        <v>92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5"/>
  <sheetViews>
    <sheetView zoomScaleSheetLayoutView="100" workbookViewId="0" topLeftCell="A1">
      <pane ySplit="1" topLeftCell="A22" activePane="bottomLeft" state="frozen"/>
      <selection pane="topLeft" activeCell="A1" sqref="A1"/>
      <selection pane="bottomLeft" activeCell="R83" sqref="R83"/>
    </sheetView>
  </sheetViews>
  <sheetFormatPr defaultColWidth="10.00390625" defaultRowHeight="13.5" customHeight="1"/>
  <cols>
    <col min="1" max="1" width="9.625" style="0" customWidth="1"/>
    <col min="3" max="3" width="17.25390625" style="0" customWidth="1"/>
    <col min="4" max="4" width="11.625" style="0" customWidth="1"/>
    <col min="5" max="5" width="8.75390625" style="0" customWidth="1"/>
    <col min="6" max="6" width="6.875" style="0" customWidth="1"/>
    <col min="7" max="7" width="15.875" style="0" customWidth="1"/>
    <col min="8" max="8" width="13.125" style="0" customWidth="1"/>
    <col min="9" max="9" width="11.25390625" style="0" customWidth="1"/>
    <col min="10" max="10" width="15.875" style="0" customWidth="1"/>
    <col min="12" max="12" width="8.625" style="0" customWidth="1"/>
    <col min="13" max="13" width="9.00390625" style="0" customWidth="1"/>
    <col min="16" max="16" width="15.875" style="0" customWidth="1"/>
    <col min="17" max="17" width="12.50390625" style="81" customWidth="1"/>
    <col min="18" max="18" width="11.50390625" style="0" customWidth="1"/>
  </cols>
  <sheetData>
    <row r="1" spans="1:18" ht="13.5" customHeight="1">
      <c r="A1" s="82" t="s">
        <v>22</v>
      </c>
      <c r="B1" s="83" t="s">
        <v>23</v>
      </c>
      <c r="C1" s="83" t="s">
        <v>24</v>
      </c>
      <c r="D1" s="83" t="s">
        <v>25</v>
      </c>
      <c r="E1" s="83" t="s">
        <v>26</v>
      </c>
      <c r="F1" s="83" t="s">
        <v>27</v>
      </c>
      <c r="G1" s="83" t="s">
        <v>28</v>
      </c>
      <c r="H1" s="83" t="s">
        <v>29</v>
      </c>
      <c r="I1" s="83" t="s">
        <v>30</v>
      </c>
      <c r="J1" s="83" t="s">
        <v>31</v>
      </c>
      <c r="K1" s="83" t="s">
        <v>32</v>
      </c>
      <c r="L1" s="83" t="s">
        <v>33</v>
      </c>
      <c r="M1" s="83" t="s">
        <v>34</v>
      </c>
      <c r="N1" s="83" t="s">
        <v>35</v>
      </c>
      <c r="O1" s="84" t="s">
        <v>36</v>
      </c>
      <c r="P1" s="85" t="s">
        <v>37</v>
      </c>
      <c r="Q1" s="86" t="s">
        <v>38</v>
      </c>
      <c r="R1" t="s">
        <v>93</v>
      </c>
    </row>
    <row r="2" spans="1:18" ht="13.5" customHeight="1">
      <c r="A2" t="s">
        <v>39</v>
      </c>
      <c r="E2" t="s">
        <v>41</v>
      </c>
      <c r="G2" s="138"/>
      <c r="J2" s="138"/>
      <c r="P2">
        <v>500000</v>
      </c>
      <c r="Q2" s="86"/>
      <c r="R2" s="87">
        <f>P2+Q2</f>
        <v>500000</v>
      </c>
    </row>
    <row r="3" spans="1:18" ht="13.5" customHeight="1">
      <c r="A3" t="s">
        <v>39</v>
      </c>
      <c r="E3" t="s">
        <v>41</v>
      </c>
      <c r="N3" s="92"/>
      <c r="O3" s="92"/>
      <c r="R3" s="87">
        <f>P3+Q3</f>
        <v>0</v>
      </c>
    </row>
    <row r="4" spans="1:18" ht="13.5" customHeight="1">
      <c r="A4" t="s">
        <v>39</v>
      </c>
      <c r="E4" t="s">
        <v>41</v>
      </c>
      <c r="N4" s="92"/>
      <c r="O4" s="92"/>
      <c r="R4" s="87">
        <f>P4+Q4</f>
        <v>0</v>
      </c>
    </row>
    <row r="5" spans="1:18" ht="13.5" customHeight="1">
      <c r="A5" t="s">
        <v>39</v>
      </c>
      <c r="E5" t="s">
        <v>41</v>
      </c>
      <c r="N5" s="92"/>
      <c r="O5" s="92"/>
      <c r="R5" s="87">
        <f>P5+Q5</f>
        <v>0</v>
      </c>
    </row>
    <row r="6" spans="1:18" ht="13.5" customHeight="1">
      <c r="A6" t="s">
        <v>39</v>
      </c>
      <c r="E6" t="s">
        <v>41</v>
      </c>
      <c r="N6" s="92"/>
      <c r="O6" s="92"/>
      <c r="R6" s="87">
        <f>P6+Q6</f>
        <v>0</v>
      </c>
    </row>
    <row r="7" spans="1:18" ht="13.5" customHeight="1">
      <c r="A7" t="s">
        <v>39</v>
      </c>
      <c r="E7" t="s">
        <v>41</v>
      </c>
      <c r="O7" s="92"/>
      <c r="R7" s="87">
        <f>P7+Q7</f>
        <v>0</v>
      </c>
    </row>
    <row r="8" spans="1:18" ht="13.5" customHeight="1">
      <c r="A8" t="s">
        <v>39</v>
      </c>
      <c r="E8" t="s">
        <v>41</v>
      </c>
      <c r="O8" s="92"/>
      <c r="R8" s="87">
        <f>P8+Q8</f>
        <v>0</v>
      </c>
    </row>
    <row r="9" spans="1:18" ht="13.5" customHeight="1">
      <c r="A9" t="s">
        <v>39</v>
      </c>
      <c r="E9" t="s">
        <v>41</v>
      </c>
      <c r="N9" s="92"/>
      <c r="O9" s="92"/>
      <c r="R9" s="87">
        <f>P9+Q9</f>
        <v>0</v>
      </c>
    </row>
    <row r="10" spans="1:18" ht="13.5" customHeight="1">
      <c r="A10" t="s">
        <v>39</v>
      </c>
      <c r="E10" t="s">
        <v>41</v>
      </c>
      <c r="N10" s="92"/>
      <c r="O10" s="92"/>
      <c r="R10" s="87">
        <f>P10+Q10</f>
        <v>0</v>
      </c>
    </row>
    <row r="11" spans="1:18" ht="13.5" customHeight="1">
      <c r="A11" t="s">
        <v>39</v>
      </c>
      <c r="E11" t="s">
        <v>41</v>
      </c>
      <c r="N11" s="92"/>
      <c r="O11" s="92"/>
      <c r="R11" s="87">
        <f>P11+Q11</f>
        <v>0</v>
      </c>
    </row>
    <row r="12" spans="1:18" ht="13.5" customHeight="1">
      <c r="A12" t="s">
        <v>39</v>
      </c>
      <c r="E12" t="s">
        <v>41</v>
      </c>
      <c r="G12" s="139"/>
      <c r="N12" s="92"/>
      <c r="O12" s="92"/>
      <c r="R12" s="87">
        <f>P12+Q12</f>
        <v>0</v>
      </c>
    </row>
    <row r="13" spans="1:18" ht="13.5" customHeight="1">
      <c r="A13" t="s">
        <v>39</v>
      </c>
      <c r="E13" t="s">
        <v>41</v>
      </c>
      <c r="N13" s="92"/>
      <c r="O13" s="92"/>
      <c r="R13" s="87">
        <f>P13+Q13</f>
        <v>0</v>
      </c>
    </row>
    <row r="14" spans="1:18" ht="13.5" customHeight="1">
      <c r="A14" t="s">
        <v>39</v>
      </c>
      <c r="E14" t="s">
        <v>41</v>
      </c>
      <c r="N14" s="92"/>
      <c r="O14" s="92"/>
      <c r="R14" s="87">
        <f>P14+Q14</f>
        <v>0</v>
      </c>
    </row>
    <row r="15" spans="1:18" ht="13.5" customHeight="1">
      <c r="A15" t="s">
        <v>39</v>
      </c>
      <c r="E15" t="s">
        <v>41</v>
      </c>
      <c r="N15" s="92"/>
      <c r="O15" s="92"/>
      <c r="R15" s="87">
        <f>P15+Q15</f>
        <v>0</v>
      </c>
    </row>
    <row r="16" spans="1:18" ht="13.5" customHeight="1">
      <c r="A16" t="s">
        <v>39</v>
      </c>
      <c r="E16" t="s">
        <v>41</v>
      </c>
      <c r="N16" s="92"/>
      <c r="O16" s="92"/>
      <c r="R16" s="87">
        <f>P16+Q16</f>
        <v>0</v>
      </c>
    </row>
    <row r="17" spans="1:18" ht="13.5" customHeight="1">
      <c r="A17" t="s">
        <v>39</v>
      </c>
      <c r="E17" t="s">
        <v>41</v>
      </c>
      <c r="N17" s="92"/>
      <c r="O17" s="92"/>
      <c r="R17" s="87">
        <f>P17+Q17</f>
        <v>0</v>
      </c>
    </row>
    <row r="18" spans="1:18" ht="13.5" customHeight="1">
      <c r="A18" t="s">
        <v>39</v>
      </c>
      <c r="E18" t="s">
        <v>41</v>
      </c>
      <c r="N18" s="92"/>
      <c r="O18" s="92"/>
      <c r="R18" s="87">
        <f>P18+Q18</f>
        <v>0</v>
      </c>
    </row>
    <row r="19" spans="1:18" ht="13.5" customHeight="1">
      <c r="A19" t="s">
        <v>39</v>
      </c>
      <c r="E19" t="s">
        <v>41</v>
      </c>
      <c r="N19" s="92"/>
      <c r="O19" s="92"/>
      <c r="R19" s="87">
        <f>P19+Q19</f>
        <v>0</v>
      </c>
    </row>
    <row r="20" spans="1:18" ht="13.5" customHeight="1">
      <c r="A20" t="s">
        <v>39</v>
      </c>
      <c r="E20" t="s">
        <v>41</v>
      </c>
      <c r="N20" s="92"/>
      <c r="O20" s="92"/>
      <c r="R20" s="87">
        <f>P20+Q20</f>
        <v>0</v>
      </c>
    </row>
    <row r="21" spans="1:18" ht="13.5" customHeight="1">
      <c r="A21" t="s">
        <v>39</v>
      </c>
      <c r="E21" t="s">
        <v>41</v>
      </c>
      <c r="N21" s="92"/>
      <c r="O21" s="92"/>
      <c r="R21" s="87">
        <f>P21+Q21</f>
        <v>0</v>
      </c>
    </row>
    <row r="22" spans="1:18" ht="13.5" customHeight="1">
      <c r="A22" t="s">
        <v>39</v>
      </c>
      <c r="E22" t="s">
        <v>41</v>
      </c>
      <c r="N22" s="92"/>
      <c r="O22" s="92"/>
      <c r="R22" s="87">
        <f>P22+Q22</f>
        <v>0</v>
      </c>
    </row>
    <row r="23" spans="1:18" ht="13.5" customHeight="1">
      <c r="A23" t="s">
        <v>39</v>
      </c>
      <c r="E23" t="s">
        <v>41</v>
      </c>
      <c r="N23" s="92"/>
      <c r="O23" s="92"/>
      <c r="R23" s="87">
        <f>P23+Q23</f>
        <v>0</v>
      </c>
    </row>
    <row r="24" spans="1:18" ht="13.5" customHeight="1">
      <c r="A24" t="s">
        <v>39</v>
      </c>
      <c r="E24" t="s">
        <v>41</v>
      </c>
      <c r="N24" s="92"/>
      <c r="O24" s="92"/>
      <c r="R24" s="87">
        <f>P24+Q24</f>
        <v>0</v>
      </c>
    </row>
    <row r="25" spans="1:18" ht="13.5" customHeight="1">
      <c r="A25" t="s">
        <v>39</v>
      </c>
      <c r="E25" t="s">
        <v>41</v>
      </c>
      <c r="N25" s="92"/>
      <c r="O25" s="92"/>
      <c r="R25" s="87">
        <f>P25+Q25</f>
        <v>0</v>
      </c>
    </row>
    <row r="26" spans="1:18" ht="13.5" customHeight="1">
      <c r="A26" t="s">
        <v>39</v>
      </c>
      <c r="E26" t="s">
        <v>41</v>
      </c>
      <c r="N26" s="92"/>
      <c r="O26" s="92"/>
      <c r="R26" s="87">
        <f>P26+Q26</f>
        <v>0</v>
      </c>
    </row>
    <row r="27" spans="1:18" ht="13.5" customHeight="1">
      <c r="A27" t="s">
        <v>39</v>
      </c>
      <c r="E27" t="s">
        <v>41</v>
      </c>
      <c r="N27" s="92"/>
      <c r="O27" s="92"/>
      <c r="R27" s="87">
        <f>P27+Q27</f>
        <v>0</v>
      </c>
    </row>
    <row r="28" spans="1:18" ht="13.5" customHeight="1">
      <c r="A28" t="s">
        <v>39</v>
      </c>
      <c r="E28" t="s">
        <v>41</v>
      </c>
      <c r="N28" s="92"/>
      <c r="O28" s="92"/>
      <c r="R28" s="87">
        <f>P28+Q28</f>
        <v>0</v>
      </c>
    </row>
    <row r="29" spans="1:18" ht="13.5" customHeight="1">
      <c r="A29" t="s">
        <v>39</v>
      </c>
      <c r="E29" t="s">
        <v>41</v>
      </c>
      <c r="N29" s="92"/>
      <c r="O29" s="92"/>
      <c r="R29" s="87">
        <f>P29+Q29</f>
        <v>0</v>
      </c>
    </row>
    <row r="30" spans="1:18" ht="13.5" customHeight="1">
      <c r="A30" t="s">
        <v>39</v>
      </c>
      <c r="E30" t="s">
        <v>41</v>
      </c>
      <c r="N30" s="92"/>
      <c r="O30" s="92"/>
      <c r="R30" s="87">
        <f>P30+Q30</f>
        <v>0</v>
      </c>
    </row>
    <row r="31" spans="1:18" ht="13.5" customHeight="1">
      <c r="A31" t="s">
        <v>39</v>
      </c>
      <c r="E31" t="s">
        <v>41</v>
      </c>
      <c r="N31" s="92"/>
      <c r="O31" s="92"/>
      <c r="R31" s="87">
        <f>P31+Q31</f>
        <v>0</v>
      </c>
    </row>
    <row r="32" spans="1:18" ht="13.5" customHeight="1">
      <c r="A32" t="s">
        <v>39</v>
      </c>
      <c r="E32" t="s">
        <v>41</v>
      </c>
      <c r="N32" s="92"/>
      <c r="O32" s="92"/>
      <c r="R32" s="87">
        <f>P32+Q32</f>
        <v>0</v>
      </c>
    </row>
    <row r="33" spans="1:18" ht="13.5" customHeight="1">
      <c r="A33" t="s">
        <v>39</v>
      </c>
      <c r="E33" t="s">
        <v>41</v>
      </c>
      <c r="R33" s="87">
        <f>P33+Q33</f>
        <v>0</v>
      </c>
    </row>
    <row r="34" spans="1:18" ht="13.5" customHeight="1">
      <c r="A34" t="s">
        <v>39</v>
      </c>
      <c r="E34" t="s">
        <v>41</v>
      </c>
      <c r="N34" s="92"/>
      <c r="O34" s="92"/>
      <c r="R34" s="87">
        <f>P34+Q34</f>
        <v>0</v>
      </c>
    </row>
    <row r="35" spans="1:18" ht="13.5" customHeight="1">
      <c r="A35" t="s">
        <v>39</v>
      </c>
      <c r="E35" t="s">
        <v>41</v>
      </c>
      <c r="N35" s="92"/>
      <c r="O35" s="92"/>
      <c r="R35" s="87">
        <f>P35+Q35</f>
        <v>0</v>
      </c>
    </row>
    <row r="36" spans="1:18" ht="13.5" customHeight="1">
      <c r="A36" t="s">
        <v>39</v>
      </c>
      <c r="E36" t="s">
        <v>41</v>
      </c>
      <c r="N36" s="92"/>
      <c r="O36" s="92"/>
      <c r="R36" s="87">
        <f>P36+Q36</f>
        <v>0</v>
      </c>
    </row>
    <row r="37" spans="1:18" ht="13.5" customHeight="1">
      <c r="A37" t="s">
        <v>39</v>
      </c>
      <c r="E37" t="s">
        <v>41</v>
      </c>
      <c r="O37" s="92"/>
      <c r="R37" s="87">
        <f>P37+Q37</f>
        <v>0</v>
      </c>
    </row>
    <row r="38" spans="1:18" ht="13.5" customHeight="1">
      <c r="A38" t="s">
        <v>39</v>
      </c>
      <c r="E38" t="s">
        <v>41</v>
      </c>
      <c r="O38" s="92"/>
      <c r="R38" s="87">
        <f>P38+Q38</f>
        <v>0</v>
      </c>
    </row>
    <row r="39" spans="1:18" ht="13.5" customHeight="1">
      <c r="A39" t="s">
        <v>39</v>
      </c>
      <c r="E39" t="s">
        <v>41</v>
      </c>
      <c r="N39" s="92"/>
      <c r="O39" s="92"/>
      <c r="R39" s="87">
        <f>P39+Q39</f>
        <v>0</v>
      </c>
    </row>
    <row r="40" spans="1:18" ht="13.5" customHeight="1">
      <c r="A40" t="s">
        <v>39</v>
      </c>
      <c r="E40" t="s">
        <v>41</v>
      </c>
      <c r="N40" s="92"/>
      <c r="O40" s="92"/>
      <c r="R40" s="87">
        <f>P40+Q40</f>
        <v>0</v>
      </c>
    </row>
    <row r="41" spans="1:18" ht="13.5" customHeight="1">
      <c r="A41" t="s">
        <v>39</v>
      </c>
      <c r="E41" t="s">
        <v>41</v>
      </c>
      <c r="N41" s="92"/>
      <c r="O41" s="92"/>
      <c r="R41" s="87">
        <f>P41+Q41</f>
        <v>0</v>
      </c>
    </row>
    <row r="42" spans="1:18" ht="13.5" customHeight="1">
      <c r="A42" t="s">
        <v>39</v>
      </c>
      <c r="E42" t="s">
        <v>41</v>
      </c>
      <c r="G42" s="139"/>
      <c r="N42" s="92"/>
      <c r="O42" s="92"/>
      <c r="R42" s="87">
        <f>P42+Q42</f>
        <v>0</v>
      </c>
    </row>
    <row r="43" spans="1:18" ht="13.5" customHeight="1">
      <c r="A43" t="s">
        <v>39</v>
      </c>
      <c r="E43" t="s">
        <v>41</v>
      </c>
      <c r="N43" s="92"/>
      <c r="O43" s="92"/>
      <c r="R43" s="87">
        <f>P43+Q43</f>
        <v>0</v>
      </c>
    </row>
    <row r="44" spans="1:18" ht="13.5" customHeight="1">
      <c r="A44" t="s">
        <v>39</v>
      </c>
      <c r="E44" t="s">
        <v>41</v>
      </c>
      <c r="N44" s="92"/>
      <c r="O44" s="92"/>
      <c r="R44" s="87">
        <f>P44+Q44</f>
        <v>0</v>
      </c>
    </row>
    <row r="45" spans="1:18" ht="13.5" customHeight="1">
      <c r="A45" t="s">
        <v>39</v>
      </c>
      <c r="E45" t="s">
        <v>41</v>
      </c>
      <c r="N45" s="92"/>
      <c r="O45" s="92"/>
      <c r="R45" s="87">
        <f>P45+Q45</f>
        <v>0</v>
      </c>
    </row>
    <row r="46" spans="1:18" ht="13.5" customHeight="1">
      <c r="A46" t="s">
        <v>39</v>
      </c>
      <c r="E46" t="s">
        <v>41</v>
      </c>
      <c r="N46" s="92"/>
      <c r="O46" s="92"/>
      <c r="R46" s="87">
        <f>P46+Q46</f>
        <v>0</v>
      </c>
    </row>
    <row r="47" spans="1:18" ht="13.5" customHeight="1">
      <c r="A47" t="s">
        <v>39</v>
      </c>
      <c r="E47" t="s">
        <v>41</v>
      </c>
      <c r="N47" s="92"/>
      <c r="O47" s="92"/>
      <c r="R47" s="87">
        <f>P47+Q47</f>
        <v>0</v>
      </c>
    </row>
    <row r="48" spans="1:18" ht="13.5" customHeight="1">
      <c r="A48" t="s">
        <v>39</v>
      </c>
      <c r="E48" t="s">
        <v>41</v>
      </c>
      <c r="N48" s="92"/>
      <c r="O48" s="92"/>
      <c r="R48" s="87">
        <f>P48+Q48</f>
        <v>0</v>
      </c>
    </row>
    <row r="49" spans="1:18" ht="13.5" customHeight="1">
      <c r="A49" t="s">
        <v>39</v>
      </c>
      <c r="E49" t="s">
        <v>41</v>
      </c>
      <c r="N49" s="92"/>
      <c r="O49" s="92"/>
      <c r="R49" s="87">
        <f>P49+Q49</f>
        <v>0</v>
      </c>
    </row>
    <row r="50" spans="1:18" ht="13.5" customHeight="1">
      <c r="A50" t="s">
        <v>39</v>
      </c>
      <c r="E50" t="s">
        <v>41</v>
      </c>
      <c r="N50" s="92"/>
      <c r="O50" s="92"/>
      <c r="R50" s="87">
        <f>P50+Q50</f>
        <v>0</v>
      </c>
    </row>
    <row r="51" spans="1:18" ht="13.5" customHeight="1">
      <c r="A51" t="s">
        <v>39</v>
      </c>
      <c r="E51" t="s">
        <v>41</v>
      </c>
      <c r="N51" s="92"/>
      <c r="O51" s="92"/>
      <c r="R51" s="87">
        <f>P51+Q51</f>
        <v>0</v>
      </c>
    </row>
    <row r="52" spans="1:18" ht="13.5" customHeight="1">
      <c r="A52" t="s">
        <v>39</v>
      </c>
      <c r="E52" t="s">
        <v>41</v>
      </c>
      <c r="N52" s="92"/>
      <c r="O52" s="92"/>
      <c r="R52" s="87">
        <f>P52+Q52</f>
        <v>0</v>
      </c>
    </row>
    <row r="53" spans="1:18" ht="13.5" customHeight="1">
      <c r="A53" t="s">
        <v>39</v>
      </c>
      <c r="E53" t="s">
        <v>41</v>
      </c>
      <c r="N53" s="92"/>
      <c r="O53" s="92"/>
      <c r="R53" s="87">
        <f>P53+Q53</f>
        <v>0</v>
      </c>
    </row>
    <row r="54" spans="1:18" ht="13.5" customHeight="1">
      <c r="A54" t="s">
        <v>39</v>
      </c>
      <c r="E54" t="s">
        <v>41</v>
      </c>
      <c r="N54" s="92"/>
      <c r="O54" s="92"/>
      <c r="R54" s="87">
        <f>P54+Q54</f>
        <v>0</v>
      </c>
    </row>
    <row r="55" spans="1:18" ht="13.5" customHeight="1">
      <c r="A55" t="s">
        <v>39</v>
      </c>
      <c r="E55" t="s">
        <v>41</v>
      </c>
      <c r="N55" s="92"/>
      <c r="O55" s="92"/>
      <c r="R55" s="87">
        <f>P55+Q55</f>
        <v>0</v>
      </c>
    </row>
    <row r="56" spans="1:18" ht="13.5" customHeight="1">
      <c r="A56" t="s">
        <v>39</v>
      </c>
      <c r="E56" t="s">
        <v>41</v>
      </c>
      <c r="N56" s="92"/>
      <c r="O56" s="92"/>
      <c r="R56" s="87">
        <f>P56+Q56</f>
        <v>0</v>
      </c>
    </row>
    <row r="57" spans="1:18" ht="13.5" customHeight="1">
      <c r="A57" t="s">
        <v>39</v>
      </c>
      <c r="E57" t="s">
        <v>41</v>
      </c>
      <c r="N57" s="92"/>
      <c r="O57" s="92"/>
      <c r="R57" s="87">
        <f>P57+Q57</f>
        <v>0</v>
      </c>
    </row>
    <row r="58" spans="1:18" ht="13.5" customHeight="1">
      <c r="A58" t="s">
        <v>39</v>
      </c>
      <c r="E58" t="s">
        <v>41</v>
      </c>
      <c r="N58" s="92"/>
      <c r="O58" s="92"/>
      <c r="R58" s="87">
        <f>P58+Q58</f>
        <v>0</v>
      </c>
    </row>
    <row r="59" spans="1:18" ht="13.5" customHeight="1">
      <c r="A59" t="s">
        <v>39</v>
      </c>
      <c r="E59" t="s">
        <v>41</v>
      </c>
      <c r="N59" s="92"/>
      <c r="O59" s="92"/>
      <c r="R59" s="87">
        <f>P59+Q59</f>
        <v>0</v>
      </c>
    </row>
    <row r="60" spans="1:18" ht="13.5" customHeight="1">
      <c r="A60" t="s">
        <v>39</v>
      </c>
      <c r="E60" t="s">
        <v>41</v>
      </c>
      <c r="N60" s="92"/>
      <c r="O60" s="92"/>
      <c r="R60" s="87">
        <f>P60+Q60</f>
        <v>0</v>
      </c>
    </row>
    <row r="61" spans="1:18" ht="13.5" customHeight="1">
      <c r="A61" t="s">
        <v>39</v>
      </c>
      <c r="E61" t="s">
        <v>41</v>
      </c>
      <c r="N61" s="92"/>
      <c r="O61" s="92"/>
      <c r="R61" s="87">
        <f>P61+Q61</f>
        <v>0</v>
      </c>
    </row>
    <row r="62" spans="1:18" ht="13.5" customHeight="1">
      <c r="A62" t="s">
        <v>39</v>
      </c>
      <c r="E62" t="s">
        <v>41</v>
      </c>
      <c r="N62" s="92"/>
      <c r="O62" s="92"/>
      <c r="R62" s="87">
        <f>P62+Q62</f>
        <v>0</v>
      </c>
    </row>
    <row r="63" spans="1:18" ht="13.5" customHeight="1">
      <c r="A63" t="s">
        <v>39</v>
      </c>
      <c r="E63" t="s">
        <v>41</v>
      </c>
      <c r="R63" s="87">
        <f>P63+Q63</f>
        <v>0</v>
      </c>
    </row>
    <row r="64" spans="1:18" ht="13.5" customHeight="1">
      <c r="A64" t="s">
        <v>39</v>
      </c>
      <c r="E64" t="s">
        <v>41</v>
      </c>
      <c r="N64" s="92"/>
      <c r="O64" s="92"/>
      <c r="R64" s="87">
        <f>P64+Q64</f>
        <v>0</v>
      </c>
    </row>
    <row r="65" spans="1:18" ht="13.5" customHeight="1">
      <c r="A65" t="s">
        <v>39</v>
      </c>
      <c r="E65" t="s">
        <v>41</v>
      </c>
      <c r="N65" s="92"/>
      <c r="O65" s="92"/>
      <c r="R65" s="87">
        <f>P65+Q65</f>
        <v>0</v>
      </c>
    </row>
    <row r="66" spans="1:18" ht="13.5" customHeight="1">
      <c r="A66" t="s">
        <v>39</v>
      </c>
      <c r="E66" t="s">
        <v>41</v>
      </c>
      <c r="N66" s="92"/>
      <c r="O66" s="92"/>
      <c r="R66" s="87">
        <f>P66+Q66</f>
        <v>0</v>
      </c>
    </row>
    <row r="67" spans="1:18" ht="13.5" customHeight="1">
      <c r="A67" t="s">
        <v>39</v>
      </c>
      <c r="E67" t="s">
        <v>41</v>
      </c>
      <c r="O67" s="92"/>
      <c r="R67" s="87">
        <f>P67+Q67</f>
        <v>0</v>
      </c>
    </row>
    <row r="68" spans="1:18" ht="13.5" customHeight="1">
      <c r="A68" t="s">
        <v>39</v>
      </c>
      <c r="E68" t="s">
        <v>41</v>
      </c>
      <c r="O68" s="92"/>
      <c r="R68" s="87">
        <f>P68+Q68</f>
        <v>0</v>
      </c>
    </row>
    <row r="69" spans="1:18" ht="13.5" customHeight="1">
      <c r="A69" t="s">
        <v>39</v>
      </c>
      <c r="E69" t="s">
        <v>41</v>
      </c>
      <c r="N69" s="92"/>
      <c r="O69" s="92"/>
      <c r="R69" s="87">
        <f>P69+Q69</f>
        <v>0</v>
      </c>
    </row>
    <row r="70" spans="1:18" ht="13.5" customHeight="1">
      <c r="A70" t="s">
        <v>39</v>
      </c>
      <c r="E70" t="s">
        <v>41</v>
      </c>
      <c r="N70" s="92"/>
      <c r="O70" s="92"/>
      <c r="R70" s="87">
        <f>P70+Q70</f>
        <v>0</v>
      </c>
    </row>
    <row r="71" spans="1:18" ht="13.5" customHeight="1">
      <c r="A71" t="s">
        <v>39</v>
      </c>
      <c r="E71" t="s">
        <v>41</v>
      </c>
      <c r="N71" s="92"/>
      <c r="O71" s="92"/>
      <c r="R71" s="87">
        <f>P71+Q71</f>
        <v>0</v>
      </c>
    </row>
    <row r="72" spans="1:18" ht="13.5" customHeight="1">
      <c r="A72" t="s">
        <v>39</v>
      </c>
      <c r="E72" t="s">
        <v>41</v>
      </c>
      <c r="G72" s="139"/>
      <c r="N72" s="92"/>
      <c r="O72" s="92"/>
      <c r="R72" s="87">
        <f>P72+Q72</f>
        <v>0</v>
      </c>
    </row>
    <row r="73" spans="1:18" ht="13.5" customHeight="1">
      <c r="A73" t="s">
        <v>39</v>
      </c>
      <c r="E73" t="s">
        <v>41</v>
      </c>
      <c r="N73" s="92"/>
      <c r="O73" s="92"/>
      <c r="R73" s="87">
        <f>P73+Q73</f>
        <v>0</v>
      </c>
    </row>
    <row r="74" spans="1:18" ht="13.5" customHeight="1">
      <c r="A74" t="s">
        <v>39</v>
      </c>
      <c r="E74" t="s">
        <v>41</v>
      </c>
      <c r="N74" s="92"/>
      <c r="O74" s="92"/>
      <c r="R74" s="87">
        <f>P74+Q74</f>
        <v>0</v>
      </c>
    </row>
    <row r="75" spans="1:18" ht="13.5" customHeight="1">
      <c r="A75" t="s">
        <v>39</v>
      </c>
      <c r="E75" t="s">
        <v>41</v>
      </c>
      <c r="N75" s="92"/>
      <c r="O75" s="92"/>
      <c r="R75" s="87">
        <f>P75+Q75</f>
        <v>0</v>
      </c>
    </row>
    <row r="76" spans="1:18" ht="13.5" customHeight="1">
      <c r="A76" t="s">
        <v>39</v>
      </c>
      <c r="E76" t="s">
        <v>41</v>
      </c>
      <c r="N76" s="92"/>
      <c r="O76" s="92"/>
      <c r="R76" s="87">
        <f>P76+Q76</f>
        <v>0</v>
      </c>
    </row>
    <row r="77" spans="1:18" ht="13.5" customHeight="1">
      <c r="A77" t="s">
        <v>39</v>
      </c>
      <c r="E77" t="s">
        <v>41</v>
      </c>
      <c r="N77" s="92"/>
      <c r="O77" s="92"/>
      <c r="R77" s="87">
        <f>P77+Q77</f>
        <v>0</v>
      </c>
    </row>
    <row r="78" spans="1:18" ht="13.5" customHeight="1">
      <c r="A78" t="s">
        <v>39</v>
      </c>
      <c r="E78" t="s">
        <v>41</v>
      </c>
      <c r="N78" s="92"/>
      <c r="O78" s="92"/>
      <c r="R78" s="87">
        <f>P78+Q78</f>
        <v>0</v>
      </c>
    </row>
    <row r="79" spans="1:18" ht="13.5" customHeight="1">
      <c r="A79" t="s">
        <v>39</v>
      </c>
      <c r="E79" t="s">
        <v>41</v>
      </c>
      <c r="N79" s="92"/>
      <c r="O79" s="92"/>
      <c r="R79" s="87">
        <f>P79+Q79</f>
        <v>0</v>
      </c>
    </row>
    <row r="80" spans="1:18" ht="13.5" customHeight="1">
      <c r="A80" t="s">
        <v>39</v>
      </c>
      <c r="E80" t="s">
        <v>41</v>
      </c>
      <c r="N80" s="92"/>
      <c r="O80" s="92"/>
      <c r="R80" s="87">
        <f>P80+Q80</f>
        <v>0</v>
      </c>
    </row>
    <row r="81" spans="1:18" ht="13.5" customHeight="1">
      <c r="A81" t="s">
        <v>39</v>
      </c>
      <c r="E81" t="s">
        <v>41</v>
      </c>
      <c r="N81" s="92"/>
      <c r="O81" s="92"/>
      <c r="R81" s="87">
        <f>P81+Q81</f>
        <v>0</v>
      </c>
    </row>
    <row r="82" spans="1:18" ht="13.5" customHeight="1">
      <c r="A82" t="s">
        <v>39</v>
      </c>
      <c r="E82" t="s">
        <v>41</v>
      </c>
      <c r="N82" s="92"/>
      <c r="O82" s="92"/>
      <c r="R82" s="87">
        <f>P82+Q82</f>
        <v>0</v>
      </c>
    </row>
    <row r="83" spans="1:18" ht="13.5" customHeight="1">
      <c r="A83" t="s">
        <v>39</v>
      </c>
      <c r="E83" t="s">
        <v>41</v>
      </c>
      <c r="N83" s="92"/>
      <c r="O83" s="92"/>
      <c r="R83" s="87">
        <f>P83+Q83</f>
        <v>0</v>
      </c>
    </row>
    <row r="84" spans="1:18" ht="13.5" customHeight="1">
      <c r="A84" t="s">
        <v>39</v>
      </c>
      <c r="E84" t="s">
        <v>41</v>
      </c>
      <c r="N84" s="92"/>
      <c r="O84" s="92"/>
      <c r="R84" s="87">
        <f>P84+Q84</f>
        <v>0</v>
      </c>
    </row>
    <row r="85" spans="1:18" ht="13.5" customHeight="1">
      <c r="A85" t="s">
        <v>39</v>
      </c>
      <c r="E85" t="s">
        <v>41</v>
      </c>
      <c r="N85" s="92"/>
      <c r="O85" s="92"/>
      <c r="R85" s="87">
        <f>P85+Q85</f>
        <v>0</v>
      </c>
    </row>
    <row r="86" spans="1:18" ht="13.5" customHeight="1">
      <c r="A86" t="s">
        <v>39</v>
      </c>
      <c r="E86" t="s">
        <v>41</v>
      </c>
      <c r="N86" s="92"/>
      <c r="O86" s="92"/>
      <c r="R86" s="87">
        <f>P86+Q86</f>
        <v>0</v>
      </c>
    </row>
    <row r="87" spans="1:18" ht="13.5" customHeight="1">
      <c r="A87" t="s">
        <v>39</v>
      </c>
      <c r="E87" t="s">
        <v>41</v>
      </c>
      <c r="N87" s="92"/>
      <c r="O87" s="92"/>
      <c r="R87" s="87">
        <f>P87+Q87</f>
        <v>0</v>
      </c>
    </row>
    <row r="88" spans="1:18" ht="13.5" customHeight="1">
      <c r="A88" t="s">
        <v>39</v>
      </c>
      <c r="E88" t="s">
        <v>41</v>
      </c>
      <c r="N88" s="92"/>
      <c r="O88" s="92"/>
      <c r="R88" s="87">
        <f>P88+Q88</f>
        <v>0</v>
      </c>
    </row>
    <row r="89" spans="1:18" ht="13.5" customHeight="1">
      <c r="A89" t="s">
        <v>39</v>
      </c>
      <c r="E89" t="s">
        <v>41</v>
      </c>
      <c r="N89" s="92"/>
      <c r="O89" s="92"/>
      <c r="R89" s="87">
        <f>P89+Q89</f>
        <v>0</v>
      </c>
    </row>
    <row r="90" spans="1:18" ht="13.5" customHeight="1">
      <c r="A90" t="s">
        <v>39</v>
      </c>
      <c r="E90" t="s">
        <v>41</v>
      </c>
      <c r="N90" s="92"/>
      <c r="O90" s="92"/>
      <c r="R90" s="87">
        <f>P90+Q90</f>
        <v>0</v>
      </c>
    </row>
    <row r="91" spans="1:18" ht="13.5" customHeight="1">
      <c r="A91" t="s">
        <v>39</v>
      </c>
      <c r="E91" t="s">
        <v>41</v>
      </c>
      <c r="N91" s="92"/>
      <c r="O91" s="92"/>
      <c r="R91" s="87">
        <f>P91+Q91</f>
        <v>0</v>
      </c>
    </row>
    <row r="92" spans="1:18" ht="13.5" customHeight="1">
      <c r="A92" t="s">
        <v>39</v>
      </c>
      <c r="E92" t="s">
        <v>41</v>
      </c>
      <c r="N92" s="92"/>
      <c r="O92" s="92"/>
      <c r="R92" s="87">
        <f>P92+Q92</f>
        <v>0</v>
      </c>
    </row>
    <row r="93" spans="1:18" ht="13.5" customHeight="1">
      <c r="A93" t="s">
        <v>39</v>
      </c>
      <c r="E93" t="s">
        <v>41</v>
      </c>
      <c r="R93" s="87">
        <f>P93+Q93</f>
        <v>0</v>
      </c>
    </row>
    <row r="94" spans="1:18" ht="13.5" customHeight="1">
      <c r="A94" t="s">
        <v>39</v>
      </c>
      <c r="E94" t="s">
        <v>41</v>
      </c>
      <c r="N94" s="92"/>
      <c r="O94" s="92"/>
      <c r="R94" s="87">
        <f>P94+Q94</f>
        <v>0</v>
      </c>
    </row>
    <row r="95" spans="1:18" ht="13.5" customHeight="1">
      <c r="A95" t="s">
        <v>39</v>
      </c>
      <c r="E95" t="s">
        <v>41</v>
      </c>
      <c r="N95" s="92"/>
      <c r="O95" s="92"/>
      <c r="R95" s="87">
        <f>P95+Q95</f>
        <v>0</v>
      </c>
    </row>
    <row r="96" spans="1:18" ht="13.5" customHeight="1">
      <c r="A96" t="s">
        <v>39</v>
      </c>
      <c r="E96" t="s">
        <v>41</v>
      </c>
      <c r="N96" s="92"/>
      <c r="O96" s="92"/>
      <c r="R96" s="87">
        <f>P96+Q96</f>
        <v>0</v>
      </c>
    </row>
    <row r="97" spans="1:18" ht="13.5" customHeight="1">
      <c r="A97" t="s">
        <v>39</v>
      </c>
      <c r="E97" t="s">
        <v>41</v>
      </c>
      <c r="N97" s="92"/>
      <c r="O97" s="92"/>
      <c r="R97" s="87">
        <f>P97+Q97</f>
        <v>0</v>
      </c>
    </row>
    <row r="98" spans="1:18" ht="13.5" customHeight="1">
      <c r="A98" t="s">
        <v>39</v>
      </c>
      <c r="E98" t="s">
        <v>41</v>
      </c>
      <c r="R98" s="87">
        <f>P98+Q98</f>
        <v>0</v>
      </c>
    </row>
    <row r="99" spans="1:18" ht="13.5" customHeight="1">
      <c r="A99" t="s">
        <v>39</v>
      </c>
      <c r="E99" t="s">
        <v>41</v>
      </c>
      <c r="N99" s="92"/>
      <c r="O99" s="92"/>
      <c r="R99" s="87">
        <f>P99+Q99</f>
        <v>0</v>
      </c>
    </row>
    <row r="100" spans="1:18" ht="13.5" customHeight="1">
      <c r="A100" t="s">
        <v>39</v>
      </c>
      <c r="E100" t="s">
        <v>41</v>
      </c>
      <c r="N100" s="92"/>
      <c r="O100" s="92"/>
      <c r="R100" s="87">
        <f>P100+Q100</f>
        <v>0</v>
      </c>
    </row>
    <row r="101" spans="1:18" ht="13.5" customHeight="1">
      <c r="A101" t="s">
        <v>39</v>
      </c>
      <c r="E101" t="s">
        <v>41</v>
      </c>
      <c r="R101" s="87">
        <f>P101+Q101</f>
        <v>0</v>
      </c>
    </row>
    <row r="104" spans="3:10" ht="13.5" customHeight="1">
      <c r="C104" s="95" t="s">
        <v>58</v>
      </c>
      <c r="D104" s="95"/>
      <c r="E104" s="95"/>
      <c r="G104" s="96" t="s">
        <v>59</v>
      </c>
      <c r="H104" s="96"/>
      <c r="I104" s="97" t="s">
        <v>60</v>
      </c>
      <c r="J104" s="98" t="s">
        <v>61</v>
      </c>
    </row>
    <row r="105" spans="3:10" ht="13.5" customHeight="1">
      <c r="C105" s="99" t="s">
        <v>62</v>
      </c>
      <c r="D105" s="99"/>
      <c r="E105" s="100" t="s">
        <v>94</v>
      </c>
      <c r="G105" s="99"/>
      <c r="H105" s="101"/>
      <c r="I105" s="102"/>
      <c r="J105" s="103"/>
    </row>
    <row r="106" spans="3:10" ht="13.5" customHeight="1">
      <c r="C106" s="104" t="s">
        <v>64</v>
      </c>
      <c r="D106" s="104"/>
      <c r="E106" s="105">
        <v>21</v>
      </c>
      <c r="G106" s="104"/>
      <c r="H106" s="106"/>
      <c r="I106" s="107"/>
      <c r="J106" s="108"/>
    </row>
    <row r="107" spans="3:10" ht="13.5" customHeight="1">
      <c r="C107" s="104" t="s">
        <v>65</v>
      </c>
      <c r="D107" s="104"/>
      <c r="E107" s="105">
        <v>9</v>
      </c>
      <c r="G107" s="104"/>
      <c r="H107" s="106"/>
      <c r="I107" s="107"/>
      <c r="J107" s="108"/>
    </row>
    <row r="108" spans="3:10" ht="13.5" customHeight="1">
      <c r="C108" s="104" t="s">
        <v>66</v>
      </c>
      <c r="D108" s="104"/>
      <c r="E108" s="105">
        <v>30</v>
      </c>
      <c r="G108" s="104"/>
      <c r="H108" s="106"/>
      <c r="I108" s="107"/>
      <c r="J108" s="108"/>
    </row>
    <row r="109" spans="3:10" ht="13.5" customHeight="1">
      <c r="C109" s="104" t="s">
        <v>67</v>
      </c>
      <c r="D109" s="104"/>
      <c r="E109" s="105">
        <v>17</v>
      </c>
      <c r="G109" s="104"/>
      <c r="H109" s="106"/>
      <c r="I109" s="107"/>
      <c r="J109" s="108"/>
    </row>
    <row r="110" spans="3:10" ht="13.5" customHeight="1">
      <c r="C110" s="104" t="s">
        <v>68</v>
      </c>
      <c r="D110" s="104"/>
      <c r="E110" s="105">
        <v>13</v>
      </c>
      <c r="G110" s="104"/>
      <c r="H110" s="106"/>
      <c r="I110" s="107"/>
      <c r="J110" s="108"/>
    </row>
    <row r="111" spans="3:10" ht="13.5" customHeight="1">
      <c r="C111" s="104" t="s">
        <v>69</v>
      </c>
      <c r="D111" s="104"/>
      <c r="E111" s="105">
        <v>0</v>
      </c>
      <c r="G111" s="104"/>
      <c r="H111" s="106"/>
      <c r="I111" s="107"/>
      <c r="J111" s="108"/>
    </row>
    <row r="112" spans="3:10" ht="13.5" customHeight="1">
      <c r="C112" s="109" t="s">
        <v>70</v>
      </c>
      <c r="D112" s="104"/>
      <c r="E112" s="110">
        <v>0</v>
      </c>
      <c r="G112" s="104"/>
      <c r="H112" s="106"/>
      <c r="I112" s="107"/>
      <c r="J112" s="108"/>
    </row>
    <row r="113" spans="3:10" ht="13.5" customHeight="1">
      <c r="C113" s="104" t="s">
        <v>71</v>
      </c>
      <c r="D113" s="104"/>
      <c r="E113" s="105">
        <v>1006830</v>
      </c>
      <c r="G113" s="104"/>
      <c r="H113" s="106"/>
      <c r="I113" s="107"/>
      <c r="J113" s="108"/>
    </row>
    <row r="114" spans="3:10" ht="13.5" customHeight="1">
      <c r="C114" s="104" t="s">
        <v>72</v>
      </c>
      <c r="D114" s="109"/>
      <c r="E114" s="111">
        <v>160379</v>
      </c>
      <c r="G114" s="104"/>
      <c r="H114" s="106"/>
      <c r="I114" s="107"/>
      <c r="J114" s="108"/>
    </row>
    <row r="115" spans="3:10" ht="13.5" customHeight="1">
      <c r="C115" s="104" t="s">
        <v>73</v>
      </c>
      <c r="D115" s="104"/>
      <c r="E115" s="105">
        <v>846451</v>
      </c>
      <c r="G115" s="104"/>
      <c r="H115" s="106"/>
      <c r="I115" s="107"/>
      <c r="J115" s="108"/>
    </row>
    <row r="116" spans="3:10" ht="13.5" customHeight="1">
      <c r="C116" s="104" t="s">
        <v>15</v>
      </c>
      <c r="D116" s="104"/>
      <c r="E116" s="110">
        <v>59225</v>
      </c>
      <c r="G116" s="104"/>
      <c r="H116" s="106"/>
      <c r="I116" s="107"/>
      <c r="J116" s="108"/>
    </row>
    <row r="117" spans="3:10" ht="13.5" customHeight="1">
      <c r="C117" s="104" t="s">
        <v>16</v>
      </c>
      <c r="D117" s="104"/>
      <c r="E117" s="105">
        <v>-12336</v>
      </c>
      <c r="G117" s="99"/>
      <c r="H117" s="101"/>
      <c r="I117" s="102"/>
      <c r="J117" s="112"/>
    </row>
    <row r="118" spans="3:10" ht="13.5" customHeight="1">
      <c r="C118" s="104" t="s">
        <v>74</v>
      </c>
      <c r="D118" s="104"/>
      <c r="E118" s="113">
        <v>4</v>
      </c>
      <c r="G118" s="104"/>
      <c r="H118" s="106"/>
      <c r="I118" s="107"/>
      <c r="J118" s="108"/>
    </row>
    <row r="119" spans="3:10" ht="13.5" customHeight="1">
      <c r="C119" s="104" t="s">
        <v>75</v>
      </c>
      <c r="D119" s="104"/>
      <c r="E119" s="113">
        <v>3</v>
      </c>
      <c r="G119" s="104"/>
      <c r="H119" s="106"/>
      <c r="I119" s="107"/>
      <c r="J119" s="108"/>
    </row>
    <row r="120" spans="3:10" ht="13.5" customHeight="1">
      <c r="C120" s="104" t="s">
        <v>76</v>
      </c>
      <c r="D120" s="104"/>
      <c r="E120" s="105">
        <v>1591</v>
      </c>
      <c r="G120" s="104"/>
      <c r="H120" s="106"/>
      <c r="I120" s="107"/>
      <c r="J120" s="108"/>
    </row>
    <row r="121" spans="3:10" ht="13.5" customHeight="1">
      <c r="C121" s="114" t="s">
        <v>14</v>
      </c>
      <c r="D121" s="104"/>
      <c r="E121" s="105">
        <v>56.6</v>
      </c>
      <c r="G121" s="104"/>
      <c r="H121" s="106"/>
      <c r="I121" s="107"/>
      <c r="J121" s="108"/>
    </row>
    <row r="122" spans="4:10" ht="13.5" customHeight="1">
      <c r="D122" s="104"/>
      <c r="E122" s="115"/>
      <c r="G122" s="104"/>
      <c r="H122" s="106"/>
      <c r="I122" s="107"/>
      <c r="J122" s="108"/>
    </row>
    <row r="123" spans="4:10" ht="13.5" customHeight="1">
      <c r="D123" s="114"/>
      <c r="E123" s="116"/>
      <c r="G123" s="104"/>
      <c r="H123" s="106"/>
      <c r="I123" s="107"/>
      <c r="J123" s="108"/>
    </row>
    <row r="124" spans="7:10" ht="13.5" customHeight="1">
      <c r="G124" s="104"/>
      <c r="H124" s="106"/>
      <c r="I124" s="107"/>
      <c r="J124" s="108"/>
    </row>
    <row r="125" spans="7:10" ht="13.5" customHeight="1">
      <c r="G125" s="114"/>
      <c r="H125" s="117"/>
      <c r="I125" s="118"/>
      <c r="J125" s="119"/>
    </row>
    <row r="126" spans="7:10" ht="13.5" customHeight="1">
      <c r="G126" s="120" t="s">
        <v>78</v>
      </c>
      <c r="H126" s="121">
        <f>SUM(H105:H125)</f>
        <v>0</v>
      </c>
      <c r="I126" s="121">
        <f>SUM(I105:I125)</f>
        <v>0</v>
      </c>
      <c r="J126" s="121">
        <f>SUM(J105:J125)</f>
        <v>0</v>
      </c>
    </row>
    <row r="129" spans="7:11" ht="13.5" customHeight="1">
      <c r="G129" s="96" t="s">
        <v>79</v>
      </c>
      <c r="H129" s="96"/>
      <c r="I129" s="97" t="s">
        <v>60</v>
      </c>
      <c r="J129" s="122" t="s">
        <v>61</v>
      </c>
      <c r="K129" s="95" t="s">
        <v>80</v>
      </c>
    </row>
    <row r="130" spans="7:11" ht="13.5" customHeight="1">
      <c r="G130" s="99" t="s">
        <v>81</v>
      </c>
      <c r="H130" s="101">
        <v>0</v>
      </c>
      <c r="I130" s="102">
        <v>0</v>
      </c>
      <c r="J130" s="123">
        <v>0</v>
      </c>
      <c r="K130" s="124">
        <v>0</v>
      </c>
    </row>
    <row r="131" spans="7:11" ht="13.5" customHeight="1">
      <c r="G131" s="104" t="s">
        <v>82</v>
      </c>
      <c r="H131" s="106">
        <v>0</v>
      </c>
      <c r="I131" s="106">
        <v>0</v>
      </c>
      <c r="J131" s="107">
        <v>0</v>
      </c>
      <c r="K131" s="125">
        <v>0</v>
      </c>
    </row>
    <row r="132" spans="7:11" ht="13.5" customHeight="1">
      <c r="G132" s="104" t="s">
        <v>83</v>
      </c>
      <c r="H132" s="106">
        <v>0</v>
      </c>
      <c r="I132" s="106">
        <v>0</v>
      </c>
      <c r="J132" s="107">
        <v>0</v>
      </c>
      <c r="K132" s="125">
        <v>0</v>
      </c>
    </row>
    <row r="133" spans="7:11" ht="13.5" customHeight="1">
      <c r="G133" s="104" t="s">
        <v>84</v>
      </c>
      <c r="H133" s="106">
        <v>0</v>
      </c>
      <c r="I133" s="106">
        <v>0</v>
      </c>
      <c r="J133" s="107">
        <v>0</v>
      </c>
      <c r="K133" s="125">
        <v>0</v>
      </c>
    </row>
    <row r="134" spans="7:11" ht="13.5" customHeight="1">
      <c r="G134" s="126" t="s">
        <v>85</v>
      </c>
      <c r="H134" s="127">
        <v>0</v>
      </c>
      <c r="I134" s="127">
        <v>0</v>
      </c>
      <c r="J134" s="128">
        <v>0</v>
      </c>
      <c r="K134" s="129">
        <v>0</v>
      </c>
    </row>
    <row r="135" spans="7:11" ht="13.5" customHeight="1">
      <c r="G135" s="60" t="s">
        <v>78</v>
      </c>
      <c r="H135" s="60"/>
      <c r="I135" s="60"/>
      <c r="J135" s="130"/>
      <c r="K135" s="131">
        <f>SUM(K130:K134)</f>
        <v>0</v>
      </c>
    </row>
  </sheetData>
  <sheetProtection selectLockedCells="1" selectUnlockedCells="1"/>
  <mergeCells count="3">
    <mergeCell ref="C104:E104"/>
    <mergeCell ref="G104:H104"/>
    <mergeCell ref="G129:H129"/>
  </mergeCells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A21" sqref="A21"/>
    </sheetView>
  </sheetViews>
  <sheetFormatPr defaultColWidth="9.00390625" defaultRowHeight="13.5"/>
  <cols>
    <col min="1" max="16384" width="8.875" style="0" customWidth="1"/>
  </cols>
  <sheetData>
    <row r="4" spans="2:5" ht="12.75">
      <c r="B4" t="s">
        <v>95</v>
      </c>
      <c r="C4" t="s">
        <v>96</v>
      </c>
      <c r="D4" t="s">
        <v>97</v>
      </c>
      <c r="E4" t="s">
        <v>98</v>
      </c>
    </row>
    <row r="5" spans="3:5" ht="12.75">
      <c r="C5" t="s">
        <v>99</v>
      </c>
      <c r="D5" t="s">
        <v>97</v>
      </c>
      <c r="E5" t="s">
        <v>98</v>
      </c>
    </row>
    <row r="9" spans="2:5" ht="12.75">
      <c r="B9" t="s">
        <v>100</v>
      </c>
      <c r="D9" t="s">
        <v>96</v>
      </c>
      <c r="E9" t="s">
        <v>101</v>
      </c>
    </row>
    <row r="10" spans="4:5" ht="12.75">
      <c r="D10" t="s">
        <v>102</v>
      </c>
      <c r="E10" t="s">
        <v>101</v>
      </c>
    </row>
    <row r="13" spans="2:5" ht="12.75">
      <c r="B13" t="s">
        <v>103</v>
      </c>
      <c r="E13" t="s">
        <v>96</v>
      </c>
    </row>
    <row r="14" ht="12.75">
      <c r="E14" t="s">
        <v>104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A1">
      <selection activeCell="E23" sqref="E23"/>
    </sheetView>
  </sheetViews>
  <sheetFormatPr defaultColWidth="9.00390625" defaultRowHeight="13.5"/>
  <cols>
    <col min="1" max="16384" width="8.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B12" sqref="B12"/>
    </sheetView>
  </sheetViews>
  <sheetFormatPr defaultColWidth="9.00390625" defaultRowHeight="13.5"/>
  <cols>
    <col min="1" max="16384" width="8.875" style="0" customWidth="1"/>
  </cols>
  <sheetData>
    <row r="1" spans="1:9" ht="12.75">
      <c r="A1" s="132" t="s">
        <v>86</v>
      </c>
      <c r="B1" s="133"/>
      <c r="C1" s="133"/>
      <c r="D1" s="133"/>
      <c r="E1" s="133"/>
      <c r="F1" s="133"/>
      <c r="G1" s="133"/>
      <c r="H1" s="133"/>
      <c r="I1" s="134"/>
    </row>
    <row r="2" spans="1:9" ht="12.75">
      <c r="A2" s="135" t="s">
        <v>87</v>
      </c>
      <c r="B2" s="136"/>
      <c r="C2" s="136"/>
      <c r="D2" s="136"/>
      <c r="E2" s="136"/>
      <c r="F2" s="136"/>
      <c r="G2" s="136"/>
      <c r="H2" s="136"/>
      <c r="I2" s="134"/>
    </row>
    <row r="3" spans="1:4" ht="12.75">
      <c r="A3" s="137"/>
      <c r="D3" s="137"/>
    </row>
    <row r="7" ht="12.75">
      <c r="A7" t="s">
        <v>88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D5" sqref="D5"/>
    </sheetView>
  </sheetViews>
  <sheetFormatPr defaultColWidth="9.00390625" defaultRowHeight="13.5"/>
  <cols>
    <col min="1" max="16384" width="8.875" style="0" customWidth="1"/>
  </cols>
  <sheetData>
    <row r="4" spans="2:5" ht="12.75">
      <c r="B4" t="s">
        <v>95</v>
      </c>
      <c r="C4" t="s">
        <v>96</v>
      </c>
      <c r="D4" t="s">
        <v>97</v>
      </c>
      <c r="E4" t="s">
        <v>98</v>
      </c>
    </row>
    <row r="5" spans="3:5" ht="12.75">
      <c r="C5" t="s">
        <v>99</v>
      </c>
      <c r="D5" t="s">
        <v>97</v>
      </c>
      <c r="E5" t="s">
        <v>98</v>
      </c>
    </row>
    <row r="9" spans="2:5" ht="12.75">
      <c r="B9" t="s">
        <v>100</v>
      </c>
      <c r="D9" t="s">
        <v>96</v>
      </c>
      <c r="E9" t="s">
        <v>101</v>
      </c>
    </row>
    <row r="10" spans="4:5" ht="12.75">
      <c r="D10" t="s">
        <v>102</v>
      </c>
      <c r="E10" t="s">
        <v>101</v>
      </c>
    </row>
    <row r="13" spans="2:5" ht="12.75">
      <c r="B13" t="s">
        <v>103</v>
      </c>
      <c r="E13" t="s">
        <v>96</v>
      </c>
    </row>
    <row r="14" ht="12.75">
      <c r="E14" t="s">
        <v>104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Haraguchi Mayumi</cp:lastModifiedBy>
  <cp:lastPrinted>1899-12-30T00:00:00Z</cp:lastPrinted>
  <dcterms:created xsi:type="dcterms:W3CDTF">2013-10-09T23:04:08Z</dcterms:created>
  <dcterms:modified xsi:type="dcterms:W3CDTF">2015-10-10T07:15:59Z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