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\Desktop\"/>
    </mc:Choice>
  </mc:AlternateContent>
  <bookViews>
    <workbookView xWindow="0" yWindow="0" windowWidth="20250" windowHeight="9180" activeTab="1"/>
  </bookViews>
  <sheets>
    <sheet name="cma_eb_1d" sheetId="1" r:id="rId1"/>
    <sheet name="pictures" sheetId="2" r:id="rId2"/>
  </sheets>
  <calcPr calcId="0"/>
</workbook>
</file>

<file path=xl/calcChain.xml><?xml version="1.0" encoding="utf-8"?>
<calcChain xmlns="http://schemas.openxmlformats.org/spreadsheetml/2006/main">
  <c r="T74" i="1" l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D82" i="1" s="1"/>
  <c r="D81" i="1"/>
  <c r="D80" i="1"/>
  <c r="D79" i="1"/>
  <c r="D78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4" i="1"/>
  <c r="P3" i="1"/>
  <c r="P2" i="1"/>
</calcChain>
</file>

<file path=xl/sharedStrings.xml><?xml version="1.0" encoding="utf-8"?>
<sst xmlns="http://schemas.openxmlformats.org/spreadsheetml/2006/main" count="390" uniqueCount="244">
  <si>
    <t>#0</t>
  </si>
  <si>
    <t>2001.01.02</t>
  </si>
  <si>
    <t>deposit</t>
  </si>
  <si>
    <t>empty</t>
  </si>
  <si>
    <t>#1</t>
  </si>
  <si>
    <t>2001.02.14</t>
  </si>
  <si>
    <t>sell</t>
  </si>
  <si>
    <t>EURUSD</t>
  </si>
  <si>
    <t>2001.03.02</t>
  </si>
  <si>
    <t>#3</t>
  </si>
  <si>
    <t>2001.05.08</t>
  </si>
  <si>
    <t>2001.06.13</t>
  </si>
  <si>
    <t>#4</t>
  </si>
  <si>
    <t>2001.07.18</t>
  </si>
  <si>
    <t>buy</t>
  </si>
  <si>
    <t>2001.08.24</t>
  </si>
  <si>
    <t>#6</t>
  </si>
  <si>
    <t>2002.01.24</t>
  </si>
  <si>
    <t>2002.04.17</t>
  </si>
  <si>
    <t>#7</t>
  </si>
  <si>
    <t>2002.04.25</t>
  </si>
  <si>
    <t>2002.07.29</t>
  </si>
  <si>
    <t>#9</t>
  </si>
  <si>
    <t>2002.09.03</t>
  </si>
  <si>
    <t>2002.09.10</t>
  </si>
  <si>
    <t>#10</t>
  </si>
  <si>
    <t>2002.09.16</t>
  </si>
  <si>
    <t>2002.09.19</t>
  </si>
  <si>
    <t>#11</t>
  </si>
  <si>
    <t>2002.11.25</t>
  </si>
  <si>
    <t>2002.12.06</t>
  </si>
  <si>
    <t>#12</t>
  </si>
  <si>
    <t>2002.12.10</t>
  </si>
  <si>
    <t>2003.02.10</t>
  </si>
  <si>
    <t>#13</t>
  </si>
  <si>
    <t>2003.06.27</t>
  </si>
  <si>
    <t>2003.07.01</t>
  </si>
  <si>
    <t>#14</t>
  </si>
  <si>
    <t>2003.08.11</t>
  </si>
  <si>
    <t>2003.09.05</t>
  </si>
  <si>
    <t>#15</t>
  </si>
  <si>
    <t>2003.09.21</t>
  </si>
  <si>
    <t>2003.10.20</t>
  </si>
  <si>
    <t>#17</t>
  </si>
  <si>
    <t>2003.11.30</t>
  </si>
  <si>
    <t>2004.01.15</t>
  </si>
  <si>
    <t>#18</t>
  </si>
  <si>
    <t>2004.03.02</t>
  </si>
  <si>
    <t>2004.03.22</t>
  </si>
  <si>
    <t>#19</t>
  </si>
  <si>
    <t>2004.04.13</t>
  </si>
  <si>
    <t>2004.04.29</t>
  </si>
  <si>
    <t>#20</t>
  </si>
  <si>
    <t>2004.08.20</t>
  </si>
  <si>
    <t>#21</t>
  </si>
  <si>
    <t>2004.09.28</t>
  </si>
  <si>
    <t>2004.10.12</t>
  </si>
  <si>
    <t>#22</t>
  </si>
  <si>
    <t>2004.11.04</t>
  </si>
  <si>
    <t>2004.12.08</t>
  </si>
  <si>
    <t>#23</t>
  </si>
  <si>
    <t>2005.02.27</t>
  </si>
  <si>
    <t>2005.03.02</t>
  </si>
  <si>
    <t>#24</t>
  </si>
  <si>
    <t>2005.04.04</t>
  </si>
  <si>
    <t>2005.04.19</t>
  </si>
  <si>
    <t>#25</t>
  </si>
  <si>
    <t>2005.05.12</t>
  </si>
  <si>
    <t>2005.07.12</t>
  </si>
  <si>
    <t>#27</t>
  </si>
  <si>
    <t>2005.11.04</t>
  </si>
  <si>
    <t>2005.11.28</t>
  </si>
  <si>
    <t>#28</t>
  </si>
  <si>
    <t>2006.02.26</t>
  </si>
  <si>
    <t>2006.02.28</t>
  </si>
  <si>
    <t>#32</t>
  </si>
  <si>
    <t>2006.11.22</t>
  </si>
  <si>
    <t>2006.12.15</t>
  </si>
  <si>
    <t>#33</t>
  </si>
  <si>
    <t>2007.02.25</t>
  </si>
  <si>
    <t>2007.03.05</t>
  </si>
  <si>
    <t>#34</t>
  </si>
  <si>
    <t>2007.04.12</t>
  </si>
  <si>
    <t>2007.05.02</t>
  </si>
  <si>
    <t>#35</t>
  </si>
  <si>
    <t>2007.05.30</t>
  </si>
  <si>
    <t>2007.05.31</t>
  </si>
  <si>
    <t>#36</t>
  </si>
  <si>
    <t>2007.06.25</t>
  </si>
  <si>
    <t>2007.07.25</t>
  </si>
  <si>
    <t>#37</t>
  </si>
  <si>
    <t>2007.08.31</t>
  </si>
  <si>
    <t>2007.10.05</t>
  </si>
  <si>
    <t>#39</t>
  </si>
  <si>
    <t>2007.12.06</t>
  </si>
  <si>
    <t>2007.12.26</t>
  </si>
  <si>
    <t>#40</t>
  </si>
  <si>
    <t>2008.04.30</t>
  </si>
  <si>
    <t>2008.05.20</t>
  </si>
  <si>
    <t>#41</t>
  </si>
  <si>
    <t>2008.05.21</t>
  </si>
  <si>
    <t>2008.05.29</t>
  </si>
  <si>
    <t>#42</t>
  </si>
  <si>
    <t>2008.07.23</t>
  </si>
  <si>
    <t>2008.09.19</t>
  </si>
  <si>
    <t>#43</t>
  </si>
  <si>
    <t>2008.10.10</t>
  </si>
  <si>
    <t>2008.11.25</t>
  </si>
  <si>
    <t>#44</t>
  </si>
  <si>
    <t>2008.12.09</t>
  </si>
  <si>
    <t>2008.12.31</t>
  </si>
  <si>
    <t>#45</t>
  </si>
  <si>
    <t>2009.01.12</t>
  </si>
  <si>
    <t>2009.02.03</t>
  </si>
  <si>
    <t>#46</t>
  </si>
  <si>
    <t>2009.05.19</t>
  </si>
  <si>
    <t>2009.06.08</t>
  </si>
  <si>
    <t>#48</t>
  </si>
  <si>
    <t>2009.07.08</t>
  </si>
  <si>
    <t>2009.07.09</t>
  </si>
  <si>
    <t>#49</t>
  </si>
  <si>
    <t>2009.07.27</t>
  </si>
  <si>
    <t>2009.07.29</t>
  </si>
  <si>
    <t>#50</t>
  </si>
  <si>
    <t>2009.08.17</t>
  </si>
  <si>
    <t>2009.08.21</t>
  </si>
  <si>
    <t>#51</t>
  </si>
  <si>
    <t>2009.09.07</t>
  </si>
  <si>
    <t>2009.09.28</t>
  </si>
  <si>
    <t>#53</t>
  </si>
  <si>
    <t>2010.01.20</t>
  </si>
  <si>
    <t>2010.03.12</t>
  </si>
  <si>
    <t>#54</t>
  </si>
  <si>
    <t>2010.04.28</t>
  </si>
  <si>
    <t>2010.06.16</t>
  </si>
  <si>
    <t>#55</t>
  </si>
  <si>
    <t>2010.07.14</t>
  </si>
  <si>
    <t>2010.08.10</t>
  </si>
  <si>
    <t>#56</t>
  </si>
  <si>
    <t>2010.09.10</t>
  </si>
  <si>
    <t>2010.09.13</t>
  </si>
  <si>
    <t>#57</t>
  </si>
  <si>
    <t>2010.09.21</t>
  </si>
  <si>
    <t>2010.10.19</t>
  </si>
  <si>
    <t>#58</t>
  </si>
  <si>
    <t>2010.11.23</t>
  </si>
  <si>
    <t>2010.12.28</t>
  </si>
  <si>
    <t>#59</t>
  </si>
  <si>
    <t>2011.02.24</t>
  </si>
  <si>
    <t>2011.04.18</t>
  </si>
  <si>
    <t>#60</t>
  </si>
  <si>
    <t>2011.06.23</t>
  </si>
  <si>
    <t>2011.06.29</t>
  </si>
  <si>
    <t>#61</t>
  </si>
  <si>
    <t>2011.07.10</t>
  </si>
  <si>
    <t>2011.07.21</t>
  </si>
  <si>
    <t>#63</t>
  </si>
  <si>
    <t>2011.08.29</t>
  </si>
  <si>
    <t>2011.09.01</t>
  </si>
  <si>
    <t>#64</t>
  </si>
  <si>
    <t>2011.11.25</t>
  </si>
  <si>
    <t>2011.12.02</t>
  </si>
  <si>
    <t>#65</t>
  </si>
  <si>
    <t>2011.12.06</t>
  </si>
  <si>
    <t>2012.01.18</t>
  </si>
  <si>
    <t>#66</t>
  </si>
  <si>
    <t>2012.02.07</t>
  </si>
  <si>
    <t>2012.02.16</t>
  </si>
  <si>
    <t>#67</t>
  </si>
  <si>
    <t>2012.02.23</t>
  </si>
  <si>
    <t>2012.03.05</t>
  </si>
  <si>
    <t>#68</t>
  </si>
  <si>
    <t>2012.03.14</t>
  </si>
  <si>
    <t>2012.03.19</t>
  </si>
  <si>
    <t>#69</t>
  </si>
  <si>
    <t>2012.03.26</t>
  </si>
  <si>
    <t>2012.04.04</t>
  </si>
  <si>
    <t>#70</t>
  </si>
  <si>
    <t>2012.05.06</t>
  </si>
  <si>
    <t>2012.06.04</t>
  </si>
  <si>
    <t>#71</t>
  </si>
  <si>
    <t>2012.08.21</t>
  </si>
  <si>
    <t>2012.10.09</t>
  </si>
  <si>
    <t>#72</t>
  </si>
  <si>
    <t>2012.10.16</t>
  </si>
  <si>
    <t>2012.11.02</t>
  </si>
  <si>
    <t>#73</t>
  </si>
  <si>
    <t>2013.01.18</t>
  </si>
  <si>
    <t>2013.02.20</t>
  </si>
  <si>
    <t>#74</t>
  </si>
  <si>
    <t>2013.02.21</t>
  </si>
  <si>
    <t>2013.04.05</t>
  </si>
  <si>
    <t>#75</t>
  </si>
  <si>
    <t>2013.05.23</t>
  </si>
  <si>
    <t>2013.05.30</t>
  </si>
  <si>
    <t>#76</t>
  </si>
  <si>
    <t>2013.07.03</t>
  </si>
  <si>
    <t>2013.07.10</t>
  </si>
  <si>
    <t>#77</t>
  </si>
  <si>
    <t>2013.08.07</t>
  </si>
  <si>
    <t>2013.08.13</t>
  </si>
  <si>
    <t>#78</t>
  </si>
  <si>
    <t>2014.02.14</t>
  </si>
  <si>
    <t>2014.03.19</t>
  </si>
  <si>
    <t>#79</t>
  </si>
  <si>
    <t>2014.04.03</t>
  </si>
  <si>
    <t>2014.04.09</t>
  </si>
  <si>
    <t>#80</t>
  </si>
  <si>
    <t>2014.04.17</t>
  </si>
  <si>
    <t>2014.04.21</t>
  </si>
  <si>
    <t>#81</t>
  </si>
  <si>
    <t>2014.07.16</t>
  </si>
  <si>
    <t>2014.10.08</t>
  </si>
  <si>
    <t>#82</t>
  </si>
  <si>
    <t>2014.10.21</t>
  </si>
  <si>
    <t>#84</t>
  </si>
  <si>
    <t>2015.06.18</t>
  </si>
  <si>
    <t>2015.06.23</t>
  </si>
  <si>
    <t>#85</t>
  </si>
  <si>
    <t>2015.08.20</t>
  </si>
  <si>
    <t>2015.08.26</t>
  </si>
  <si>
    <t>ticket</t>
    <phoneticPr fontId="18"/>
  </si>
  <si>
    <t>opendate</t>
    <phoneticPr fontId="18"/>
  </si>
  <si>
    <t>type</t>
    <phoneticPr fontId="18"/>
  </si>
  <si>
    <t>lot</t>
    <phoneticPr fontId="18"/>
  </si>
  <si>
    <t>symbol</t>
    <phoneticPr fontId="18"/>
  </si>
  <si>
    <t>openrate</t>
    <phoneticPr fontId="18"/>
  </si>
  <si>
    <t>stoploss</t>
    <phoneticPr fontId="18"/>
  </si>
  <si>
    <t>takeprofit</t>
    <phoneticPr fontId="18"/>
  </si>
  <si>
    <t>closedate</t>
    <phoneticPr fontId="18"/>
  </si>
  <si>
    <t>closetime</t>
    <phoneticPr fontId="18"/>
  </si>
  <si>
    <t>closerate</t>
    <phoneticPr fontId="18"/>
  </si>
  <si>
    <t>swap</t>
    <phoneticPr fontId="18"/>
  </si>
  <si>
    <t>profit</t>
    <phoneticPr fontId="18"/>
  </si>
  <si>
    <t>gainpips</t>
    <phoneticPr fontId="18"/>
  </si>
  <si>
    <t>opentime</t>
    <phoneticPr fontId="18"/>
  </si>
  <si>
    <t>amount</t>
    <phoneticPr fontId="18"/>
  </si>
  <si>
    <t>winpips</t>
    <phoneticPr fontId="18"/>
  </si>
  <si>
    <t>losepips</t>
    <phoneticPr fontId="18"/>
  </si>
  <si>
    <t>winamount</t>
    <phoneticPr fontId="18"/>
  </si>
  <si>
    <t>la</t>
    <phoneticPr fontId="18"/>
  </si>
  <si>
    <t>wa</t>
    <phoneticPr fontId="18"/>
  </si>
  <si>
    <t>winrate</t>
    <phoneticPr fontId="18"/>
  </si>
  <si>
    <t>loseamount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</si>
</sst>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20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9" fontId="0" fillId="0" borderId="10" xfId="2" applyFont="1" applyBorder="1">
      <alignment vertical="center"/>
    </xf>
    <xf numFmtId="38" fontId="0" fillId="0" borderId="10" xfId="0" applyNumberFormat="1" applyBorder="1">
      <alignment vertical="center"/>
    </xf>
    <xf numFmtId="38" fontId="0" fillId="0" borderId="10" xfId="1" applyFont="1" applyBorder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Amount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cma_eb_1d!$P$2:$P$74</c:f>
              <c:numCache>
                <c:formatCode>#,##0_);[Red]\(#,##0\)</c:formatCode>
                <c:ptCount val="73"/>
                <c:pt idx="0">
                  <c:v>10000</c:v>
                </c:pt>
                <c:pt idx="1">
                  <c:v>9624</c:v>
                </c:pt>
                <c:pt idx="2">
                  <c:v>12532.5</c:v>
                </c:pt>
                <c:pt idx="3">
                  <c:v>13923.9</c:v>
                </c:pt>
                <c:pt idx="4">
                  <c:v>13228.05</c:v>
                </c:pt>
                <c:pt idx="5">
                  <c:v>19572.849999999999</c:v>
                </c:pt>
                <c:pt idx="6">
                  <c:v>19337.649999999998</c:v>
                </c:pt>
                <c:pt idx="7">
                  <c:v>18855.399999999998</c:v>
                </c:pt>
                <c:pt idx="8">
                  <c:v>18324.899999999998</c:v>
                </c:pt>
                <c:pt idx="9">
                  <c:v>20148.899999999998</c:v>
                </c:pt>
                <c:pt idx="10">
                  <c:v>19228.199999999997</c:v>
                </c:pt>
                <c:pt idx="11">
                  <c:v>20114.199999999997</c:v>
                </c:pt>
                <c:pt idx="12">
                  <c:v>21112.6</c:v>
                </c:pt>
                <c:pt idx="13">
                  <c:v>24647.8</c:v>
                </c:pt>
                <c:pt idx="14">
                  <c:v>24885.1</c:v>
                </c:pt>
                <c:pt idx="15">
                  <c:v>25101.1</c:v>
                </c:pt>
                <c:pt idx="16">
                  <c:v>24141.1</c:v>
                </c:pt>
                <c:pt idx="17">
                  <c:v>24191.5</c:v>
                </c:pt>
                <c:pt idx="18">
                  <c:v>25721.1</c:v>
                </c:pt>
                <c:pt idx="19">
                  <c:v>24765.899999999998</c:v>
                </c:pt>
                <c:pt idx="20">
                  <c:v>23887.699999999997</c:v>
                </c:pt>
                <c:pt idx="21">
                  <c:v>27252.499999999996</c:v>
                </c:pt>
                <c:pt idx="22">
                  <c:v>27448.899999999998</c:v>
                </c:pt>
                <c:pt idx="23">
                  <c:v>26461.3</c:v>
                </c:pt>
                <c:pt idx="24">
                  <c:v>30319.7</c:v>
                </c:pt>
                <c:pt idx="25">
                  <c:v>28355.7</c:v>
                </c:pt>
                <c:pt idx="26">
                  <c:v>29325.3</c:v>
                </c:pt>
                <c:pt idx="27">
                  <c:v>28273.200000000001</c:v>
                </c:pt>
                <c:pt idx="28">
                  <c:v>30511.600000000002</c:v>
                </c:pt>
                <c:pt idx="29">
                  <c:v>32671.600000000002</c:v>
                </c:pt>
                <c:pt idx="30">
                  <c:v>33240.700000000004</c:v>
                </c:pt>
                <c:pt idx="31">
                  <c:v>31832.650000000005</c:v>
                </c:pt>
                <c:pt idx="32">
                  <c:v>31239.250000000004</c:v>
                </c:pt>
                <c:pt idx="33">
                  <c:v>39188.050000000003</c:v>
                </c:pt>
                <c:pt idx="34">
                  <c:v>40587.100000000006</c:v>
                </c:pt>
                <c:pt idx="35">
                  <c:v>44102.3</c:v>
                </c:pt>
                <c:pt idx="36">
                  <c:v>45519.3</c:v>
                </c:pt>
                <c:pt idx="37">
                  <c:v>48436.100000000006</c:v>
                </c:pt>
                <c:pt idx="38">
                  <c:v>47702.3</c:v>
                </c:pt>
                <c:pt idx="39">
                  <c:v>46147.100000000006</c:v>
                </c:pt>
                <c:pt idx="40">
                  <c:v>44651.900000000009</c:v>
                </c:pt>
                <c:pt idx="41">
                  <c:v>46754.30000000001</c:v>
                </c:pt>
                <c:pt idx="42">
                  <c:v>50162.30000000001</c:v>
                </c:pt>
                <c:pt idx="43">
                  <c:v>53735.30000000001</c:v>
                </c:pt>
                <c:pt idx="44">
                  <c:v>55521.30000000001</c:v>
                </c:pt>
                <c:pt idx="45">
                  <c:v>53536.80000000001</c:v>
                </c:pt>
                <c:pt idx="46">
                  <c:v>67364.800000000017</c:v>
                </c:pt>
                <c:pt idx="47">
                  <c:v>68924.800000000017</c:v>
                </c:pt>
                <c:pt idx="48">
                  <c:v>79181.200000000012</c:v>
                </c:pt>
                <c:pt idx="49">
                  <c:v>76120.450000000012</c:v>
                </c:pt>
                <c:pt idx="50">
                  <c:v>73515.050000000017</c:v>
                </c:pt>
                <c:pt idx="51">
                  <c:v>71149.050000000017</c:v>
                </c:pt>
                <c:pt idx="52">
                  <c:v>69509.650000000023</c:v>
                </c:pt>
                <c:pt idx="53">
                  <c:v>79207.450000000026</c:v>
                </c:pt>
                <c:pt idx="54">
                  <c:v>77698.250000000029</c:v>
                </c:pt>
                <c:pt idx="55">
                  <c:v>75014.450000000026</c:v>
                </c:pt>
                <c:pt idx="56">
                  <c:v>72677.85000000002</c:v>
                </c:pt>
                <c:pt idx="57">
                  <c:v>70955.85000000002</c:v>
                </c:pt>
                <c:pt idx="58">
                  <c:v>78222.550000000017</c:v>
                </c:pt>
                <c:pt idx="59">
                  <c:v>96989.550000000017</c:v>
                </c:pt>
                <c:pt idx="60">
                  <c:v>93180.750000000015</c:v>
                </c:pt>
                <c:pt idx="61">
                  <c:v>90243.150000000009</c:v>
                </c:pt>
                <c:pt idx="62">
                  <c:v>94484.85</c:v>
                </c:pt>
                <c:pt idx="63">
                  <c:v>91259.25</c:v>
                </c:pt>
                <c:pt idx="64">
                  <c:v>86608.05</c:v>
                </c:pt>
                <c:pt idx="65">
                  <c:v>82355.25</c:v>
                </c:pt>
                <c:pt idx="66">
                  <c:v>86937.65</c:v>
                </c:pt>
                <c:pt idx="67">
                  <c:v>84193.65</c:v>
                </c:pt>
                <c:pt idx="68">
                  <c:v>80276.849999999991</c:v>
                </c:pt>
                <c:pt idx="69">
                  <c:v>123699.25</c:v>
                </c:pt>
                <c:pt idx="70">
                  <c:v>118419.25</c:v>
                </c:pt>
                <c:pt idx="71">
                  <c:v>116447.25</c:v>
                </c:pt>
                <c:pt idx="72">
                  <c:v>123674.25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55272"/>
        <c:axId val="358253312"/>
      </c:lineChart>
      <c:catAx>
        <c:axId val="358255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253312"/>
        <c:crosses val="autoZero"/>
        <c:auto val="1"/>
        <c:lblAlgn val="ctr"/>
        <c:lblOffset val="100"/>
        <c:noMultiLvlLbl val="0"/>
      </c:catAx>
      <c:valAx>
        <c:axId val="3582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25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76</xdr:row>
      <xdr:rowOff>28575</xdr:rowOff>
    </xdr:from>
    <xdr:to>
      <xdr:col>16</xdr:col>
      <xdr:colOff>247650</xdr:colOff>
      <xdr:row>101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255835</xdr:colOff>
      <xdr:row>28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171450"/>
          <a:ext cx="8485434" cy="46291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161925</xdr:rowOff>
    </xdr:from>
    <xdr:to>
      <xdr:col>13</xdr:col>
      <xdr:colOff>314325</xdr:colOff>
      <xdr:row>61</xdr:row>
      <xdr:rowOff>119499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5305425"/>
          <a:ext cx="8543924" cy="527252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63</xdr:row>
      <xdr:rowOff>0</xdr:rowOff>
    </xdr:from>
    <xdr:to>
      <xdr:col>13</xdr:col>
      <xdr:colOff>371475</xdr:colOff>
      <xdr:row>93</xdr:row>
      <xdr:rowOff>69787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10801350"/>
          <a:ext cx="8601074" cy="5213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D1" workbookViewId="0">
      <selection activeCell="S88" sqref="S88"/>
    </sheetView>
  </sheetViews>
  <sheetFormatPr defaultRowHeight="13.5" x14ac:dyDescent="0.15"/>
  <cols>
    <col min="2" max="2" width="10.25" bestFit="1" customWidth="1"/>
    <col min="3" max="3" width="10" bestFit="1" customWidth="1"/>
    <col min="7" max="7" width="9.75" bestFit="1" customWidth="1"/>
    <col min="10" max="11" width="10.5" bestFit="1" customWidth="1"/>
    <col min="12" max="12" width="10.25" bestFit="1" customWidth="1"/>
    <col min="16" max="16" width="7.875" bestFit="1" customWidth="1"/>
  </cols>
  <sheetData>
    <row r="1" spans="1:20" x14ac:dyDescent="0.15">
      <c r="A1" s="6" t="s">
        <v>221</v>
      </c>
      <c r="B1" s="6" t="s">
        <v>222</v>
      </c>
      <c r="C1" s="6" t="s">
        <v>235</v>
      </c>
      <c r="D1" s="6" t="s">
        <v>223</v>
      </c>
      <c r="E1" s="6" t="s">
        <v>224</v>
      </c>
      <c r="F1" s="6" t="s">
        <v>225</v>
      </c>
      <c r="G1" s="6" t="s">
        <v>226</v>
      </c>
      <c r="H1" s="6" t="s">
        <v>227</v>
      </c>
      <c r="I1" s="6" t="s">
        <v>228</v>
      </c>
      <c r="J1" s="6" t="s">
        <v>229</v>
      </c>
      <c r="K1" s="6" t="s">
        <v>230</v>
      </c>
      <c r="L1" s="6" t="s">
        <v>231</v>
      </c>
      <c r="M1" s="6" t="s">
        <v>232</v>
      </c>
      <c r="N1" s="6" t="s">
        <v>233</v>
      </c>
      <c r="O1" s="6" t="s">
        <v>234</v>
      </c>
      <c r="P1" s="6" t="s">
        <v>236</v>
      </c>
      <c r="Q1" s="6" t="s">
        <v>237</v>
      </c>
      <c r="R1" s="6" t="s">
        <v>238</v>
      </c>
      <c r="S1" s="6" t="s">
        <v>241</v>
      </c>
      <c r="T1" s="6" t="s">
        <v>240</v>
      </c>
    </row>
    <row r="2" spans="1:20" x14ac:dyDescent="0.15">
      <c r="A2" t="s">
        <v>0</v>
      </c>
      <c r="B2" s="3" t="s">
        <v>1</v>
      </c>
      <c r="C2" s="4">
        <v>0.95972222222222225</v>
      </c>
      <c r="D2" s="3" t="s">
        <v>2</v>
      </c>
      <c r="E2">
        <v>0</v>
      </c>
      <c r="F2" s="3" t="s">
        <v>3</v>
      </c>
      <c r="G2">
        <v>0</v>
      </c>
      <c r="H2">
        <v>0</v>
      </c>
      <c r="I2">
        <v>0</v>
      </c>
      <c r="J2" t="s">
        <v>1</v>
      </c>
      <c r="K2" s="1">
        <v>0.95972222222222225</v>
      </c>
      <c r="L2">
        <v>0</v>
      </c>
      <c r="M2">
        <v>0</v>
      </c>
      <c r="N2" s="2">
        <v>10000</v>
      </c>
      <c r="O2">
        <v>0</v>
      </c>
      <c r="P2" s="2">
        <f>N2</f>
        <v>10000</v>
      </c>
      <c r="Q2">
        <v>0</v>
      </c>
      <c r="R2" s="2">
        <v>0</v>
      </c>
      <c r="S2">
        <v>0</v>
      </c>
      <c r="T2" s="2">
        <v>0</v>
      </c>
    </row>
    <row r="3" spans="1:20" x14ac:dyDescent="0.15">
      <c r="A3" t="s">
        <v>4</v>
      </c>
      <c r="B3" s="3" t="s">
        <v>5</v>
      </c>
      <c r="C3" s="4">
        <v>0.6479166666666667</v>
      </c>
      <c r="D3" s="3" t="s">
        <v>6</v>
      </c>
      <c r="E3">
        <v>0.2</v>
      </c>
      <c r="F3" s="3" t="s">
        <v>7</v>
      </c>
      <c r="G3">
        <v>0.91669999999999996</v>
      </c>
      <c r="H3">
        <v>0.93320000000000003</v>
      </c>
      <c r="I3">
        <v>0</v>
      </c>
      <c r="J3" t="s">
        <v>8</v>
      </c>
      <c r="K3" s="1">
        <v>0.35486111111111113</v>
      </c>
      <c r="L3">
        <v>0.93320000000000003</v>
      </c>
      <c r="M3">
        <v>-46</v>
      </c>
      <c r="N3" s="2">
        <v>-376</v>
      </c>
      <c r="O3">
        <v>-165</v>
      </c>
      <c r="P3" s="2">
        <f>P2+N3</f>
        <v>9624</v>
      </c>
      <c r="Q3">
        <f>IF(O3&gt;0,O3,0)</f>
        <v>0</v>
      </c>
      <c r="R3">
        <f>IF(O3&lt;0,ABS(O3),0)</f>
        <v>165</v>
      </c>
      <c r="S3">
        <f>IF(N3&gt;0,N3,0)</f>
        <v>0</v>
      </c>
      <c r="T3">
        <f>IF(N3&lt;0,ABS(N3),0)</f>
        <v>376</v>
      </c>
    </row>
    <row r="4" spans="1:20" x14ac:dyDescent="0.15">
      <c r="A4" t="s">
        <v>9</v>
      </c>
      <c r="B4" s="3" t="s">
        <v>10</v>
      </c>
      <c r="C4" s="4">
        <v>0.22916666666666666</v>
      </c>
      <c r="D4" s="3" t="s">
        <v>6</v>
      </c>
      <c r="E4">
        <v>1</v>
      </c>
      <c r="F4" s="3" t="s">
        <v>7</v>
      </c>
      <c r="G4">
        <v>0.88900000000000001</v>
      </c>
      <c r="H4">
        <v>0.86399999999999999</v>
      </c>
      <c r="I4">
        <v>0</v>
      </c>
      <c r="J4" t="s">
        <v>11</v>
      </c>
      <c r="K4" s="1">
        <v>0.99930555555555556</v>
      </c>
      <c r="L4">
        <v>0.85519999999999996</v>
      </c>
      <c r="M4">
        <v>-471.5</v>
      </c>
      <c r="N4" s="2">
        <v>2908.5</v>
      </c>
      <c r="O4">
        <v>338</v>
      </c>
      <c r="P4" s="2">
        <f t="shared" ref="P4:P67" si="0">P3+N4</f>
        <v>12532.5</v>
      </c>
      <c r="Q4">
        <f t="shared" ref="Q4:Q67" si="1">IF(O4&gt;0,O4,0)</f>
        <v>338</v>
      </c>
      <c r="R4">
        <f t="shared" ref="R4:R67" si="2">IF(O4&lt;0,ABS(O4),0)</f>
        <v>0</v>
      </c>
      <c r="S4">
        <f t="shared" ref="S4:S67" si="3">IF(N4&gt;0,N4,0)</f>
        <v>2908.5</v>
      </c>
      <c r="T4">
        <f t="shared" ref="T4:T67" si="4">IF(N4&lt;0,ABS(N4),0)</f>
        <v>0</v>
      </c>
    </row>
    <row r="5" spans="1:20" x14ac:dyDescent="0.15">
      <c r="A5" t="s">
        <v>12</v>
      </c>
      <c r="B5" s="3" t="s">
        <v>13</v>
      </c>
      <c r="C5" s="4">
        <v>0.27083333333333331</v>
      </c>
      <c r="D5" s="3" t="s">
        <v>14</v>
      </c>
      <c r="E5">
        <v>0.3</v>
      </c>
      <c r="F5" s="3" t="s">
        <v>7</v>
      </c>
      <c r="G5">
        <v>0.86209999999999998</v>
      </c>
      <c r="H5">
        <v>0.90759999999999996</v>
      </c>
      <c r="I5">
        <v>0</v>
      </c>
      <c r="J5" t="s">
        <v>15</v>
      </c>
      <c r="K5" s="1">
        <v>0.65208333333333335</v>
      </c>
      <c r="L5">
        <v>0.90759999999999996</v>
      </c>
      <c r="M5">
        <v>26.4</v>
      </c>
      <c r="N5" s="2">
        <v>1391.4</v>
      </c>
      <c r="O5">
        <v>455</v>
      </c>
      <c r="P5" s="2">
        <f t="shared" si="0"/>
        <v>13923.9</v>
      </c>
      <c r="Q5">
        <f t="shared" si="1"/>
        <v>455</v>
      </c>
      <c r="R5">
        <f t="shared" si="2"/>
        <v>0</v>
      </c>
      <c r="S5">
        <f t="shared" si="3"/>
        <v>1391.4</v>
      </c>
      <c r="T5">
        <f t="shared" si="4"/>
        <v>0</v>
      </c>
    </row>
    <row r="6" spans="1:20" x14ac:dyDescent="0.15">
      <c r="A6" t="s">
        <v>16</v>
      </c>
      <c r="B6" s="3" t="s">
        <v>17</v>
      </c>
      <c r="C6" s="4">
        <v>0.46249999999999997</v>
      </c>
      <c r="D6" s="3" t="s">
        <v>6</v>
      </c>
      <c r="E6">
        <v>0.3</v>
      </c>
      <c r="F6" s="3" t="s">
        <v>7</v>
      </c>
      <c r="G6">
        <v>0.87629999999999997</v>
      </c>
      <c r="H6">
        <v>0.88880000000000003</v>
      </c>
      <c r="I6">
        <v>0</v>
      </c>
      <c r="J6" t="s">
        <v>18</v>
      </c>
      <c r="K6" s="1">
        <v>0.55277777777777781</v>
      </c>
      <c r="L6">
        <v>0.88880000000000003</v>
      </c>
      <c r="M6">
        <v>-320.85000000000002</v>
      </c>
      <c r="N6" s="2">
        <v>-695.85</v>
      </c>
      <c r="O6">
        <v>-125</v>
      </c>
      <c r="P6" s="2">
        <f t="shared" si="0"/>
        <v>13228.05</v>
      </c>
      <c r="Q6">
        <f t="shared" si="1"/>
        <v>0</v>
      </c>
      <c r="R6">
        <f t="shared" si="2"/>
        <v>125</v>
      </c>
      <c r="S6">
        <f t="shared" si="3"/>
        <v>0</v>
      </c>
      <c r="T6">
        <f t="shared" si="4"/>
        <v>695.85</v>
      </c>
    </row>
    <row r="7" spans="1:20" x14ac:dyDescent="0.15">
      <c r="A7" t="s">
        <v>19</v>
      </c>
      <c r="B7" s="3" t="s">
        <v>20</v>
      </c>
      <c r="C7" s="4">
        <v>0.25138888888888888</v>
      </c>
      <c r="D7" s="3" t="s">
        <v>14</v>
      </c>
      <c r="E7">
        <v>0.7</v>
      </c>
      <c r="F7" s="3" t="s">
        <v>7</v>
      </c>
      <c r="G7">
        <v>0.89290000000000003</v>
      </c>
      <c r="H7">
        <v>0.98140000000000005</v>
      </c>
      <c r="I7">
        <v>0</v>
      </c>
      <c r="J7" t="s">
        <v>21</v>
      </c>
      <c r="K7" s="1">
        <v>0.41944444444444445</v>
      </c>
      <c r="L7">
        <v>0.98140000000000005</v>
      </c>
      <c r="M7">
        <v>149.80000000000001</v>
      </c>
      <c r="N7" s="2">
        <v>6344.8</v>
      </c>
      <c r="O7">
        <v>885</v>
      </c>
      <c r="P7" s="2">
        <f t="shared" si="0"/>
        <v>19572.849999999999</v>
      </c>
      <c r="Q7">
        <f t="shared" si="1"/>
        <v>885</v>
      </c>
      <c r="R7">
        <f t="shared" si="2"/>
        <v>0</v>
      </c>
      <c r="S7">
        <f t="shared" si="3"/>
        <v>6344.8</v>
      </c>
      <c r="T7">
        <f t="shared" si="4"/>
        <v>0</v>
      </c>
    </row>
    <row r="8" spans="1:20" x14ac:dyDescent="0.15">
      <c r="A8" t="s">
        <v>22</v>
      </c>
      <c r="B8" s="3" t="s">
        <v>23</v>
      </c>
      <c r="C8" s="4">
        <v>0.25555555555555559</v>
      </c>
      <c r="D8" s="3" t="s">
        <v>14</v>
      </c>
      <c r="E8">
        <v>0.3</v>
      </c>
      <c r="F8" s="3" t="s">
        <v>7</v>
      </c>
      <c r="G8">
        <v>0.9859</v>
      </c>
      <c r="H8">
        <v>0.97789999999999999</v>
      </c>
      <c r="I8">
        <v>0</v>
      </c>
      <c r="J8" t="s">
        <v>24</v>
      </c>
      <c r="K8" s="1">
        <v>0.33194444444444443</v>
      </c>
      <c r="L8">
        <v>0.97789999999999999</v>
      </c>
      <c r="M8">
        <v>4.8</v>
      </c>
      <c r="N8" s="2">
        <v>-235.2</v>
      </c>
      <c r="O8">
        <v>-80</v>
      </c>
      <c r="P8" s="2">
        <f t="shared" si="0"/>
        <v>19337.649999999998</v>
      </c>
      <c r="Q8">
        <f t="shared" si="1"/>
        <v>0</v>
      </c>
      <c r="R8">
        <f t="shared" si="2"/>
        <v>80</v>
      </c>
      <c r="S8">
        <f t="shared" si="3"/>
        <v>0</v>
      </c>
      <c r="T8">
        <f t="shared" si="4"/>
        <v>235.2</v>
      </c>
    </row>
    <row r="9" spans="1:20" x14ac:dyDescent="0.15">
      <c r="A9" t="s">
        <v>25</v>
      </c>
      <c r="B9" s="3" t="s">
        <v>26</v>
      </c>
      <c r="C9" s="4">
        <v>4.9999999999999996E-2</v>
      </c>
      <c r="D9" s="3" t="s">
        <v>6</v>
      </c>
      <c r="E9">
        <v>0.3</v>
      </c>
      <c r="F9" s="3" t="s">
        <v>7</v>
      </c>
      <c r="G9">
        <v>0.96899999999999997</v>
      </c>
      <c r="H9">
        <v>0.98450000000000004</v>
      </c>
      <c r="I9">
        <v>0</v>
      </c>
      <c r="J9" t="s">
        <v>27</v>
      </c>
      <c r="K9" s="1">
        <v>0.71944444444444444</v>
      </c>
      <c r="L9">
        <v>0.98450000000000004</v>
      </c>
      <c r="M9">
        <v>-17.25</v>
      </c>
      <c r="N9" s="2">
        <v>-482.25</v>
      </c>
      <c r="O9">
        <v>-155</v>
      </c>
      <c r="P9" s="2">
        <f t="shared" si="0"/>
        <v>18855.399999999998</v>
      </c>
      <c r="Q9">
        <f t="shared" si="1"/>
        <v>0</v>
      </c>
      <c r="R9">
        <f t="shared" si="2"/>
        <v>155</v>
      </c>
      <c r="S9">
        <f t="shared" si="3"/>
        <v>0</v>
      </c>
      <c r="T9">
        <f t="shared" si="4"/>
        <v>482.25</v>
      </c>
    </row>
    <row r="10" spans="1:20" x14ac:dyDescent="0.15">
      <c r="A10" t="s">
        <v>28</v>
      </c>
      <c r="B10" s="3" t="s">
        <v>29</v>
      </c>
      <c r="C10" s="4">
        <v>1.6666666666666666E-2</v>
      </c>
      <c r="D10" s="3" t="s">
        <v>6</v>
      </c>
      <c r="E10">
        <v>0.5</v>
      </c>
      <c r="F10" s="3" t="s">
        <v>7</v>
      </c>
      <c r="G10">
        <v>0.99509999999999998</v>
      </c>
      <c r="H10">
        <v>1.0041</v>
      </c>
      <c r="I10">
        <v>0</v>
      </c>
      <c r="J10" t="s">
        <v>30</v>
      </c>
      <c r="K10" s="1">
        <v>0.56666666666666665</v>
      </c>
      <c r="L10">
        <v>1.0041</v>
      </c>
      <c r="M10">
        <v>-80.5</v>
      </c>
      <c r="N10" s="2">
        <v>-530.5</v>
      </c>
      <c r="O10">
        <v>-90</v>
      </c>
      <c r="P10" s="2">
        <f t="shared" si="0"/>
        <v>18324.899999999998</v>
      </c>
      <c r="Q10">
        <f t="shared" si="1"/>
        <v>0</v>
      </c>
      <c r="R10">
        <f t="shared" si="2"/>
        <v>90</v>
      </c>
      <c r="S10">
        <f t="shared" si="3"/>
        <v>0</v>
      </c>
      <c r="T10">
        <f t="shared" si="4"/>
        <v>530.5</v>
      </c>
    </row>
    <row r="11" spans="1:20" x14ac:dyDescent="0.15">
      <c r="A11" t="s">
        <v>31</v>
      </c>
      <c r="B11" s="3" t="s">
        <v>32</v>
      </c>
      <c r="C11" s="4">
        <v>0.37291666666666662</v>
      </c>
      <c r="D11" s="3" t="s">
        <v>14</v>
      </c>
      <c r="E11">
        <v>0.3</v>
      </c>
      <c r="F11" s="3" t="s">
        <v>7</v>
      </c>
      <c r="G11">
        <v>1.0126999999999999</v>
      </c>
      <c r="H11">
        <v>1.0721000000000001</v>
      </c>
      <c r="I11">
        <v>0</v>
      </c>
      <c r="J11" t="s">
        <v>33</v>
      </c>
      <c r="K11" s="1">
        <v>0.92291666666666661</v>
      </c>
      <c r="L11">
        <v>1.0721000000000001</v>
      </c>
      <c r="M11">
        <v>42</v>
      </c>
      <c r="N11" s="2">
        <v>1824</v>
      </c>
      <c r="O11">
        <v>594</v>
      </c>
      <c r="P11" s="2">
        <f t="shared" si="0"/>
        <v>20148.899999999998</v>
      </c>
      <c r="Q11">
        <f t="shared" si="1"/>
        <v>594</v>
      </c>
      <c r="R11">
        <f t="shared" si="2"/>
        <v>0</v>
      </c>
      <c r="S11">
        <f t="shared" si="3"/>
        <v>1824</v>
      </c>
      <c r="T11">
        <f t="shared" si="4"/>
        <v>0</v>
      </c>
    </row>
    <row r="12" spans="1:20" x14ac:dyDescent="0.15">
      <c r="A12" t="s">
        <v>34</v>
      </c>
      <c r="B12" s="3" t="s">
        <v>35</v>
      </c>
      <c r="C12" s="4">
        <v>0.34722222222222227</v>
      </c>
      <c r="D12" s="3" t="s">
        <v>6</v>
      </c>
      <c r="E12">
        <v>0.6</v>
      </c>
      <c r="F12" s="3" t="s">
        <v>7</v>
      </c>
      <c r="G12">
        <v>1.1404000000000001</v>
      </c>
      <c r="H12">
        <v>1.1554</v>
      </c>
      <c r="I12">
        <v>0</v>
      </c>
      <c r="J12" t="s">
        <v>36</v>
      </c>
      <c r="K12" s="1">
        <v>0.4145833333333333</v>
      </c>
      <c r="L12">
        <v>1.1554</v>
      </c>
      <c r="M12">
        <v>-20.7</v>
      </c>
      <c r="N12" s="2">
        <v>-920.7</v>
      </c>
      <c r="O12">
        <v>-150</v>
      </c>
      <c r="P12" s="2">
        <f t="shared" si="0"/>
        <v>19228.199999999997</v>
      </c>
      <c r="Q12">
        <f t="shared" si="1"/>
        <v>0</v>
      </c>
      <c r="R12">
        <f t="shared" si="2"/>
        <v>150</v>
      </c>
      <c r="S12">
        <f t="shared" si="3"/>
        <v>0</v>
      </c>
      <c r="T12">
        <f t="shared" si="4"/>
        <v>920.7</v>
      </c>
    </row>
    <row r="13" spans="1:20" x14ac:dyDescent="0.15">
      <c r="A13" t="s">
        <v>37</v>
      </c>
      <c r="B13" s="3" t="s">
        <v>38</v>
      </c>
      <c r="C13" s="4">
        <v>2.1527777777777781E-2</v>
      </c>
      <c r="D13" s="3" t="s">
        <v>6</v>
      </c>
      <c r="E13">
        <v>0.4</v>
      </c>
      <c r="F13" s="3" t="s">
        <v>7</v>
      </c>
      <c r="G13">
        <v>1.1278999999999999</v>
      </c>
      <c r="H13">
        <v>1.1023000000000001</v>
      </c>
      <c r="I13">
        <v>0</v>
      </c>
      <c r="J13" t="s">
        <v>39</v>
      </c>
      <c r="K13" s="1">
        <v>0.52638888888888891</v>
      </c>
      <c r="L13">
        <v>1.1023000000000001</v>
      </c>
      <c r="M13">
        <v>-138</v>
      </c>
      <c r="N13" s="2">
        <v>886</v>
      </c>
      <c r="O13">
        <v>256</v>
      </c>
      <c r="P13" s="2">
        <f t="shared" si="0"/>
        <v>20114.199999999997</v>
      </c>
      <c r="Q13">
        <f t="shared" si="1"/>
        <v>256</v>
      </c>
      <c r="R13">
        <f t="shared" si="2"/>
        <v>0</v>
      </c>
      <c r="S13">
        <f t="shared" si="3"/>
        <v>886</v>
      </c>
      <c r="T13">
        <f t="shared" si="4"/>
        <v>0</v>
      </c>
    </row>
    <row r="14" spans="1:20" x14ac:dyDescent="0.15">
      <c r="A14" t="s">
        <v>40</v>
      </c>
      <c r="B14" s="3" t="s">
        <v>41</v>
      </c>
      <c r="C14" s="4">
        <v>0.91666666666666663</v>
      </c>
      <c r="D14" s="3" t="s">
        <v>14</v>
      </c>
      <c r="E14">
        <v>0.4</v>
      </c>
      <c r="F14" s="3" t="s">
        <v>7</v>
      </c>
      <c r="G14">
        <v>1.1385000000000001</v>
      </c>
      <c r="H14">
        <v>1.1541999999999999</v>
      </c>
      <c r="I14">
        <v>0</v>
      </c>
      <c r="J14" t="s">
        <v>42</v>
      </c>
      <c r="K14" s="1">
        <v>0.99930555555555556</v>
      </c>
      <c r="L14">
        <v>1.1628000000000001</v>
      </c>
      <c r="M14">
        <v>26.4</v>
      </c>
      <c r="N14" s="2">
        <v>998.4</v>
      </c>
      <c r="O14">
        <v>243</v>
      </c>
      <c r="P14" s="2">
        <f t="shared" si="0"/>
        <v>21112.6</v>
      </c>
      <c r="Q14">
        <f t="shared" si="1"/>
        <v>243</v>
      </c>
      <c r="R14">
        <f t="shared" si="2"/>
        <v>0</v>
      </c>
      <c r="S14">
        <f t="shared" si="3"/>
        <v>998.4</v>
      </c>
      <c r="T14">
        <f t="shared" si="4"/>
        <v>0</v>
      </c>
    </row>
    <row r="15" spans="1:20" x14ac:dyDescent="0.15">
      <c r="A15" t="s">
        <v>43</v>
      </c>
      <c r="B15" s="3" t="s">
        <v>44</v>
      </c>
      <c r="C15" s="4">
        <v>0.99791666666666667</v>
      </c>
      <c r="D15" s="3" t="s">
        <v>14</v>
      </c>
      <c r="E15">
        <v>0.6</v>
      </c>
      <c r="F15" s="3" t="s">
        <v>7</v>
      </c>
      <c r="G15">
        <v>1.2021999999999999</v>
      </c>
      <c r="H15">
        <v>1.2601</v>
      </c>
      <c r="I15">
        <v>0</v>
      </c>
      <c r="J15" t="s">
        <v>45</v>
      </c>
      <c r="K15" s="1">
        <v>0.60972222222222217</v>
      </c>
      <c r="L15">
        <v>1.2601</v>
      </c>
      <c r="M15">
        <v>61.2</v>
      </c>
      <c r="N15" s="2">
        <v>3535.2</v>
      </c>
      <c r="O15">
        <v>579</v>
      </c>
      <c r="P15" s="2">
        <f t="shared" si="0"/>
        <v>24647.8</v>
      </c>
      <c r="Q15">
        <f t="shared" si="1"/>
        <v>579</v>
      </c>
      <c r="R15">
        <f t="shared" si="2"/>
        <v>0</v>
      </c>
      <c r="S15">
        <f t="shared" si="3"/>
        <v>3535.2</v>
      </c>
      <c r="T15">
        <f t="shared" si="4"/>
        <v>0</v>
      </c>
    </row>
    <row r="16" spans="1:20" x14ac:dyDescent="0.15">
      <c r="A16" t="s">
        <v>46</v>
      </c>
      <c r="B16" s="3" t="s">
        <v>47</v>
      </c>
      <c r="C16" s="4">
        <v>0.29930555555555555</v>
      </c>
      <c r="D16" s="3" t="s">
        <v>6</v>
      </c>
      <c r="E16">
        <v>0.6</v>
      </c>
      <c r="F16" s="3" t="s">
        <v>7</v>
      </c>
      <c r="G16">
        <v>1.2412000000000001</v>
      </c>
      <c r="H16">
        <v>1.2552000000000001</v>
      </c>
      <c r="I16">
        <v>0</v>
      </c>
      <c r="J16" t="s">
        <v>48</v>
      </c>
      <c r="K16" s="1">
        <v>0.99930555555555556</v>
      </c>
      <c r="L16">
        <v>1.2345999999999999</v>
      </c>
      <c r="M16">
        <v>-158.69999999999999</v>
      </c>
      <c r="N16" s="2">
        <v>237.3</v>
      </c>
      <c r="O16">
        <v>66</v>
      </c>
      <c r="P16" s="2">
        <f t="shared" si="0"/>
        <v>24885.1</v>
      </c>
      <c r="Q16">
        <f t="shared" si="1"/>
        <v>66</v>
      </c>
      <c r="R16">
        <f t="shared" si="2"/>
        <v>0</v>
      </c>
      <c r="S16">
        <f t="shared" si="3"/>
        <v>237.3</v>
      </c>
      <c r="T16">
        <f t="shared" si="4"/>
        <v>0</v>
      </c>
    </row>
    <row r="17" spans="1:20" x14ac:dyDescent="0.15">
      <c r="A17" t="s">
        <v>49</v>
      </c>
      <c r="B17" s="3" t="s">
        <v>50</v>
      </c>
      <c r="C17" s="4">
        <v>0.25833333333333336</v>
      </c>
      <c r="D17" s="3" t="s">
        <v>6</v>
      </c>
      <c r="E17">
        <v>0.4</v>
      </c>
      <c r="F17" s="3" t="s">
        <v>7</v>
      </c>
      <c r="G17">
        <v>1.2050000000000001</v>
      </c>
      <c r="H17">
        <v>1.1973</v>
      </c>
      <c r="I17">
        <v>0</v>
      </c>
      <c r="J17" t="s">
        <v>51</v>
      </c>
      <c r="K17" s="1">
        <v>0.59305555555555556</v>
      </c>
      <c r="L17">
        <v>1.1973</v>
      </c>
      <c r="M17">
        <v>-92</v>
      </c>
      <c r="N17" s="2">
        <v>216</v>
      </c>
      <c r="O17">
        <v>77</v>
      </c>
      <c r="P17" s="2">
        <f t="shared" si="0"/>
        <v>25101.1</v>
      </c>
      <c r="Q17">
        <f t="shared" si="1"/>
        <v>77</v>
      </c>
      <c r="R17">
        <f t="shared" si="2"/>
        <v>0</v>
      </c>
      <c r="S17">
        <f t="shared" si="3"/>
        <v>216</v>
      </c>
      <c r="T17">
        <f t="shared" si="4"/>
        <v>0</v>
      </c>
    </row>
    <row r="18" spans="1:20" x14ac:dyDescent="0.15">
      <c r="A18" t="s">
        <v>52</v>
      </c>
      <c r="B18" s="3" t="s">
        <v>53</v>
      </c>
      <c r="C18" s="4">
        <v>0.17569444444444446</v>
      </c>
      <c r="D18" s="3" t="s">
        <v>14</v>
      </c>
      <c r="E18">
        <v>1.6</v>
      </c>
      <c r="F18" s="3" t="s">
        <v>7</v>
      </c>
      <c r="G18">
        <v>1.238</v>
      </c>
      <c r="H18">
        <v>1.232</v>
      </c>
      <c r="I18">
        <v>0</v>
      </c>
      <c r="J18" t="s">
        <v>53</v>
      </c>
      <c r="K18" s="1">
        <v>0.45347222222222222</v>
      </c>
      <c r="L18">
        <v>1.232</v>
      </c>
      <c r="M18">
        <v>0</v>
      </c>
      <c r="N18" s="2">
        <v>-960</v>
      </c>
      <c r="O18">
        <v>-60</v>
      </c>
      <c r="P18" s="2">
        <f t="shared" si="0"/>
        <v>24141.1</v>
      </c>
      <c r="Q18">
        <f t="shared" si="1"/>
        <v>0</v>
      </c>
      <c r="R18">
        <f t="shared" si="2"/>
        <v>60</v>
      </c>
      <c r="S18">
        <f t="shared" si="3"/>
        <v>0</v>
      </c>
      <c r="T18">
        <f t="shared" si="4"/>
        <v>960</v>
      </c>
    </row>
    <row r="19" spans="1:20" x14ac:dyDescent="0.15">
      <c r="A19" t="s">
        <v>54</v>
      </c>
      <c r="B19" s="3" t="s">
        <v>55</v>
      </c>
      <c r="C19" s="4">
        <v>0.47083333333333338</v>
      </c>
      <c r="D19" s="3" t="s">
        <v>14</v>
      </c>
      <c r="E19">
        <v>1.2</v>
      </c>
      <c r="F19" s="3" t="s">
        <v>7</v>
      </c>
      <c r="G19">
        <v>1.2315</v>
      </c>
      <c r="H19">
        <v>1.224</v>
      </c>
      <c r="I19">
        <v>0</v>
      </c>
      <c r="J19" t="s">
        <v>56</v>
      </c>
      <c r="K19" s="1">
        <v>0.99930555555555556</v>
      </c>
      <c r="L19">
        <v>1.2316</v>
      </c>
      <c r="M19">
        <v>38.4</v>
      </c>
      <c r="N19" s="2">
        <v>50.4</v>
      </c>
      <c r="O19">
        <v>1</v>
      </c>
      <c r="P19" s="2">
        <f t="shared" si="0"/>
        <v>24191.5</v>
      </c>
      <c r="Q19">
        <f t="shared" si="1"/>
        <v>1</v>
      </c>
      <c r="R19">
        <f t="shared" si="2"/>
        <v>0</v>
      </c>
      <c r="S19">
        <f t="shared" si="3"/>
        <v>50.4</v>
      </c>
      <c r="T19">
        <f t="shared" si="4"/>
        <v>0</v>
      </c>
    </row>
    <row r="20" spans="1:20" x14ac:dyDescent="0.15">
      <c r="A20" t="s">
        <v>57</v>
      </c>
      <c r="B20" s="3" t="s">
        <v>58</v>
      </c>
      <c r="C20" s="4">
        <v>2.361111111111111E-2</v>
      </c>
      <c r="D20" s="3" t="s">
        <v>14</v>
      </c>
      <c r="E20">
        <v>0.4</v>
      </c>
      <c r="F20" s="3" t="s">
        <v>7</v>
      </c>
      <c r="G20">
        <v>1.2831999999999999</v>
      </c>
      <c r="H20">
        <v>1.3207</v>
      </c>
      <c r="I20">
        <v>0</v>
      </c>
      <c r="J20" t="s">
        <v>59</v>
      </c>
      <c r="K20" s="1">
        <v>0.5756944444444444</v>
      </c>
      <c r="L20">
        <v>1.3207</v>
      </c>
      <c r="M20">
        <v>29.6</v>
      </c>
      <c r="N20" s="2">
        <v>1529.6</v>
      </c>
      <c r="O20">
        <v>375</v>
      </c>
      <c r="P20" s="2">
        <f t="shared" si="0"/>
        <v>25721.1</v>
      </c>
      <c r="Q20">
        <f t="shared" si="1"/>
        <v>375</v>
      </c>
      <c r="R20">
        <f t="shared" si="2"/>
        <v>0</v>
      </c>
      <c r="S20">
        <f t="shared" si="3"/>
        <v>1529.6</v>
      </c>
      <c r="T20">
        <f t="shared" si="4"/>
        <v>0</v>
      </c>
    </row>
    <row r="21" spans="1:20" x14ac:dyDescent="0.15">
      <c r="A21" t="s">
        <v>60</v>
      </c>
      <c r="B21" s="3" t="s">
        <v>61</v>
      </c>
      <c r="C21" s="4">
        <v>0.99930555555555556</v>
      </c>
      <c r="D21" s="3" t="s">
        <v>14</v>
      </c>
      <c r="E21">
        <v>0.8</v>
      </c>
      <c r="F21" s="3" t="s">
        <v>7</v>
      </c>
      <c r="G21">
        <v>1.3251999999999999</v>
      </c>
      <c r="H21">
        <v>1.3131999999999999</v>
      </c>
      <c r="I21">
        <v>0</v>
      </c>
      <c r="J21" t="s">
        <v>62</v>
      </c>
      <c r="K21" s="1">
        <v>0.37638888888888888</v>
      </c>
      <c r="L21">
        <v>1.3131999999999999</v>
      </c>
      <c r="M21">
        <v>4.8</v>
      </c>
      <c r="N21" s="2">
        <v>-955.2</v>
      </c>
      <c r="O21">
        <v>-120</v>
      </c>
      <c r="P21" s="2">
        <f t="shared" si="0"/>
        <v>24765.899999999998</v>
      </c>
      <c r="Q21">
        <f t="shared" si="1"/>
        <v>0</v>
      </c>
      <c r="R21">
        <f t="shared" si="2"/>
        <v>120</v>
      </c>
      <c r="S21">
        <f t="shared" si="3"/>
        <v>0</v>
      </c>
      <c r="T21">
        <f t="shared" si="4"/>
        <v>955.2</v>
      </c>
    </row>
    <row r="22" spans="1:20" x14ac:dyDescent="0.15">
      <c r="A22" t="s">
        <v>63</v>
      </c>
      <c r="B22" s="3" t="s">
        <v>64</v>
      </c>
      <c r="C22" s="4">
        <v>0.55347222222222225</v>
      </c>
      <c r="D22" s="3" t="s">
        <v>6</v>
      </c>
      <c r="E22">
        <v>0.4</v>
      </c>
      <c r="F22" s="3" t="s">
        <v>7</v>
      </c>
      <c r="G22">
        <v>1.2861</v>
      </c>
      <c r="H22">
        <v>1.3061</v>
      </c>
      <c r="I22">
        <v>0</v>
      </c>
      <c r="J22" t="s">
        <v>65</v>
      </c>
      <c r="K22" s="1">
        <v>0.80555555555555547</v>
      </c>
      <c r="L22">
        <v>1.3061</v>
      </c>
      <c r="M22">
        <v>-78.2</v>
      </c>
      <c r="N22" s="2">
        <v>-878.2</v>
      </c>
      <c r="O22">
        <v>-200</v>
      </c>
      <c r="P22" s="2">
        <f t="shared" si="0"/>
        <v>23887.699999999997</v>
      </c>
      <c r="Q22">
        <f t="shared" si="1"/>
        <v>0</v>
      </c>
      <c r="R22">
        <f t="shared" si="2"/>
        <v>200</v>
      </c>
      <c r="S22">
        <f t="shared" si="3"/>
        <v>0</v>
      </c>
      <c r="T22">
        <f t="shared" si="4"/>
        <v>878.2</v>
      </c>
    </row>
    <row r="23" spans="1:20" x14ac:dyDescent="0.15">
      <c r="A23" t="s">
        <v>66</v>
      </c>
      <c r="B23" s="3" t="s">
        <v>67</v>
      </c>
      <c r="C23" s="4">
        <v>0.27430555555555552</v>
      </c>
      <c r="D23" s="3" t="s">
        <v>6</v>
      </c>
      <c r="E23">
        <v>0.6</v>
      </c>
      <c r="F23" s="3" t="s">
        <v>7</v>
      </c>
      <c r="G23">
        <v>1.2767999999999999</v>
      </c>
      <c r="H23">
        <v>1.2129000000000001</v>
      </c>
      <c r="I23">
        <v>0</v>
      </c>
      <c r="J23" t="s">
        <v>68</v>
      </c>
      <c r="K23" s="1">
        <v>0.1013888888888889</v>
      </c>
      <c r="L23">
        <v>1.2129000000000001</v>
      </c>
      <c r="M23">
        <v>-469.2</v>
      </c>
      <c r="N23" s="2">
        <v>3364.8</v>
      </c>
      <c r="O23">
        <v>639</v>
      </c>
      <c r="P23" s="2">
        <f t="shared" si="0"/>
        <v>27252.499999999996</v>
      </c>
      <c r="Q23">
        <f t="shared" si="1"/>
        <v>639</v>
      </c>
      <c r="R23">
        <f t="shared" si="2"/>
        <v>0</v>
      </c>
      <c r="S23">
        <f t="shared" si="3"/>
        <v>3364.8</v>
      </c>
      <c r="T23">
        <f t="shared" si="4"/>
        <v>0</v>
      </c>
    </row>
    <row r="24" spans="1:20" x14ac:dyDescent="0.15">
      <c r="A24" t="s">
        <v>69</v>
      </c>
      <c r="B24" s="3" t="s">
        <v>70</v>
      </c>
      <c r="C24" s="4">
        <v>0.55625000000000002</v>
      </c>
      <c r="D24" s="3" t="s">
        <v>6</v>
      </c>
      <c r="E24">
        <v>0.4</v>
      </c>
      <c r="F24" s="3" t="s">
        <v>7</v>
      </c>
      <c r="G24">
        <v>1.1924999999999999</v>
      </c>
      <c r="H24">
        <v>1.2084999999999999</v>
      </c>
      <c r="I24">
        <v>0</v>
      </c>
      <c r="J24" t="s">
        <v>71</v>
      </c>
      <c r="K24" s="1">
        <v>0.99930555555555556</v>
      </c>
      <c r="L24">
        <v>1.1846000000000001</v>
      </c>
      <c r="M24">
        <v>-119.6</v>
      </c>
      <c r="N24" s="2">
        <v>196.4</v>
      </c>
      <c r="O24">
        <v>79</v>
      </c>
      <c r="P24" s="2">
        <f t="shared" si="0"/>
        <v>27448.899999999998</v>
      </c>
      <c r="Q24">
        <f t="shared" si="1"/>
        <v>79</v>
      </c>
      <c r="R24">
        <f t="shared" si="2"/>
        <v>0</v>
      </c>
      <c r="S24">
        <f t="shared" si="3"/>
        <v>196.4</v>
      </c>
      <c r="T24">
        <f t="shared" si="4"/>
        <v>0</v>
      </c>
    </row>
    <row r="25" spans="1:20" x14ac:dyDescent="0.15">
      <c r="A25" t="s">
        <v>72</v>
      </c>
      <c r="B25" s="3" t="s">
        <v>73</v>
      </c>
      <c r="C25" s="4">
        <v>0.9604166666666667</v>
      </c>
      <c r="D25" s="3" t="s">
        <v>6</v>
      </c>
      <c r="E25">
        <v>1.2</v>
      </c>
      <c r="F25" s="3" t="s">
        <v>7</v>
      </c>
      <c r="G25">
        <v>1.1859999999999999</v>
      </c>
      <c r="H25">
        <v>1.194</v>
      </c>
      <c r="I25">
        <v>0</v>
      </c>
      <c r="J25" t="s">
        <v>74</v>
      </c>
      <c r="K25" s="1">
        <v>0.7895833333333333</v>
      </c>
      <c r="L25">
        <v>1.194</v>
      </c>
      <c r="M25">
        <v>-27.6</v>
      </c>
      <c r="N25" s="2">
        <v>-987.6</v>
      </c>
      <c r="O25">
        <v>-80</v>
      </c>
      <c r="P25" s="2">
        <f t="shared" si="0"/>
        <v>26461.3</v>
      </c>
      <c r="Q25">
        <f t="shared" si="1"/>
        <v>0</v>
      </c>
      <c r="R25">
        <f t="shared" si="2"/>
        <v>80</v>
      </c>
      <c r="S25">
        <f t="shared" si="3"/>
        <v>0</v>
      </c>
      <c r="T25">
        <f t="shared" si="4"/>
        <v>987.6</v>
      </c>
    </row>
    <row r="26" spans="1:20" x14ac:dyDescent="0.15">
      <c r="A26" t="s">
        <v>75</v>
      </c>
      <c r="B26" s="3" t="s">
        <v>76</v>
      </c>
      <c r="C26" s="4">
        <v>7.8472222222222221E-2</v>
      </c>
      <c r="D26" s="3" t="s">
        <v>14</v>
      </c>
      <c r="E26">
        <v>1.4</v>
      </c>
      <c r="F26" s="3" t="s">
        <v>7</v>
      </c>
      <c r="G26">
        <v>1.2855000000000001</v>
      </c>
      <c r="H26">
        <v>1.3125</v>
      </c>
      <c r="I26">
        <v>0</v>
      </c>
      <c r="J26" t="s">
        <v>77</v>
      </c>
      <c r="K26" s="1">
        <v>0.39583333333333331</v>
      </c>
      <c r="L26">
        <v>1.3125</v>
      </c>
      <c r="M26">
        <v>78.400000000000006</v>
      </c>
      <c r="N26" s="2">
        <v>3858.4</v>
      </c>
      <c r="O26">
        <v>270</v>
      </c>
      <c r="P26" s="2">
        <f t="shared" si="0"/>
        <v>30319.7</v>
      </c>
      <c r="Q26">
        <f t="shared" si="1"/>
        <v>270</v>
      </c>
      <c r="R26">
        <f t="shared" si="2"/>
        <v>0</v>
      </c>
      <c r="S26">
        <f t="shared" si="3"/>
        <v>3858.4</v>
      </c>
      <c r="T26">
        <f t="shared" si="4"/>
        <v>0</v>
      </c>
    </row>
    <row r="27" spans="1:20" x14ac:dyDescent="0.15">
      <c r="A27" t="s">
        <v>78</v>
      </c>
      <c r="B27" s="3" t="s">
        <v>79</v>
      </c>
      <c r="C27" s="4">
        <v>0.98819444444444438</v>
      </c>
      <c r="D27" s="3" t="s">
        <v>14</v>
      </c>
      <c r="E27">
        <v>2</v>
      </c>
      <c r="F27" s="3" t="s">
        <v>7</v>
      </c>
      <c r="G27">
        <v>1.3189</v>
      </c>
      <c r="H27">
        <v>1.3089</v>
      </c>
      <c r="I27">
        <v>0</v>
      </c>
      <c r="J27" t="s">
        <v>80</v>
      </c>
      <c r="K27" s="1">
        <v>0.48819444444444443</v>
      </c>
      <c r="L27">
        <v>1.3089</v>
      </c>
      <c r="M27">
        <v>36</v>
      </c>
      <c r="N27" s="2">
        <v>-1964</v>
      </c>
      <c r="O27">
        <v>-100</v>
      </c>
      <c r="P27" s="2">
        <f t="shared" si="0"/>
        <v>28355.7</v>
      </c>
      <c r="Q27">
        <f t="shared" si="1"/>
        <v>0</v>
      </c>
      <c r="R27">
        <f t="shared" si="2"/>
        <v>100</v>
      </c>
      <c r="S27">
        <f t="shared" si="3"/>
        <v>0</v>
      </c>
      <c r="T27">
        <f t="shared" si="4"/>
        <v>1964</v>
      </c>
    </row>
    <row r="28" spans="1:20" x14ac:dyDescent="0.15">
      <c r="A28" t="s">
        <v>81</v>
      </c>
      <c r="B28" s="3" t="s">
        <v>82</v>
      </c>
      <c r="C28" s="4">
        <v>7.0833333333333331E-2</v>
      </c>
      <c r="D28" s="3" t="s">
        <v>14</v>
      </c>
      <c r="E28">
        <v>0.8</v>
      </c>
      <c r="F28" s="3" t="s">
        <v>7</v>
      </c>
      <c r="G28">
        <v>1.3454999999999999</v>
      </c>
      <c r="H28">
        <v>1.3572</v>
      </c>
      <c r="I28">
        <v>0</v>
      </c>
      <c r="J28" t="s">
        <v>83</v>
      </c>
      <c r="K28" s="1">
        <v>0.13819444444444443</v>
      </c>
      <c r="L28">
        <v>1.3572</v>
      </c>
      <c r="M28">
        <v>33.6</v>
      </c>
      <c r="N28" s="2">
        <v>969.6</v>
      </c>
      <c r="O28">
        <v>117</v>
      </c>
      <c r="P28" s="2">
        <f t="shared" si="0"/>
        <v>29325.3</v>
      </c>
      <c r="Q28">
        <f t="shared" si="1"/>
        <v>117</v>
      </c>
      <c r="R28">
        <f t="shared" si="2"/>
        <v>0</v>
      </c>
      <c r="S28">
        <f t="shared" si="3"/>
        <v>969.6</v>
      </c>
      <c r="T28">
        <f t="shared" si="4"/>
        <v>0</v>
      </c>
    </row>
    <row r="29" spans="1:20" x14ac:dyDescent="0.15">
      <c r="A29" t="s">
        <v>84</v>
      </c>
      <c r="B29" s="3" t="s">
        <v>85</v>
      </c>
      <c r="C29" s="4">
        <v>0.49513888888888885</v>
      </c>
      <c r="D29" s="3" t="s">
        <v>6</v>
      </c>
      <c r="E29">
        <v>1.8</v>
      </c>
      <c r="F29" s="3" t="s">
        <v>7</v>
      </c>
      <c r="G29">
        <v>1.3409</v>
      </c>
      <c r="H29">
        <v>1.3464</v>
      </c>
      <c r="I29">
        <v>0</v>
      </c>
      <c r="J29" t="s">
        <v>86</v>
      </c>
      <c r="K29" s="1">
        <v>0.51527777777777783</v>
      </c>
      <c r="L29">
        <v>1.3464</v>
      </c>
      <c r="M29">
        <v>-62.1</v>
      </c>
      <c r="N29" s="2">
        <v>-1052.0999999999999</v>
      </c>
      <c r="O29">
        <v>-55</v>
      </c>
      <c r="P29" s="2">
        <f t="shared" si="0"/>
        <v>28273.200000000001</v>
      </c>
      <c r="Q29">
        <f t="shared" si="1"/>
        <v>0</v>
      </c>
      <c r="R29">
        <f t="shared" si="2"/>
        <v>55</v>
      </c>
      <c r="S29">
        <f t="shared" si="3"/>
        <v>0</v>
      </c>
      <c r="T29">
        <f t="shared" si="4"/>
        <v>1052.0999999999999</v>
      </c>
    </row>
    <row r="30" spans="1:20" x14ac:dyDescent="0.15">
      <c r="A30" t="s">
        <v>87</v>
      </c>
      <c r="B30" s="3" t="s">
        <v>88</v>
      </c>
      <c r="C30" s="4">
        <v>1.2499999999999999E-2</v>
      </c>
      <c r="D30" s="3" t="s">
        <v>14</v>
      </c>
      <c r="E30">
        <v>0.8</v>
      </c>
      <c r="F30" s="3" t="s">
        <v>7</v>
      </c>
      <c r="G30">
        <v>1.3472999999999999</v>
      </c>
      <c r="H30">
        <v>1.3746</v>
      </c>
      <c r="I30">
        <v>0</v>
      </c>
      <c r="J30" t="s">
        <v>89</v>
      </c>
      <c r="K30" s="1">
        <v>0.36527777777777781</v>
      </c>
      <c r="L30">
        <v>1.3746</v>
      </c>
      <c r="M30">
        <v>54.4</v>
      </c>
      <c r="N30" s="2">
        <v>2238.4</v>
      </c>
      <c r="O30">
        <v>273</v>
      </c>
      <c r="P30" s="2">
        <f t="shared" si="0"/>
        <v>30511.600000000002</v>
      </c>
      <c r="Q30">
        <f t="shared" si="1"/>
        <v>273</v>
      </c>
      <c r="R30">
        <f t="shared" si="2"/>
        <v>0</v>
      </c>
      <c r="S30">
        <f t="shared" si="3"/>
        <v>2238.4</v>
      </c>
      <c r="T30">
        <f t="shared" si="4"/>
        <v>0</v>
      </c>
    </row>
    <row r="31" spans="1:20" x14ac:dyDescent="0.15">
      <c r="A31" t="s">
        <v>90</v>
      </c>
      <c r="B31" s="3" t="s">
        <v>91</v>
      </c>
      <c r="C31" s="4">
        <v>0.48055555555555557</v>
      </c>
      <c r="D31" s="3" t="s">
        <v>14</v>
      </c>
      <c r="E31">
        <v>0.6</v>
      </c>
      <c r="F31" s="3" t="s">
        <v>7</v>
      </c>
      <c r="G31">
        <v>1.3681000000000001</v>
      </c>
      <c r="H31">
        <v>1.4033</v>
      </c>
      <c r="I31">
        <v>0</v>
      </c>
      <c r="J31" t="s">
        <v>92</v>
      </c>
      <c r="K31" s="1">
        <v>0.52569444444444446</v>
      </c>
      <c r="L31">
        <v>1.4033</v>
      </c>
      <c r="M31">
        <v>48</v>
      </c>
      <c r="N31" s="2">
        <v>2160</v>
      </c>
      <c r="O31">
        <v>352</v>
      </c>
      <c r="P31" s="2">
        <f t="shared" si="0"/>
        <v>32671.600000000002</v>
      </c>
      <c r="Q31">
        <f t="shared" si="1"/>
        <v>352</v>
      </c>
      <c r="R31">
        <f t="shared" si="2"/>
        <v>0</v>
      </c>
      <c r="S31">
        <f t="shared" si="3"/>
        <v>2160</v>
      </c>
      <c r="T31">
        <f t="shared" si="4"/>
        <v>0</v>
      </c>
    </row>
    <row r="32" spans="1:20" x14ac:dyDescent="0.15">
      <c r="A32" t="s">
        <v>93</v>
      </c>
      <c r="B32" s="3" t="s">
        <v>94</v>
      </c>
      <c r="C32" s="4">
        <v>9.2361111111111116E-2</v>
      </c>
      <c r="D32" s="3" t="s">
        <v>6</v>
      </c>
      <c r="E32">
        <v>0.6</v>
      </c>
      <c r="F32" s="3" t="s">
        <v>7</v>
      </c>
      <c r="G32">
        <v>1.4583999999999999</v>
      </c>
      <c r="H32">
        <v>1.4464999999999999</v>
      </c>
      <c r="I32">
        <v>0</v>
      </c>
      <c r="J32" t="s">
        <v>95</v>
      </c>
      <c r="K32" s="1">
        <v>0.54513888888888895</v>
      </c>
      <c r="L32">
        <v>1.4464999999999999</v>
      </c>
      <c r="M32">
        <v>-144.9</v>
      </c>
      <c r="N32" s="2">
        <v>569.1</v>
      </c>
      <c r="O32">
        <v>119</v>
      </c>
      <c r="P32" s="2">
        <f t="shared" si="0"/>
        <v>33240.700000000004</v>
      </c>
      <c r="Q32">
        <f t="shared" si="1"/>
        <v>119</v>
      </c>
      <c r="R32">
        <f t="shared" si="2"/>
        <v>0</v>
      </c>
      <c r="S32">
        <f t="shared" si="3"/>
        <v>569.1</v>
      </c>
      <c r="T32">
        <f t="shared" si="4"/>
        <v>0</v>
      </c>
    </row>
    <row r="33" spans="1:20" x14ac:dyDescent="0.15">
      <c r="A33" t="s">
        <v>96</v>
      </c>
      <c r="B33" s="3" t="s">
        <v>97</v>
      </c>
      <c r="C33" s="4">
        <v>0.36041666666666666</v>
      </c>
      <c r="D33" s="3" t="s">
        <v>6</v>
      </c>
      <c r="E33">
        <v>0.9</v>
      </c>
      <c r="F33" s="3" t="s">
        <v>7</v>
      </c>
      <c r="G33">
        <v>1.5533999999999999</v>
      </c>
      <c r="H33">
        <v>1.5664</v>
      </c>
      <c r="I33">
        <v>0</v>
      </c>
      <c r="J33" t="s">
        <v>98</v>
      </c>
      <c r="K33" s="1">
        <v>0.42777777777777781</v>
      </c>
      <c r="L33">
        <v>1.5664</v>
      </c>
      <c r="M33">
        <v>-238.05</v>
      </c>
      <c r="N33" s="2">
        <v>-1408.05</v>
      </c>
      <c r="O33">
        <v>-130</v>
      </c>
      <c r="P33" s="2">
        <f t="shared" si="0"/>
        <v>31832.650000000005</v>
      </c>
      <c r="Q33">
        <f t="shared" si="1"/>
        <v>0</v>
      </c>
      <c r="R33">
        <f t="shared" si="2"/>
        <v>130</v>
      </c>
      <c r="S33">
        <f t="shared" si="3"/>
        <v>0</v>
      </c>
      <c r="T33">
        <f t="shared" si="4"/>
        <v>1408.05</v>
      </c>
    </row>
    <row r="34" spans="1:20" x14ac:dyDescent="0.15">
      <c r="A34" t="s">
        <v>99</v>
      </c>
      <c r="B34" s="3" t="s">
        <v>100</v>
      </c>
      <c r="C34" s="4">
        <v>5.2777777777777778E-2</v>
      </c>
      <c r="D34" s="3" t="s">
        <v>14</v>
      </c>
      <c r="E34">
        <v>0.3</v>
      </c>
      <c r="F34" s="3" t="s">
        <v>7</v>
      </c>
      <c r="G34">
        <v>1.5683</v>
      </c>
      <c r="H34">
        <v>1.5483</v>
      </c>
      <c r="I34">
        <v>0</v>
      </c>
      <c r="J34" t="s">
        <v>101</v>
      </c>
      <c r="K34" s="1">
        <v>0.75138888888888899</v>
      </c>
      <c r="L34">
        <v>1.5483</v>
      </c>
      <c r="M34">
        <v>6.6</v>
      </c>
      <c r="N34" s="2">
        <v>-593.4</v>
      </c>
      <c r="O34">
        <v>-200</v>
      </c>
      <c r="P34" s="2">
        <f t="shared" si="0"/>
        <v>31239.250000000004</v>
      </c>
      <c r="Q34">
        <f t="shared" si="1"/>
        <v>0</v>
      </c>
      <c r="R34">
        <f t="shared" si="2"/>
        <v>200</v>
      </c>
      <c r="S34">
        <f t="shared" si="3"/>
        <v>0</v>
      </c>
      <c r="T34">
        <f t="shared" si="4"/>
        <v>593.4</v>
      </c>
    </row>
    <row r="35" spans="1:20" x14ac:dyDescent="0.15">
      <c r="A35" t="s">
        <v>102</v>
      </c>
      <c r="B35" s="3" t="s">
        <v>103</v>
      </c>
      <c r="C35" s="4">
        <v>0.29305555555555557</v>
      </c>
      <c r="D35" s="3" t="s">
        <v>6</v>
      </c>
      <c r="E35">
        <v>0.6</v>
      </c>
      <c r="F35" s="3" t="s">
        <v>7</v>
      </c>
      <c r="G35">
        <v>1.575</v>
      </c>
      <c r="H35">
        <v>1.4347000000000001</v>
      </c>
      <c r="I35">
        <v>0</v>
      </c>
      <c r="J35" t="s">
        <v>104</v>
      </c>
      <c r="K35" s="1">
        <v>0.54236111111111118</v>
      </c>
      <c r="L35">
        <v>1.4347000000000001</v>
      </c>
      <c r="M35">
        <v>-469.2</v>
      </c>
      <c r="N35" s="2">
        <v>7948.8</v>
      </c>
      <c r="O35">
        <v>1403</v>
      </c>
      <c r="P35" s="2">
        <f t="shared" si="0"/>
        <v>39188.050000000003</v>
      </c>
      <c r="Q35">
        <f t="shared" si="1"/>
        <v>1403</v>
      </c>
      <c r="R35">
        <f t="shared" si="2"/>
        <v>0</v>
      </c>
      <c r="S35">
        <f t="shared" si="3"/>
        <v>7948.8</v>
      </c>
      <c r="T35">
        <f t="shared" si="4"/>
        <v>0</v>
      </c>
    </row>
    <row r="36" spans="1:20" x14ac:dyDescent="0.15">
      <c r="A36" t="s">
        <v>105</v>
      </c>
      <c r="B36" s="3" t="s">
        <v>106</v>
      </c>
      <c r="C36" s="4">
        <v>0.17777777777777778</v>
      </c>
      <c r="D36" s="3" t="s">
        <v>6</v>
      </c>
      <c r="E36">
        <v>0.3</v>
      </c>
      <c r="F36" s="3" t="s">
        <v>7</v>
      </c>
      <c r="G36">
        <v>1.3532999999999999</v>
      </c>
      <c r="H36">
        <v>1.3008</v>
      </c>
      <c r="I36">
        <v>0</v>
      </c>
      <c r="J36" t="s">
        <v>107</v>
      </c>
      <c r="K36" s="1">
        <v>0.57361111111111118</v>
      </c>
      <c r="L36">
        <v>1.3008</v>
      </c>
      <c r="M36">
        <v>-175.95</v>
      </c>
      <c r="N36" s="2">
        <v>1399.05</v>
      </c>
      <c r="O36">
        <v>525</v>
      </c>
      <c r="P36" s="2">
        <f t="shared" si="0"/>
        <v>40587.100000000006</v>
      </c>
      <c r="Q36">
        <f t="shared" si="1"/>
        <v>525</v>
      </c>
      <c r="R36">
        <f t="shared" si="2"/>
        <v>0</v>
      </c>
      <c r="S36">
        <f t="shared" si="3"/>
        <v>1399.05</v>
      </c>
      <c r="T36">
        <f t="shared" si="4"/>
        <v>0</v>
      </c>
    </row>
    <row r="37" spans="1:20" x14ac:dyDescent="0.15">
      <c r="A37" t="s">
        <v>108</v>
      </c>
      <c r="B37" s="3" t="s">
        <v>109</v>
      </c>
      <c r="C37" s="4">
        <v>0.71805555555555556</v>
      </c>
      <c r="D37" s="3" t="s">
        <v>14</v>
      </c>
      <c r="E37">
        <v>0.4</v>
      </c>
      <c r="F37" s="3" t="s">
        <v>7</v>
      </c>
      <c r="G37">
        <v>1.2982</v>
      </c>
      <c r="H37">
        <v>1.3855999999999999</v>
      </c>
      <c r="I37">
        <v>0</v>
      </c>
      <c r="J37" t="s">
        <v>110</v>
      </c>
      <c r="K37" s="1">
        <v>0.56041666666666667</v>
      </c>
      <c r="L37">
        <v>1.3855999999999999</v>
      </c>
      <c r="M37">
        <v>19.2</v>
      </c>
      <c r="N37" s="2">
        <v>3515.2</v>
      </c>
      <c r="O37">
        <v>874</v>
      </c>
      <c r="P37" s="2">
        <f t="shared" si="0"/>
        <v>44102.3</v>
      </c>
      <c r="Q37">
        <f t="shared" si="1"/>
        <v>874</v>
      </c>
      <c r="R37">
        <f t="shared" si="2"/>
        <v>0</v>
      </c>
      <c r="S37">
        <f t="shared" si="3"/>
        <v>3515.2</v>
      </c>
      <c r="T37">
        <f t="shared" si="4"/>
        <v>0</v>
      </c>
    </row>
    <row r="38" spans="1:20" x14ac:dyDescent="0.15">
      <c r="A38" t="s">
        <v>111</v>
      </c>
      <c r="B38" s="3" t="s">
        <v>112</v>
      </c>
      <c r="C38" s="4">
        <v>2.013888888888889E-2</v>
      </c>
      <c r="D38" s="3" t="s">
        <v>6</v>
      </c>
      <c r="E38">
        <v>0.4</v>
      </c>
      <c r="F38" s="3" t="s">
        <v>7</v>
      </c>
      <c r="G38">
        <v>1.3395999999999999</v>
      </c>
      <c r="H38">
        <v>1.3777999999999999</v>
      </c>
      <c r="I38">
        <v>0</v>
      </c>
      <c r="J38" t="s">
        <v>113</v>
      </c>
      <c r="K38" s="1">
        <v>0.99930555555555556</v>
      </c>
      <c r="L38">
        <v>1.3012999999999999</v>
      </c>
      <c r="M38">
        <v>-115</v>
      </c>
      <c r="N38" s="2">
        <v>1417</v>
      </c>
      <c r="O38">
        <v>383</v>
      </c>
      <c r="P38" s="2">
        <f t="shared" si="0"/>
        <v>45519.3</v>
      </c>
      <c r="Q38">
        <f t="shared" si="1"/>
        <v>383</v>
      </c>
      <c r="R38">
        <f t="shared" si="2"/>
        <v>0</v>
      </c>
      <c r="S38">
        <f t="shared" si="3"/>
        <v>1417</v>
      </c>
      <c r="T38">
        <f t="shared" si="4"/>
        <v>0</v>
      </c>
    </row>
    <row r="39" spans="1:20" x14ac:dyDescent="0.15">
      <c r="A39" t="s">
        <v>114</v>
      </c>
      <c r="B39" s="3" t="s">
        <v>115</v>
      </c>
      <c r="C39" s="4">
        <v>0.16666666666666666</v>
      </c>
      <c r="D39" s="3" t="s">
        <v>14</v>
      </c>
      <c r="E39">
        <v>0.8</v>
      </c>
      <c r="F39" s="3" t="s">
        <v>7</v>
      </c>
      <c r="G39">
        <v>1.3566</v>
      </c>
      <c r="H39">
        <v>1.3391</v>
      </c>
      <c r="I39">
        <v>0</v>
      </c>
      <c r="J39" t="s">
        <v>116</v>
      </c>
      <c r="K39" s="1">
        <v>0.99930555555555556</v>
      </c>
      <c r="L39">
        <v>1.3926000000000001</v>
      </c>
      <c r="M39">
        <v>36.799999999999997</v>
      </c>
      <c r="N39" s="2">
        <v>2916.8</v>
      </c>
      <c r="O39">
        <v>360</v>
      </c>
      <c r="P39" s="2">
        <f t="shared" si="0"/>
        <v>48436.100000000006</v>
      </c>
      <c r="Q39">
        <f t="shared" si="1"/>
        <v>360</v>
      </c>
      <c r="R39">
        <f t="shared" si="2"/>
        <v>0</v>
      </c>
      <c r="S39">
        <f t="shared" si="3"/>
        <v>2916.8</v>
      </c>
      <c r="T39">
        <f t="shared" si="4"/>
        <v>0</v>
      </c>
    </row>
    <row r="40" spans="1:20" x14ac:dyDescent="0.15">
      <c r="A40" t="s">
        <v>117</v>
      </c>
      <c r="B40" s="3" t="s">
        <v>118</v>
      </c>
      <c r="C40" s="4">
        <v>0.25555555555555559</v>
      </c>
      <c r="D40" s="3" t="s">
        <v>6</v>
      </c>
      <c r="E40">
        <v>0.4</v>
      </c>
      <c r="F40" s="3" t="s">
        <v>7</v>
      </c>
      <c r="G40">
        <v>1.3875999999999999</v>
      </c>
      <c r="H40">
        <v>1.4056</v>
      </c>
      <c r="I40">
        <v>0</v>
      </c>
      <c r="J40" t="s">
        <v>119</v>
      </c>
      <c r="K40" s="1">
        <v>0.68263888888888891</v>
      </c>
      <c r="L40">
        <v>1.4056</v>
      </c>
      <c r="M40">
        <v>-13.8</v>
      </c>
      <c r="N40" s="2">
        <v>-733.8</v>
      </c>
      <c r="O40">
        <v>-180</v>
      </c>
      <c r="P40" s="2">
        <f t="shared" si="0"/>
        <v>47702.3</v>
      </c>
      <c r="Q40">
        <f t="shared" si="1"/>
        <v>0</v>
      </c>
      <c r="R40">
        <f t="shared" si="2"/>
        <v>180</v>
      </c>
      <c r="S40">
        <f t="shared" si="3"/>
        <v>0</v>
      </c>
      <c r="T40">
        <f t="shared" si="4"/>
        <v>733.8</v>
      </c>
    </row>
    <row r="41" spans="1:20" x14ac:dyDescent="0.15">
      <c r="A41" t="s">
        <v>120</v>
      </c>
      <c r="B41" s="3" t="s">
        <v>121</v>
      </c>
      <c r="C41" s="4">
        <v>0.27152777777777776</v>
      </c>
      <c r="D41" s="3" t="s">
        <v>14</v>
      </c>
      <c r="E41">
        <v>1.2</v>
      </c>
      <c r="F41" s="3" t="s">
        <v>7</v>
      </c>
      <c r="G41">
        <v>1.4257</v>
      </c>
      <c r="H41">
        <v>1.4127000000000001</v>
      </c>
      <c r="I41">
        <v>0</v>
      </c>
      <c r="J41" t="s">
        <v>122</v>
      </c>
      <c r="K41" s="1">
        <v>0.26666666666666666</v>
      </c>
      <c r="L41">
        <v>1.4127000000000001</v>
      </c>
      <c r="M41">
        <v>4.8</v>
      </c>
      <c r="N41" s="2">
        <v>-1555.2</v>
      </c>
      <c r="O41">
        <v>-130</v>
      </c>
      <c r="P41" s="2">
        <f t="shared" si="0"/>
        <v>46147.100000000006</v>
      </c>
      <c r="Q41">
        <f t="shared" si="1"/>
        <v>0</v>
      </c>
      <c r="R41">
        <f t="shared" si="2"/>
        <v>130</v>
      </c>
      <c r="S41">
        <f t="shared" si="3"/>
        <v>0</v>
      </c>
      <c r="T41">
        <f t="shared" si="4"/>
        <v>1555.2</v>
      </c>
    </row>
    <row r="42" spans="1:20" x14ac:dyDescent="0.15">
      <c r="A42" t="s">
        <v>123</v>
      </c>
      <c r="B42" s="3" t="s">
        <v>124</v>
      </c>
      <c r="C42" s="4">
        <v>5.2777777777777778E-2</v>
      </c>
      <c r="D42" s="3" t="s">
        <v>6</v>
      </c>
      <c r="E42">
        <v>0.8</v>
      </c>
      <c r="F42" s="3" t="s">
        <v>7</v>
      </c>
      <c r="G42">
        <v>1.4145000000000001</v>
      </c>
      <c r="H42">
        <v>1.4325000000000001</v>
      </c>
      <c r="I42">
        <v>0</v>
      </c>
      <c r="J42" t="s">
        <v>125</v>
      </c>
      <c r="K42" s="1">
        <v>0.42708333333333331</v>
      </c>
      <c r="L42">
        <v>1.4325000000000001</v>
      </c>
      <c r="M42">
        <v>-55.2</v>
      </c>
      <c r="N42" s="2">
        <v>-1495.2</v>
      </c>
      <c r="O42">
        <v>-180</v>
      </c>
      <c r="P42" s="2">
        <f t="shared" si="0"/>
        <v>44651.900000000009</v>
      </c>
      <c r="Q42">
        <f t="shared" si="1"/>
        <v>0</v>
      </c>
      <c r="R42">
        <f t="shared" si="2"/>
        <v>180</v>
      </c>
      <c r="S42">
        <f t="shared" si="3"/>
        <v>0</v>
      </c>
      <c r="T42">
        <f t="shared" si="4"/>
        <v>1495.2</v>
      </c>
    </row>
    <row r="43" spans="1:20" x14ac:dyDescent="0.15">
      <c r="A43" t="s">
        <v>126</v>
      </c>
      <c r="B43" s="3" t="s">
        <v>127</v>
      </c>
      <c r="C43" s="4">
        <v>1.8749999999999999E-2</v>
      </c>
      <c r="D43" s="3" t="s">
        <v>14</v>
      </c>
      <c r="E43">
        <v>0.8</v>
      </c>
      <c r="F43" s="3" t="s">
        <v>7</v>
      </c>
      <c r="G43">
        <v>1.4329000000000001</v>
      </c>
      <c r="H43">
        <v>1.4587000000000001</v>
      </c>
      <c r="I43">
        <v>0</v>
      </c>
      <c r="J43" t="s">
        <v>128</v>
      </c>
      <c r="K43" s="1">
        <v>6.9444444444444434E-2</v>
      </c>
      <c r="L43">
        <v>1.4587000000000001</v>
      </c>
      <c r="M43">
        <v>38.4</v>
      </c>
      <c r="N43" s="2">
        <v>2102.4</v>
      </c>
      <c r="O43">
        <v>258</v>
      </c>
      <c r="P43" s="2">
        <f t="shared" si="0"/>
        <v>46754.30000000001</v>
      </c>
      <c r="Q43">
        <f t="shared" si="1"/>
        <v>258</v>
      </c>
      <c r="R43">
        <f t="shared" si="2"/>
        <v>0</v>
      </c>
      <c r="S43">
        <f t="shared" si="3"/>
        <v>2102.4</v>
      </c>
      <c r="T43">
        <f t="shared" si="4"/>
        <v>0</v>
      </c>
    </row>
    <row r="44" spans="1:20" x14ac:dyDescent="0.15">
      <c r="A44" t="s">
        <v>129</v>
      </c>
      <c r="B44" s="3" t="s">
        <v>130</v>
      </c>
      <c r="C44" s="4">
        <v>5.4166666666666669E-2</v>
      </c>
      <c r="D44" s="3" t="s">
        <v>6</v>
      </c>
      <c r="E44">
        <v>0.8</v>
      </c>
      <c r="F44" s="3" t="s">
        <v>7</v>
      </c>
      <c r="G44">
        <v>1.4241999999999999</v>
      </c>
      <c r="H44">
        <v>1.3747</v>
      </c>
      <c r="I44">
        <v>0</v>
      </c>
      <c r="J44" t="s">
        <v>131</v>
      </c>
      <c r="K44" s="1">
        <v>0.41250000000000003</v>
      </c>
      <c r="L44">
        <v>1.3747</v>
      </c>
      <c r="M44">
        <v>-552</v>
      </c>
      <c r="N44" s="2">
        <v>3408</v>
      </c>
      <c r="O44">
        <v>495</v>
      </c>
      <c r="P44" s="2">
        <f t="shared" si="0"/>
        <v>50162.30000000001</v>
      </c>
      <c r="Q44">
        <f t="shared" si="1"/>
        <v>495</v>
      </c>
      <c r="R44">
        <f t="shared" si="2"/>
        <v>0</v>
      </c>
      <c r="S44">
        <f t="shared" si="3"/>
        <v>3408</v>
      </c>
      <c r="T44">
        <f t="shared" si="4"/>
        <v>0</v>
      </c>
    </row>
    <row r="45" spans="1:20" x14ac:dyDescent="0.15">
      <c r="A45" t="s">
        <v>132</v>
      </c>
      <c r="B45" s="3" t="s">
        <v>133</v>
      </c>
      <c r="C45" s="4">
        <v>0.64583333333333337</v>
      </c>
      <c r="D45" s="3" t="s">
        <v>6</v>
      </c>
      <c r="E45">
        <v>0.5</v>
      </c>
      <c r="F45" s="3" t="s">
        <v>7</v>
      </c>
      <c r="G45">
        <v>1.3132999999999999</v>
      </c>
      <c r="H45">
        <v>1.2354000000000001</v>
      </c>
      <c r="I45">
        <v>0</v>
      </c>
      <c r="J45" t="s">
        <v>134</v>
      </c>
      <c r="K45" s="1">
        <v>0.28888888888888892</v>
      </c>
      <c r="L45">
        <v>1.2354000000000001</v>
      </c>
      <c r="M45">
        <v>-322</v>
      </c>
      <c r="N45" s="2">
        <v>3573</v>
      </c>
      <c r="O45">
        <v>779</v>
      </c>
      <c r="P45" s="2">
        <f t="shared" si="0"/>
        <v>53735.30000000001</v>
      </c>
      <c r="Q45">
        <f t="shared" si="1"/>
        <v>779</v>
      </c>
      <c r="R45">
        <f t="shared" si="2"/>
        <v>0</v>
      </c>
      <c r="S45">
        <f t="shared" si="3"/>
        <v>3573</v>
      </c>
      <c r="T45">
        <f t="shared" si="4"/>
        <v>0</v>
      </c>
    </row>
    <row r="46" spans="1:20" x14ac:dyDescent="0.15">
      <c r="A46" t="s">
        <v>135</v>
      </c>
      <c r="B46" s="3" t="s">
        <v>136</v>
      </c>
      <c r="C46" s="4">
        <v>0.3520833333333333</v>
      </c>
      <c r="D46" s="3" t="s">
        <v>14</v>
      </c>
      <c r="E46">
        <v>0.5</v>
      </c>
      <c r="F46" s="3" t="s">
        <v>7</v>
      </c>
      <c r="G46">
        <v>1.2736000000000001</v>
      </c>
      <c r="H46">
        <v>1.3087</v>
      </c>
      <c r="I46">
        <v>0</v>
      </c>
      <c r="J46" t="s">
        <v>137</v>
      </c>
      <c r="K46" s="1">
        <v>0.58472222222222225</v>
      </c>
      <c r="L46">
        <v>1.3087</v>
      </c>
      <c r="M46">
        <v>31</v>
      </c>
      <c r="N46" s="2">
        <v>1786</v>
      </c>
      <c r="O46">
        <v>351</v>
      </c>
      <c r="P46" s="2">
        <f t="shared" si="0"/>
        <v>55521.30000000001</v>
      </c>
      <c r="Q46">
        <f t="shared" si="1"/>
        <v>351</v>
      </c>
      <c r="R46">
        <f t="shared" si="2"/>
        <v>0</v>
      </c>
      <c r="S46">
        <f t="shared" si="3"/>
        <v>1786</v>
      </c>
      <c r="T46">
        <f t="shared" si="4"/>
        <v>0</v>
      </c>
    </row>
    <row r="47" spans="1:20" x14ac:dyDescent="0.15">
      <c r="A47" t="s">
        <v>138</v>
      </c>
      <c r="B47" s="3" t="s">
        <v>139</v>
      </c>
      <c r="C47" s="4">
        <v>7.9166666666666663E-2</v>
      </c>
      <c r="D47" s="3" t="s">
        <v>6</v>
      </c>
      <c r="E47">
        <v>1.5</v>
      </c>
      <c r="F47" s="3" t="s">
        <v>7</v>
      </c>
      <c r="G47">
        <v>1.2652000000000001</v>
      </c>
      <c r="H47">
        <v>1.2782</v>
      </c>
      <c r="I47">
        <v>0</v>
      </c>
      <c r="J47" t="s">
        <v>140</v>
      </c>
      <c r="K47" s="1">
        <v>4.1666666666666666E-3</v>
      </c>
      <c r="L47">
        <v>1.2782</v>
      </c>
      <c r="M47">
        <v>-34.5</v>
      </c>
      <c r="N47" s="2">
        <v>-1984.5</v>
      </c>
      <c r="O47">
        <v>-130</v>
      </c>
      <c r="P47" s="2">
        <f t="shared" si="0"/>
        <v>53536.80000000001</v>
      </c>
      <c r="Q47">
        <f t="shared" si="1"/>
        <v>0</v>
      </c>
      <c r="R47">
        <f t="shared" si="2"/>
        <v>130</v>
      </c>
      <c r="S47">
        <f t="shared" si="3"/>
        <v>0</v>
      </c>
      <c r="T47">
        <f t="shared" si="4"/>
        <v>1984.5</v>
      </c>
    </row>
    <row r="48" spans="1:20" x14ac:dyDescent="0.15">
      <c r="A48" t="s">
        <v>141</v>
      </c>
      <c r="B48" s="3" t="s">
        <v>142</v>
      </c>
      <c r="C48" s="4">
        <v>0.35625000000000001</v>
      </c>
      <c r="D48" s="3" t="s">
        <v>14</v>
      </c>
      <c r="E48">
        <v>2</v>
      </c>
      <c r="F48" s="3" t="s">
        <v>7</v>
      </c>
      <c r="G48">
        <v>1.3128</v>
      </c>
      <c r="H48">
        <v>1.3813</v>
      </c>
      <c r="I48">
        <v>0</v>
      </c>
      <c r="J48" t="s">
        <v>143</v>
      </c>
      <c r="K48" s="1">
        <v>0.5493055555555556</v>
      </c>
      <c r="L48">
        <v>1.3813</v>
      </c>
      <c r="M48">
        <v>128</v>
      </c>
      <c r="N48" s="2">
        <v>13828</v>
      </c>
      <c r="O48">
        <v>685</v>
      </c>
      <c r="P48" s="2">
        <f t="shared" si="0"/>
        <v>67364.800000000017</v>
      </c>
      <c r="Q48">
        <f t="shared" si="1"/>
        <v>685</v>
      </c>
      <c r="R48">
        <f t="shared" si="2"/>
        <v>0</v>
      </c>
      <c r="S48">
        <f t="shared" si="3"/>
        <v>13828</v>
      </c>
      <c r="T48">
        <f t="shared" si="4"/>
        <v>0</v>
      </c>
    </row>
    <row r="49" spans="1:20" x14ac:dyDescent="0.15">
      <c r="A49" t="s">
        <v>144</v>
      </c>
      <c r="B49" s="3" t="s">
        <v>145</v>
      </c>
      <c r="C49" s="4">
        <v>4.6527777777777779E-2</v>
      </c>
      <c r="D49" s="3" t="s">
        <v>6</v>
      </c>
      <c r="E49">
        <v>0.6</v>
      </c>
      <c r="F49" s="3" t="s">
        <v>7</v>
      </c>
      <c r="G49">
        <v>1.3566</v>
      </c>
      <c r="H49">
        <v>1.3260000000000001</v>
      </c>
      <c r="I49">
        <v>0</v>
      </c>
      <c r="J49" t="s">
        <v>146</v>
      </c>
      <c r="K49" s="1">
        <v>0.48333333333333334</v>
      </c>
      <c r="L49">
        <v>1.3260000000000001</v>
      </c>
      <c r="M49">
        <v>-276</v>
      </c>
      <c r="N49" s="2">
        <v>1560</v>
      </c>
      <c r="O49">
        <v>306</v>
      </c>
      <c r="P49" s="2">
        <f t="shared" si="0"/>
        <v>68924.800000000017</v>
      </c>
      <c r="Q49">
        <f t="shared" si="1"/>
        <v>306</v>
      </c>
      <c r="R49">
        <f t="shared" si="2"/>
        <v>0</v>
      </c>
      <c r="S49">
        <f t="shared" si="3"/>
        <v>1560</v>
      </c>
      <c r="T49">
        <f t="shared" si="4"/>
        <v>0</v>
      </c>
    </row>
    <row r="50" spans="1:20" x14ac:dyDescent="0.15">
      <c r="A50" t="s">
        <v>147</v>
      </c>
      <c r="B50" s="3" t="s">
        <v>148</v>
      </c>
      <c r="C50" s="4">
        <v>0.39861111111111108</v>
      </c>
      <c r="D50" s="3" t="s">
        <v>14</v>
      </c>
      <c r="E50">
        <v>1.8</v>
      </c>
      <c r="F50" s="3" t="s">
        <v>7</v>
      </c>
      <c r="G50">
        <v>1.3791</v>
      </c>
      <c r="H50">
        <v>1.4349000000000001</v>
      </c>
      <c r="I50">
        <v>0</v>
      </c>
      <c r="J50" t="s">
        <v>149</v>
      </c>
      <c r="K50" s="1">
        <v>4.9305555555555554E-2</v>
      </c>
      <c r="L50">
        <v>1.4349000000000001</v>
      </c>
      <c r="M50">
        <v>212.4</v>
      </c>
      <c r="N50" s="2">
        <v>10256.4</v>
      </c>
      <c r="O50">
        <v>558</v>
      </c>
      <c r="P50" s="2">
        <f t="shared" si="0"/>
        <v>79181.200000000012</v>
      </c>
      <c r="Q50">
        <f t="shared" si="1"/>
        <v>558</v>
      </c>
      <c r="R50">
        <f t="shared" si="2"/>
        <v>0</v>
      </c>
      <c r="S50">
        <f t="shared" si="3"/>
        <v>10256.4</v>
      </c>
      <c r="T50">
        <f t="shared" si="4"/>
        <v>0</v>
      </c>
    </row>
    <row r="51" spans="1:20" x14ac:dyDescent="0.15">
      <c r="A51" t="s">
        <v>150</v>
      </c>
      <c r="B51" s="3" t="s">
        <v>151</v>
      </c>
      <c r="C51" s="4">
        <v>4.3750000000000004E-2</v>
      </c>
      <c r="D51" s="3" t="s">
        <v>6</v>
      </c>
      <c r="E51">
        <v>2.1</v>
      </c>
      <c r="F51" s="3" t="s">
        <v>7</v>
      </c>
      <c r="G51">
        <v>1.4302999999999999</v>
      </c>
      <c r="H51">
        <v>1.4442999999999999</v>
      </c>
      <c r="I51">
        <v>0</v>
      </c>
      <c r="J51" t="s">
        <v>152</v>
      </c>
      <c r="K51" s="1">
        <v>0.45902777777777781</v>
      </c>
      <c r="L51">
        <v>1.4442999999999999</v>
      </c>
      <c r="M51">
        <v>-120.75</v>
      </c>
      <c r="N51" s="2">
        <v>-3060.75</v>
      </c>
      <c r="O51">
        <v>-140</v>
      </c>
      <c r="P51" s="2">
        <f t="shared" si="0"/>
        <v>76120.450000000012</v>
      </c>
      <c r="Q51">
        <f t="shared" si="1"/>
        <v>0</v>
      </c>
      <c r="R51">
        <f t="shared" si="2"/>
        <v>140</v>
      </c>
      <c r="S51">
        <f t="shared" si="3"/>
        <v>0</v>
      </c>
      <c r="T51">
        <f t="shared" si="4"/>
        <v>3060.75</v>
      </c>
    </row>
    <row r="52" spans="1:20" x14ac:dyDescent="0.15">
      <c r="A52" t="s">
        <v>153</v>
      </c>
      <c r="B52" s="3" t="s">
        <v>154</v>
      </c>
      <c r="C52" s="4">
        <v>0.95208333333333339</v>
      </c>
      <c r="D52" s="3" t="s">
        <v>6</v>
      </c>
      <c r="E52">
        <v>1.4</v>
      </c>
      <c r="F52" s="3" t="s">
        <v>7</v>
      </c>
      <c r="G52">
        <v>1.4201999999999999</v>
      </c>
      <c r="H52">
        <v>1.4372</v>
      </c>
      <c r="I52">
        <v>0</v>
      </c>
      <c r="J52" t="s">
        <v>155</v>
      </c>
      <c r="K52" s="1">
        <v>0.59791666666666665</v>
      </c>
      <c r="L52">
        <v>1.4372</v>
      </c>
      <c r="M52">
        <v>-225.4</v>
      </c>
      <c r="N52" s="2">
        <v>-2605.4</v>
      </c>
      <c r="O52">
        <v>-170</v>
      </c>
      <c r="P52" s="2">
        <f t="shared" si="0"/>
        <v>73515.050000000017</v>
      </c>
      <c r="Q52">
        <f t="shared" si="1"/>
        <v>0</v>
      </c>
      <c r="R52">
        <f t="shared" si="2"/>
        <v>170</v>
      </c>
      <c r="S52">
        <f t="shared" si="3"/>
        <v>0</v>
      </c>
      <c r="T52">
        <f t="shared" si="4"/>
        <v>2605.4</v>
      </c>
    </row>
    <row r="53" spans="1:20" x14ac:dyDescent="0.15">
      <c r="A53" t="s">
        <v>156</v>
      </c>
      <c r="B53" s="3" t="s">
        <v>157</v>
      </c>
      <c r="C53" s="4">
        <v>0.21736111111111112</v>
      </c>
      <c r="D53" s="3" t="s">
        <v>14</v>
      </c>
      <c r="E53">
        <v>1.4</v>
      </c>
      <c r="F53" s="3" t="s">
        <v>7</v>
      </c>
      <c r="G53">
        <v>1.4505999999999999</v>
      </c>
      <c r="H53">
        <v>1.4336</v>
      </c>
      <c r="I53">
        <v>0</v>
      </c>
      <c r="J53" t="s">
        <v>158</v>
      </c>
      <c r="K53" s="1">
        <v>0.29583333333333334</v>
      </c>
      <c r="L53">
        <v>1.4336</v>
      </c>
      <c r="M53">
        <v>14</v>
      </c>
      <c r="N53" s="2">
        <v>-2366</v>
      </c>
      <c r="O53">
        <v>-170</v>
      </c>
      <c r="P53" s="2">
        <f t="shared" si="0"/>
        <v>71149.050000000017</v>
      </c>
      <c r="Q53">
        <f t="shared" si="1"/>
        <v>0</v>
      </c>
      <c r="R53">
        <f t="shared" si="2"/>
        <v>170</v>
      </c>
      <c r="S53">
        <f t="shared" si="3"/>
        <v>0</v>
      </c>
      <c r="T53">
        <f t="shared" si="4"/>
        <v>2366</v>
      </c>
    </row>
    <row r="54" spans="1:20" x14ac:dyDescent="0.15">
      <c r="A54" t="s">
        <v>159</v>
      </c>
      <c r="B54" s="3" t="s">
        <v>160</v>
      </c>
      <c r="C54" s="4">
        <v>0.15486111111111112</v>
      </c>
      <c r="D54" s="3" t="s">
        <v>6</v>
      </c>
      <c r="E54">
        <v>0.7</v>
      </c>
      <c r="F54" s="3" t="s">
        <v>7</v>
      </c>
      <c r="G54">
        <v>1.331</v>
      </c>
      <c r="H54">
        <v>1.3534999999999999</v>
      </c>
      <c r="I54">
        <v>0</v>
      </c>
      <c r="J54" t="s">
        <v>161</v>
      </c>
      <c r="K54" s="1">
        <v>0.5180555555555556</v>
      </c>
      <c r="L54">
        <v>1.3534999999999999</v>
      </c>
      <c r="M54">
        <v>-64.400000000000006</v>
      </c>
      <c r="N54" s="2">
        <v>-1639.4</v>
      </c>
      <c r="O54">
        <v>-225</v>
      </c>
      <c r="P54" s="2">
        <f t="shared" si="0"/>
        <v>69509.650000000023</v>
      </c>
      <c r="Q54">
        <f t="shared" si="1"/>
        <v>0</v>
      </c>
      <c r="R54">
        <f t="shared" si="2"/>
        <v>225</v>
      </c>
      <c r="S54">
        <f t="shared" si="3"/>
        <v>0</v>
      </c>
      <c r="T54">
        <f t="shared" si="4"/>
        <v>1639.4</v>
      </c>
    </row>
    <row r="55" spans="1:20" x14ac:dyDescent="0.15">
      <c r="A55" t="s">
        <v>162</v>
      </c>
      <c r="B55" s="3" t="s">
        <v>163</v>
      </c>
      <c r="C55" s="4">
        <v>7.013888888888889E-2</v>
      </c>
      <c r="D55" s="3" t="s">
        <v>6</v>
      </c>
      <c r="E55">
        <v>2.1</v>
      </c>
      <c r="F55" s="3" t="s">
        <v>7</v>
      </c>
      <c r="G55">
        <v>1.3363</v>
      </c>
      <c r="H55">
        <v>1.2846</v>
      </c>
      <c r="I55">
        <v>0</v>
      </c>
      <c r="J55" t="s">
        <v>164</v>
      </c>
      <c r="K55" s="1">
        <v>0.43124999999999997</v>
      </c>
      <c r="L55">
        <v>1.2846</v>
      </c>
      <c r="M55">
        <v>-1159.2</v>
      </c>
      <c r="N55" s="2">
        <v>9697.7999999999993</v>
      </c>
      <c r="O55">
        <v>517</v>
      </c>
      <c r="P55" s="2">
        <f t="shared" si="0"/>
        <v>79207.450000000026</v>
      </c>
      <c r="Q55">
        <f t="shared" si="1"/>
        <v>517</v>
      </c>
      <c r="R55">
        <f t="shared" si="2"/>
        <v>0</v>
      </c>
      <c r="S55">
        <f t="shared" si="3"/>
        <v>9697.7999999999993</v>
      </c>
      <c r="T55">
        <f t="shared" si="4"/>
        <v>0</v>
      </c>
    </row>
    <row r="56" spans="1:20" x14ac:dyDescent="0.15">
      <c r="A56" t="s">
        <v>165</v>
      </c>
      <c r="B56" s="3" t="s">
        <v>166</v>
      </c>
      <c r="C56" s="4">
        <v>0.6430555555555556</v>
      </c>
      <c r="D56" s="3" t="s">
        <v>14</v>
      </c>
      <c r="E56">
        <v>0.7</v>
      </c>
      <c r="F56" s="3" t="s">
        <v>7</v>
      </c>
      <c r="G56">
        <v>1.3221000000000001</v>
      </c>
      <c r="H56">
        <v>1.3003</v>
      </c>
      <c r="I56">
        <v>0</v>
      </c>
      <c r="J56" t="s">
        <v>167</v>
      </c>
      <c r="K56" s="1">
        <v>0.28611111111111115</v>
      </c>
      <c r="L56">
        <v>1.3003</v>
      </c>
      <c r="M56">
        <v>16.8</v>
      </c>
      <c r="N56" s="2">
        <v>-1509.2</v>
      </c>
      <c r="O56">
        <v>-218</v>
      </c>
      <c r="P56" s="2">
        <f t="shared" si="0"/>
        <v>77698.250000000029</v>
      </c>
      <c r="Q56">
        <f t="shared" si="1"/>
        <v>0</v>
      </c>
      <c r="R56">
        <f t="shared" si="2"/>
        <v>218</v>
      </c>
      <c r="S56">
        <f t="shared" si="3"/>
        <v>0</v>
      </c>
      <c r="T56">
        <f t="shared" si="4"/>
        <v>1509.2</v>
      </c>
    </row>
    <row r="57" spans="1:20" x14ac:dyDescent="0.15">
      <c r="A57" t="s">
        <v>168</v>
      </c>
      <c r="B57" s="3" t="s">
        <v>169</v>
      </c>
      <c r="C57" s="4">
        <v>0.34166666666666662</v>
      </c>
      <c r="D57" s="3" t="s">
        <v>14</v>
      </c>
      <c r="E57">
        <v>2.1</v>
      </c>
      <c r="F57" s="3" t="s">
        <v>7</v>
      </c>
      <c r="G57">
        <v>1.3294999999999999</v>
      </c>
      <c r="H57">
        <v>1.3165</v>
      </c>
      <c r="I57">
        <v>0</v>
      </c>
      <c r="J57" t="s">
        <v>170</v>
      </c>
      <c r="K57" s="1">
        <v>0.37847222222222227</v>
      </c>
      <c r="L57">
        <v>1.3165</v>
      </c>
      <c r="M57">
        <v>46.2</v>
      </c>
      <c r="N57" s="2">
        <v>-2683.8</v>
      </c>
      <c r="O57">
        <v>-130</v>
      </c>
      <c r="P57" s="2">
        <f t="shared" si="0"/>
        <v>75014.450000000026</v>
      </c>
      <c r="Q57">
        <f t="shared" si="1"/>
        <v>0</v>
      </c>
      <c r="R57">
        <f t="shared" si="2"/>
        <v>130</v>
      </c>
      <c r="S57">
        <f t="shared" si="3"/>
        <v>0</v>
      </c>
      <c r="T57">
        <f t="shared" si="4"/>
        <v>2683.8</v>
      </c>
    </row>
    <row r="58" spans="1:20" x14ac:dyDescent="0.15">
      <c r="A58" t="s">
        <v>171</v>
      </c>
      <c r="B58" s="3" t="s">
        <v>172</v>
      </c>
      <c r="C58" s="4">
        <v>0.24930555555555556</v>
      </c>
      <c r="D58" s="3" t="s">
        <v>6</v>
      </c>
      <c r="E58">
        <v>1.4</v>
      </c>
      <c r="F58" s="3" t="s">
        <v>7</v>
      </c>
      <c r="G58">
        <v>1.3038000000000001</v>
      </c>
      <c r="H58">
        <v>1.3198000000000001</v>
      </c>
      <c r="I58">
        <v>0</v>
      </c>
      <c r="J58" t="s">
        <v>173</v>
      </c>
      <c r="K58" s="1">
        <v>0.61527777777777781</v>
      </c>
      <c r="L58">
        <v>1.3198000000000001</v>
      </c>
      <c r="M58">
        <v>-96.6</v>
      </c>
      <c r="N58" s="2">
        <v>-2336.6</v>
      </c>
      <c r="O58">
        <v>-160</v>
      </c>
      <c r="P58" s="2">
        <f t="shared" si="0"/>
        <v>72677.85000000002</v>
      </c>
      <c r="Q58">
        <f t="shared" si="1"/>
        <v>0</v>
      </c>
      <c r="R58">
        <f t="shared" si="2"/>
        <v>160</v>
      </c>
      <c r="S58">
        <f t="shared" si="3"/>
        <v>0</v>
      </c>
      <c r="T58">
        <f t="shared" si="4"/>
        <v>2336.6</v>
      </c>
    </row>
    <row r="59" spans="1:20" x14ac:dyDescent="0.15">
      <c r="A59" t="s">
        <v>174</v>
      </c>
      <c r="B59" s="3" t="s">
        <v>175</v>
      </c>
      <c r="C59" s="4">
        <v>0.51458333333333328</v>
      </c>
      <c r="D59" s="3" t="s">
        <v>14</v>
      </c>
      <c r="E59">
        <v>1.4</v>
      </c>
      <c r="F59" s="3" t="s">
        <v>7</v>
      </c>
      <c r="G59">
        <v>1.3293999999999999</v>
      </c>
      <c r="H59">
        <v>1.3169</v>
      </c>
      <c r="I59">
        <v>0</v>
      </c>
      <c r="J59" t="s">
        <v>176</v>
      </c>
      <c r="K59" s="1">
        <v>0.37013888888888885</v>
      </c>
      <c r="L59">
        <v>1.3169</v>
      </c>
      <c r="M59">
        <v>28</v>
      </c>
      <c r="N59" s="2">
        <v>-1722</v>
      </c>
      <c r="O59">
        <v>-125</v>
      </c>
      <c r="P59" s="2">
        <f t="shared" si="0"/>
        <v>70955.85000000002</v>
      </c>
      <c r="Q59">
        <f t="shared" si="1"/>
        <v>0</v>
      </c>
      <c r="R59">
        <f t="shared" si="2"/>
        <v>125</v>
      </c>
      <c r="S59">
        <f t="shared" si="3"/>
        <v>0</v>
      </c>
      <c r="T59">
        <f t="shared" si="4"/>
        <v>1722</v>
      </c>
    </row>
    <row r="60" spans="1:20" x14ac:dyDescent="0.15">
      <c r="A60" t="s">
        <v>177</v>
      </c>
      <c r="B60" s="3" t="s">
        <v>178</v>
      </c>
      <c r="C60" s="4">
        <v>0.91666666666666663</v>
      </c>
      <c r="D60" s="3" t="s">
        <v>6</v>
      </c>
      <c r="E60">
        <v>1.4</v>
      </c>
      <c r="F60" s="3" t="s">
        <v>7</v>
      </c>
      <c r="G60">
        <v>1.3067</v>
      </c>
      <c r="H60">
        <v>1.2509999999999999</v>
      </c>
      <c r="I60">
        <v>0</v>
      </c>
      <c r="J60" t="s">
        <v>179</v>
      </c>
      <c r="K60" s="1">
        <v>0.59513888888888888</v>
      </c>
      <c r="L60">
        <v>1.2509999999999999</v>
      </c>
      <c r="M60">
        <v>-531.29999999999995</v>
      </c>
      <c r="N60" s="2">
        <v>7266.7</v>
      </c>
      <c r="O60">
        <v>557</v>
      </c>
      <c r="P60" s="2">
        <f t="shared" si="0"/>
        <v>78222.550000000017</v>
      </c>
      <c r="Q60">
        <f t="shared" si="1"/>
        <v>557</v>
      </c>
      <c r="R60">
        <f t="shared" si="2"/>
        <v>0</v>
      </c>
      <c r="S60">
        <f t="shared" si="3"/>
        <v>7266.7</v>
      </c>
      <c r="T60">
        <f t="shared" si="4"/>
        <v>0</v>
      </c>
    </row>
    <row r="61" spans="1:20" x14ac:dyDescent="0.15">
      <c r="A61" t="s">
        <v>180</v>
      </c>
      <c r="B61" s="3" t="s">
        <v>181</v>
      </c>
      <c r="C61" s="4">
        <v>0.26458333333333334</v>
      </c>
      <c r="D61" s="3" t="s">
        <v>14</v>
      </c>
      <c r="E61">
        <v>3.5</v>
      </c>
      <c r="F61" s="3" t="s">
        <v>7</v>
      </c>
      <c r="G61">
        <v>1.2370000000000001</v>
      </c>
      <c r="H61">
        <v>1.2895000000000001</v>
      </c>
      <c r="I61">
        <v>0</v>
      </c>
      <c r="J61" t="s">
        <v>182</v>
      </c>
      <c r="K61" s="1">
        <v>0.62361111111111112</v>
      </c>
      <c r="L61">
        <v>1.2895000000000001</v>
      </c>
      <c r="M61">
        <v>392</v>
      </c>
      <c r="N61" s="2">
        <v>18767</v>
      </c>
      <c r="O61">
        <v>525</v>
      </c>
      <c r="P61" s="2">
        <f t="shared" si="0"/>
        <v>96989.550000000017</v>
      </c>
      <c r="Q61">
        <f t="shared" si="1"/>
        <v>525</v>
      </c>
      <c r="R61">
        <f t="shared" si="2"/>
        <v>0</v>
      </c>
      <c r="S61">
        <f t="shared" si="3"/>
        <v>18767</v>
      </c>
      <c r="T61">
        <f t="shared" si="4"/>
        <v>0</v>
      </c>
    </row>
    <row r="62" spans="1:20" x14ac:dyDescent="0.15">
      <c r="A62" t="s">
        <v>183</v>
      </c>
      <c r="B62" s="3" t="s">
        <v>184</v>
      </c>
      <c r="C62" s="4">
        <v>0.25416666666666665</v>
      </c>
      <c r="D62" s="3" t="s">
        <v>14</v>
      </c>
      <c r="E62">
        <v>3.6</v>
      </c>
      <c r="F62" s="3" t="s">
        <v>7</v>
      </c>
      <c r="G62">
        <v>1.298</v>
      </c>
      <c r="H62">
        <v>1.2869999999999999</v>
      </c>
      <c r="I62">
        <v>0</v>
      </c>
      <c r="J62" t="s">
        <v>185</v>
      </c>
      <c r="K62" s="1">
        <v>0.3756944444444445</v>
      </c>
      <c r="L62">
        <v>1.2869999999999999</v>
      </c>
      <c r="M62">
        <v>151.19999999999999</v>
      </c>
      <c r="N62" s="2">
        <v>-3808.8</v>
      </c>
      <c r="O62">
        <v>-110</v>
      </c>
      <c r="P62" s="2">
        <f t="shared" si="0"/>
        <v>93180.750000000015</v>
      </c>
      <c r="Q62">
        <f t="shared" si="1"/>
        <v>0</v>
      </c>
      <c r="R62">
        <f t="shared" si="2"/>
        <v>110</v>
      </c>
      <c r="S62">
        <f t="shared" si="3"/>
        <v>0</v>
      </c>
      <c r="T62">
        <f t="shared" si="4"/>
        <v>3808.8</v>
      </c>
    </row>
    <row r="63" spans="1:20" x14ac:dyDescent="0.15">
      <c r="A63" t="s">
        <v>186</v>
      </c>
      <c r="B63" s="3" t="s">
        <v>187</v>
      </c>
      <c r="C63" s="4">
        <v>0.15625</v>
      </c>
      <c r="D63" s="3" t="s">
        <v>14</v>
      </c>
      <c r="E63">
        <v>2.7</v>
      </c>
      <c r="F63" s="3" t="s">
        <v>7</v>
      </c>
      <c r="G63">
        <v>1.3387</v>
      </c>
      <c r="H63">
        <v>1.3257000000000001</v>
      </c>
      <c r="I63">
        <v>0</v>
      </c>
      <c r="J63" t="s">
        <v>188</v>
      </c>
      <c r="K63" s="1">
        <v>0.99930555555555556</v>
      </c>
      <c r="L63">
        <v>1.3270999999999999</v>
      </c>
      <c r="M63">
        <v>194.4</v>
      </c>
      <c r="N63" s="2">
        <v>-2937.6</v>
      </c>
      <c r="O63">
        <v>-116</v>
      </c>
      <c r="P63" s="2">
        <f t="shared" si="0"/>
        <v>90243.150000000009</v>
      </c>
      <c r="Q63">
        <f t="shared" si="1"/>
        <v>0</v>
      </c>
      <c r="R63">
        <f t="shared" si="2"/>
        <v>116</v>
      </c>
      <c r="S63">
        <f t="shared" si="3"/>
        <v>0</v>
      </c>
      <c r="T63">
        <f t="shared" si="4"/>
        <v>2937.6</v>
      </c>
    </row>
    <row r="64" spans="1:20" x14ac:dyDescent="0.15">
      <c r="A64" t="s">
        <v>189</v>
      </c>
      <c r="B64" s="3" t="s">
        <v>190</v>
      </c>
      <c r="C64" s="4">
        <v>0.15069444444444444</v>
      </c>
      <c r="D64" s="3" t="s">
        <v>6</v>
      </c>
      <c r="E64">
        <v>1.8</v>
      </c>
      <c r="F64" s="3" t="s">
        <v>7</v>
      </c>
      <c r="G64">
        <v>1.3268</v>
      </c>
      <c r="H64">
        <v>1.2976000000000001</v>
      </c>
      <c r="I64">
        <v>0</v>
      </c>
      <c r="J64" t="s">
        <v>191</v>
      </c>
      <c r="K64" s="1">
        <v>0.52152777777777781</v>
      </c>
      <c r="L64">
        <v>1.2976000000000001</v>
      </c>
      <c r="M64">
        <v>-1014.3</v>
      </c>
      <c r="N64" s="2">
        <v>4241.7</v>
      </c>
      <c r="O64">
        <v>292</v>
      </c>
      <c r="P64" s="2">
        <f t="shared" si="0"/>
        <v>94484.85</v>
      </c>
      <c r="Q64">
        <f t="shared" si="1"/>
        <v>292</v>
      </c>
      <c r="R64">
        <f t="shared" si="2"/>
        <v>0</v>
      </c>
      <c r="S64">
        <f t="shared" si="3"/>
        <v>4241.7</v>
      </c>
      <c r="T64">
        <f t="shared" si="4"/>
        <v>0</v>
      </c>
    </row>
    <row r="65" spans="1:20" x14ac:dyDescent="0.15">
      <c r="A65" t="s">
        <v>192</v>
      </c>
      <c r="B65" s="3" t="s">
        <v>193</v>
      </c>
      <c r="C65" s="4">
        <v>6.9444444444444441E-3</v>
      </c>
      <c r="D65" s="3" t="s">
        <v>6</v>
      </c>
      <c r="E65">
        <v>1.8</v>
      </c>
      <c r="F65" s="3" t="s">
        <v>7</v>
      </c>
      <c r="G65">
        <v>1.2827999999999999</v>
      </c>
      <c r="H65">
        <v>1.2998000000000001</v>
      </c>
      <c r="I65">
        <v>0</v>
      </c>
      <c r="J65" t="s">
        <v>194</v>
      </c>
      <c r="K65" s="1">
        <v>0.40763888888888888</v>
      </c>
      <c r="L65">
        <v>1.2998000000000001</v>
      </c>
      <c r="M65">
        <v>-165.6</v>
      </c>
      <c r="N65" s="2">
        <v>-3225.6</v>
      </c>
      <c r="O65">
        <v>-170</v>
      </c>
      <c r="P65" s="2">
        <f t="shared" si="0"/>
        <v>91259.25</v>
      </c>
      <c r="Q65">
        <f t="shared" si="1"/>
        <v>0</v>
      </c>
      <c r="R65">
        <f t="shared" si="2"/>
        <v>170</v>
      </c>
      <c r="S65">
        <f t="shared" si="3"/>
        <v>0</v>
      </c>
      <c r="T65">
        <f t="shared" si="4"/>
        <v>3225.6</v>
      </c>
    </row>
    <row r="66" spans="1:20" x14ac:dyDescent="0.15">
      <c r="A66" t="s">
        <v>195</v>
      </c>
      <c r="B66" s="3" t="s">
        <v>196</v>
      </c>
      <c r="C66" s="4">
        <v>0.29791666666666666</v>
      </c>
      <c r="D66" s="3" t="s">
        <v>6</v>
      </c>
      <c r="E66">
        <v>3.6</v>
      </c>
      <c r="F66" s="3" t="s">
        <v>7</v>
      </c>
      <c r="G66">
        <v>1.2957000000000001</v>
      </c>
      <c r="H66">
        <v>1.3077000000000001</v>
      </c>
      <c r="I66">
        <v>0</v>
      </c>
      <c r="J66" t="s">
        <v>197</v>
      </c>
      <c r="K66" s="1">
        <v>0.94513888888888886</v>
      </c>
      <c r="L66">
        <v>1.3077000000000001</v>
      </c>
      <c r="M66">
        <v>-331.2</v>
      </c>
      <c r="N66" s="2">
        <v>-4651.2</v>
      </c>
      <c r="O66">
        <v>-120</v>
      </c>
      <c r="P66" s="2">
        <f t="shared" si="0"/>
        <v>86608.05</v>
      </c>
      <c r="Q66">
        <f t="shared" si="1"/>
        <v>0</v>
      </c>
      <c r="R66">
        <f t="shared" si="2"/>
        <v>120</v>
      </c>
      <c r="S66">
        <f t="shared" si="3"/>
        <v>0</v>
      </c>
      <c r="T66">
        <f t="shared" si="4"/>
        <v>4651.2</v>
      </c>
    </row>
    <row r="67" spans="1:20" x14ac:dyDescent="0.15">
      <c r="A67" t="s">
        <v>198</v>
      </c>
      <c r="B67" s="3" t="s">
        <v>199</v>
      </c>
      <c r="C67" s="4">
        <v>0.43124999999999997</v>
      </c>
      <c r="D67" s="3" t="s">
        <v>14</v>
      </c>
      <c r="E67">
        <v>4.8</v>
      </c>
      <c r="F67" s="3" t="s">
        <v>7</v>
      </c>
      <c r="G67">
        <v>1.3323</v>
      </c>
      <c r="H67">
        <v>1.3232999999999999</v>
      </c>
      <c r="I67">
        <v>0</v>
      </c>
      <c r="J67" t="s">
        <v>200</v>
      </c>
      <c r="K67" s="1">
        <v>0.61527777777777781</v>
      </c>
      <c r="L67">
        <v>1.3232999999999999</v>
      </c>
      <c r="M67">
        <v>67.2</v>
      </c>
      <c r="N67" s="2">
        <v>-4252.8</v>
      </c>
      <c r="O67">
        <v>-90</v>
      </c>
      <c r="P67" s="2">
        <f t="shared" si="0"/>
        <v>82355.25</v>
      </c>
      <c r="Q67">
        <f t="shared" si="1"/>
        <v>0</v>
      </c>
      <c r="R67">
        <f t="shared" si="2"/>
        <v>90</v>
      </c>
      <c r="S67">
        <f t="shared" si="3"/>
        <v>0</v>
      </c>
      <c r="T67">
        <f t="shared" si="4"/>
        <v>4252.8</v>
      </c>
    </row>
    <row r="68" spans="1:20" x14ac:dyDescent="0.15">
      <c r="A68" t="s">
        <v>201</v>
      </c>
      <c r="B68" s="3" t="s">
        <v>202</v>
      </c>
      <c r="C68" s="4">
        <v>0.29236111111111113</v>
      </c>
      <c r="D68" s="3" t="s">
        <v>14</v>
      </c>
      <c r="E68">
        <v>3.2</v>
      </c>
      <c r="F68" s="3" t="s">
        <v>7</v>
      </c>
      <c r="G68">
        <v>1.3694</v>
      </c>
      <c r="H68">
        <v>1.383</v>
      </c>
      <c r="I68">
        <v>0</v>
      </c>
      <c r="J68" t="s">
        <v>203</v>
      </c>
      <c r="K68" s="1">
        <v>0.79166666666666663</v>
      </c>
      <c r="L68">
        <v>1.383</v>
      </c>
      <c r="M68">
        <v>230.4</v>
      </c>
      <c r="N68" s="2">
        <v>4582.3999999999996</v>
      </c>
      <c r="O68">
        <v>136</v>
      </c>
      <c r="P68" s="2">
        <f t="shared" ref="P68:P74" si="5">P67+N68</f>
        <v>86937.65</v>
      </c>
      <c r="Q68">
        <f t="shared" ref="Q68:Q74" si="6">IF(O68&gt;0,O68,0)</f>
        <v>136</v>
      </c>
      <c r="R68">
        <f t="shared" ref="R68:R74" si="7">IF(O68&lt;0,ABS(O68),0)</f>
        <v>0</v>
      </c>
      <c r="S68">
        <f t="shared" ref="S68:S74" si="8">IF(N68&gt;0,N68,0)</f>
        <v>4582.3999999999996</v>
      </c>
      <c r="T68">
        <f t="shared" ref="T68:T74" si="9">IF(N68&lt;0,ABS(N68),0)</f>
        <v>0</v>
      </c>
    </row>
    <row r="69" spans="1:20" x14ac:dyDescent="0.15">
      <c r="A69" t="s">
        <v>204</v>
      </c>
      <c r="B69" s="3" t="s">
        <v>205</v>
      </c>
      <c r="C69" s="4">
        <v>0.47083333333333338</v>
      </c>
      <c r="D69" s="3" t="s">
        <v>6</v>
      </c>
      <c r="E69">
        <v>3.2</v>
      </c>
      <c r="F69" s="3" t="s">
        <v>7</v>
      </c>
      <c r="G69">
        <v>1.3748</v>
      </c>
      <c r="H69">
        <v>1.3828</v>
      </c>
      <c r="I69">
        <v>0</v>
      </c>
      <c r="J69" t="s">
        <v>206</v>
      </c>
      <c r="K69" s="1">
        <v>0.62222222222222223</v>
      </c>
      <c r="L69">
        <v>1.3828</v>
      </c>
      <c r="M69">
        <v>-184</v>
      </c>
      <c r="N69" s="2">
        <v>-2744</v>
      </c>
      <c r="O69">
        <v>-80</v>
      </c>
      <c r="P69" s="2">
        <f t="shared" si="5"/>
        <v>84193.65</v>
      </c>
      <c r="Q69">
        <f t="shared" si="6"/>
        <v>0</v>
      </c>
      <c r="R69">
        <f t="shared" si="7"/>
        <v>80</v>
      </c>
      <c r="S69">
        <f t="shared" si="8"/>
        <v>0</v>
      </c>
      <c r="T69">
        <f t="shared" si="9"/>
        <v>2744</v>
      </c>
    </row>
    <row r="70" spans="1:20" x14ac:dyDescent="0.15">
      <c r="A70" t="s">
        <v>207</v>
      </c>
      <c r="B70" s="3" t="s">
        <v>208</v>
      </c>
      <c r="C70" s="4">
        <v>0.38263888888888892</v>
      </c>
      <c r="D70" s="3" t="s">
        <v>14</v>
      </c>
      <c r="E70">
        <v>7.2</v>
      </c>
      <c r="F70" s="3" t="s">
        <v>7</v>
      </c>
      <c r="G70">
        <v>1.3852</v>
      </c>
      <c r="H70">
        <v>1.3796999999999999</v>
      </c>
      <c r="I70">
        <v>0</v>
      </c>
      <c r="J70" t="s">
        <v>209</v>
      </c>
      <c r="K70" s="1">
        <v>0.62569444444444444</v>
      </c>
      <c r="L70">
        <v>1.3796999999999999</v>
      </c>
      <c r="M70">
        <v>43.2</v>
      </c>
      <c r="N70" s="2">
        <v>-3916.8</v>
      </c>
      <c r="O70">
        <v>-55</v>
      </c>
      <c r="P70" s="2">
        <f t="shared" si="5"/>
        <v>80276.849999999991</v>
      </c>
      <c r="Q70">
        <f t="shared" si="6"/>
        <v>0</v>
      </c>
      <c r="R70">
        <f t="shared" si="7"/>
        <v>55</v>
      </c>
      <c r="S70">
        <f t="shared" si="8"/>
        <v>0</v>
      </c>
      <c r="T70">
        <f t="shared" si="9"/>
        <v>3916.8</v>
      </c>
    </row>
    <row r="71" spans="1:20" x14ac:dyDescent="0.15">
      <c r="A71" t="s">
        <v>210</v>
      </c>
      <c r="B71" s="3" t="s">
        <v>211</v>
      </c>
      <c r="C71" s="4">
        <v>0.20416666666666669</v>
      </c>
      <c r="D71" s="3" t="s">
        <v>6</v>
      </c>
      <c r="E71">
        <v>5.6</v>
      </c>
      <c r="F71" s="3" t="s">
        <v>7</v>
      </c>
      <c r="G71">
        <v>1.3557999999999999</v>
      </c>
      <c r="H71">
        <v>1.2685999999999999</v>
      </c>
      <c r="I71">
        <v>0</v>
      </c>
      <c r="J71" t="s">
        <v>212</v>
      </c>
      <c r="K71" s="1">
        <v>0.38680555555555557</v>
      </c>
      <c r="L71">
        <v>1.2685999999999999</v>
      </c>
      <c r="M71">
        <v>-5409.6</v>
      </c>
      <c r="N71" s="2">
        <v>43422.400000000001</v>
      </c>
      <c r="O71">
        <v>872</v>
      </c>
      <c r="P71" s="2">
        <f t="shared" si="5"/>
        <v>123699.25</v>
      </c>
      <c r="Q71">
        <f t="shared" si="6"/>
        <v>872</v>
      </c>
      <c r="R71">
        <f t="shared" si="7"/>
        <v>0</v>
      </c>
      <c r="S71">
        <f t="shared" si="8"/>
        <v>43422.400000000001</v>
      </c>
      <c r="T71">
        <f t="shared" si="9"/>
        <v>0</v>
      </c>
    </row>
    <row r="72" spans="1:20" x14ac:dyDescent="0.15">
      <c r="A72" t="s">
        <v>213</v>
      </c>
      <c r="B72" s="3" t="s">
        <v>214</v>
      </c>
      <c r="C72" s="4">
        <v>0.19027777777777777</v>
      </c>
      <c r="D72" s="3" t="s">
        <v>14</v>
      </c>
      <c r="E72">
        <v>4.8</v>
      </c>
      <c r="F72" s="3" t="s">
        <v>7</v>
      </c>
      <c r="G72">
        <v>1.2822</v>
      </c>
      <c r="H72">
        <v>1.2712000000000001</v>
      </c>
      <c r="I72">
        <v>0</v>
      </c>
      <c r="J72" t="s">
        <v>214</v>
      </c>
      <c r="K72" s="1">
        <v>0.89027777777777783</v>
      </c>
      <c r="L72">
        <v>1.2712000000000001</v>
      </c>
      <c r="M72">
        <v>0</v>
      </c>
      <c r="N72" s="2">
        <v>-5280</v>
      </c>
      <c r="O72">
        <v>-110</v>
      </c>
      <c r="P72" s="2">
        <f t="shared" si="5"/>
        <v>118419.25</v>
      </c>
      <c r="Q72">
        <f t="shared" si="6"/>
        <v>0</v>
      </c>
      <c r="R72">
        <f t="shared" si="7"/>
        <v>110</v>
      </c>
      <c r="S72">
        <f t="shared" si="8"/>
        <v>0</v>
      </c>
      <c r="T72">
        <f t="shared" si="9"/>
        <v>5280</v>
      </c>
    </row>
    <row r="73" spans="1:20" x14ac:dyDescent="0.15">
      <c r="A73" t="s">
        <v>215</v>
      </c>
      <c r="B73" s="3" t="s">
        <v>216</v>
      </c>
      <c r="C73" s="4">
        <v>0.3298611111111111</v>
      </c>
      <c r="D73" s="3" t="s">
        <v>14</v>
      </c>
      <c r="E73">
        <v>1</v>
      </c>
      <c r="F73" s="3" t="s">
        <v>7</v>
      </c>
      <c r="G73">
        <v>1.1380999999999999</v>
      </c>
      <c r="H73">
        <v>1.1183000000000001</v>
      </c>
      <c r="I73">
        <v>0</v>
      </c>
      <c r="J73" t="s">
        <v>217</v>
      </c>
      <c r="K73" s="1">
        <v>0.52083333333333337</v>
      </c>
      <c r="L73">
        <v>1.1183000000000001</v>
      </c>
      <c r="M73">
        <v>8</v>
      </c>
      <c r="N73" s="2">
        <v>-1972</v>
      </c>
      <c r="O73">
        <v>-198</v>
      </c>
      <c r="P73" s="2">
        <f t="shared" si="5"/>
        <v>116447.25</v>
      </c>
      <c r="Q73">
        <f t="shared" si="6"/>
        <v>0</v>
      </c>
      <c r="R73">
        <f t="shared" si="7"/>
        <v>198</v>
      </c>
      <c r="S73">
        <f t="shared" si="8"/>
        <v>0</v>
      </c>
      <c r="T73">
        <f t="shared" si="9"/>
        <v>1972</v>
      </c>
    </row>
    <row r="74" spans="1:20" x14ac:dyDescent="0.15">
      <c r="A74" t="s">
        <v>218</v>
      </c>
      <c r="B74" s="3" t="s">
        <v>219</v>
      </c>
      <c r="C74" s="4">
        <v>8.3333333333333332E-3</v>
      </c>
      <c r="D74" s="3" t="s">
        <v>14</v>
      </c>
      <c r="E74">
        <v>3.3</v>
      </c>
      <c r="F74" s="3" t="s">
        <v>7</v>
      </c>
      <c r="G74">
        <v>1.1138999999999999</v>
      </c>
      <c r="H74">
        <v>1.1356999999999999</v>
      </c>
      <c r="I74">
        <v>0</v>
      </c>
      <c r="J74" t="s">
        <v>220</v>
      </c>
      <c r="K74" s="1">
        <v>0.52361111111111114</v>
      </c>
      <c r="L74">
        <v>1.1356999999999999</v>
      </c>
      <c r="M74">
        <v>33</v>
      </c>
      <c r="N74" s="2">
        <v>7227</v>
      </c>
      <c r="O74">
        <v>218</v>
      </c>
      <c r="P74" s="2">
        <f t="shared" si="5"/>
        <v>123674.25</v>
      </c>
      <c r="Q74">
        <f t="shared" si="6"/>
        <v>218</v>
      </c>
      <c r="R74">
        <f t="shared" si="7"/>
        <v>0</v>
      </c>
      <c r="S74">
        <f t="shared" si="8"/>
        <v>7227</v>
      </c>
      <c r="T74">
        <f t="shared" si="9"/>
        <v>0</v>
      </c>
    </row>
    <row r="78" spans="1:20" x14ac:dyDescent="0.15">
      <c r="B78" s="5" t="s">
        <v>242</v>
      </c>
      <c r="C78" s="5"/>
      <c r="D78" s="7">
        <f>COUNTIF(O2:O74,"&gt;0")/COUNT(O2:O74)</f>
        <v>0.50684931506849318</v>
      </c>
    </row>
    <row r="79" spans="1:20" x14ac:dyDescent="0.15">
      <c r="B79" s="5" t="s">
        <v>237</v>
      </c>
      <c r="C79" s="5"/>
      <c r="D79" s="9">
        <f>SUM(Q2:Q74)</f>
        <v>15812</v>
      </c>
    </row>
    <row r="80" spans="1:20" x14ac:dyDescent="0.15">
      <c r="B80" s="5" t="s">
        <v>238</v>
      </c>
      <c r="C80" s="5"/>
      <c r="D80" s="8">
        <f>SUM(R2:R74)</f>
        <v>4717</v>
      </c>
    </row>
    <row r="81" spans="2:4" x14ac:dyDescent="0.15">
      <c r="B81" s="5" t="s">
        <v>239</v>
      </c>
      <c r="C81" s="5"/>
      <c r="D81" s="9">
        <f>SUM(S2:S74)</f>
        <v>182193.95</v>
      </c>
    </row>
    <row r="82" spans="2:4" x14ac:dyDescent="0.15">
      <c r="B82" s="5" t="s">
        <v>243</v>
      </c>
      <c r="C82" s="5"/>
      <c r="D82" s="8">
        <f>SUM(T2:T74)</f>
        <v>68519.700000000012</v>
      </c>
    </row>
  </sheetData>
  <mergeCells count="5">
    <mergeCell ref="B78:C78"/>
    <mergeCell ref="B79:C79"/>
    <mergeCell ref="B80:C80"/>
    <mergeCell ref="B81:C81"/>
    <mergeCell ref="B82:C82"/>
  </mergeCells>
  <phoneticPr fontId="18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93" sqref="O93"/>
    </sheetView>
  </sheetViews>
  <sheetFormatPr defaultRowHeight="13.5" x14ac:dyDescent="0.15"/>
  <sheetData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cma_eb_1d</vt:lpstr>
      <vt:lpstr>pictures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</dc:creator>
  <cp:lastModifiedBy>Takano</cp:lastModifiedBy>
  <dcterms:created xsi:type="dcterms:W3CDTF">2015-11-10T05:57:23Z</dcterms:created>
  <dcterms:modified xsi:type="dcterms:W3CDTF">2015-11-10T06:01:28Z</dcterms:modified>
</cp:coreProperties>
</file>