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250" windowHeight="9180"/>
  </bookViews>
  <sheets>
    <sheet name="eb4h" sheetId="1" r:id="rId1"/>
    <sheet name="summary" sheetId="2" r:id="rId2"/>
  </sheets>
  <calcPr calcId="0"/>
</workbook>
</file>

<file path=xl/calcChain.xml><?xml version="1.0" encoding="utf-8"?>
<calcChain xmlns="http://schemas.openxmlformats.org/spreadsheetml/2006/main">
  <c r="C6" i="2" l="1"/>
  <c r="C5" i="2"/>
  <c r="C4" i="2"/>
  <c r="C3" i="2"/>
  <c r="C2" i="2"/>
  <c r="T97" i="1"/>
  <c r="S97" i="1"/>
  <c r="R97" i="1"/>
  <c r="Q97" i="1"/>
  <c r="T96" i="1"/>
  <c r="S96" i="1"/>
  <c r="R96" i="1"/>
  <c r="Q96" i="1"/>
  <c r="T95" i="1"/>
  <c r="S95" i="1"/>
  <c r="R95" i="1"/>
  <c r="Q95" i="1"/>
  <c r="T94" i="1"/>
  <c r="S94" i="1"/>
  <c r="R94" i="1"/>
  <c r="Q94" i="1"/>
  <c r="T93" i="1"/>
  <c r="S93" i="1"/>
  <c r="R93" i="1"/>
  <c r="Q93" i="1"/>
  <c r="T92" i="1"/>
  <c r="S92" i="1"/>
  <c r="R92" i="1"/>
  <c r="Q92" i="1"/>
  <c r="T91" i="1"/>
  <c r="S91" i="1"/>
  <c r="R91" i="1"/>
  <c r="Q91" i="1"/>
  <c r="T90" i="1"/>
  <c r="S90" i="1"/>
  <c r="R90" i="1"/>
  <c r="Q90" i="1"/>
  <c r="T89" i="1"/>
  <c r="S89" i="1"/>
  <c r="R89" i="1"/>
  <c r="Q89" i="1"/>
  <c r="T88" i="1"/>
  <c r="S88" i="1"/>
  <c r="R88" i="1"/>
  <c r="Q88" i="1"/>
  <c r="T87" i="1"/>
  <c r="S87" i="1"/>
  <c r="R87" i="1"/>
  <c r="Q87" i="1"/>
  <c r="T86" i="1"/>
  <c r="S86" i="1"/>
  <c r="R86" i="1"/>
  <c r="Q86" i="1"/>
  <c r="T85" i="1"/>
  <c r="S85" i="1"/>
  <c r="R85" i="1"/>
  <c r="Q85" i="1"/>
  <c r="T84" i="1"/>
  <c r="S84" i="1"/>
  <c r="R84" i="1"/>
  <c r="Q84" i="1"/>
  <c r="T83" i="1"/>
  <c r="S83" i="1"/>
  <c r="R83" i="1"/>
  <c r="Q83" i="1"/>
  <c r="T82" i="1"/>
  <c r="S82" i="1"/>
  <c r="R82" i="1"/>
  <c r="Q82" i="1"/>
  <c r="T81" i="1"/>
  <c r="S81" i="1"/>
  <c r="R81" i="1"/>
  <c r="Q81" i="1"/>
  <c r="T80" i="1"/>
  <c r="S80" i="1"/>
  <c r="R80" i="1"/>
  <c r="Q80" i="1"/>
  <c r="T79" i="1"/>
  <c r="S79" i="1"/>
  <c r="R79" i="1"/>
  <c r="Q79" i="1"/>
  <c r="T78" i="1"/>
  <c r="S78" i="1"/>
  <c r="R78" i="1"/>
  <c r="Q78" i="1"/>
  <c r="T77" i="1"/>
  <c r="S77" i="1"/>
  <c r="R77" i="1"/>
  <c r="Q77" i="1"/>
  <c r="T76" i="1"/>
  <c r="S76" i="1"/>
  <c r="R76" i="1"/>
  <c r="Q76" i="1"/>
  <c r="T75" i="1"/>
  <c r="S75" i="1"/>
  <c r="R75" i="1"/>
  <c r="Q75" i="1"/>
  <c r="T74" i="1"/>
  <c r="S74" i="1"/>
  <c r="R74" i="1"/>
  <c r="Q74" i="1"/>
  <c r="T73" i="1"/>
  <c r="S73" i="1"/>
  <c r="R73" i="1"/>
  <c r="Q73" i="1"/>
  <c r="T72" i="1"/>
  <c r="S72" i="1"/>
  <c r="R72" i="1"/>
  <c r="Q72" i="1"/>
  <c r="T71" i="1"/>
  <c r="S71" i="1"/>
  <c r="R71" i="1"/>
  <c r="Q71" i="1"/>
  <c r="T70" i="1"/>
  <c r="S70" i="1"/>
  <c r="R70" i="1"/>
  <c r="Q70" i="1"/>
  <c r="T69" i="1"/>
  <c r="S69" i="1"/>
  <c r="R69" i="1"/>
  <c r="Q69" i="1"/>
  <c r="T68" i="1"/>
  <c r="S68" i="1"/>
  <c r="R68" i="1"/>
  <c r="Q68" i="1"/>
  <c r="T67" i="1"/>
  <c r="S67" i="1"/>
  <c r="R67" i="1"/>
  <c r="Q67" i="1"/>
  <c r="T66" i="1"/>
  <c r="S66" i="1"/>
  <c r="R66" i="1"/>
  <c r="Q66" i="1"/>
  <c r="T65" i="1"/>
  <c r="S65" i="1"/>
  <c r="R65" i="1"/>
  <c r="Q65" i="1"/>
  <c r="T64" i="1"/>
  <c r="S64" i="1"/>
  <c r="R64" i="1"/>
  <c r="Q64" i="1"/>
  <c r="T63" i="1"/>
  <c r="S63" i="1"/>
  <c r="R63" i="1"/>
  <c r="Q63" i="1"/>
  <c r="T62" i="1"/>
  <c r="S62" i="1"/>
  <c r="R62" i="1"/>
  <c r="Q62" i="1"/>
  <c r="T61" i="1"/>
  <c r="S61" i="1"/>
  <c r="R61" i="1"/>
  <c r="Q61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T5" i="1"/>
  <c r="S5" i="1"/>
  <c r="R5" i="1"/>
  <c r="Q5" i="1"/>
  <c r="T4" i="1"/>
  <c r="S4" i="1"/>
  <c r="R4" i="1"/>
  <c r="Q4" i="1"/>
  <c r="T3" i="1"/>
  <c r="S3" i="1"/>
  <c r="R3" i="1"/>
  <c r="Q3" i="1"/>
  <c r="T2" i="1"/>
  <c r="R2" i="1"/>
  <c r="Q2" i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5" i="1"/>
  <c r="P4" i="1"/>
  <c r="P3" i="1"/>
  <c r="P2" i="1"/>
</calcChain>
</file>

<file path=xl/sharedStrings.xml><?xml version="1.0" encoding="utf-8"?>
<sst xmlns="http://schemas.openxmlformats.org/spreadsheetml/2006/main" count="505" uniqueCount="297">
  <si>
    <t>ticket,</t>
  </si>
  <si>
    <t>#0</t>
  </si>
  <si>
    <t>2001.01.02</t>
  </si>
  <si>
    <t>deposit</t>
  </si>
  <si>
    <t>empty</t>
  </si>
  <si>
    <t>#1</t>
  </si>
  <si>
    <t>2002.01.11</t>
  </si>
  <si>
    <t>sell</t>
  </si>
  <si>
    <t>EURUSD</t>
  </si>
  <si>
    <t>#2</t>
  </si>
  <si>
    <t>2002.03.14</t>
  </si>
  <si>
    <t>buy</t>
  </si>
  <si>
    <t>2002.03.17</t>
  </si>
  <si>
    <t>#3</t>
  </si>
  <si>
    <t>2002.03.22</t>
  </si>
  <si>
    <t>2002.04.01</t>
  </si>
  <si>
    <t>#4</t>
  </si>
  <si>
    <t>2002.04.11</t>
  </si>
  <si>
    <t>2002.04.12</t>
  </si>
  <si>
    <t>#5</t>
  </si>
  <si>
    <t>2002.04.17</t>
  </si>
  <si>
    <t>2002.05.07</t>
  </si>
  <si>
    <t>#6</t>
  </si>
  <si>
    <t>2002.05.08</t>
  </si>
  <si>
    <t>2002.05.09</t>
  </si>
  <si>
    <t>#7</t>
  </si>
  <si>
    <t>2002.05.17</t>
  </si>
  <si>
    <t>2002.05.21</t>
  </si>
  <si>
    <t>#8</t>
  </si>
  <si>
    <t>2002.06.06</t>
  </si>
  <si>
    <t>#9</t>
  </si>
  <si>
    <t>2002.06.11</t>
  </si>
  <si>
    <t>#10</t>
  </si>
  <si>
    <t>2002.06.19</t>
  </si>
  <si>
    <t>2002.07.02</t>
  </si>
  <si>
    <t>#11</t>
  </si>
  <si>
    <t>2002.07.05</t>
  </si>
  <si>
    <t>2002.07.08</t>
  </si>
  <si>
    <t>#12</t>
  </si>
  <si>
    <t>2002.07.14</t>
  </si>
  <si>
    <t>2002.07.21</t>
  </si>
  <si>
    <t>#13</t>
  </si>
  <si>
    <t>2002.07.31</t>
  </si>
  <si>
    <t>2002.08.01</t>
  </si>
  <si>
    <t>#14</t>
  </si>
  <si>
    <t>2002.10.30</t>
  </si>
  <si>
    <t>2002.11.13</t>
  </si>
  <si>
    <t>#15</t>
  </si>
  <si>
    <t>2002.12.12</t>
  </si>
  <si>
    <t>2002.12.20</t>
  </si>
  <si>
    <t>#17</t>
  </si>
  <si>
    <t>2002.12.27</t>
  </si>
  <si>
    <t>2003.01.02</t>
  </si>
  <si>
    <t>#18</t>
  </si>
  <si>
    <t>2003.01.14</t>
  </si>
  <si>
    <t>2003.01.15</t>
  </si>
  <si>
    <t>#19</t>
  </si>
  <si>
    <t>2003.01.17</t>
  </si>
  <si>
    <t>2003.01.28</t>
  </si>
  <si>
    <t>#20</t>
  </si>
  <si>
    <t>2003.01.30</t>
  </si>
  <si>
    <t>2003.01.31</t>
  </si>
  <si>
    <t>#21</t>
  </si>
  <si>
    <t>2003.02.04</t>
  </si>
  <si>
    <t>2003.02.05</t>
  </si>
  <si>
    <t>#22</t>
  </si>
  <si>
    <t>2003.02.12</t>
  </si>
  <si>
    <t>2003.02.13</t>
  </si>
  <si>
    <t>#23</t>
  </si>
  <si>
    <t>2003.02.26</t>
  </si>
  <si>
    <t>#25</t>
  </si>
  <si>
    <t>2003.03.03</t>
  </si>
  <si>
    <t>2003.03.12</t>
  </si>
  <si>
    <t>#26</t>
  </si>
  <si>
    <t>2003.03.17</t>
  </si>
  <si>
    <t>2003.03.20</t>
  </si>
  <si>
    <t>#27</t>
  </si>
  <si>
    <t>2003.03.21</t>
  </si>
  <si>
    <t>2003.03.23</t>
  </si>
  <si>
    <t>#29</t>
  </si>
  <si>
    <t>2003.03.28</t>
  </si>
  <si>
    <t>2003.04.01</t>
  </si>
  <si>
    <t>#31</t>
  </si>
  <si>
    <t>2003.04.10</t>
  </si>
  <si>
    <t>2003.04.11</t>
  </si>
  <si>
    <t>#32</t>
  </si>
  <si>
    <t>2003.05.06</t>
  </si>
  <si>
    <t>2003.05.09</t>
  </si>
  <si>
    <t>#33</t>
  </si>
  <si>
    <t>2003.05.14</t>
  </si>
  <si>
    <t>2003.05.16</t>
  </si>
  <si>
    <t>#34</t>
  </si>
  <si>
    <t>2003.06.03</t>
  </si>
  <si>
    <t>2003.06.05</t>
  </si>
  <si>
    <t>#35</t>
  </si>
  <si>
    <t>2003.06.09</t>
  </si>
  <si>
    <t>2003.06.11</t>
  </si>
  <si>
    <t>#36</t>
  </si>
  <si>
    <t>2003.06.20</t>
  </si>
  <si>
    <t>2003.06.30</t>
  </si>
  <si>
    <t>#37</t>
  </si>
  <si>
    <t>2003.07.04</t>
  </si>
  <si>
    <t>#38</t>
  </si>
  <si>
    <t>2003.07.22</t>
  </si>
  <si>
    <t>2003.07.29</t>
  </si>
  <si>
    <t>#40</t>
  </si>
  <si>
    <t>2003.08.18</t>
  </si>
  <si>
    <t>2003.08.29</t>
  </si>
  <si>
    <t>#41</t>
  </si>
  <si>
    <t>2003.09.02</t>
  </si>
  <si>
    <t>#42</t>
  </si>
  <si>
    <t>2003.09.04</t>
  </si>
  <si>
    <t>2003.09.11</t>
  </si>
  <si>
    <t>#43</t>
  </si>
  <si>
    <t>2003.09.25</t>
  </si>
  <si>
    <t>2003.09.26</t>
  </si>
  <si>
    <t>#44</t>
  </si>
  <si>
    <t>2003.10.15</t>
  </si>
  <si>
    <t>2003.10.21</t>
  </si>
  <si>
    <t>#45</t>
  </si>
  <si>
    <t>2003.10.27</t>
  </si>
  <si>
    <t>#46</t>
  </si>
  <si>
    <t>2003.11.12</t>
  </si>
  <si>
    <t>2003.11.21</t>
  </si>
  <si>
    <t>#47</t>
  </si>
  <si>
    <t>2003.11.26</t>
  </si>
  <si>
    <t>2003.12.11</t>
  </si>
  <si>
    <t>#48</t>
  </si>
  <si>
    <t>#49</t>
  </si>
  <si>
    <t>2003.12.15</t>
  </si>
  <si>
    <t>2004.01.07</t>
  </si>
  <si>
    <t>#51</t>
  </si>
  <si>
    <t>2004.01.14</t>
  </si>
  <si>
    <t>2004.01.20</t>
  </si>
  <si>
    <t>#52</t>
  </si>
  <si>
    <t>2004.02.05</t>
  </si>
  <si>
    <t>2004.02.11</t>
  </si>
  <si>
    <t>#53</t>
  </si>
  <si>
    <t>2004.02.12</t>
  </si>
  <si>
    <t>2004.02.13</t>
  </si>
  <si>
    <t>#55</t>
  </si>
  <si>
    <t>2004.03.17</t>
  </si>
  <si>
    <t>2004.03.18</t>
  </si>
  <si>
    <t>#56</t>
  </si>
  <si>
    <t>2004.04.13</t>
  </si>
  <si>
    <t>2004.04.15</t>
  </si>
  <si>
    <t>#57</t>
  </si>
  <si>
    <t>2004.04.21</t>
  </si>
  <si>
    <t>2004.04.22</t>
  </si>
  <si>
    <t>#58</t>
  </si>
  <si>
    <t>2004.05.04</t>
  </si>
  <si>
    <t>2004.05.06</t>
  </si>
  <si>
    <t>#59</t>
  </si>
  <si>
    <t>2004.05.19</t>
  </si>
  <si>
    <t>2004.05.20</t>
  </si>
  <si>
    <t>#60</t>
  </si>
  <si>
    <t>2004.05.25</t>
  </si>
  <si>
    <t>2004.05.31</t>
  </si>
  <si>
    <t>#61</t>
  </si>
  <si>
    <t>2004.06.01</t>
  </si>
  <si>
    <t>#62</t>
  </si>
  <si>
    <t>2004.06.04</t>
  </si>
  <si>
    <t>#63</t>
  </si>
  <si>
    <t>2004.06.09</t>
  </si>
  <si>
    <t>2004.06.14</t>
  </si>
  <si>
    <t>#64</t>
  </si>
  <si>
    <t>2004.07.23</t>
  </si>
  <si>
    <t>2004.08.01</t>
  </si>
  <si>
    <t>#65</t>
  </si>
  <si>
    <t>2004.09.20</t>
  </si>
  <si>
    <t>#68</t>
  </si>
  <si>
    <t>2004.09.29</t>
  </si>
  <si>
    <t>2004.10.03</t>
  </si>
  <si>
    <t>#70</t>
  </si>
  <si>
    <t>2004.10.20</t>
  </si>
  <si>
    <t>2004.10.27</t>
  </si>
  <si>
    <t>#71</t>
  </si>
  <si>
    <t>2004.11.11</t>
  </si>
  <si>
    <t>#73</t>
  </si>
  <si>
    <t>2005.01.04</t>
  </si>
  <si>
    <t>2005.01.11</t>
  </si>
  <si>
    <t>#74</t>
  </si>
  <si>
    <t>2005.01.20</t>
  </si>
  <si>
    <t>2005.01.21</t>
  </si>
  <si>
    <t>#76</t>
  </si>
  <si>
    <t>2005.02.17</t>
  </si>
  <si>
    <t>2005.02.25</t>
  </si>
  <si>
    <t>#77</t>
  </si>
  <si>
    <t>2005.05.19</t>
  </si>
  <si>
    <t>2005.06.07</t>
  </si>
  <si>
    <t>#78</t>
  </si>
  <si>
    <t>2005.07.08</t>
  </si>
  <si>
    <t>#79</t>
  </si>
  <si>
    <t>2005.07.15</t>
  </si>
  <si>
    <t>2005.07.20</t>
  </si>
  <si>
    <t>#80</t>
  </si>
  <si>
    <t>2005.07.26</t>
  </si>
  <si>
    <t>2005.07.27</t>
  </si>
  <si>
    <t>#81</t>
  </si>
  <si>
    <t>2005.07.28</t>
  </si>
  <si>
    <t>2005.08.09</t>
  </si>
  <si>
    <t>#82</t>
  </si>
  <si>
    <t>2005.09.05</t>
  </si>
  <si>
    <t>2005.09.21</t>
  </si>
  <si>
    <t>#83</t>
  </si>
  <si>
    <t>2005.09.28</t>
  </si>
  <si>
    <t>2005.10.03</t>
  </si>
  <si>
    <t>#84</t>
  </si>
  <si>
    <t>2005.12.19</t>
  </si>
  <si>
    <t>2005.12.28</t>
  </si>
  <si>
    <t>#85</t>
  </si>
  <si>
    <t>2006.01.13</t>
  </si>
  <si>
    <t>2006.01.25</t>
  </si>
  <si>
    <t>#87</t>
  </si>
  <si>
    <t>2006.04.11</t>
  </si>
  <si>
    <t>#88</t>
  </si>
  <si>
    <t>2006.04.13</t>
  </si>
  <si>
    <t>2006.04.16</t>
  </si>
  <si>
    <t>#89</t>
  </si>
  <si>
    <t>2006.04.21</t>
  </si>
  <si>
    <t>2006.05.09</t>
  </si>
  <si>
    <t>#90</t>
  </si>
  <si>
    <t>2006.06.06</t>
  </si>
  <si>
    <t>2006.06.16</t>
  </si>
  <si>
    <t>#91</t>
  </si>
  <si>
    <t>2006.07.03</t>
  </si>
  <si>
    <t>2006.07.05</t>
  </si>
  <si>
    <t>#92</t>
  </si>
  <si>
    <t>2006.07.10</t>
  </si>
  <si>
    <t>2006.07.19</t>
  </si>
  <si>
    <t>#94</t>
  </si>
  <si>
    <t>2006.08.01</t>
  </si>
  <si>
    <t>2006.08.07</t>
  </si>
  <si>
    <t>#95</t>
  </si>
  <si>
    <t>2006.09.01</t>
  </si>
  <si>
    <t>2006.09.14</t>
  </si>
  <si>
    <t>#96</t>
  </si>
  <si>
    <t>2006.10.02</t>
  </si>
  <si>
    <t>2006.10.06</t>
  </si>
  <si>
    <t>#97</t>
  </si>
  <si>
    <t>2006.10.24</t>
  </si>
  <si>
    <t>2006.11.03</t>
  </si>
  <si>
    <t>#98</t>
  </si>
  <si>
    <t>2006.11.14</t>
  </si>
  <si>
    <t>#99</t>
  </si>
  <si>
    <t>2006.11.20</t>
  </si>
  <si>
    <t>2006.12.08</t>
  </si>
  <si>
    <t>#102</t>
  </si>
  <si>
    <t>2007.03.28</t>
  </si>
  <si>
    <t>#103</t>
  </si>
  <si>
    <t>2007.03.30</t>
  </si>
  <si>
    <t>#106</t>
  </si>
  <si>
    <t>2007.05.08</t>
  </si>
  <si>
    <t>2007.05.31</t>
  </si>
  <si>
    <t>#107</t>
  </si>
  <si>
    <t>2007.06.04</t>
  </si>
  <si>
    <t>2007.06.06</t>
  </si>
  <si>
    <t>#108</t>
  </si>
  <si>
    <t>2007.06.28</t>
  </si>
  <si>
    <t>#109</t>
  </si>
  <si>
    <t>2007.06.29</t>
  </si>
  <si>
    <t>2007.07.05</t>
  </si>
  <si>
    <t>#110</t>
  </si>
  <si>
    <t>2007.07.16</t>
  </si>
  <si>
    <t>2007.07.17</t>
  </si>
  <si>
    <t>#112</t>
  </si>
  <si>
    <t>2007.07.18</t>
  </si>
  <si>
    <t>2007.07.19</t>
  </si>
  <si>
    <t>#113</t>
  </si>
  <si>
    <t>2007.07.20</t>
  </si>
  <si>
    <t>#114</t>
  </si>
  <si>
    <t>2007.07.25</t>
  </si>
  <si>
    <t>2007.07.30</t>
  </si>
  <si>
    <t>opendate</t>
    <phoneticPr fontId="18"/>
  </si>
  <si>
    <t>time</t>
    <phoneticPr fontId="18"/>
  </si>
  <si>
    <t>type</t>
    <phoneticPr fontId="18"/>
  </si>
  <si>
    <t>lot</t>
    <phoneticPr fontId="18"/>
  </si>
  <si>
    <t>symbol</t>
    <phoneticPr fontId="18"/>
  </si>
  <si>
    <t>openrate</t>
    <phoneticPr fontId="18"/>
  </si>
  <si>
    <t>stoploss</t>
    <phoneticPr fontId="18"/>
  </si>
  <si>
    <t>targetrate</t>
    <phoneticPr fontId="18"/>
  </si>
  <si>
    <t>closedate</t>
    <phoneticPr fontId="18"/>
  </si>
  <si>
    <t>closetime</t>
    <phoneticPr fontId="18"/>
  </si>
  <si>
    <t>closerate</t>
    <phoneticPr fontId="18"/>
  </si>
  <si>
    <t>swap</t>
    <phoneticPr fontId="18"/>
  </si>
  <si>
    <t>profit</t>
    <phoneticPr fontId="18"/>
  </si>
  <si>
    <t>pips</t>
    <phoneticPr fontId="18"/>
  </si>
  <si>
    <t>amount</t>
    <phoneticPr fontId="18"/>
  </si>
  <si>
    <t>gain pips</t>
    <phoneticPr fontId="18"/>
  </si>
  <si>
    <t>loss pips</t>
    <phoneticPr fontId="18"/>
  </si>
  <si>
    <t>profit</t>
    <phoneticPr fontId="18"/>
  </si>
  <si>
    <t>loss</t>
    <phoneticPr fontId="18"/>
  </si>
  <si>
    <t>winnig rate</t>
    <phoneticPr fontId="18"/>
  </si>
  <si>
    <t>total gain pips</t>
    <phoneticPr fontId="18"/>
  </si>
  <si>
    <t>total loss pips</t>
    <phoneticPr fontId="18"/>
  </si>
  <si>
    <t>gain amount</t>
    <phoneticPr fontId="18"/>
  </si>
  <si>
    <t>loss amount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</si>
</sst>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9" fontId="0" fillId="0" borderId="10" xfId="2" applyFont="1" applyBorder="1">
      <alignment vertical="center"/>
    </xf>
    <xf numFmtId="38" fontId="0" fillId="0" borderId="10" xfId="0" applyNumberFormat="1" applyBorder="1">
      <alignment vertical="center"/>
    </xf>
    <xf numFmtId="38" fontId="0" fillId="0" borderId="10" xfId="1" applyFont="1" applyBorder="1">
      <alignment vertical="center"/>
    </xf>
    <xf numFmtId="0" fontId="0" fillId="33" borderId="10" xfId="0" applyFill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Equity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94867790286545"/>
          <c:y val="1.9373967142996013E-2"/>
          <c:w val="0.85783353940261597"/>
          <c:h val="0.7834276271021677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eb4h!$P$2:$P$97</c:f>
              <c:numCache>
                <c:formatCode>#,##0_);[Red]\(#,##0\)</c:formatCode>
                <c:ptCount val="96"/>
                <c:pt idx="0">
                  <c:v>10000</c:v>
                </c:pt>
                <c:pt idx="1">
                  <c:v>9500</c:v>
                </c:pt>
                <c:pt idx="2">
                  <c:v>10228</c:v>
                </c:pt>
                <c:pt idx="3">
                  <c:v>11490.5</c:v>
                </c:pt>
                <c:pt idx="4">
                  <c:v>11014.5</c:v>
                </c:pt>
                <c:pt idx="5">
                  <c:v>15632.1</c:v>
                </c:pt>
                <c:pt idx="6">
                  <c:v>16143.800000000001</c:v>
                </c:pt>
                <c:pt idx="7">
                  <c:v>16953.400000000001</c:v>
                </c:pt>
                <c:pt idx="8">
                  <c:v>16453.400000000001</c:v>
                </c:pt>
                <c:pt idx="9">
                  <c:v>15973.400000000001</c:v>
                </c:pt>
                <c:pt idx="10">
                  <c:v>18481.400000000001</c:v>
                </c:pt>
                <c:pt idx="11">
                  <c:v>17965.7</c:v>
                </c:pt>
                <c:pt idx="12">
                  <c:v>19298.5</c:v>
                </c:pt>
                <c:pt idx="13">
                  <c:v>18830.900000000001</c:v>
                </c:pt>
                <c:pt idx="14">
                  <c:v>23851.300000000003</c:v>
                </c:pt>
                <c:pt idx="15">
                  <c:v>30970.500000000004</c:v>
                </c:pt>
                <c:pt idx="16">
                  <c:v>32948.100000000006</c:v>
                </c:pt>
                <c:pt idx="17">
                  <c:v>31515.300000000007</c:v>
                </c:pt>
                <c:pt idx="18">
                  <c:v>38243.700000000004</c:v>
                </c:pt>
                <c:pt idx="19">
                  <c:v>36709.200000000004</c:v>
                </c:pt>
                <c:pt idx="20">
                  <c:v>37929.600000000006</c:v>
                </c:pt>
                <c:pt idx="21">
                  <c:v>36365.400000000009</c:v>
                </c:pt>
                <c:pt idx="22">
                  <c:v>34925.400000000009</c:v>
                </c:pt>
                <c:pt idx="23">
                  <c:v>43283.400000000009</c:v>
                </c:pt>
                <c:pt idx="24">
                  <c:v>47195.400000000009</c:v>
                </c:pt>
                <c:pt idx="25">
                  <c:v>50641.80000000001</c:v>
                </c:pt>
                <c:pt idx="26">
                  <c:v>65329.80000000001</c:v>
                </c:pt>
                <c:pt idx="27">
                  <c:v>62398.200000000012</c:v>
                </c:pt>
                <c:pt idx="28">
                  <c:v>66862.200000000012</c:v>
                </c:pt>
                <c:pt idx="29">
                  <c:v>63729.000000000015</c:v>
                </c:pt>
                <c:pt idx="30">
                  <c:v>60827.400000000016</c:v>
                </c:pt>
                <c:pt idx="31">
                  <c:v>57733.200000000019</c:v>
                </c:pt>
                <c:pt idx="32">
                  <c:v>66440.700000000012</c:v>
                </c:pt>
                <c:pt idx="33">
                  <c:v>64865.700000000012</c:v>
                </c:pt>
                <c:pt idx="34">
                  <c:v>69812.100000000006</c:v>
                </c:pt>
                <c:pt idx="35">
                  <c:v>94835.700000000012</c:v>
                </c:pt>
                <c:pt idx="36">
                  <c:v>90429.300000000017</c:v>
                </c:pt>
                <c:pt idx="37">
                  <c:v>101661.30000000002</c:v>
                </c:pt>
                <c:pt idx="38">
                  <c:v>96729.300000000017</c:v>
                </c:pt>
                <c:pt idx="39">
                  <c:v>95285.700000000012</c:v>
                </c:pt>
                <c:pt idx="40">
                  <c:v>97778.700000000012</c:v>
                </c:pt>
                <c:pt idx="41">
                  <c:v>113352.30000000002</c:v>
                </c:pt>
                <c:pt idx="42">
                  <c:v>120666.30000000002</c:v>
                </c:pt>
                <c:pt idx="43">
                  <c:v>115866.30000000002</c:v>
                </c:pt>
                <c:pt idx="44">
                  <c:v>130368.70000000001</c:v>
                </c:pt>
                <c:pt idx="45">
                  <c:v>156936.15000000002</c:v>
                </c:pt>
                <c:pt idx="46">
                  <c:v>172476.15000000002</c:v>
                </c:pt>
                <c:pt idx="47">
                  <c:v>163872.45000000001</c:v>
                </c:pt>
                <c:pt idx="48">
                  <c:v>156206.05000000002</c:v>
                </c:pt>
                <c:pt idx="49">
                  <c:v>172862.05000000002</c:v>
                </c:pt>
                <c:pt idx="50">
                  <c:v>163775.55000000002</c:v>
                </c:pt>
                <c:pt idx="51">
                  <c:v>193746.75000000003</c:v>
                </c:pt>
                <c:pt idx="52">
                  <c:v>184467.15000000002</c:v>
                </c:pt>
                <c:pt idx="53">
                  <c:v>223865.55000000002</c:v>
                </c:pt>
                <c:pt idx="54">
                  <c:v>212697.25000000003</c:v>
                </c:pt>
                <c:pt idx="55">
                  <c:v>202617.25000000003</c:v>
                </c:pt>
                <c:pt idx="56">
                  <c:v>229437.25000000003</c:v>
                </c:pt>
                <c:pt idx="57">
                  <c:v>270153.25</c:v>
                </c:pt>
                <c:pt idx="58">
                  <c:v>264873.25</c:v>
                </c:pt>
                <c:pt idx="59">
                  <c:v>287753.25</c:v>
                </c:pt>
                <c:pt idx="60">
                  <c:v>311393.25</c:v>
                </c:pt>
                <c:pt idx="61">
                  <c:v>305393.25</c:v>
                </c:pt>
                <c:pt idx="62">
                  <c:v>446897.25</c:v>
                </c:pt>
                <c:pt idx="63">
                  <c:v>426437.25</c:v>
                </c:pt>
                <c:pt idx="64">
                  <c:v>453269.25</c:v>
                </c:pt>
                <c:pt idx="65">
                  <c:v>619829.25</c:v>
                </c:pt>
                <c:pt idx="66">
                  <c:v>591029.25</c:v>
                </c:pt>
                <c:pt idx="67">
                  <c:v>564919.25</c:v>
                </c:pt>
                <c:pt idx="68">
                  <c:v>552266.75</c:v>
                </c:pt>
                <c:pt idx="69">
                  <c:v>635706.75</c:v>
                </c:pt>
                <c:pt idx="70">
                  <c:v>850158.75</c:v>
                </c:pt>
                <c:pt idx="71">
                  <c:v>812526.75</c:v>
                </c:pt>
                <c:pt idx="72">
                  <c:v>877486.75</c:v>
                </c:pt>
                <c:pt idx="73">
                  <c:v>976302.75</c:v>
                </c:pt>
                <c:pt idx="74">
                  <c:v>931302.75</c:v>
                </c:pt>
                <c:pt idx="75">
                  <c:v>895032.75</c:v>
                </c:pt>
                <c:pt idx="76">
                  <c:v>1085712.75</c:v>
                </c:pt>
                <c:pt idx="77">
                  <c:v>1206847.75</c:v>
                </c:pt>
                <c:pt idx="78">
                  <c:v>1172127.75</c:v>
                </c:pt>
                <c:pt idx="79">
                  <c:v>1290077.75</c:v>
                </c:pt>
                <c:pt idx="80">
                  <c:v>1357613.75</c:v>
                </c:pt>
                <c:pt idx="81">
                  <c:v>1379551.25</c:v>
                </c:pt>
                <c:pt idx="82">
                  <c:v>1331581.25</c:v>
                </c:pt>
                <c:pt idx="83">
                  <c:v>1640175.25</c:v>
                </c:pt>
                <c:pt idx="84">
                  <c:v>1544175.25</c:v>
                </c:pt>
                <c:pt idx="85">
                  <c:v>1824975.25</c:v>
                </c:pt>
                <c:pt idx="86">
                  <c:v>1728975.25</c:v>
                </c:pt>
                <c:pt idx="87">
                  <c:v>1632975.25</c:v>
                </c:pt>
                <c:pt idx="88">
                  <c:v>1915695.25</c:v>
                </c:pt>
                <c:pt idx="89">
                  <c:v>2003055.25</c:v>
                </c:pt>
                <c:pt idx="90">
                  <c:v>1931055.25</c:v>
                </c:pt>
                <c:pt idx="91">
                  <c:v>2643055.25</c:v>
                </c:pt>
                <c:pt idx="92">
                  <c:v>2502305.25</c:v>
                </c:pt>
                <c:pt idx="93">
                  <c:v>2393405.25</c:v>
                </c:pt>
                <c:pt idx="94">
                  <c:v>2315405.25</c:v>
                </c:pt>
                <c:pt idx="95">
                  <c:v>2541605.25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216984"/>
        <c:axId val="368216592"/>
      </c:lineChart>
      <c:catAx>
        <c:axId val="368216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216592"/>
        <c:crosses val="autoZero"/>
        <c:auto val="1"/>
        <c:lblAlgn val="ctr"/>
        <c:lblOffset val="100"/>
        <c:noMultiLvlLbl val="0"/>
      </c:catAx>
      <c:valAx>
        <c:axId val="3682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21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66675</xdr:rowOff>
    </xdr:from>
    <xdr:to>
      <xdr:col>13</xdr:col>
      <xdr:colOff>95249</xdr:colOff>
      <xdr:row>26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9</xdr:col>
      <xdr:colOff>332588</xdr:colOff>
      <xdr:row>66</xdr:row>
      <xdr:rowOff>123017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972050"/>
          <a:ext cx="6295238" cy="64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17</xdr:col>
      <xdr:colOff>237495</xdr:colOff>
      <xdr:row>68</xdr:row>
      <xdr:rowOff>84878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972050"/>
          <a:ext cx="5038095" cy="67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E71" workbookViewId="0">
      <selection activeCell="P98" sqref="P98:T98"/>
    </sheetView>
  </sheetViews>
  <sheetFormatPr defaultRowHeight="13.5" x14ac:dyDescent="0.15"/>
  <cols>
    <col min="6" max="6" width="8.5" style="2" bestFit="1" customWidth="1"/>
    <col min="16" max="16" width="9.25" bestFit="1" customWidth="1"/>
  </cols>
  <sheetData>
    <row r="1" spans="1:20" x14ac:dyDescent="0.15">
      <c r="A1" t="s">
        <v>0</v>
      </c>
      <c r="B1" t="s">
        <v>273</v>
      </c>
      <c r="C1" t="s">
        <v>274</v>
      </c>
      <c r="D1" t="s">
        <v>275</v>
      </c>
      <c r="E1" s="2" t="s">
        <v>276</v>
      </c>
      <c r="F1" t="s">
        <v>277</v>
      </c>
      <c r="G1" t="s">
        <v>278</v>
      </c>
      <c r="H1" t="s">
        <v>279</v>
      </c>
      <c r="I1" t="s">
        <v>280</v>
      </c>
      <c r="J1" t="s">
        <v>281</v>
      </c>
      <c r="K1" t="s">
        <v>282</v>
      </c>
      <c r="L1" t="s">
        <v>283</v>
      </c>
      <c r="M1" t="s">
        <v>284</v>
      </c>
      <c r="N1" t="s">
        <v>285</v>
      </c>
      <c r="O1" t="s">
        <v>286</v>
      </c>
      <c r="P1" s="3" t="s">
        <v>287</v>
      </c>
      <c r="Q1" t="s">
        <v>288</v>
      </c>
      <c r="R1" t="s">
        <v>289</v>
      </c>
      <c r="S1" t="s">
        <v>290</v>
      </c>
      <c r="T1" t="s">
        <v>291</v>
      </c>
    </row>
    <row r="2" spans="1:20" x14ac:dyDescent="0.15">
      <c r="A2" t="s">
        <v>1</v>
      </c>
      <c r="B2" t="s">
        <v>2</v>
      </c>
      <c r="C2" s="1">
        <v>0.95972222222222225</v>
      </c>
      <c r="D2" t="s">
        <v>3</v>
      </c>
      <c r="E2">
        <v>0</v>
      </c>
      <c r="F2" s="2" t="s">
        <v>4</v>
      </c>
      <c r="G2">
        <v>0</v>
      </c>
      <c r="H2">
        <v>0</v>
      </c>
      <c r="I2">
        <v>0</v>
      </c>
      <c r="J2" t="s">
        <v>2</v>
      </c>
      <c r="K2" s="1">
        <v>0.95972222222222225</v>
      </c>
      <c r="L2">
        <v>0</v>
      </c>
      <c r="M2">
        <v>0</v>
      </c>
      <c r="N2">
        <v>10000</v>
      </c>
      <c r="O2">
        <v>0</v>
      </c>
      <c r="P2" s="3">
        <f>N2</f>
        <v>10000</v>
      </c>
      <c r="Q2">
        <f>IF(O2&gt;0,O2,0)</f>
        <v>0</v>
      </c>
      <c r="R2">
        <f>IF(O2&lt;0,O2,0)</f>
        <v>0</v>
      </c>
      <c r="S2" s="3">
        <v>0</v>
      </c>
      <c r="T2" s="3">
        <f>IF(N2&lt;0,N2,0)</f>
        <v>0</v>
      </c>
    </row>
    <row r="3" spans="1:20" x14ac:dyDescent="0.15">
      <c r="A3" t="s">
        <v>5</v>
      </c>
      <c r="B3" t="s">
        <v>6</v>
      </c>
      <c r="C3" s="1">
        <v>0.73402777777777783</v>
      </c>
      <c r="D3" t="s">
        <v>7</v>
      </c>
      <c r="E3">
        <v>2</v>
      </c>
      <c r="F3" s="2" t="s">
        <v>8</v>
      </c>
      <c r="G3">
        <v>0.88990000000000002</v>
      </c>
      <c r="H3">
        <v>0.89239999999999997</v>
      </c>
      <c r="I3">
        <v>0</v>
      </c>
      <c r="J3" t="s">
        <v>6</v>
      </c>
      <c r="K3" s="1">
        <v>0.83124999999999993</v>
      </c>
      <c r="L3">
        <v>0.89239999999999997</v>
      </c>
      <c r="M3">
        <v>0</v>
      </c>
      <c r="N3">
        <v>-500</v>
      </c>
      <c r="O3">
        <v>-25</v>
      </c>
      <c r="P3" s="3">
        <f>P2+N3</f>
        <v>9500</v>
      </c>
      <c r="Q3">
        <f t="shared" ref="Q3:Q66" si="0">IF(O3&gt;0,O3,0)</f>
        <v>0</v>
      </c>
      <c r="R3">
        <f t="shared" ref="R3:R66" si="1">IF(O3&lt;0,O3,0)</f>
        <v>-25</v>
      </c>
      <c r="S3" s="3">
        <f t="shared" ref="S3:S66" si="2">IF(N3&gt;0,N3,0)</f>
        <v>0</v>
      </c>
      <c r="T3" s="3">
        <f t="shared" ref="T3:T66" si="3">IF(N3&lt;0,N3,0)</f>
        <v>-500</v>
      </c>
    </row>
    <row r="4" spans="1:20" x14ac:dyDescent="0.15">
      <c r="A4" t="s">
        <v>9</v>
      </c>
      <c r="B4" t="s">
        <v>10</v>
      </c>
      <c r="C4" s="1">
        <v>0.17777777777777778</v>
      </c>
      <c r="D4" t="s">
        <v>11</v>
      </c>
      <c r="E4">
        <v>2</v>
      </c>
      <c r="F4" s="2" t="s">
        <v>8</v>
      </c>
      <c r="G4">
        <v>0.87780000000000002</v>
      </c>
      <c r="H4">
        <v>0.88139999999999996</v>
      </c>
      <c r="I4">
        <v>0</v>
      </c>
      <c r="J4" t="s">
        <v>12</v>
      </c>
      <c r="K4" s="1">
        <v>0.9590277777777777</v>
      </c>
      <c r="L4">
        <v>0.88139999999999996</v>
      </c>
      <c r="M4">
        <v>8</v>
      </c>
      <c r="N4">
        <v>728</v>
      </c>
      <c r="O4">
        <v>36</v>
      </c>
      <c r="P4" s="3">
        <f>P3+N4</f>
        <v>10228</v>
      </c>
      <c r="Q4">
        <f t="shared" si="0"/>
        <v>36</v>
      </c>
      <c r="R4">
        <f t="shared" si="1"/>
        <v>0</v>
      </c>
      <c r="S4" s="3">
        <f t="shared" si="2"/>
        <v>728</v>
      </c>
      <c r="T4" s="3">
        <f t="shared" si="3"/>
        <v>0</v>
      </c>
    </row>
    <row r="5" spans="1:20" x14ac:dyDescent="0.15">
      <c r="A5" t="s">
        <v>13</v>
      </c>
      <c r="B5" t="s">
        <v>14</v>
      </c>
      <c r="C5" s="1">
        <v>0.33333333333333331</v>
      </c>
      <c r="D5" t="s">
        <v>7</v>
      </c>
      <c r="E5">
        <v>2.5</v>
      </c>
      <c r="F5" s="2" t="s">
        <v>8</v>
      </c>
      <c r="G5">
        <v>0.88029999999999997</v>
      </c>
      <c r="H5">
        <v>0.87409999999999999</v>
      </c>
      <c r="I5">
        <v>0</v>
      </c>
      <c r="J5" t="s">
        <v>15</v>
      </c>
      <c r="K5" s="1">
        <v>0.24444444444444446</v>
      </c>
      <c r="L5">
        <v>0.87409999999999999</v>
      </c>
      <c r="M5">
        <v>-287.5</v>
      </c>
      <c r="N5">
        <v>1262.5</v>
      </c>
      <c r="O5">
        <v>62</v>
      </c>
      <c r="P5" s="3">
        <f t="shared" ref="P5:P68" si="4">P4+N5</f>
        <v>11490.5</v>
      </c>
      <c r="Q5">
        <f t="shared" si="0"/>
        <v>62</v>
      </c>
      <c r="R5">
        <f t="shared" si="1"/>
        <v>0</v>
      </c>
      <c r="S5" s="3">
        <f t="shared" si="2"/>
        <v>1262.5</v>
      </c>
      <c r="T5" s="3">
        <f t="shared" si="3"/>
        <v>0</v>
      </c>
    </row>
    <row r="6" spans="1:20" x14ac:dyDescent="0.15">
      <c r="A6" t="s">
        <v>16</v>
      </c>
      <c r="B6" t="s">
        <v>17</v>
      </c>
      <c r="C6" s="1">
        <v>0.30138888888888887</v>
      </c>
      <c r="D6" t="s">
        <v>11</v>
      </c>
      <c r="E6">
        <v>2</v>
      </c>
      <c r="F6" s="2" t="s">
        <v>8</v>
      </c>
      <c r="G6">
        <v>0.88119999999999998</v>
      </c>
      <c r="H6">
        <v>0.87880000000000003</v>
      </c>
      <c r="I6">
        <v>0</v>
      </c>
      <c r="J6" t="s">
        <v>18</v>
      </c>
      <c r="K6" s="1">
        <v>0.55625000000000002</v>
      </c>
      <c r="L6">
        <v>0.87880000000000003</v>
      </c>
      <c r="M6">
        <v>4</v>
      </c>
      <c r="N6">
        <v>-476</v>
      </c>
      <c r="O6">
        <v>-24</v>
      </c>
      <c r="P6" s="3">
        <f t="shared" si="4"/>
        <v>11014.5</v>
      </c>
      <c r="Q6">
        <f t="shared" si="0"/>
        <v>0</v>
      </c>
      <c r="R6">
        <f t="shared" si="1"/>
        <v>-24</v>
      </c>
      <c r="S6" s="3">
        <f t="shared" si="2"/>
        <v>0</v>
      </c>
      <c r="T6" s="3">
        <f t="shared" si="3"/>
        <v>-476</v>
      </c>
    </row>
    <row r="7" spans="1:20" x14ac:dyDescent="0.15">
      <c r="A7" t="s">
        <v>19</v>
      </c>
      <c r="B7" t="s">
        <v>20</v>
      </c>
      <c r="C7" s="1">
        <v>0.28958333333333336</v>
      </c>
      <c r="D7" t="s">
        <v>11</v>
      </c>
      <c r="E7">
        <v>1.6</v>
      </c>
      <c r="F7" s="2" t="s">
        <v>8</v>
      </c>
      <c r="G7">
        <v>0.8841</v>
      </c>
      <c r="H7">
        <v>0.91249999999999998</v>
      </c>
      <c r="I7">
        <v>0</v>
      </c>
      <c r="J7" t="s">
        <v>21</v>
      </c>
      <c r="K7" s="1">
        <v>0.5</v>
      </c>
      <c r="L7">
        <v>0.91249999999999998</v>
      </c>
      <c r="M7">
        <v>73.599999999999994</v>
      </c>
      <c r="N7">
        <v>4617.6000000000004</v>
      </c>
      <c r="O7">
        <v>284</v>
      </c>
      <c r="P7" s="3">
        <f t="shared" si="4"/>
        <v>15632.1</v>
      </c>
      <c r="Q7">
        <f t="shared" si="0"/>
        <v>284</v>
      </c>
      <c r="R7">
        <f t="shared" si="1"/>
        <v>0</v>
      </c>
      <c r="S7" s="3">
        <f t="shared" si="2"/>
        <v>4617.6000000000004</v>
      </c>
      <c r="T7" s="3">
        <f t="shared" si="3"/>
        <v>0</v>
      </c>
    </row>
    <row r="8" spans="1:20" x14ac:dyDescent="0.15">
      <c r="A8" t="s">
        <v>22</v>
      </c>
      <c r="B8" t="s">
        <v>23</v>
      </c>
      <c r="C8" s="1">
        <v>0.27708333333333335</v>
      </c>
      <c r="D8" t="s">
        <v>7</v>
      </c>
      <c r="E8">
        <v>1.4</v>
      </c>
      <c r="F8" s="2" t="s">
        <v>8</v>
      </c>
      <c r="G8">
        <v>0.91220000000000001</v>
      </c>
      <c r="H8">
        <v>0.90820000000000001</v>
      </c>
      <c r="I8">
        <v>0</v>
      </c>
      <c r="J8" t="s">
        <v>24</v>
      </c>
      <c r="K8" s="1">
        <v>0.60416666666666663</v>
      </c>
      <c r="L8">
        <v>0.90820000000000001</v>
      </c>
      <c r="M8">
        <v>-48.3</v>
      </c>
      <c r="N8">
        <v>511.7</v>
      </c>
      <c r="O8">
        <v>40</v>
      </c>
      <c r="P8" s="3">
        <f t="shared" si="4"/>
        <v>16143.800000000001</v>
      </c>
      <c r="Q8">
        <f t="shared" si="0"/>
        <v>40</v>
      </c>
      <c r="R8">
        <f t="shared" si="1"/>
        <v>0</v>
      </c>
      <c r="S8" s="3">
        <f t="shared" si="2"/>
        <v>511.7</v>
      </c>
      <c r="T8" s="3">
        <f t="shared" si="3"/>
        <v>0</v>
      </c>
    </row>
    <row r="9" spans="1:20" x14ac:dyDescent="0.15">
      <c r="A9" t="s">
        <v>25</v>
      </c>
      <c r="B9" t="s">
        <v>26</v>
      </c>
      <c r="C9" s="1">
        <v>0.27291666666666664</v>
      </c>
      <c r="D9" t="s">
        <v>11</v>
      </c>
      <c r="E9">
        <v>1.6</v>
      </c>
      <c r="F9" s="2" t="s">
        <v>8</v>
      </c>
      <c r="G9">
        <v>0.91390000000000005</v>
      </c>
      <c r="H9">
        <v>0.91890000000000005</v>
      </c>
      <c r="I9">
        <v>0</v>
      </c>
      <c r="J9" t="s">
        <v>27</v>
      </c>
      <c r="K9" s="1">
        <v>2.8472222222222222E-2</v>
      </c>
      <c r="L9">
        <v>0.91890000000000005</v>
      </c>
      <c r="M9">
        <v>9.6</v>
      </c>
      <c r="N9">
        <v>809.6</v>
      </c>
      <c r="O9">
        <v>50</v>
      </c>
      <c r="P9" s="3">
        <f t="shared" si="4"/>
        <v>16953.400000000001</v>
      </c>
      <c r="Q9">
        <f t="shared" si="0"/>
        <v>50</v>
      </c>
      <c r="R9">
        <f t="shared" si="1"/>
        <v>0</v>
      </c>
      <c r="S9" s="3">
        <f t="shared" si="2"/>
        <v>809.6</v>
      </c>
      <c r="T9" s="3">
        <f t="shared" si="3"/>
        <v>0</v>
      </c>
    </row>
    <row r="10" spans="1:20" x14ac:dyDescent="0.15">
      <c r="A10" t="s">
        <v>28</v>
      </c>
      <c r="B10" t="s">
        <v>29</v>
      </c>
      <c r="C10" s="1">
        <v>0.16874999999999998</v>
      </c>
      <c r="D10" t="s">
        <v>7</v>
      </c>
      <c r="E10">
        <v>2</v>
      </c>
      <c r="F10" s="2" t="s">
        <v>8</v>
      </c>
      <c r="G10">
        <v>0.93769999999999998</v>
      </c>
      <c r="H10">
        <v>0.94020000000000004</v>
      </c>
      <c r="I10">
        <v>0</v>
      </c>
      <c r="J10" t="s">
        <v>29</v>
      </c>
      <c r="K10" s="1">
        <v>0.55625000000000002</v>
      </c>
      <c r="L10">
        <v>0.94020000000000004</v>
      </c>
      <c r="M10">
        <v>0</v>
      </c>
      <c r="N10">
        <v>-500</v>
      </c>
      <c r="O10">
        <v>-25</v>
      </c>
      <c r="P10" s="3">
        <f t="shared" si="4"/>
        <v>16453.400000000001</v>
      </c>
      <c r="Q10">
        <f t="shared" si="0"/>
        <v>0</v>
      </c>
      <c r="R10">
        <f t="shared" si="1"/>
        <v>-25</v>
      </c>
      <c r="S10" s="3">
        <f t="shared" si="2"/>
        <v>0</v>
      </c>
      <c r="T10" s="3">
        <f t="shared" si="3"/>
        <v>-500</v>
      </c>
    </row>
    <row r="11" spans="1:20" x14ac:dyDescent="0.15">
      <c r="A11" t="s">
        <v>30</v>
      </c>
      <c r="B11" t="s">
        <v>31</v>
      </c>
      <c r="C11" s="1">
        <v>0.1673611111111111</v>
      </c>
      <c r="D11" t="s">
        <v>11</v>
      </c>
      <c r="E11">
        <v>1.6</v>
      </c>
      <c r="F11" s="2" t="s">
        <v>8</v>
      </c>
      <c r="G11">
        <v>0.94550000000000001</v>
      </c>
      <c r="H11">
        <v>0.9425</v>
      </c>
      <c r="I11">
        <v>0</v>
      </c>
      <c r="J11" t="s">
        <v>31</v>
      </c>
      <c r="K11" s="1">
        <v>0.27986111111111112</v>
      </c>
      <c r="L11">
        <v>0.9425</v>
      </c>
      <c r="M11">
        <v>0</v>
      </c>
      <c r="N11">
        <v>-480</v>
      </c>
      <c r="O11">
        <v>-30</v>
      </c>
      <c r="P11" s="3">
        <f t="shared" si="4"/>
        <v>15973.400000000001</v>
      </c>
      <c r="Q11">
        <f t="shared" si="0"/>
        <v>0</v>
      </c>
      <c r="R11">
        <f t="shared" si="1"/>
        <v>-30</v>
      </c>
      <c r="S11" s="3">
        <f t="shared" si="2"/>
        <v>0</v>
      </c>
      <c r="T11" s="3">
        <f t="shared" si="3"/>
        <v>-480</v>
      </c>
    </row>
    <row r="12" spans="1:20" x14ac:dyDescent="0.15">
      <c r="A12" t="s">
        <v>32</v>
      </c>
      <c r="B12" t="s">
        <v>33</v>
      </c>
      <c r="C12" s="1">
        <v>0.83750000000000002</v>
      </c>
      <c r="D12" t="s">
        <v>11</v>
      </c>
      <c r="E12">
        <v>1.1000000000000001</v>
      </c>
      <c r="F12" s="2" t="s">
        <v>8</v>
      </c>
      <c r="G12">
        <v>0.9577</v>
      </c>
      <c r="H12">
        <v>0.98019999999999996</v>
      </c>
      <c r="I12">
        <v>0</v>
      </c>
      <c r="J12" t="s">
        <v>34</v>
      </c>
      <c r="K12" s="1">
        <v>0.39861111111111108</v>
      </c>
      <c r="L12">
        <v>0.98019999999999996</v>
      </c>
      <c r="M12">
        <v>33</v>
      </c>
      <c r="N12">
        <v>2508</v>
      </c>
      <c r="O12">
        <v>225</v>
      </c>
      <c r="P12" s="3">
        <f t="shared" si="4"/>
        <v>18481.400000000001</v>
      </c>
      <c r="Q12">
        <f t="shared" si="0"/>
        <v>225</v>
      </c>
      <c r="R12">
        <f t="shared" si="1"/>
        <v>0</v>
      </c>
      <c r="S12" s="3">
        <f t="shared" si="2"/>
        <v>2508</v>
      </c>
      <c r="T12" s="3">
        <f t="shared" si="3"/>
        <v>0</v>
      </c>
    </row>
    <row r="13" spans="1:20" x14ac:dyDescent="0.15">
      <c r="A13" t="s">
        <v>35</v>
      </c>
      <c r="B13" t="s">
        <v>36</v>
      </c>
      <c r="C13" s="1">
        <v>3.3333333333333333E-2</v>
      </c>
      <c r="D13" t="s">
        <v>7</v>
      </c>
      <c r="E13">
        <v>0.9</v>
      </c>
      <c r="F13" s="2" t="s">
        <v>8</v>
      </c>
      <c r="G13">
        <v>0.97589999999999999</v>
      </c>
      <c r="H13">
        <v>0.98140000000000005</v>
      </c>
      <c r="I13">
        <v>0</v>
      </c>
      <c r="J13" t="s">
        <v>37</v>
      </c>
      <c r="K13" s="1">
        <v>4.7222222222222221E-2</v>
      </c>
      <c r="L13">
        <v>0.98140000000000005</v>
      </c>
      <c r="M13">
        <v>-20.7</v>
      </c>
      <c r="N13">
        <v>-515.70000000000005</v>
      </c>
      <c r="O13">
        <v>-55</v>
      </c>
      <c r="P13" s="3">
        <f t="shared" si="4"/>
        <v>17965.7</v>
      </c>
      <c r="Q13">
        <f t="shared" si="0"/>
        <v>0</v>
      </c>
      <c r="R13">
        <f t="shared" si="1"/>
        <v>-55</v>
      </c>
      <c r="S13" s="3">
        <f t="shared" si="2"/>
        <v>0</v>
      </c>
      <c r="T13" s="3">
        <f t="shared" si="3"/>
        <v>-515.70000000000005</v>
      </c>
    </row>
    <row r="14" spans="1:20" x14ac:dyDescent="0.15">
      <c r="A14" t="s">
        <v>38</v>
      </c>
      <c r="B14" t="s">
        <v>39</v>
      </c>
      <c r="C14" s="1">
        <v>0.94305555555555554</v>
      </c>
      <c r="D14" t="s">
        <v>11</v>
      </c>
      <c r="E14">
        <v>0.8</v>
      </c>
      <c r="F14" s="2" t="s">
        <v>8</v>
      </c>
      <c r="G14">
        <v>0.99219999999999997</v>
      </c>
      <c r="H14">
        <v>1.0086999999999999</v>
      </c>
      <c r="I14">
        <v>0</v>
      </c>
      <c r="J14" t="s">
        <v>40</v>
      </c>
      <c r="K14" s="1">
        <v>0.94097222222222221</v>
      </c>
      <c r="L14">
        <v>1.0086999999999999</v>
      </c>
      <c r="M14">
        <v>12.8</v>
      </c>
      <c r="N14">
        <v>1332.8</v>
      </c>
      <c r="O14">
        <v>165</v>
      </c>
      <c r="P14" s="3">
        <f t="shared" si="4"/>
        <v>19298.5</v>
      </c>
      <c r="Q14">
        <f t="shared" si="0"/>
        <v>165</v>
      </c>
      <c r="R14">
        <f t="shared" si="1"/>
        <v>0</v>
      </c>
      <c r="S14" s="3">
        <f t="shared" si="2"/>
        <v>1332.8</v>
      </c>
      <c r="T14" s="3">
        <f t="shared" si="3"/>
        <v>0</v>
      </c>
    </row>
    <row r="15" spans="1:20" x14ac:dyDescent="0.15">
      <c r="A15" t="s">
        <v>41</v>
      </c>
      <c r="B15" t="s">
        <v>42</v>
      </c>
      <c r="C15" s="1">
        <v>0.3527777777777778</v>
      </c>
      <c r="D15" t="s">
        <v>7</v>
      </c>
      <c r="E15">
        <v>0.8</v>
      </c>
      <c r="F15" s="2" t="s">
        <v>8</v>
      </c>
      <c r="G15">
        <v>0.97909999999999997</v>
      </c>
      <c r="H15">
        <v>0.98460000000000003</v>
      </c>
      <c r="I15">
        <v>0</v>
      </c>
      <c r="J15" t="s">
        <v>43</v>
      </c>
      <c r="K15" s="1">
        <v>0.63402777777777775</v>
      </c>
      <c r="L15">
        <v>0.98460000000000003</v>
      </c>
      <c r="M15">
        <v>-27.6</v>
      </c>
      <c r="N15">
        <v>-467.6</v>
      </c>
      <c r="O15">
        <v>-55</v>
      </c>
      <c r="P15" s="3">
        <f t="shared" si="4"/>
        <v>18830.900000000001</v>
      </c>
      <c r="Q15">
        <f t="shared" si="0"/>
        <v>0</v>
      </c>
      <c r="R15">
        <f t="shared" si="1"/>
        <v>-55</v>
      </c>
      <c r="S15" s="3">
        <f t="shared" si="2"/>
        <v>0</v>
      </c>
      <c r="T15" s="3">
        <f t="shared" si="3"/>
        <v>-467.6</v>
      </c>
    </row>
    <row r="16" spans="1:20" x14ac:dyDescent="0.15">
      <c r="A16" t="s">
        <v>44</v>
      </c>
      <c r="B16" t="s">
        <v>45</v>
      </c>
      <c r="C16" s="1">
        <v>0.69236111111111109</v>
      </c>
      <c r="D16" t="s">
        <v>11</v>
      </c>
      <c r="E16">
        <v>2.2000000000000002</v>
      </c>
      <c r="F16" s="2" t="s">
        <v>8</v>
      </c>
      <c r="G16">
        <v>0.98399999999999999</v>
      </c>
      <c r="H16">
        <v>1.0065</v>
      </c>
      <c r="I16">
        <v>0</v>
      </c>
      <c r="J16" t="s">
        <v>46</v>
      </c>
      <c r="K16" s="1">
        <v>0.44513888888888892</v>
      </c>
      <c r="L16">
        <v>1.0065</v>
      </c>
      <c r="M16">
        <v>70.400000000000006</v>
      </c>
      <c r="N16">
        <v>5020.3999999999996</v>
      </c>
      <c r="O16">
        <v>225</v>
      </c>
      <c r="P16" s="3">
        <f t="shared" si="4"/>
        <v>23851.300000000003</v>
      </c>
      <c r="Q16">
        <f t="shared" si="0"/>
        <v>225</v>
      </c>
      <c r="R16">
        <f t="shared" si="1"/>
        <v>0</v>
      </c>
      <c r="S16" s="3">
        <f t="shared" si="2"/>
        <v>5020.3999999999996</v>
      </c>
      <c r="T16" s="3">
        <f t="shared" si="3"/>
        <v>0</v>
      </c>
    </row>
    <row r="17" spans="1:20" x14ac:dyDescent="0.15">
      <c r="A17" t="s">
        <v>47</v>
      </c>
      <c r="B17" t="s">
        <v>48</v>
      </c>
      <c r="C17" s="1">
        <v>0.19999999999999998</v>
      </c>
      <c r="D17" t="s">
        <v>11</v>
      </c>
      <c r="E17">
        <v>4.4000000000000004</v>
      </c>
      <c r="F17" s="2" t="s">
        <v>8</v>
      </c>
      <c r="G17">
        <v>1.0093000000000001</v>
      </c>
      <c r="H17">
        <v>1.0186999999999999</v>
      </c>
      <c r="I17">
        <v>0</v>
      </c>
      <c r="J17" t="s">
        <v>49</v>
      </c>
      <c r="K17" s="1">
        <v>0.4993055555555555</v>
      </c>
      <c r="L17">
        <v>1.0253000000000001</v>
      </c>
      <c r="M17">
        <v>79.2</v>
      </c>
      <c r="N17">
        <v>7119.2</v>
      </c>
      <c r="O17">
        <v>160</v>
      </c>
      <c r="P17" s="3">
        <f t="shared" si="4"/>
        <v>30970.500000000004</v>
      </c>
      <c r="Q17">
        <f t="shared" si="0"/>
        <v>160</v>
      </c>
      <c r="R17">
        <f t="shared" si="1"/>
        <v>0</v>
      </c>
      <c r="S17" s="3">
        <f t="shared" si="2"/>
        <v>7119.2</v>
      </c>
      <c r="T17" s="3">
        <f t="shared" si="3"/>
        <v>0</v>
      </c>
    </row>
    <row r="18" spans="1:20" x14ac:dyDescent="0.15">
      <c r="A18" t="s">
        <v>50</v>
      </c>
      <c r="B18" t="s">
        <v>51</v>
      </c>
      <c r="C18" s="1">
        <v>0.17291666666666669</v>
      </c>
      <c r="D18" t="s">
        <v>11</v>
      </c>
      <c r="E18">
        <v>4.8</v>
      </c>
      <c r="F18" s="2" t="s">
        <v>8</v>
      </c>
      <c r="G18">
        <v>1.0384</v>
      </c>
      <c r="H18">
        <v>1.0424</v>
      </c>
      <c r="I18">
        <v>0</v>
      </c>
      <c r="J18" t="s">
        <v>52</v>
      </c>
      <c r="K18" s="1">
        <v>0.62708333333333333</v>
      </c>
      <c r="L18">
        <v>1.0424</v>
      </c>
      <c r="M18">
        <v>57.6</v>
      </c>
      <c r="N18">
        <v>1977.6</v>
      </c>
      <c r="O18">
        <v>40</v>
      </c>
      <c r="P18" s="3">
        <f t="shared" si="4"/>
        <v>32948.100000000006</v>
      </c>
      <c r="Q18">
        <f t="shared" si="0"/>
        <v>40</v>
      </c>
      <c r="R18">
        <f t="shared" si="1"/>
        <v>0</v>
      </c>
      <c r="S18" s="3">
        <f t="shared" si="2"/>
        <v>1977.6</v>
      </c>
      <c r="T18" s="3">
        <f t="shared" si="3"/>
        <v>0</v>
      </c>
    </row>
    <row r="19" spans="1:20" x14ac:dyDescent="0.15">
      <c r="A19" t="s">
        <v>53</v>
      </c>
      <c r="B19" t="s">
        <v>54</v>
      </c>
      <c r="C19" s="1">
        <v>0.20625000000000002</v>
      </c>
      <c r="D19" t="s">
        <v>11</v>
      </c>
      <c r="E19">
        <v>3.6</v>
      </c>
      <c r="F19" s="2" t="s">
        <v>8</v>
      </c>
      <c r="G19">
        <v>1.0561</v>
      </c>
      <c r="H19">
        <v>1.0521</v>
      </c>
      <c r="I19">
        <v>0</v>
      </c>
      <c r="J19" t="s">
        <v>55</v>
      </c>
      <c r="K19" s="1">
        <v>0.3430555555555555</v>
      </c>
      <c r="L19">
        <v>1.0521</v>
      </c>
      <c r="M19">
        <v>7.2</v>
      </c>
      <c r="N19">
        <v>-1432.8</v>
      </c>
      <c r="O19">
        <v>-40</v>
      </c>
      <c r="P19" s="3">
        <f t="shared" si="4"/>
        <v>31515.300000000007</v>
      </c>
      <c r="Q19">
        <f t="shared" si="0"/>
        <v>0</v>
      </c>
      <c r="R19">
        <f t="shared" si="1"/>
        <v>-40</v>
      </c>
      <c r="S19" s="3">
        <f t="shared" si="2"/>
        <v>0</v>
      </c>
      <c r="T19" s="3">
        <f t="shared" si="3"/>
        <v>-1432.8</v>
      </c>
    </row>
    <row r="20" spans="1:20" x14ac:dyDescent="0.15">
      <c r="A20" t="s">
        <v>56</v>
      </c>
      <c r="B20" t="s">
        <v>57</v>
      </c>
      <c r="C20" s="1">
        <v>0.33749999999999997</v>
      </c>
      <c r="D20" t="s">
        <v>11</v>
      </c>
      <c r="E20">
        <v>4.2</v>
      </c>
      <c r="F20" s="2" t="s">
        <v>8</v>
      </c>
      <c r="G20">
        <v>1.0636000000000001</v>
      </c>
      <c r="H20">
        <v>1.0680000000000001</v>
      </c>
      <c r="I20">
        <v>0</v>
      </c>
      <c r="J20" t="s">
        <v>58</v>
      </c>
      <c r="K20" s="1">
        <v>0.33263888888888887</v>
      </c>
      <c r="L20">
        <v>1.0793999999999999</v>
      </c>
      <c r="M20">
        <v>92.4</v>
      </c>
      <c r="N20">
        <v>6728.4</v>
      </c>
      <c r="O20">
        <v>158</v>
      </c>
      <c r="P20" s="3">
        <f t="shared" si="4"/>
        <v>38243.700000000004</v>
      </c>
      <c r="Q20">
        <f t="shared" si="0"/>
        <v>158</v>
      </c>
      <c r="R20">
        <f t="shared" si="1"/>
        <v>0</v>
      </c>
      <c r="S20" s="3">
        <f t="shared" si="2"/>
        <v>6728.4</v>
      </c>
      <c r="T20" s="3">
        <f t="shared" si="3"/>
        <v>0</v>
      </c>
    </row>
    <row r="21" spans="1:20" x14ac:dyDescent="0.15">
      <c r="A21" t="s">
        <v>59</v>
      </c>
      <c r="B21" t="s">
        <v>60</v>
      </c>
      <c r="C21" s="1">
        <v>0.36180555555555555</v>
      </c>
      <c r="D21" t="s">
        <v>7</v>
      </c>
      <c r="E21">
        <v>3</v>
      </c>
      <c r="F21" s="2" t="s">
        <v>8</v>
      </c>
      <c r="G21">
        <v>1.0784</v>
      </c>
      <c r="H21">
        <v>1.0833999999999999</v>
      </c>
      <c r="I21">
        <v>0</v>
      </c>
      <c r="J21" t="s">
        <v>61</v>
      </c>
      <c r="K21" s="1">
        <v>0.47152777777777777</v>
      </c>
      <c r="L21">
        <v>1.0833999999999999</v>
      </c>
      <c r="M21">
        <v>-34.5</v>
      </c>
      <c r="N21">
        <v>-1534.5</v>
      </c>
      <c r="O21">
        <v>-50</v>
      </c>
      <c r="P21" s="3">
        <f t="shared" si="4"/>
        <v>36709.200000000004</v>
      </c>
      <c r="Q21">
        <f t="shared" si="0"/>
        <v>0</v>
      </c>
      <c r="R21">
        <f t="shared" si="1"/>
        <v>-50</v>
      </c>
      <c r="S21" s="3">
        <f t="shared" si="2"/>
        <v>0</v>
      </c>
      <c r="T21" s="3">
        <f t="shared" si="3"/>
        <v>-1534.5</v>
      </c>
    </row>
    <row r="22" spans="1:20" x14ac:dyDescent="0.15">
      <c r="A22" t="s">
        <v>62</v>
      </c>
      <c r="B22" t="s">
        <v>63</v>
      </c>
      <c r="C22" s="1">
        <v>0.53263888888888888</v>
      </c>
      <c r="D22" t="s">
        <v>11</v>
      </c>
      <c r="E22">
        <v>2.7</v>
      </c>
      <c r="F22" s="2" t="s">
        <v>8</v>
      </c>
      <c r="G22">
        <v>1.0817000000000001</v>
      </c>
      <c r="H22">
        <v>1.0862000000000001</v>
      </c>
      <c r="I22">
        <v>0</v>
      </c>
      <c r="J22" t="s">
        <v>64</v>
      </c>
      <c r="K22" s="1">
        <v>0.58402777777777781</v>
      </c>
      <c r="L22">
        <v>1.0862000000000001</v>
      </c>
      <c r="M22">
        <v>5.4</v>
      </c>
      <c r="N22">
        <v>1220.4000000000001</v>
      </c>
      <c r="O22">
        <v>45</v>
      </c>
      <c r="P22" s="3">
        <f t="shared" si="4"/>
        <v>37929.600000000006</v>
      </c>
      <c r="Q22">
        <f t="shared" si="0"/>
        <v>45</v>
      </c>
      <c r="R22">
        <f t="shared" si="1"/>
        <v>0</v>
      </c>
      <c r="S22" s="3">
        <f t="shared" si="2"/>
        <v>1220.4000000000001</v>
      </c>
      <c r="T22" s="3">
        <f t="shared" si="3"/>
        <v>0</v>
      </c>
    </row>
    <row r="23" spans="1:20" x14ac:dyDescent="0.15">
      <c r="A23" t="s">
        <v>65</v>
      </c>
      <c r="B23" t="s">
        <v>66</v>
      </c>
      <c r="C23" s="1">
        <v>0.60555555555555551</v>
      </c>
      <c r="D23" t="s">
        <v>7</v>
      </c>
      <c r="E23">
        <v>3.6</v>
      </c>
      <c r="F23" s="2" t="s">
        <v>8</v>
      </c>
      <c r="G23">
        <v>1.0714999999999999</v>
      </c>
      <c r="H23">
        <v>1.0754999999999999</v>
      </c>
      <c r="I23">
        <v>0</v>
      </c>
      <c r="J23" t="s">
        <v>67</v>
      </c>
      <c r="K23" s="1">
        <v>0.16041666666666668</v>
      </c>
      <c r="L23">
        <v>1.0754999999999999</v>
      </c>
      <c r="M23">
        <v>-124.2</v>
      </c>
      <c r="N23">
        <v>-1564.2</v>
      </c>
      <c r="O23">
        <v>-40</v>
      </c>
      <c r="P23" s="3">
        <f t="shared" si="4"/>
        <v>36365.400000000009</v>
      </c>
      <c r="Q23">
        <f t="shared" si="0"/>
        <v>0</v>
      </c>
      <c r="R23">
        <f t="shared" si="1"/>
        <v>-40</v>
      </c>
      <c r="S23" s="3">
        <f t="shared" si="2"/>
        <v>0</v>
      </c>
      <c r="T23" s="3">
        <f t="shared" si="3"/>
        <v>-1564.2</v>
      </c>
    </row>
    <row r="24" spans="1:20" x14ac:dyDescent="0.15">
      <c r="A24" t="s">
        <v>68</v>
      </c>
      <c r="B24" t="s">
        <v>69</v>
      </c>
      <c r="C24" s="1">
        <v>0.33402777777777781</v>
      </c>
      <c r="D24" t="s">
        <v>7</v>
      </c>
      <c r="E24">
        <v>4.8</v>
      </c>
      <c r="F24" s="2" t="s">
        <v>8</v>
      </c>
      <c r="G24">
        <v>1.0733999999999999</v>
      </c>
      <c r="H24">
        <v>1.0764</v>
      </c>
      <c r="I24">
        <v>0</v>
      </c>
      <c r="J24" t="s">
        <v>69</v>
      </c>
      <c r="K24" s="1">
        <v>0.41597222222222219</v>
      </c>
      <c r="L24">
        <v>1.0764</v>
      </c>
      <c r="M24">
        <v>0</v>
      </c>
      <c r="N24">
        <v>-1440</v>
      </c>
      <c r="O24">
        <v>-30</v>
      </c>
      <c r="P24" s="3">
        <f t="shared" si="4"/>
        <v>34925.400000000009</v>
      </c>
      <c r="Q24">
        <f t="shared" si="0"/>
        <v>0</v>
      </c>
      <c r="R24">
        <f t="shared" si="1"/>
        <v>-30</v>
      </c>
      <c r="S24" s="3">
        <f t="shared" si="2"/>
        <v>0</v>
      </c>
      <c r="T24" s="3">
        <f t="shared" si="3"/>
        <v>-1440</v>
      </c>
    </row>
    <row r="25" spans="1:20" x14ac:dyDescent="0.15">
      <c r="A25" t="s">
        <v>70</v>
      </c>
      <c r="B25" t="s">
        <v>71</v>
      </c>
      <c r="C25" s="1">
        <v>0.34375</v>
      </c>
      <c r="D25" t="s">
        <v>11</v>
      </c>
      <c r="E25">
        <v>4.2</v>
      </c>
      <c r="F25" s="2" t="s">
        <v>8</v>
      </c>
      <c r="G25">
        <v>1.0799000000000001</v>
      </c>
      <c r="H25">
        <v>1.0995999999999999</v>
      </c>
      <c r="I25">
        <v>0</v>
      </c>
      <c r="J25" t="s">
        <v>72</v>
      </c>
      <c r="K25" s="1">
        <v>0.56874999999999998</v>
      </c>
      <c r="L25">
        <v>1.0995999999999999</v>
      </c>
      <c r="M25">
        <v>84</v>
      </c>
      <c r="N25">
        <v>8358</v>
      </c>
      <c r="O25">
        <v>197</v>
      </c>
      <c r="P25" s="3">
        <f t="shared" si="4"/>
        <v>43283.400000000009</v>
      </c>
      <c r="Q25">
        <f t="shared" si="0"/>
        <v>197</v>
      </c>
      <c r="R25">
        <f t="shared" si="1"/>
        <v>0</v>
      </c>
      <c r="S25" s="3">
        <f t="shared" si="2"/>
        <v>8358</v>
      </c>
      <c r="T25" s="3">
        <f t="shared" si="3"/>
        <v>0</v>
      </c>
    </row>
    <row r="26" spans="1:20" x14ac:dyDescent="0.15">
      <c r="A26" t="s">
        <v>73</v>
      </c>
      <c r="B26" t="s">
        <v>74</v>
      </c>
      <c r="C26" s="1">
        <v>0.61736111111111114</v>
      </c>
      <c r="D26" t="s">
        <v>7</v>
      </c>
      <c r="E26">
        <v>3.2</v>
      </c>
      <c r="F26" s="2" t="s">
        <v>8</v>
      </c>
      <c r="G26">
        <v>1.0783</v>
      </c>
      <c r="H26">
        <v>1.0654999999999999</v>
      </c>
      <c r="I26">
        <v>0</v>
      </c>
      <c r="J26" t="s">
        <v>75</v>
      </c>
      <c r="K26" s="1">
        <v>0.64374999999999993</v>
      </c>
      <c r="L26">
        <v>1.0654999999999999</v>
      </c>
      <c r="M26">
        <v>-184</v>
      </c>
      <c r="N26">
        <v>3912</v>
      </c>
      <c r="O26">
        <v>128</v>
      </c>
      <c r="P26" s="3">
        <f t="shared" si="4"/>
        <v>47195.400000000009</v>
      </c>
      <c r="Q26">
        <f t="shared" si="0"/>
        <v>128</v>
      </c>
      <c r="R26">
        <f t="shared" si="1"/>
        <v>0</v>
      </c>
      <c r="S26" s="3">
        <f t="shared" si="2"/>
        <v>3912</v>
      </c>
      <c r="T26" s="3">
        <f t="shared" si="3"/>
        <v>0</v>
      </c>
    </row>
    <row r="27" spans="1:20" x14ac:dyDescent="0.15">
      <c r="A27" t="s">
        <v>76</v>
      </c>
      <c r="B27" t="s">
        <v>77</v>
      </c>
      <c r="C27" s="1">
        <v>3.0555555555555555E-2</v>
      </c>
      <c r="D27" t="s">
        <v>7</v>
      </c>
      <c r="E27">
        <v>6.4</v>
      </c>
      <c r="F27" s="2" t="s">
        <v>8</v>
      </c>
      <c r="G27">
        <v>1.0596000000000001</v>
      </c>
      <c r="H27">
        <v>1.0541</v>
      </c>
      <c r="I27">
        <v>0</v>
      </c>
      <c r="J27" t="s">
        <v>78</v>
      </c>
      <c r="K27" s="1">
        <v>0.9590277777777777</v>
      </c>
      <c r="L27">
        <v>1.0541</v>
      </c>
      <c r="M27">
        <v>-73.599999999999994</v>
      </c>
      <c r="N27">
        <v>3446.4</v>
      </c>
      <c r="O27">
        <v>55</v>
      </c>
      <c r="P27" s="3">
        <f t="shared" si="4"/>
        <v>50641.80000000001</v>
      </c>
      <c r="Q27">
        <f t="shared" si="0"/>
        <v>55</v>
      </c>
      <c r="R27">
        <f t="shared" si="1"/>
        <v>0</v>
      </c>
      <c r="S27" s="3">
        <f t="shared" si="2"/>
        <v>3446.4</v>
      </c>
      <c r="T27" s="3">
        <f t="shared" si="3"/>
        <v>0</v>
      </c>
    </row>
    <row r="28" spans="1:20" x14ac:dyDescent="0.15">
      <c r="A28" t="s">
        <v>79</v>
      </c>
      <c r="B28" t="s">
        <v>80</v>
      </c>
      <c r="C28" s="1">
        <v>0.34166666666666662</v>
      </c>
      <c r="D28" t="s">
        <v>11</v>
      </c>
      <c r="E28">
        <v>8</v>
      </c>
      <c r="F28" s="2" t="s">
        <v>8</v>
      </c>
      <c r="G28">
        <v>1.07</v>
      </c>
      <c r="H28">
        <v>1.0883</v>
      </c>
      <c r="I28">
        <v>0</v>
      </c>
      <c r="J28" t="s">
        <v>81</v>
      </c>
      <c r="K28" s="1">
        <v>0.28888888888888892</v>
      </c>
      <c r="L28">
        <v>1.0883</v>
      </c>
      <c r="M28">
        <v>48</v>
      </c>
      <c r="N28">
        <v>14688</v>
      </c>
      <c r="O28">
        <v>183</v>
      </c>
      <c r="P28" s="3">
        <f t="shared" si="4"/>
        <v>65329.80000000001</v>
      </c>
      <c r="Q28">
        <f t="shared" si="0"/>
        <v>183</v>
      </c>
      <c r="R28">
        <f t="shared" si="1"/>
        <v>0</v>
      </c>
      <c r="S28" s="3">
        <f t="shared" si="2"/>
        <v>14688</v>
      </c>
      <c r="T28" s="3">
        <f t="shared" si="3"/>
        <v>0</v>
      </c>
    </row>
    <row r="29" spans="1:20" x14ac:dyDescent="0.15">
      <c r="A29" t="s">
        <v>82</v>
      </c>
      <c r="B29" t="s">
        <v>83</v>
      </c>
      <c r="C29" s="1">
        <v>1.3888888888888888E-2</v>
      </c>
      <c r="D29" t="s">
        <v>11</v>
      </c>
      <c r="E29">
        <v>4.2</v>
      </c>
      <c r="F29" s="2" t="s">
        <v>8</v>
      </c>
      <c r="G29">
        <v>1.0783</v>
      </c>
      <c r="H29">
        <v>1.0712999999999999</v>
      </c>
      <c r="I29">
        <v>0</v>
      </c>
      <c r="J29" t="s">
        <v>84</v>
      </c>
      <c r="K29" s="1">
        <v>0.52361111111111114</v>
      </c>
      <c r="L29">
        <v>1.0712999999999999</v>
      </c>
      <c r="M29">
        <v>8.4</v>
      </c>
      <c r="N29">
        <v>-2931.6</v>
      </c>
      <c r="O29">
        <v>-70</v>
      </c>
      <c r="P29" s="3">
        <f t="shared" si="4"/>
        <v>62398.200000000012</v>
      </c>
      <c r="Q29">
        <f t="shared" si="0"/>
        <v>0</v>
      </c>
      <c r="R29">
        <f t="shared" si="1"/>
        <v>-70</v>
      </c>
      <c r="S29" s="3">
        <f t="shared" si="2"/>
        <v>0</v>
      </c>
      <c r="T29" s="3">
        <f t="shared" si="3"/>
        <v>-2931.6</v>
      </c>
    </row>
    <row r="30" spans="1:20" x14ac:dyDescent="0.15">
      <c r="A30" t="s">
        <v>85</v>
      </c>
      <c r="B30" t="s">
        <v>86</v>
      </c>
      <c r="C30" s="1">
        <v>0.41250000000000003</v>
      </c>
      <c r="D30" t="s">
        <v>11</v>
      </c>
      <c r="E30">
        <v>3.6</v>
      </c>
      <c r="F30" s="2" t="s">
        <v>8</v>
      </c>
      <c r="G30">
        <v>1.1345000000000001</v>
      </c>
      <c r="H30">
        <v>1.1468</v>
      </c>
      <c r="I30">
        <v>0</v>
      </c>
      <c r="J30" t="s">
        <v>87</v>
      </c>
      <c r="K30" s="1">
        <v>0.50138888888888888</v>
      </c>
      <c r="L30">
        <v>1.1468</v>
      </c>
      <c r="M30">
        <v>36</v>
      </c>
      <c r="N30">
        <v>4464</v>
      </c>
      <c r="O30">
        <v>123</v>
      </c>
      <c r="P30" s="3">
        <f t="shared" si="4"/>
        <v>66862.200000000012</v>
      </c>
      <c r="Q30">
        <f t="shared" si="0"/>
        <v>123</v>
      </c>
      <c r="R30">
        <f t="shared" si="1"/>
        <v>0</v>
      </c>
      <c r="S30" s="3">
        <f t="shared" si="2"/>
        <v>4464</v>
      </c>
      <c r="T30" s="3">
        <f t="shared" si="3"/>
        <v>0</v>
      </c>
    </row>
    <row r="31" spans="1:20" x14ac:dyDescent="0.15">
      <c r="A31" t="s">
        <v>88</v>
      </c>
      <c r="B31" t="s">
        <v>89</v>
      </c>
      <c r="C31" s="1">
        <v>0.56666666666666665</v>
      </c>
      <c r="D31" t="s">
        <v>7</v>
      </c>
      <c r="E31">
        <v>4.2</v>
      </c>
      <c r="F31" s="2" t="s">
        <v>8</v>
      </c>
      <c r="G31">
        <v>1.1473</v>
      </c>
      <c r="H31">
        <v>1.1543000000000001</v>
      </c>
      <c r="I31">
        <v>0</v>
      </c>
      <c r="J31" t="s">
        <v>90</v>
      </c>
      <c r="K31" s="1">
        <v>0.57916666666666672</v>
      </c>
      <c r="L31">
        <v>1.1543000000000001</v>
      </c>
      <c r="M31">
        <v>-193.2</v>
      </c>
      <c r="N31">
        <v>-3133.2</v>
      </c>
      <c r="O31">
        <v>-70</v>
      </c>
      <c r="P31" s="3">
        <f t="shared" si="4"/>
        <v>63729.000000000015</v>
      </c>
      <c r="Q31">
        <f t="shared" si="0"/>
        <v>0</v>
      </c>
      <c r="R31">
        <f t="shared" si="1"/>
        <v>-70</v>
      </c>
      <c r="S31" s="3">
        <f t="shared" si="2"/>
        <v>0</v>
      </c>
      <c r="T31" s="3">
        <f t="shared" si="3"/>
        <v>-3133.2</v>
      </c>
    </row>
    <row r="32" spans="1:20" x14ac:dyDescent="0.15">
      <c r="A32" t="s">
        <v>91</v>
      </c>
      <c r="B32" t="s">
        <v>92</v>
      </c>
      <c r="C32" s="1">
        <v>0.53680555555555554</v>
      </c>
      <c r="D32" t="s">
        <v>7</v>
      </c>
      <c r="E32">
        <v>3.6</v>
      </c>
      <c r="F32" s="2" t="s">
        <v>8</v>
      </c>
      <c r="G32">
        <v>1.1705000000000001</v>
      </c>
      <c r="H32">
        <v>1.1780999999999999</v>
      </c>
      <c r="I32">
        <v>0</v>
      </c>
      <c r="J32" t="s">
        <v>93</v>
      </c>
      <c r="K32" s="1">
        <v>0.50347222222222221</v>
      </c>
      <c r="L32">
        <v>1.1780999999999999</v>
      </c>
      <c r="M32">
        <v>-165.6</v>
      </c>
      <c r="N32">
        <v>-2901.6</v>
      </c>
      <c r="O32">
        <v>-76</v>
      </c>
      <c r="P32" s="3">
        <f t="shared" si="4"/>
        <v>60827.400000000016</v>
      </c>
      <c r="Q32">
        <f t="shared" si="0"/>
        <v>0</v>
      </c>
      <c r="R32">
        <f t="shared" si="1"/>
        <v>-76</v>
      </c>
      <c r="S32" s="3">
        <f t="shared" si="2"/>
        <v>0</v>
      </c>
      <c r="T32" s="3">
        <f t="shared" si="3"/>
        <v>-2901.6</v>
      </c>
    </row>
    <row r="33" spans="1:20" x14ac:dyDescent="0.15">
      <c r="A33" t="s">
        <v>94</v>
      </c>
      <c r="B33" t="s">
        <v>95</v>
      </c>
      <c r="C33" s="1">
        <v>0.86875000000000002</v>
      </c>
      <c r="D33" t="s">
        <v>7</v>
      </c>
      <c r="E33">
        <v>5.4</v>
      </c>
      <c r="F33" s="2" t="s">
        <v>8</v>
      </c>
      <c r="G33">
        <v>1.1707000000000001</v>
      </c>
      <c r="H33">
        <v>1.1761999999999999</v>
      </c>
      <c r="I33">
        <v>0</v>
      </c>
      <c r="J33" t="s">
        <v>96</v>
      </c>
      <c r="K33" s="1">
        <v>0.46319444444444446</v>
      </c>
      <c r="L33">
        <v>1.1761999999999999</v>
      </c>
      <c r="M33">
        <v>-124.2</v>
      </c>
      <c r="N33">
        <v>-3094.2</v>
      </c>
      <c r="O33">
        <v>-55</v>
      </c>
      <c r="P33" s="3">
        <f t="shared" si="4"/>
        <v>57733.200000000019</v>
      </c>
      <c r="Q33">
        <f t="shared" si="0"/>
        <v>0</v>
      </c>
      <c r="R33">
        <f t="shared" si="1"/>
        <v>-55</v>
      </c>
      <c r="S33" s="3">
        <f t="shared" si="2"/>
        <v>0</v>
      </c>
      <c r="T33" s="3">
        <f t="shared" si="3"/>
        <v>-3094.2</v>
      </c>
    </row>
    <row r="34" spans="1:20" x14ac:dyDescent="0.15">
      <c r="A34" t="s">
        <v>97</v>
      </c>
      <c r="B34" t="s">
        <v>98</v>
      </c>
      <c r="C34" s="1">
        <v>0.35347222222222219</v>
      </c>
      <c r="D34" t="s">
        <v>7</v>
      </c>
      <c r="E34">
        <v>4.5</v>
      </c>
      <c r="F34" s="2" t="s">
        <v>8</v>
      </c>
      <c r="G34">
        <v>1.1673</v>
      </c>
      <c r="H34">
        <v>1.1468</v>
      </c>
      <c r="I34">
        <v>0</v>
      </c>
      <c r="J34" t="s">
        <v>99</v>
      </c>
      <c r="K34" s="1">
        <v>0.59236111111111112</v>
      </c>
      <c r="L34">
        <v>1.1468</v>
      </c>
      <c r="M34">
        <v>-517.5</v>
      </c>
      <c r="N34">
        <v>8707.5</v>
      </c>
      <c r="O34">
        <v>205</v>
      </c>
      <c r="P34" s="3">
        <f t="shared" si="4"/>
        <v>66440.700000000012</v>
      </c>
      <c r="Q34">
        <f t="shared" si="0"/>
        <v>205</v>
      </c>
      <c r="R34">
        <f t="shared" si="1"/>
        <v>0</v>
      </c>
      <c r="S34" s="3">
        <f t="shared" si="2"/>
        <v>8707.5</v>
      </c>
      <c r="T34" s="3">
        <f t="shared" si="3"/>
        <v>0</v>
      </c>
    </row>
    <row r="35" spans="1:20" x14ac:dyDescent="0.15">
      <c r="A35" t="s">
        <v>100</v>
      </c>
      <c r="B35" t="s">
        <v>101</v>
      </c>
      <c r="C35" s="1">
        <v>0.52569444444444446</v>
      </c>
      <c r="D35" t="s">
        <v>7</v>
      </c>
      <c r="E35">
        <v>4.5</v>
      </c>
      <c r="F35" s="2" t="s">
        <v>8</v>
      </c>
      <c r="G35">
        <v>1.1456999999999999</v>
      </c>
      <c r="H35">
        <v>1.1492</v>
      </c>
      <c r="I35">
        <v>0</v>
      </c>
      <c r="J35" t="s">
        <v>101</v>
      </c>
      <c r="K35" s="1">
        <v>0.66666666666666663</v>
      </c>
      <c r="L35">
        <v>1.1492</v>
      </c>
      <c r="M35">
        <v>0</v>
      </c>
      <c r="N35">
        <v>-1575</v>
      </c>
      <c r="O35">
        <v>-35</v>
      </c>
      <c r="P35" s="3">
        <f t="shared" si="4"/>
        <v>64865.700000000012</v>
      </c>
      <c r="Q35">
        <f t="shared" si="0"/>
        <v>0</v>
      </c>
      <c r="R35">
        <f t="shared" si="1"/>
        <v>-35</v>
      </c>
      <c r="S35" s="3">
        <f t="shared" si="2"/>
        <v>0</v>
      </c>
      <c r="T35" s="3">
        <f t="shared" si="3"/>
        <v>-1575</v>
      </c>
    </row>
    <row r="36" spans="1:20" x14ac:dyDescent="0.15">
      <c r="A36" t="s">
        <v>102</v>
      </c>
      <c r="B36" t="s">
        <v>103</v>
      </c>
      <c r="C36" s="1">
        <v>0.33402777777777781</v>
      </c>
      <c r="D36" t="s">
        <v>11</v>
      </c>
      <c r="E36">
        <v>5.4</v>
      </c>
      <c r="F36" s="2" t="s">
        <v>8</v>
      </c>
      <c r="G36">
        <v>1.1357999999999999</v>
      </c>
      <c r="H36">
        <v>1.1448</v>
      </c>
      <c r="I36">
        <v>0</v>
      </c>
      <c r="J36" t="s">
        <v>104</v>
      </c>
      <c r="K36" s="1">
        <v>0.84166666666666667</v>
      </c>
      <c r="L36">
        <v>1.1448</v>
      </c>
      <c r="M36">
        <v>86.4</v>
      </c>
      <c r="N36">
        <v>4946.3999999999996</v>
      </c>
      <c r="O36">
        <v>90</v>
      </c>
      <c r="P36" s="3">
        <f t="shared" si="4"/>
        <v>69812.100000000006</v>
      </c>
      <c r="Q36">
        <f t="shared" si="0"/>
        <v>90</v>
      </c>
      <c r="R36">
        <f t="shared" si="1"/>
        <v>0</v>
      </c>
      <c r="S36" s="3">
        <f t="shared" si="2"/>
        <v>4946.3999999999996</v>
      </c>
      <c r="T36" s="3">
        <f t="shared" si="3"/>
        <v>0</v>
      </c>
    </row>
    <row r="37" spans="1:20" x14ac:dyDescent="0.15">
      <c r="A37" t="s">
        <v>105</v>
      </c>
      <c r="B37" t="s">
        <v>106</v>
      </c>
      <c r="C37" s="1">
        <v>0.19722222222222222</v>
      </c>
      <c r="D37" t="s">
        <v>7</v>
      </c>
      <c r="E37">
        <v>8.4</v>
      </c>
      <c r="F37" s="2" t="s">
        <v>8</v>
      </c>
      <c r="G37">
        <v>1.1222000000000001</v>
      </c>
      <c r="H37">
        <v>1.095</v>
      </c>
      <c r="I37">
        <v>0</v>
      </c>
      <c r="J37" t="s">
        <v>107</v>
      </c>
      <c r="K37" s="1">
        <v>0.33263888888888887</v>
      </c>
      <c r="L37">
        <v>1.0908</v>
      </c>
      <c r="M37">
        <v>-1352.4</v>
      </c>
      <c r="N37">
        <v>25023.599999999999</v>
      </c>
      <c r="O37">
        <v>314</v>
      </c>
      <c r="P37" s="3">
        <f t="shared" si="4"/>
        <v>94835.700000000012</v>
      </c>
      <c r="Q37">
        <f t="shared" si="0"/>
        <v>314</v>
      </c>
      <c r="R37">
        <f t="shared" si="1"/>
        <v>0</v>
      </c>
      <c r="S37" s="3">
        <f t="shared" si="2"/>
        <v>25023.599999999999</v>
      </c>
      <c r="T37" s="3">
        <f t="shared" si="3"/>
        <v>0</v>
      </c>
    </row>
    <row r="38" spans="1:20" x14ac:dyDescent="0.15">
      <c r="A38" t="s">
        <v>108</v>
      </c>
      <c r="B38" t="s">
        <v>107</v>
      </c>
      <c r="C38" s="1">
        <v>0.33888888888888885</v>
      </c>
      <c r="D38" t="s">
        <v>11</v>
      </c>
      <c r="E38">
        <v>8.1</v>
      </c>
      <c r="F38" s="2" t="s">
        <v>8</v>
      </c>
      <c r="G38">
        <v>1.0920000000000001</v>
      </c>
      <c r="H38">
        <v>1.0865</v>
      </c>
      <c r="I38">
        <v>0</v>
      </c>
      <c r="J38" t="s">
        <v>109</v>
      </c>
      <c r="K38" s="1">
        <v>0.3354166666666667</v>
      </c>
      <c r="L38">
        <v>1.0865</v>
      </c>
      <c r="M38">
        <v>48.6</v>
      </c>
      <c r="N38">
        <v>-4406.3999999999996</v>
      </c>
      <c r="O38">
        <v>-55</v>
      </c>
      <c r="P38" s="3">
        <f t="shared" si="4"/>
        <v>90429.300000000017</v>
      </c>
      <c r="Q38">
        <f t="shared" si="0"/>
        <v>0</v>
      </c>
      <c r="R38">
        <f t="shared" si="1"/>
        <v>-55</v>
      </c>
      <c r="S38" s="3">
        <f t="shared" si="2"/>
        <v>0</v>
      </c>
      <c r="T38" s="3">
        <f t="shared" si="3"/>
        <v>-4406.3999999999996</v>
      </c>
    </row>
    <row r="39" spans="1:20" x14ac:dyDescent="0.15">
      <c r="A39" t="s">
        <v>110</v>
      </c>
      <c r="B39" t="s">
        <v>111</v>
      </c>
      <c r="C39" s="1">
        <v>0.67152777777777783</v>
      </c>
      <c r="D39" t="s">
        <v>11</v>
      </c>
      <c r="E39">
        <v>4.5</v>
      </c>
      <c r="F39" s="2" t="s">
        <v>8</v>
      </c>
      <c r="G39">
        <v>1.0907</v>
      </c>
      <c r="H39">
        <v>1.1154999999999999</v>
      </c>
      <c r="I39">
        <v>0</v>
      </c>
      <c r="J39" t="s">
        <v>112</v>
      </c>
      <c r="K39" s="1">
        <v>0.57986111111111105</v>
      </c>
      <c r="L39">
        <v>1.1154999999999999</v>
      </c>
      <c r="M39">
        <v>72</v>
      </c>
      <c r="N39">
        <v>11232</v>
      </c>
      <c r="O39">
        <v>248</v>
      </c>
      <c r="P39" s="3">
        <f t="shared" si="4"/>
        <v>101661.30000000002</v>
      </c>
      <c r="Q39">
        <f t="shared" si="0"/>
        <v>248</v>
      </c>
      <c r="R39">
        <f t="shared" si="1"/>
        <v>0</v>
      </c>
      <c r="S39" s="3">
        <f t="shared" si="2"/>
        <v>11232</v>
      </c>
      <c r="T39" s="3">
        <f t="shared" si="3"/>
        <v>0</v>
      </c>
    </row>
    <row r="40" spans="1:20" x14ac:dyDescent="0.15">
      <c r="A40" t="s">
        <v>113</v>
      </c>
      <c r="B40" t="s">
        <v>114</v>
      </c>
      <c r="C40" s="1">
        <v>0.52222222222222225</v>
      </c>
      <c r="D40" t="s">
        <v>11</v>
      </c>
      <c r="E40">
        <v>9</v>
      </c>
      <c r="F40" s="2" t="s">
        <v>8</v>
      </c>
      <c r="G40">
        <v>1.1505000000000001</v>
      </c>
      <c r="H40">
        <v>1.145</v>
      </c>
      <c r="I40">
        <v>0</v>
      </c>
      <c r="J40" t="s">
        <v>115</v>
      </c>
      <c r="K40" s="1">
        <v>0.52986111111111112</v>
      </c>
      <c r="L40">
        <v>1.145</v>
      </c>
      <c r="M40">
        <v>18</v>
      </c>
      <c r="N40">
        <v>-4932</v>
      </c>
      <c r="O40">
        <v>-55</v>
      </c>
      <c r="P40" s="3">
        <f t="shared" si="4"/>
        <v>96729.300000000017</v>
      </c>
      <c r="Q40">
        <f t="shared" si="0"/>
        <v>0</v>
      </c>
      <c r="R40">
        <f t="shared" si="1"/>
        <v>-55</v>
      </c>
      <c r="S40" s="3">
        <f t="shared" si="2"/>
        <v>0</v>
      </c>
      <c r="T40" s="3">
        <f t="shared" si="3"/>
        <v>-4932</v>
      </c>
    </row>
    <row r="41" spans="1:20" x14ac:dyDescent="0.15">
      <c r="A41" t="s">
        <v>116</v>
      </c>
      <c r="B41" t="s">
        <v>117</v>
      </c>
      <c r="C41" s="1">
        <v>0.50624999999999998</v>
      </c>
      <c r="D41" t="s">
        <v>7</v>
      </c>
      <c r="E41">
        <v>7.2</v>
      </c>
      <c r="F41" s="2" t="s">
        <v>8</v>
      </c>
      <c r="G41">
        <v>1.1667000000000001</v>
      </c>
      <c r="H41">
        <v>1.1727000000000001</v>
      </c>
      <c r="I41">
        <v>0</v>
      </c>
      <c r="J41" t="s">
        <v>118</v>
      </c>
      <c r="K41" s="1">
        <v>0.66597222222222219</v>
      </c>
      <c r="L41">
        <v>1.1678999999999999</v>
      </c>
      <c r="M41">
        <v>-579.6</v>
      </c>
      <c r="N41">
        <v>-1443.6</v>
      </c>
      <c r="O41">
        <v>-12</v>
      </c>
      <c r="P41" s="3">
        <f t="shared" si="4"/>
        <v>95285.700000000012</v>
      </c>
      <c r="Q41">
        <f t="shared" si="0"/>
        <v>0</v>
      </c>
      <c r="R41">
        <f t="shared" si="1"/>
        <v>-12</v>
      </c>
      <c r="S41" s="3">
        <f t="shared" si="2"/>
        <v>0</v>
      </c>
      <c r="T41" s="3">
        <f t="shared" si="3"/>
        <v>-1443.6</v>
      </c>
    </row>
    <row r="42" spans="1:20" x14ac:dyDescent="0.15">
      <c r="A42" t="s">
        <v>119</v>
      </c>
      <c r="B42" t="s">
        <v>118</v>
      </c>
      <c r="C42" s="1">
        <v>0.68333333333333324</v>
      </c>
      <c r="D42" t="s">
        <v>11</v>
      </c>
      <c r="E42">
        <v>4.5</v>
      </c>
      <c r="F42" s="2" t="s">
        <v>8</v>
      </c>
      <c r="G42">
        <v>1.1694</v>
      </c>
      <c r="H42">
        <v>1.1748000000000001</v>
      </c>
      <c r="I42">
        <v>0</v>
      </c>
      <c r="J42" t="s">
        <v>120</v>
      </c>
      <c r="K42" s="1">
        <v>0.12847222222222224</v>
      </c>
      <c r="L42">
        <v>1.1748000000000001</v>
      </c>
      <c r="M42">
        <v>63</v>
      </c>
      <c r="N42">
        <v>2493</v>
      </c>
      <c r="O42">
        <v>54</v>
      </c>
      <c r="P42" s="3">
        <f t="shared" si="4"/>
        <v>97778.700000000012</v>
      </c>
      <c r="Q42">
        <f t="shared" si="0"/>
        <v>54</v>
      </c>
      <c r="R42">
        <f t="shared" si="1"/>
        <v>0</v>
      </c>
      <c r="S42" s="3">
        <f t="shared" si="2"/>
        <v>2493</v>
      </c>
      <c r="T42" s="3">
        <f t="shared" si="3"/>
        <v>0</v>
      </c>
    </row>
    <row r="43" spans="1:20" x14ac:dyDescent="0.15">
      <c r="A43" t="s">
        <v>121</v>
      </c>
      <c r="B43" t="s">
        <v>122</v>
      </c>
      <c r="C43" s="1">
        <v>0.18194444444444444</v>
      </c>
      <c r="D43" t="s">
        <v>11</v>
      </c>
      <c r="E43">
        <v>5.4</v>
      </c>
      <c r="F43" s="2" t="s">
        <v>8</v>
      </c>
      <c r="G43">
        <v>1.1578999999999999</v>
      </c>
      <c r="H43">
        <v>1.1865000000000001</v>
      </c>
      <c r="I43">
        <v>0</v>
      </c>
      <c r="J43" t="s">
        <v>123</v>
      </c>
      <c r="K43" s="1">
        <v>0.46666666666666662</v>
      </c>
      <c r="L43">
        <v>1.1865000000000001</v>
      </c>
      <c r="M43">
        <v>129.6</v>
      </c>
      <c r="N43">
        <v>15573.6</v>
      </c>
      <c r="O43">
        <v>286</v>
      </c>
      <c r="P43" s="3">
        <f t="shared" si="4"/>
        <v>113352.30000000002</v>
      </c>
      <c r="Q43">
        <f t="shared" si="0"/>
        <v>286</v>
      </c>
      <c r="R43">
        <f t="shared" si="1"/>
        <v>0</v>
      </c>
      <c r="S43" s="3">
        <f t="shared" si="2"/>
        <v>15573.6</v>
      </c>
      <c r="T43" s="3">
        <f t="shared" si="3"/>
        <v>0</v>
      </c>
    </row>
    <row r="44" spans="1:20" x14ac:dyDescent="0.15">
      <c r="A44" t="s">
        <v>124</v>
      </c>
      <c r="B44" t="s">
        <v>125</v>
      </c>
      <c r="C44" s="1">
        <v>0.68819444444444444</v>
      </c>
      <c r="D44" t="s">
        <v>11</v>
      </c>
      <c r="E44">
        <v>3</v>
      </c>
      <c r="F44" s="2" t="s">
        <v>8</v>
      </c>
      <c r="G44">
        <v>1.1936</v>
      </c>
      <c r="H44">
        <v>1.2143999999999999</v>
      </c>
      <c r="I44">
        <v>0</v>
      </c>
      <c r="J44" t="s">
        <v>126</v>
      </c>
      <c r="K44" s="1">
        <v>0.33263888888888887</v>
      </c>
      <c r="L44">
        <v>1.2176</v>
      </c>
      <c r="M44">
        <v>114</v>
      </c>
      <c r="N44">
        <v>7314</v>
      </c>
      <c r="O44">
        <v>240</v>
      </c>
      <c r="P44" s="3">
        <f t="shared" si="4"/>
        <v>120666.30000000002</v>
      </c>
      <c r="Q44">
        <f t="shared" si="0"/>
        <v>240</v>
      </c>
      <c r="R44">
        <f t="shared" si="1"/>
        <v>0</v>
      </c>
      <c r="S44" s="3">
        <f t="shared" si="2"/>
        <v>7314</v>
      </c>
      <c r="T44" s="3">
        <f t="shared" si="3"/>
        <v>0</v>
      </c>
    </row>
    <row r="45" spans="1:20" x14ac:dyDescent="0.15">
      <c r="A45" t="s">
        <v>127</v>
      </c>
      <c r="B45" t="s">
        <v>126</v>
      </c>
      <c r="C45" s="1">
        <v>0.35069444444444442</v>
      </c>
      <c r="D45" t="s">
        <v>7</v>
      </c>
      <c r="E45">
        <v>12</v>
      </c>
      <c r="F45" s="2" t="s">
        <v>8</v>
      </c>
      <c r="G45">
        <v>1.2161</v>
      </c>
      <c r="H45">
        <v>1.2201</v>
      </c>
      <c r="I45">
        <v>0</v>
      </c>
      <c r="J45" t="s">
        <v>126</v>
      </c>
      <c r="K45" s="1">
        <v>0.82916666666666661</v>
      </c>
      <c r="L45">
        <v>1.2201</v>
      </c>
      <c r="M45">
        <v>0</v>
      </c>
      <c r="N45">
        <v>-4800</v>
      </c>
      <c r="O45">
        <v>-40</v>
      </c>
      <c r="P45" s="3">
        <f t="shared" si="4"/>
        <v>115866.30000000002</v>
      </c>
      <c r="Q45">
        <f t="shared" si="0"/>
        <v>0</v>
      </c>
      <c r="R45">
        <f t="shared" si="1"/>
        <v>-40</v>
      </c>
      <c r="S45" s="3">
        <f t="shared" si="2"/>
        <v>0</v>
      </c>
      <c r="T45" s="3">
        <f t="shared" si="3"/>
        <v>-4800</v>
      </c>
    </row>
    <row r="46" spans="1:20" x14ac:dyDescent="0.15">
      <c r="A46" t="s">
        <v>128</v>
      </c>
      <c r="B46" t="s">
        <v>129</v>
      </c>
      <c r="C46" s="1">
        <v>0.68263888888888891</v>
      </c>
      <c r="D46" t="s">
        <v>11</v>
      </c>
      <c r="E46">
        <v>4.4000000000000004</v>
      </c>
      <c r="F46" s="2" t="s">
        <v>8</v>
      </c>
      <c r="G46">
        <v>1.2299</v>
      </c>
      <c r="H46">
        <v>1.2624</v>
      </c>
      <c r="I46">
        <v>0</v>
      </c>
      <c r="J46" t="s">
        <v>130</v>
      </c>
      <c r="K46" s="1">
        <v>0.9145833333333333</v>
      </c>
      <c r="L46">
        <v>1.2624</v>
      </c>
      <c r="M46">
        <v>202.4</v>
      </c>
      <c r="N46">
        <v>14502.4</v>
      </c>
      <c r="O46">
        <v>325</v>
      </c>
      <c r="P46" s="3">
        <f t="shared" si="4"/>
        <v>130368.70000000001</v>
      </c>
      <c r="Q46">
        <f t="shared" si="0"/>
        <v>325</v>
      </c>
      <c r="R46">
        <f t="shared" si="1"/>
        <v>0</v>
      </c>
      <c r="S46" s="3">
        <f t="shared" si="2"/>
        <v>14502.4</v>
      </c>
      <c r="T46" s="3">
        <f t="shared" si="3"/>
        <v>0</v>
      </c>
    </row>
    <row r="47" spans="1:20" x14ac:dyDescent="0.15">
      <c r="A47" t="s">
        <v>131</v>
      </c>
      <c r="B47" t="s">
        <v>132</v>
      </c>
      <c r="C47" s="1">
        <v>0.25069444444444444</v>
      </c>
      <c r="D47" t="s">
        <v>7</v>
      </c>
      <c r="E47">
        <v>9.1</v>
      </c>
      <c r="F47" s="2" t="s">
        <v>8</v>
      </c>
      <c r="G47">
        <v>1.2724</v>
      </c>
      <c r="H47">
        <v>1.2423999999999999</v>
      </c>
      <c r="I47">
        <v>0</v>
      </c>
      <c r="J47" t="s">
        <v>133</v>
      </c>
      <c r="K47" s="1">
        <v>0.32291666666666669</v>
      </c>
      <c r="L47">
        <v>1.2423999999999999</v>
      </c>
      <c r="M47">
        <v>-732.55</v>
      </c>
      <c r="N47">
        <v>26567.45</v>
      </c>
      <c r="O47">
        <v>300</v>
      </c>
      <c r="P47" s="3">
        <f t="shared" si="4"/>
        <v>156936.15000000002</v>
      </c>
      <c r="Q47">
        <f t="shared" si="0"/>
        <v>300</v>
      </c>
      <c r="R47">
        <f t="shared" si="1"/>
        <v>0</v>
      </c>
      <c r="S47" s="3">
        <f t="shared" si="2"/>
        <v>26567.45</v>
      </c>
      <c r="T47" s="3">
        <f t="shared" si="3"/>
        <v>0</v>
      </c>
    </row>
    <row r="48" spans="1:20" x14ac:dyDescent="0.15">
      <c r="A48" t="s">
        <v>134</v>
      </c>
      <c r="B48" t="s">
        <v>135</v>
      </c>
      <c r="C48" s="1">
        <v>0.35694444444444445</v>
      </c>
      <c r="D48" t="s">
        <v>11</v>
      </c>
      <c r="E48">
        <v>14</v>
      </c>
      <c r="F48" s="2" t="s">
        <v>8</v>
      </c>
      <c r="G48">
        <v>1.2553000000000001</v>
      </c>
      <c r="H48">
        <v>1.2486999999999999</v>
      </c>
      <c r="I48">
        <v>0</v>
      </c>
      <c r="J48" t="s">
        <v>136</v>
      </c>
      <c r="K48" s="1">
        <v>0.4993055555555555</v>
      </c>
      <c r="L48">
        <v>1.2663</v>
      </c>
      <c r="M48">
        <v>140</v>
      </c>
      <c r="N48">
        <v>15540</v>
      </c>
      <c r="O48">
        <v>110</v>
      </c>
      <c r="P48" s="3">
        <f t="shared" si="4"/>
        <v>172476.15000000002</v>
      </c>
      <c r="Q48">
        <f t="shared" si="0"/>
        <v>110</v>
      </c>
      <c r="R48">
        <f t="shared" si="1"/>
        <v>0</v>
      </c>
      <c r="S48" s="3">
        <f t="shared" si="2"/>
        <v>15540</v>
      </c>
      <c r="T48" s="3">
        <f t="shared" si="3"/>
        <v>0</v>
      </c>
    </row>
    <row r="49" spans="1:20" x14ac:dyDescent="0.15">
      <c r="A49" t="s">
        <v>137</v>
      </c>
      <c r="B49" t="s">
        <v>138</v>
      </c>
      <c r="C49" s="1">
        <v>0.33819444444444446</v>
      </c>
      <c r="D49" t="s">
        <v>7</v>
      </c>
      <c r="E49">
        <v>23.8</v>
      </c>
      <c r="F49" s="2" t="s">
        <v>8</v>
      </c>
      <c r="G49">
        <v>1.2807999999999999</v>
      </c>
      <c r="H49">
        <v>1.2843</v>
      </c>
      <c r="I49">
        <v>0</v>
      </c>
      <c r="J49" t="s">
        <v>139</v>
      </c>
      <c r="K49" s="1">
        <v>0.5625</v>
      </c>
      <c r="L49">
        <v>1.2843</v>
      </c>
      <c r="M49">
        <v>-273.7</v>
      </c>
      <c r="N49">
        <v>-8603.7000000000007</v>
      </c>
      <c r="O49">
        <v>-35</v>
      </c>
      <c r="P49" s="3">
        <f t="shared" si="4"/>
        <v>163872.45000000001</v>
      </c>
      <c r="Q49">
        <f t="shared" si="0"/>
        <v>0</v>
      </c>
      <c r="R49">
        <f t="shared" si="1"/>
        <v>-35</v>
      </c>
      <c r="S49" s="3">
        <f t="shared" si="2"/>
        <v>0</v>
      </c>
      <c r="T49" s="3">
        <f t="shared" si="3"/>
        <v>-8603.7000000000007</v>
      </c>
    </row>
    <row r="50" spans="1:20" x14ac:dyDescent="0.15">
      <c r="A50" t="s">
        <v>140</v>
      </c>
      <c r="B50" t="s">
        <v>141</v>
      </c>
      <c r="C50" s="1">
        <v>0.33402777777777781</v>
      </c>
      <c r="D50" t="s">
        <v>7</v>
      </c>
      <c r="E50">
        <v>11.2</v>
      </c>
      <c r="F50" s="2" t="s">
        <v>8</v>
      </c>
      <c r="G50">
        <v>1.2229000000000001</v>
      </c>
      <c r="H50">
        <v>1.2294</v>
      </c>
      <c r="I50">
        <v>0</v>
      </c>
      <c r="J50" t="s">
        <v>142</v>
      </c>
      <c r="K50" s="1">
        <v>0.30694444444444441</v>
      </c>
      <c r="L50">
        <v>1.2294</v>
      </c>
      <c r="M50">
        <v>-386.4</v>
      </c>
      <c r="N50">
        <v>-7666.4</v>
      </c>
      <c r="O50">
        <v>-65</v>
      </c>
      <c r="P50" s="3">
        <f t="shared" si="4"/>
        <v>156206.05000000002</v>
      </c>
      <c r="Q50">
        <f t="shared" si="0"/>
        <v>0</v>
      </c>
      <c r="R50">
        <f t="shared" si="1"/>
        <v>-65</v>
      </c>
      <c r="S50" s="3">
        <f t="shared" si="2"/>
        <v>0</v>
      </c>
      <c r="T50" s="3">
        <f t="shared" si="3"/>
        <v>-7666.4</v>
      </c>
    </row>
    <row r="51" spans="1:20" x14ac:dyDescent="0.15">
      <c r="A51" t="s">
        <v>143</v>
      </c>
      <c r="B51" t="s">
        <v>144</v>
      </c>
      <c r="C51" s="1">
        <v>0.25833333333333336</v>
      </c>
      <c r="D51" t="s">
        <v>7</v>
      </c>
      <c r="E51">
        <v>24</v>
      </c>
      <c r="F51" s="2" t="s">
        <v>8</v>
      </c>
      <c r="G51">
        <v>1.2051000000000001</v>
      </c>
      <c r="H51">
        <v>1.2081</v>
      </c>
      <c r="I51">
        <v>0</v>
      </c>
      <c r="J51" t="s">
        <v>145</v>
      </c>
      <c r="K51" s="1">
        <v>0.83263888888888893</v>
      </c>
      <c r="L51">
        <v>1.1977</v>
      </c>
      <c r="M51">
        <v>-1104</v>
      </c>
      <c r="N51">
        <v>16656</v>
      </c>
      <c r="O51">
        <v>74</v>
      </c>
      <c r="P51" s="3">
        <f t="shared" si="4"/>
        <v>172862.05000000002</v>
      </c>
      <c r="Q51">
        <f t="shared" si="0"/>
        <v>74</v>
      </c>
      <c r="R51">
        <f t="shared" si="1"/>
        <v>0</v>
      </c>
      <c r="S51" s="3">
        <f t="shared" si="2"/>
        <v>16656</v>
      </c>
      <c r="T51" s="3">
        <f t="shared" si="3"/>
        <v>0</v>
      </c>
    </row>
    <row r="52" spans="1:20" x14ac:dyDescent="0.15">
      <c r="A52" t="s">
        <v>146</v>
      </c>
      <c r="B52" t="s">
        <v>147</v>
      </c>
      <c r="C52" s="1">
        <v>0.95416666666666661</v>
      </c>
      <c r="D52" t="s">
        <v>7</v>
      </c>
      <c r="E52">
        <v>17</v>
      </c>
      <c r="F52" s="2" t="s">
        <v>8</v>
      </c>
      <c r="G52">
        <v>1.1821999999999999</v>
      </c>
      <c r="H52">
        <v>1.1872</v>
      </c>
      <c r="I52">
        <v>0</v>
      </c>
      <c r="J52" t="s">
        <v>148</v>
      </c>
      <c r="K52" s="1">
        <v>0.45555555555555555</v>
      </c>
      <c r="L52">
        <v>1.1872</v>
      </c>
      <c r="M52">
        <v>-586.5</v>
      </c>
      <c r="N52">
        <v>-9086.5</v>
      </c>
      <c r="O52">
        <v>-50</v>
      </c>
      <c r="P52" s="3">
        <f t="shared" si="4"/>
        <v>163775.55000000002</v>
      </c>
      <c r="Q52">
        <f t="shared" si="0"/>
        <v>0</v>
      </c>
      <c r="R52">
        <f t="shared" si="1"/>
        <v>-50</v>
      </c>
      <c r="S52" s="3">
        <f t="shared" si="2"/>
        <v>0</v>
      </c>
      <c r="T52" s="3">
        <f t="shared" si="3"/>
        <v>-9086.5</v>
      </c>
    </row>
    <row r="53" spans="1:20" x14ac:dyDescent="0.15">
      <c r="A53" t="s">
        <v>149</v>
      </c>
      <c r="B53" t="s">
        <v>150</v>
      </c>
      <c r="C53" s="1">
        <v>0.25069444444444444</v>
      </c>
      <c r="D53" t="s">
        <v>11</v>
      </c>
      <c r="E53">
        <v>22.4</v>
      </c>
      <c r="F53" s="2" t="s">
        <v>8</v>
      </c>
      <c r="G53">
        <v>1.1956</v>
      </c>
      <c r="H53">
        <v>1.1921999999999999</v>
      </c>
      <c r="I53">
        <v>0</v>
      </c>
      <c r="J53" t="s">
        <v>151</v>
      </c>
      <c r="K53" s="1">
        <v>0.66597222222222219</v>
      </c>
      <c r="L53">
        <v>1.2089000000000001</v>
      </c>
      <c r="M53">
        <v>179.2</v>
      </c>
      <c r="N53">
        <v>29971.200000000001</v>
      </c>
      <c r="O53">
        <v>133</v>
      </c>
      <c r="P53" s="3">
        <f t="shared" si="4"/>
        <v>193746.75000000003</v>
      </c>
      <c r="Q53">
        <f t="shared" si="0"/>
        <v>133</v>
      </c>
      <c r="R53">
        <f t="shared" si="1"/>
        <v>0</v>
      </c>
      <c r="S53" s="3">
        <f t="shared" si="2"/>
        <v>29971.200000000001</v>
      </c>
      <c r="T53" s="3">
        <f t="shared" si="3"/>
        <v>0</v>
      </c>
    </row>
    <row r="54" spans="1:20" x14ac:dyDescent="0.15">
      <c r="A54" t="s">
        <v>152</v>
      </c>
      <c r="B54" t="s">
        <v>153</v>
      </c>
      <c r="C54" s="1">
        <v>0.18472222222222223</v>
      </c>
      <c r="D54" t="s">
        <v>11</v>
      </c>
      <c r="E54">
        <v>20.9</v>
      </c>
      <c r="F54" s="2" t="s">
        <v>8</v>
      </c>
      <c r="G54">
        <v>1.1974</v>
      </c>
      <c r="H54">
        <v>1.1929000000000001</v>
      </c>
      <c r="I54">
        <v>0</v>
      </c>
      <c r="J54" t="s">
        <v>154</v>
      </c>
      <c r="K54" s="1">
        <v>0.26319444444444445</v>
      </c>
      <c r="L54">
        <v>1.1929000000000001</v>
      </c>
      <c r="M54">
        <v>125.4</v>
      </c>
      <c r="N54">
        <v>-9279.6</v>
      </c>
      <c r="O54">
        <v>-45</v>
      </c>
      <c r="P54" s="3">
        <f t="shared" si="4"/>
        <v>184467.15000000002</v>
      </c>
      <c r="Q54">
        <f t="shared" si="0"/>
        <v>0</v>
      </c>
      <c r="R54">
        <f t="shared" si="1"/>
        <v>-45</v>
      </c>
      <c r="S54" s="3">
        <f t="shared" si="2"/>
        <v>0</v>
      </c>
      <c r="T54" s="3">
        <f t="shared" si="3"/>
        <v>-9279.6</v>
      </c>
    </row>
    <row r="55" spans="1:20" x14ac:dyDescent="0.15">
      <c r="A55" t="s">
        <v>155</v>
      </c>
      <c r="B55" t="s">
        <v>156</v>
      </c>
      <c r="C55" s="1">
        <v>0.21319444444444444</v>
      </c>
      <c r="D55" t="s">
        <v>11</v>
      </c>
      <c r="E55">
        <v>21.6</v>
      </c>
      <c r="F55" s="2" t="s">
        <v>8</v>
      </c>
      <c r="G55">
        <v>1.2023999999999999</v>
      </c>
      <c r="H55">
        <v>1.2070000000000001</v>
      </c>
      <c r="I55">
        <v>0</v>
      </c>
      <c r="J55" t="s">
        <v>157</v>
      </c>
      <c r="K55" s="1">
        <v>0.16597222222222222</v>
      </c>
      <c r="L55">
        <v>1.2204999999999999</v>
      </c>
      <c r="M55">
        <v>302.39999999999998</v>
      </c>
      <c r="N55">
        <v>39398.400000000001</v>
      </c>
      <c r="O55">
        <v>181</v>
      </c>
      <c r="P55" s="3">
        <f t="shared" si="4"/>
        <v>223865.55000000002</v>
      </c>
      <c r="Q55">
        <f t="shared" si="0"/>
        <v>181</v>
      </c>
      <c r="R55">
        <f t="shared" si="1"/>
        <v>0</v>
      </c>
      <c r="S55" s="3">
        <f t="shared" si="2"/>
        <v>39398.400000000001</v>
      </c>
      <c r="T55" s="3">
        <f t="shared" si="3"/>
        <v>0</v>
      </c>
    </row>
    <row r="56" spans="1:20" x14ac:dyDescent="0.15">
      <c r="A56" t="s">
        <v>158</v>
      </c>
      <c r="B56" t="s">
        <v>157</v>
      </c>
      <c r="C56" s="1">
        <v>0.62430555555555556</v>
      </c>
      <c r="D56" t="s">
        <v>7</v>
      </c>
      <c r="E56">
        <v>24.2</v>
      </c>
      <c r="F56" s="2" t="s">
        <v>8</v>
      </c>
      <c r="G56">
        <v>1.2184999999999999</v>
      </c>
      <c r="H56">
        <v>1.2230000000000001</v>
      </c>
      <c r="I56">
        <v>0</v>
      </c>
      <c r="J56" t="s">
        <v>159</v>
      </c>
      <c r="K56" s="1">
        <v>0.25277777777777777</v>
      </c>
      <c r="L56">
        <v>1.2230000000000001</v>
      </c>
      <c r="M56">
        <v>-278.3</v>
      </c>
      <c r="N56">
        <v>-11168.3</v>
      </c>
      <c r="O56">
        <v>-45</v>
      </c>
      <c r="P56" s="3">
        <f t="shared" si="4"/>
        <v>212697.25000000003</v>
      </c>
      <c r="Q56">
        <f t="shared" si="0"/>
        <v>0</v>
      </c>
      <c r="R56">
        <f t="shared" si="1"/>
        <v>-45</v>
      </c>
      <c r="S56" s="3">
        <f t="shared" si="2"/>
        <v>0</v>
      </c>
      <c r="T56" s="3">
        <f t="shared" si="3"/>
        <v>-11168.3</v>
      </c>
    </row>
    <row r="57" spans="1:20" x14ac:dyDescent="0.15">
      <c r="A57" t="s">
        <v>160</v>
      </c>
      <c r="B57" t="s">
        <v>161</v>
      </c>
      <c r="C57" s="1">
        <v>0.52222222222222225</v>
      </c>
      <c r="D57" t="s">
        <v>7</v>
      </c>
      <c r="E57">
        <v>25.2</v>
      </c>
      <c r="F57" s="2" t="s">
        <v>8</v>
      </c>
      <c r="G57">
        <v>1.2183999999999999</v>
      </c>
      <c r="H57">
        <v>1.2223999999999999</v>
      </c>
      <c r="I57">
        <v>0</v>
      </c>
      <c r="J57" t="s">
        <v>161</v>
      </c>
      <c r="K57" s="1">
        <v>0.52986111111111112</v>
      </c>
      <c r="L57">
        <v>1.2223999999999999</v>
      </c>
      <c r="M57">
        <v>0</v>
      </c>
      <c r="N57">
        <v>-10080</v>
      </c>
      <c r="O57">
        <v>-40</v>
      </c>
      <c r="P57" s="3">
        <f t="shared" si="4"/>
        <v>202617.25000000003</v>
      </c>
      <c r="Q57">
        <f t="shared" si="0"/>
        <v>0</v>
      </c>
      <c r="R57">
        <f t="shared" si="1"/>
        <v>-40</v>
      </c>
      <c r="S57" s="3">
        <f t="shared" si="2"/>
        <v>0</v>
      </c>
      <c r="T57" s="3">
        <f t="shared" si="3"/>
        <v>-10080</v>
      </c>
    </row>
    <row r="58" spans="1:20" x14ac:dyDescent="0.15">
      <c r="A58" t="s">
        <v>162</v>
      </c>
      <c r="B58" t="s">
        <v>163</v>
      </c>
      <c r="C58" s="1">
        <v>0.34166666666666662</v>
      </c>
      <c r="D58" t="s">
        <v>7</v>
      </c>
      <c r="E58">
        <v>20</v>
      </c>
      <c r="F58" s="2" t="s">
        <v>8</v>
      </c>
      <c r="G58">
        <v>1.2219</v>
      </c>
      <c r="H58">
        <v>1.2078</v>
      </c>
      <c r="I58">
        <v>0</v>
      </c>
      <c r="J58" t="s">
        <v>164</v>
      </c>
      <c r="K58" s="1">
        <v>0.60277777777777775</v>
      </c>
      <c r="L58">
        <v>1.2078</v>
      </c>
      <c r="M58">
        <v>-1380</v>
      </c>
      <c r="N58">
        <v>26820</v>
      </c>
      <c r="O58">
        <v>141</v>
      </c>
      <c r="P58" s="3">
        <f t="shared" si="4"/>
        <v>229437.25000000003</v>
      </c>
      <c r="Q58">
        <f t="shared" si="0"/>
        <v>141</v>
      </c>
      <c r="R58">
        <f t="shared" si="1"/>
        <v>0</v>
      </c>
      <c r="S58" s="3">
        <f t="shared" si="2"/>
        <v>26820</v>
      </c>
      <c r="T58" s="3">
        <f t="shared" si="3"/>
        <v>0</v>
      </c>
    </row>
    <row r="59" spans="1:20" x14ac:dyDescent="0.15">
      <c r="A59" t="s">
        <v>165</v>
      </c>
      <c r="B59" t="s">
        <v>166</v>
      </c>
      <c r="C59" s="1">
        <v>0.10902777777777778</v>
      </c>
      <c r="D59" t="s">
        <v>7</v>
      </c>
      <c r="E59">
        <v>24</v>
      </c>
      <c r="F59" s="2" t="s">
        <v>8</v>
      </c>
      <c r="G59">
        <v>1.2238</v>
      </c>
      <c r="H59">
        <v>1.2278</v>
      </c>
      <c r="I59">
        <v>0</v>
      </c>
      <c r="J59" t="s">
        <v>167</v>
      </c>
      <c r="K59" s="1">
        <v>0.99930555555555556</v>
      </c>
      <c r="L59">
        <v>1.2058</v>
      </c>
      <c r="M59">
        <v>-2484</v>
      </c>
      <c r="N59">
        <v>40716</v>
      </c>
      <c r="O59">
        <v>180</v>
      </c>
      <c r="P59" s="3">
        <f t="shared" si="4"/>
        <v>270153.25</v>
      </c>
      <c r="Q59">
        <f t="shared" si="0"/>
        <v>180</v>
      </c>
      <c r="R59">
        <f t="shared" si="1"/>
        <v>0</v>
      </c>
      <c r="S59" s="3">
        <f t="shared" si="2"/>
        <v>40716</v>
      </c>
      <c r="T59" s="3">
        <f t="shared" si="3"/>
        <v>0</v>
      </c>
    </row>
    <row r="60" spans="1:20" x14ac:dyDescent="0.15">
      <c r="A60" t="s">
        <v>168</v>
      </c>
      <c r="B60" t="s">
        <v>169</v>
      </c>
      <c r="C60" s="1">
        <v>0.33819444444444446</v>
      </c>
      <c r="D60" t="s">
        <v>7</v>
      </c>
      <c r="E60">
        <v>24</v>
      </c>
      <c r="F60" s="2" t="s">
        <v>8</v>
      </c>
      <c r="G60">
        <v>1.2150000000000001</v>
      </c>
      <c r="H60">
        <v>1.2172000000000001</v>
      </c>
      <c r="I60">
        <v>0</v>
      </c>
      <c r="J60" t="s">
        <v>169</v>
      </c>
      <c r="K60" s="1">
        <v>0.66180555555555554</v>
      </c>
      <c r="L60">
        <v>1.2172000000000001</v>
      </c>
      <c r="M60">
        <v>0</v>
      </c>
      <c r="N60">
        <v>-5280</v>
      </c>
      <c r="O60">
        <v>-22</v>
      </c>
      <c r="P60" s="3">
        <f t="shared" si="4"/>
        <v>264873.25</v>
      </c>
      <c r="Q60">
        <f t="shared" si="0"/>
        <v>0</v>
      </c>
      <c r="R60">
        <f t="shared" si="1"/>
        <v>-22</v>
      </c>
      <c r="S60" s="3">
        <f t="shared" si="2"/>
        <v>0</v>
      </c>
      <c r="T60" s="3">
        <f t="shared" si="3"/>
        <v>-5280</v>
      </c>
    </row>
    <row r="61" spans="1:20" x14ac:dyDescent="0.15">
      <c r="A61" t="s">
        <v>170</v>
      </c>
      <c r="B61" t="s">
        <v>171</v>
      </c>
      <c r="C61" s="1">
        <v>0.84027777777777779</v>
      </c>
      <c r="D61" t="s">
        <v>11</v>
      </c>
      <c r="E61">
        <v>41.6</v>
      </c>
      <c r="F61" s="2" t="s">
        <v>8</v>
      </c>
      <c r="G61">
        <v>1.2332000000000001</v>
      </c>
      <c r="H61">
        <v>1.2302</v>
      </c>
      <c r="I61">
        <v>0</v>
      </c>
      <c r="J61" t="s">
        <v>172</v>
      </c>
      <c r="K61" s="1">
        <v>0.99930555555555556</v>
      </c>
      <c r="L61">
        <v>1.2385999999999999</v>
      </c>
      <c r="M61">
        <v>416</v>
      </c>
      <c r="N61">
        <v>22880</v>
      </c>
      <c r="O61">
        <v>54</v>
      </c>
      <c r="P61" s="3">
        <f t="shared" si="4"/>
        <v>287753.25</v>
      </c>
      <c r="Q61">
        <f t="shared" si="0"/>
        <v>54</v>
      </c>
      <c r="R61">
        <f t="shared" si="1"/>
        <v>0</v>
      </c>
      <c r="S61" s="3">
        <f t="shared" si="2"/>
        <v>22880</v>
      </c>
      <c r="T61" s="3">
        <f t="shared" si="3"/>
        <v>0</v>
      </c>
    </row>
    <row r="62" spans="1:20" x14ac:dyDescent="0.15">
      <c r="A62" t="s">
        <v>173</v>
      </c>
      <c r="B62" t="s">
        <v>174</v>
      </c>
      <c r="C62" s="1">
        <v>0.33819444444444446</v>
      </c>
      <c r="D62" t="s">
        <v>11</v>
      </c>
      <c r="E62">
        <v>15</v>
      </c>
      <c r="F62" s="2" t="s">
        <v>8</v>
      </c>
      <c r="G62">
        <v>1.2567999999999999</v>
      </c>
      <c r="H62">
        <v>1.2487999999999999</v>
      </c>
      <c r="I62">
        <v>0</v>
      </c>
      <c r="J62" t="s">
        <v>175</v>
      </c>
      <c r="K62" s="1">
        <v>0.66597222222222219</v>
      </c>
      <c r="L62">
        <v>1.2724</v>
      </c>
      <c r="M62">
        <v>240</v>
      </c>
      <c r="N62">
        <v>23640</v>
      </c>
      <c r="O62">
        <v>156</v>
      </c>
      <c r="P62" s="3">
        <f t="shared" si="4"/>
        <v>311393.25</v>
      </c>
      <c r="Q62">
        <f t="shared" si="0"/>
        <v>156</v>
      </c>
      <c r="R62">
        <f t="shared" si="1"/>
        <v>0</v>
      </c>
      <c r="S62" s="3">
        <f t="shared" si="2"/>
        <v>23640</v>
      </c>
      <c r="T62" s="3">
        <f t="shared" si="3"/>
        <v>0</v>
      </c>
    </row>
    <row r="63" spans="1:20" x14ac:dyDescent="0.15">
      <c r="A63" t="s">
        <v>176</v>
      </c>
      <c r="B63" t="s">
        <v>177</v>
      </c>
      <c r="C63" s="1">
        <v>0.51874999999999993</v>
      </c>
      <c r="D63" t="s">
        <v>7</v>
      </c>
      <c r="E63">
        <v>15</v>
      </c>
      <c r="F63" s="2" t="s">
        <v>8</v>
      </c>
      <c r="G63">
        <v>1.2859</v>
      </c>
      <c r="H63">
        <v>1.2899</v>
      </c>
      <c r="I63">
        <v>0</v>
      </c>
      <c r="J63" t="s">
        <v>177</v>
      </c>
      <c r="K63" s="1">
        <v>0.54722222222222217</v>
      </c>
      <c r="L63">
        <v>1.2899</v>
      </c>
      <c r="M63">
        <v>0</v>
      </c>
      <c r="N63">
        <v>-6000</v>
      </c>
      <c r="O63">
        <v>-40</v>
      </c>
      <c r="P63" s="3">
        <f t="shared" si="4"/>
        <v>305393.25</v>
      </c>
      <c r="Q63">
        <f t="shared" si="0"/>
        <v>0</v>
      </c>
      <c r="R63">
        <f t="shared" si="1"/>
        <v>-40</v>
      </c>
      <c r="S63" s="3">
        <f t="shared" si="2"/>
        <v>0</v>
      </c>
      <c r="T63" s="3">
        <f t="shared" si="3"/>
        <v>-6000</v>
      </c>
    </row>
    <row r="64" spans="1:20" x14ac:dyDescent="0.15">
      <c r="A64" t="s">
        <v>178</v>
      </c>
      <c r="B64" t="s">
        <v>179</v>
      </c>
      <c r="C64" s="1">
        <v>0.33263888888888887</v>
      </c>
      <c r="D64" t="s">
        <v>7</v>
      </c>
      <c r="E64">
        <v>48</v>
      </c>
      <c r="F64" s="2" t="s">
        <v>8</v>
      </c>
      <c r="G64">
        <v>1.3467</v>
      </c>
      <c r="H64">
        <v>1.3224</v>
      </c>
      <c r="I64">
        <v>0</v>
      </c>
      <c r="J64" t="s">
        <v>180</v>
      </c>
      <c r="K64" s="1">
        <v>0.4993055555555555</v>
      </c>
      <c r="L64">
        <v>1.3163</v>
      </c>
      <c r="M64">
        <v>-4416</v>
      </c>
      <c r="N64">
        <v>141504</v>
      </c>
      <c r="O64">
        <v>304</v>
      </c>
      <c r="P64" s="3">
        <f t="shared" si="4"/>
        <v>446897.25</v>
      </c>
      <c r="Q64">
        <f t="shared" si="0"/>
        <v>304</v>
      </c>
      <c r="R64">
        <f t="shared" si="1"/>
        <v>0</v>
      </c>
      <c r="S64" s="3">
        <f t="shared" si="2"/>
        <v>141504</v>
      </c>
      <c r="T64" s="3">
        <f t="shared" si="3"/>
        <v>0</v>
      </c>
    </row>
    <row r="65" spans="1:20" x14ac:dyDescent="0.15">
      <c r="A65" t="s">
        <v>181</v>
      </c>
      <c r="B65" t="s">
        <v>182</v>
      </c>
      <c r="C65" s="1">
        <v>0.34513888888888888</v>
      </c>
      <c r="D65" t="s">
        <v>7</v>
      </c>
      <c r="E65">
        <v>40</v>
      </c>
      <c r="F65" s="2" t="s">
        <v>8</v>
      </c>
      <c r="G65">
        <v>1.2979000000000001</v>
      </c>
      <c r="H65">
        <v>1.3028999999999999</v>
      </c>
      <c r="I65">
        <v>0</v>
      </c>
      <c r="J65" t="s">
        <v>183</v>
      </c>
      <c r="K65" s="1">
        <v>0.68125000000000002</v>
      </c>
      <c r="L65">
        <v>1.3028999999999999</v>
      </c>
      <c r="M65">
        <v>-460</v>
      </c>
      <c r="N65">
        <v>-20460</v>
      </c>
      <c r="O65">
        <v>-50</v>
      </c>
      <c r="P65" s="3">
        <f t="shared" si="4"/>
        <v>426437.25</v>
      </c>
      <c r="Q65">
        <f t="shared" si="0"/>
        <v>0</v>
      </c>
      <c r="R65">
        <f t="shared" si="1"/>
        <v>-50</v>
      </c>
      <c r="S65" s="3">
        <f t="shared" si="2"/>
        <v>0</v>
      </c>
      <c r="T65" s="3">
        <f t="shared" si="3"/>
        <v>-20460</v>
      </c>
    </row>
    <row r="66" spans="1:20" x14ac:dyDescent="0.15">
      <c r="A66" t="s">
        <v>184</v>
      </c>
      <c r="B66" t="s">
        <v>185</v>
      </c>
      <c r="C66" s="1">
        <v>9.375E-2</v>
      </c>
      <c r="D66" t="s">
        <v>11</v>
      </c>
      <c r="E66">
        <v>24</v>
      </c>
      <c r="F66" s="2" t="s">
        <v>8</v>
      </c>
      <c r="G66">
        <v>1.3048</v>
      </c>
      <c r="H66">
        <v>1.2963</v>
      </c>
      <c r="I66">
        <v>0</v>
      </c>
      <c r="J66" t="s">
        <v>186</v>
      </c>
      <c r="K66" s="1">
        <v>0.4993055555555555</v>
      </c>
      <c r="L66">
        <v>1.3158000000000001</v>
      </c>
      <c r="M66">
        <v>432</v>
      </c>
      <c r="N66">
        <v>26832</v>
      </c>
      <c r="O66">
        <v>110</v>
      </c>
      <c r="P66" s="3">
        <f t="shared" si="4"/>
        <v>453269.25</v>
      </c>
      <c r="Q66">
        <f t="shared" si="0"/>
        <v>110</v>
      </c>
      <c r="R66">
        <f t="shared" si="1"/>
        <v>0</v>
      </c>
      <c r="S66" s="3">
        <f t="shared" si="2"/>
        <v>26832</v>
      </c>
      <c r="T66" s="3">
        <f t="shared" si="3"/>
        <v>0</v>
      </c>
    </row>
    <row r="67" spans="1:20" x14ac:dyDescent="0.15">
      <c r="A67" t="s">
        <v>187</v>
      </c>
      <c r="B67" t="s">
        <v>188</v>
      </c>
      <c r="C67" s="1">
        <v>0.35347222222222219</v>
      </c>
      <c r="D67" t="s">
        <v>7</v>
      </c>
      <c r="E67">
        <v>48</v>
      </c>
      <c r="F67" s="2" t="s">
        <v>8</v>
      </c>
      <c r="G67">
        <v>1.2655000000000001</v>
      </c>
      <c r="H67">
        <v>1.2695000000000001</v>
      </c>
      <c r="I67">
        <v>0</v>
      </c>
      <c r="J67" t="s">
        <v>189</v>
      </c>
      <c r="K67" s="1">
        <v>0.4993055555555555</v>
      </c>
      <c r="L67">
        <v>1.2284999999999999</v>
      </c>
      <c r="M67">
        <v>-11040</v>
      </c>
      <c r="N67">
        <v>166560</v>
      </c>
      <c r="O67">
        <v>370</v>
      </c>
      <c r="P67" s="3">
        <f t="shared" si="4"/>
        <v>619829.25</v>
      </c>
      <c r="Q67">
        <f t="shared" ref="Q67:Q97" si="5">IF(O67&gt;0,O67,0)</f>
        <v>370</v>
      </c>
      <c r="R67">
        <f t="shared" ref="R67:R97" si="6">IF(O67&lt;0,O67,0)</f>
        <v>0</v>
      </c>
      <c r="S67" s="3">
        <f t="shared" ref="S67:S97" si="7">IF(N67&gt;0,N67,0)</f>
        <v>166560</v>
      </c>
      <c r="T67" s="3">
        <f t="shared" ref="T67:T97" si="8">IF(N67&lt;0,N67,0)</f>
        <v>0</v>
      </c>
    </row>
    <row r="68" spans="1:20" x14ac:dyDescent="0.15">
      <c r="A68" t="s">
        <v>190</v>
      </c>
      <c r="B68" t="s">
        <v>191</v>
      </c>
      <c r="C68" s="1">
        <v>0.25763888888888892</v>
      </c>
      <c r="D68" t="s">
        <v>7</v>
      </c>
      <c r="E68">
        <v>48</v>
      </c>
      <c r="F68" s="2" t="s">
        <v>8</v>
      </c>
      <c r="G68">
        <v>1.1918</v>
      </c>
      <c r="H68">
        <v>1.1978</v>
      </c>
      <c r="I68">
        <v>0</v>
      </c>
      <c r="J68" t="s">
        <v>191</v>
      </c>
      <c r="K68" s="1">
        <v>0.58611111111111114</v>
      </c>
      <c r="L68">
        <v>1.1978</v>
      </c>
      <c r="M68">
        <v>0</v>
      </c>
      <c r="N68">
        <v>-28800</v>
      </c>
      <c r="O68">
        <v>-60</v>
      </c>
      <c r="P68" s="3">
        <f t="shared" si="4"/>
        <v>591029.25</v>
      </c>
      <c r="Q68">
        <f t="shared" si="5"/>
        <v>0</v>
      </c>
      <c r="R68">
        <f t="shared" si="6"/>
        <v>-60</v>
      </c>
      <c r="S68" s="3">
        <f t="shared" si="7"/>
        <v>0</v>
      </c>
      <c r="T68" s="3">
        <f t="shared" si="8"/>
        <v>-28800</v>
      </c>
    </row>
    <row r="69" spans="1:20" x14ac:dyDescent="0.15">
      <c r="A69" t="s">
        <v>192</v>
      </c>
      <c r="B69" t="s">
        <v>193</v>
      </c>
      <c r="C69" s="1">
        <v>0.50347222222222221</v>
      </c>
      <c r="D69" t="s">
        <v>7</v>
      </c>
      <c r="E69">
        <v>35</v>
      </c>
      <c r="F69" s="2" t="s">
        <v>8</v>
      </c>
      <c r="G69">
        <v>1.2071000000000001</v>
      </c>
      <c r="H69">
        <v>1.2141</v>
      </c>
      <c r="I69">
        <v>0</v>
      </c>
      <c r="J69" t="s">
        <v>194</v>
      </c>
      <c r="K69" s="1">
        <v>0.75624999999999998</v>
      </c>
      <c r="L69">
        <v>1.2141</v>
      </c>
      <c r="M69">
        <v>-1610</v>
      </c>
      <c r="N69">
        <v>-26110</v>
      </c>
      <c r="O69">
        <v>-70</v>
      </c>
      <c r="P69" s="3">
        <f t="shared" ref="P69:P97" si="9">P68+N69</f>
        <v>564919.25</v>
      </c>
      <c r="Q69">
        <f t="shared" si="5"/>
        <v>0</v>
      </c>
      <c r="R69">
        <f t="shared" si="6"/>
        <v>-70</v>
      </c>
      <c r="S69" s="3">
        <f t="shared" si="7"/>
        <v>0</v>
      </c>
      <c r="T69" s="3">
        <f t="shared" si="8"/>
        <v>-26110</v>
      </c>
    </row>
    <row r="70" spans="1:20" x14ac:dyDescent="0.15">
      <c r="A70" t="s">
        <v>195</v>
      </c>
      <c r="B70" t="s">
        <v>196</v>
      </c>
      <c r="C70" s="1">
        <v>4.8611111111111112E-3</v>
      </c>
      <c r="D70" t="s">
        <v>7</v>
      </c>
      <c r="E70">
        <v>35</v>
      </c>
      <c r="F70" s="2" t="s">
        <v>8</v>
      </c>
      <c r="G70">
        <v>1.204</v>
      </c>
      <c r="H70">
        <v>1.2075</v>
      </c>
      <c r="I70">
        <v>0</v>
      </c>
      <c r="J70" t="s">
        <v>197</v>
      </c>
      <c r="K70" s="1">
        <v>0.74444444444444446</v>
      </c>
      <c r="L70">
        <v>1.2075</v>
      </c>
      <c r="M70">
        <v>-402.5</v>
      </c>
      <c r="N70">
        <v>-12652.5</v>
      </c>
      <c r="O70">
        <v>-35</v>
      </c>
      <c r="P70" s="3">
        <f t="shared" si="9"/>
        <v>552266.75</v>
      </c>
      <c r="Q70">
        <f t="shared" si="5"/>
        <v>0</v>
      </c>
      <c r="R70">
        <f t="shared" si="6"/>
        <v>-35</v>
      </c>
      <c r="S70" s="3">
        <f t="shared" si="7"/>
        <v>0</v>
      </c>
      <c r="T70" s="3">
        <f t="shared" si="8"/>
        <v>-12652.5</v>
      </c>
    </row>
    <row r="71" spans="1:20" x14ac:dyDescent="0.15">
      <c r="A71" t="s">
        <v>198</v>
      </c>
      <c r="B71" t="s">
        <v>199</v>
      </c>
      <c r="C71" s="1">
        <v>0.55694444444444446</v>
      </c>
      <c r="D71" t="s">
        <v>11</v>
      </c>
      <c r="E71">
        <v>35</v>
      </c>
      <c r="F71" s="2" t="s">
        <v>8</v>
      </c>
      <c r="G71">
        <v>1.2108000000000001</v>
      </c>
      <c r="H71">
        <v>1.2038</v>
      </c>
      <c r="I71">
        <v>0</v>
      </c>
      <c r="J71" t="s">
        <v>200</v>
      </c>
      <c r="K71" s="1">
        <v>0.66597222222222219</v>
      </c>
      <c r="L71">
        <v>1.2343999999999999</v>
      </c>
      <c r="M71">
        <v>840</v>
      </c>
      <c r="N71">
        <v>83440</v>
      </c>
      <c r="O71">
        <v>236</v>
      </c>
      <c r="P71" s="3">
        <f t="shared" si="9"/>
        <v>635706.75</v>
      </c>
      <c r="Q71">
        <f t="shared" si="5"/>
        <v>236</v>
      </c>
      <c r="R71">
        <f t="shared" si="6"/>
        <v>0</v>
      </c>
      <c r="S71" s="3">
        <f t="shared" si="7"/>
        <v>83440</v>
      </c>
      <c r="T71" s="3">
        <f t="shared" si="8"/>
        <v>0</v>
      </c>
    </row>
    <row r="72" spans="1:20" x14ac:dyDescent="0.15">
      <c r="A72" t="s">
        <v>201</v>
      </c>
      <c r="B72" t="s">
        <v>202</v>
      </c>
      <c r="C72" s="1">
        <v>0.96319444444444446</v>
      </c>
      <c r="D72" t="s">
        <v>7</v>
      </c>
      <c r="E72">
        <v>84</v>
      </c>
      <c r="F72" s="2" t="s">
        <v>8</v>
      </c>
      <c r="G72">
        <v>1.2513000000000001</v>
      </c>
      <c r="H72">
        <v>1.2549999999999999</v>
      </c>
      <c r="I72">
        <v>0</v>
      </c>
      <c r="J72" t="s">
        <v>203</v>
      </c>
      <c r="K72" s="1">
        <v>0.4993055555555555</v>
      </c>
      <c r="L72">
        <v>1.2237</v>
      </c>
      <c r="M72">
        <v>-17388</v>
      </c>
      <c r="N72">
        <v>214452</v>
      </c>
      <c r="O72">
        <v>276</v>
      </c>
      <c r="P72" s="3">
        <f t="shared" si="9"/>
        <v>850158.75</v>
      </c>
      <c r="Q72">
        <f t="shared" si="5"/>
        <v>276</v>
      </c>
      <c r="R72">
        <f t="shared" si="6"/>
        <v>0</v>
      </c>
      <c r="S72" s="3">
        <f t="shared" si="7"/>
        <v>214452</v>
      </c>
      <c r="T72" s="3">
        <f t="shared" si="8"/>
        <v>0</v>
      </c>
    </row>
    <row r="73" spans="1:20" x14ac:dyDescent="0.15">
      <c r="A73" t="s">
        <v>204</v>
      </c>
      <c r="B73" t="s">
        <v>205</v>
      </c>
      <c r="C73" s="1">
        <v>0.95000000000000007</v>
      </c>
      <c r="D73" t="s">
        <v>11</v>
      </c>
      <c r="E73">
        <v>64</v>
      </c>
      <c r="F73" s="2" t="s">
        <v>8</v>
      </c>
      <c r="G73">
        <v>1.2055</v>
      </c>
      <c r="H73">
        <v>1.1995</v>
      </c>
      <c r="I73">
        <v>0</v>
      </c>
      <c r="J73" t="s">
        <v>206</v>
      </c>
      <c r="K73" s="1">
        <v>2.2222222222222223E-2</v>
      </c>
      <c r="L73">
        <v>1.1995</v>
      </c>
      <c r="M73">
        <v>768</v>
      </c>
      <c r="N73">
        <v>-37632</v>
      </c>
      <c r="O73">
        <v>-60</v>
      </c>
      <c r="P73" s="3">
        <f t="shared" si="9"/>
        <v>812526.75</v>
      </c>
      <c r="Q73">
        <f t="shared" si="5"/>
        <v>0</v>
      </c>
      <c r="R73">
        <f t="shared" si="6"/>
        <v>-60</v>
      </c>
      <c r="S73" s="3">
        <f t="shared" si="7"/>
        <v>0</v>
      </c>
      <c r="T73" s="3">
        <f t="shared" si="8"/>
        <v>-37632</v>
      </c>
    </row>
    <row r="74" spans="1:20" x14ac:dyDescent="0.15">
      <c r="A74" t="s">
        <v>207</v>
      </c>
      <c r="B74" t="s">
        <v>208</v>
      </c>
      <c r="C74" s="1">
        <v>0.30624999999999997</v>
      </c>
      <c r="D74" t="s">
        <v>7</v>
      </c>
      <c r="E74">
        <v>64</v>
      </c>
      <c r="F74" s="2" t="s">
        <v>8</v>
      </c>
      <c r="G74">
        <v>1.2000999999999999</v>
      </c>
      <c r="H74">
        <v>1.1888000000000001</v>
      </c>
      <c r="I74">
        <v>0</v>
      </c>
      <c r="J74" t="s">
        <v>209</v>
      </c>
      <c r="K74" s="1">
        <v>0.29930555555555555</v>
      </c>
      <c r="L74">
        <v>1.1888000000000001</v>
      </c>
      <c r="M74">
        <v>-7360</v>
      </c>
      <c r="N74">
        <v>64960</v>
      </c>
      <c r="O74">
        <v>113</v>
      </c>
      <c r="P74" s="3">
        <f t="shared" si="9"/>
        <v>877486.75</v>
      </c>
      <c r="Q74">
        <f t="shared" si="5"/>
        <v>113</v>
      </c>
      <c r="R74">
        <f t="shared" si="6"/>
        <v>0</v>
      </c>
      <c r="S74" s="3">
        <f t="shared" si="7"/>
        <v>64960</v>
      </c>
      <c r="T74" s="3">
        <f t="shared" si="8"/>
        <v>0</v>
      </c>
    </row>
    <row r="75" spans="1:20" x14ac:dyDescent="0.15">
      <c r="A75" t="s">
        <v>210</v>
      </c>
      <c r="B75" t="s">
        <v>211</v>
      </c>
      <c r="C75" s="1">
        <v>0.68472222222222223</v>
      </c>
      <c r="D75" t="s">
        <v>11</v>
      </c>
      <c r="E75">
        <v>64</v>
      </c>
      <c r="F75" s="2" t="s">
        <v>8</v>
      </c>
      <c r="G75">
        <v>1.2088000000000001</v>
      </c>
      <c r="H75">
        <v>1.2028000000000001</v>
      </c>
      <c r="I75">
        <v>0</v>
      </c>
      <c r="J75" t="s">
        <v>212</v>
      </c>
      <c r="K75" s="1">
        <v>0.99930555555555556</v>
      </c>
      <c r="L75">
        <v>1.224</v>
      </c>
      <c r="M75">
        <v>1536</v>
      </c>
      <c r="N75">
        <v>98816</v>
      </c>
      <c r="O75">
        <v>152</v>
      </c>
      <c r="P75" s="3">
        <f t="shared" si="9"/>
        <v>976302.75</v>
      </c>
      <c r="Q75">
        <f t="shared" si="5"/>
        <v>152</v>
      </c>
      <c r="R75">
        <f t="shared" si="6"/>
        <v>0</v>
      </c>
      <c r="S75" s="3">
        <f t="shared" si="7"/>
        <v>98816</v>
      </c>
      <c r="T75" s="3">
        <f t="shared" si="8"/>
        <v>0</v>
      </c>
    </row>
    <row r="76" spans="1:20" x14ac:dyDescent="0.15">
      <c r="A76" t="s">
        <v>213</v>
      </c>
      <c r="B76" t="s">
        <v>214</v>
      </c>
      <c r="C76" s="1">
        <v>0.5229166666666667</v>
      </c>
      <c r="D76" t="s">
        <v>7</v>
      </c>
      <c r="E76">
        <v>90</v>
      </c>
      <c r="F76" s="2" t="s">
        <v>8</v>
      </c>
      <c r="G76">
        <v>1.2095</v>
      </c>
      <c r="H76">
        <v>1.2144999999999999</v>
      </c>
      <c r="I76">
        <v>0</v>
      </c>
      <c r="J76" t="s">
        <v>214</v>
      </c>
      <c r="K76" s="1">
        <v>0.81736111111111109</v>
      </c>
      <c r="L76">
        <v>1.2144999999999999</v>
      </c>
      <c r="M76">
        <v>0</v>
      </c>
      <c r="N76">
        <v>-45000</v>
      </c>
      <c r="O76">
        <v>-50</v>
      </c>
      <c r="P76" s="3">
        <f t="shared" si="9"/>
        <v>931302.75</v>
      </c>
      <c r="Q76">
        <f t="shared" si="5"/>
        <v>0</v>
      </c>
      <c r="R76">
        <f t="shared" si="6"/>
        <v>-50</v>
      </c>
      <c r="S76" s="3">
        <f t="shared" si="7"/>
        <v>0</v>
      </c>
      <c r="T76" s="3">
        <f t="shared" si="8"/>
        <v>-45000</v>
      </c>
    </row>
    <row r="77" spans="1:20" x14ac:dyDescent="0.15">
      <c r="A77" t="s">
        <v>215</v>
      </c>
      <c r="B77" t="s">
        <v>216</v>
      </c>
      <c r="C77" s="1">
        <v>0.50069444444444444</v>
      </c>
      <c r="D77" t="s">
        <v>7</v>
      </c>
      <c r="E77">
        <v>90</v>
      </c>
      <c r="F77" s="2" t="s">
        <v>8</v>
      </c>
      <c r="G77">
        <v>1.2089000000000001</v>
      </c>
      <c r="H77">
        <v>1.2126999999999999</v>
      </c>
      <c r="I77">
        <v>0</v>
      </c>
      <c r="J77" t="s">
        <v>217</v>
      </c>
      <c r="K77" s="1">
        <v>0.92847222222222225</v>
      </c>
      <c r="L77">
        <v>1.2126999999999999</v>
      </c>
      <c r="M77">
        <v>-2070</v>
      </c>
      <c r="N77">
        <v>-36270</v>
      </c>
      <c r="O77">
        <v>-38</v>
      </c>
      <c r="P77" s="3">
        <f t="shared" si="9"/>
        <v>895032.75</v>
      </c>
      <c r="Q77">
        <f t="shared" si="5"/>
        <v>0</v>
      </c>
      <c r="R77">
        <f t="shared" si="6"/>
        <v>-38</v>
      </c>
      <c r="S77" s="3">
        <f t="shared" si="7"/>
        <v>0</v>
      </c>
      <c r="T77" s="3">
        <f t="shared" si="8"/>
        <v>-36270</v>
      </c>
    </row>
    <row r="78" spans="1:20" x14ac:dyDescent="0.15">
      <c r="A78" t="s">
        <v>218</v>
      </c>
      <c r="B78" t="s">
        <v>219</v>
      </c>
      <c r="C78" s="1">
        <v>0.61041666666666672</v>
      </c>
      <c r="D78" t="s">
        <v>11</v>
      </c>
      <c r="E78">
        <v>60</v>
      </c>
      <c r="F78" s="2" t="s">
        <v>8</v>
      </c>
      <c r="G78">
        <v>1.2347999999999999</v>
      </c>
      <c r="H78">
        <v>1.2662</v>
      </c>
      <c r="I78">
        <v>0</v>
      </c>
      <c r="J78" t="s">
        <v>220</v>
      </c>
      <c r="K78" s="1">
        <v>0.30208333333333331</v>
      </c>
      <c r="L78">
        <v>1.2662</v>
      </c>
      <c r="M78">
        <v>2280</v>
      </c>
      <c r="N78">
        <v>190680</v>
      </c>
      <c r="O78">
        <v>314</v>
      </c>
      <c r="P78" s="3">
        <f t="shared" si="9"/>
        <v>1085712.75</v>
      </c>
      <c r="Q78">
        <f t="shared" si="5"/>
        <v>314</v>
      </c>
      <c r="R78">
        <f t="shared" si="6"/>
        <v>0</v>
      </c>
      <c r="S78" s="3">
        <f t="shared" si="7"/>
        <v>190680</v>
      </c>
      <c r="T78" s="3">
        <f t="shared" si="8"/>
        <v>0</v>
      </c>
    </row>
    <row r="79" spans="1:20" x14ac:dyDescent="0.15">
      <c r="A79" t="s">
        <v>221</v>
      </c>
      <c r="B79" t="s">
        <v>222</v>
      </c>
      <c r="C79" s="1">
        <v>0.50972222222222219</v>
      </c>
      <c r="D79" t="s">
        <v>7</v>
      </c>
      <c r="E79">
        <v>70</v>
      </c>
      <c r="F79" s="2" t="s">
        <v>8</v>
      </c>
      <c r="G79">
        <v>1.2850999999999999</v>
      </c>
      <c r="H79">
        <v>1.2663</v>
      </c>
      <c r="I79">
        <v>0</v>
      </c>
      <c r="J79" t="s">
        <v>223</v>
      </c>
      <c r="K79" s="1">
        <v>0.27013888888888887</v>
      </c>
      <c r="L79">
        <v>1.2663</v>
      </c>
      <c r="M79">
        <v>-10465</v>
      </c>
      <c r="N79">
        <v>121135</v>
      </c>
      <c r="O79">
        <v>188</v>
      </c>
      <c r="P79" s="3">
        <f t="shared" si="9"/>
        <v>1206847.75</v>
      </c>
      <c r="Q79">
        <f t="shared" si="5"/>
        <v>188</v>
      </c>
      <c r="R79">
        <f t="shared" si="6"/>
        <v>0</v>
      </c>
      <c r="S79" s="3">
        <f t="shared" si="7"/>
        <v>121135</v>
      </c>
      <c r="T79" s="3">
        <f t="shared" si="8"/>
        <v>0</v>
      </c>
    </row>
    <row r="80" spans="1:20" x14ac:dyDescent="0.15">
      <c r="A80" t="s">
        <v>224</v>
      </c>
      <c r="B80" t="s">
        <v>225</v>
      </c>
      <c r="C80" s="1">
        <v>0.59375</v>
      </c>
      <c r="D80" t="s">
        <v>11</v>
      </c>
      <c r="E80">
        <v>70</v>
      </c>
      <c r="F80" s="2" t="s">
        <v>8</v>
      </c>
      <c r="G80">
        <v>1.2807999999999999</v>
      </c>
      <c r="H80">
        <v>1.2758</v>
      </c>
      <c r="I80">
        <v>0</v>
      </c>
      <c r="J80" t="s">
        <v>226</v>
      </c>
      <c r="K80" s="1">
        <v>0.32291666666666669</v>
      </c>
      <c r="L80">
        <v>1.2758</v>
      </c>
      <c r="M80">
        <v>280</v>
      </c>
      <c r="N80">
        <v>-34720</v>
      </c>
      <c r="O80">
        <v>-50</v>
      </c>
      <c r="P80" s="3">
        <f t="shared" si="9"/>
        <v>1172127.75</v>
      </c>
      <c r="Q80">
        <f t="shared" si="5"/>
        <v>0</v>
      </c>
      <c r="R80">
        <f t="shared" si="6"/>
        <v>-50</v>
      </c>
      <c r="S80" s="3">
        <f t="shared" si="7"/>
        <v>0</v>
      </c>
      <c r="T80" s="3">
        <f t="shared" si="8"/>
        <v>-34720</v>
      </c>
    </row>
    <row r="81" spans="1:20" x14ac:dyDescent="0.15">
      <c r="A81" t="s">
        <v>227</v>
      </c>
      <c r="B81" t="s">
        <v>228</v>
      </c>
      <c r="C81" s="1">
        <v>0.52013888888888882</v>
      </c>
      <c r="D81" t="s">
        <v>7</v>
      </c>
      <c r="E81">
        <v>70</v>
      </c>
      <c r="F81" s="2" t="s">
        <v>8</v>
      </c>
      <c r="G81">
        <v>1.2743</v>
      </c>
      <c r="H81">
        <v>1.2563</v>
      </c>
      <c r="I81">
        <v>0</v>
      </c>
      <c r="J81" t="s">
        <v>229</v>
      </c>
      <c r="K81" s="1">
        <v>0.58958333333333335</v>
      </c>
      <c r="L81">
        <v>1.2563</v>
      </c>
      <c r="M81">
        <v>-8050</v>
      </c>
      <c r="N81">
        <v>117950</v>
      </c>
      <c r="O81">
        <v>180</v>
      </c>
      <c r="P81" s="3">
        <f t="shared" si="9"/>
        <v>1290077.75</v>
      </c>
      <c r="Q81">
        <f t="shared" si="5"/>
        <v>180</v>
      </c>
      <c r="R81">
        <f t="shared" si="6"/>
        <v>0</v>
      </c>
      <c r="S81" s="3">
        <f t="shared" si="7"/>
        <v>117950</v>
      </c>
      <c r="T81" s="3">
        <f t="shared" si="8"/>
        <v>0</v>
      </c>
    </row>
    <row r="82" spans="1:20" x14ac:dyDescent="0.15">
      <c r="A82" t="s">
        <v>230</v>
      </c>
      <c r="B82" t="s">
        <v>231</v>
      </c>
      <c r="C82" s="1">
        <v>0.52152777777777781</v>
      </c>
      <c r="D82" t="s">
        <v>11</v>
      </c>
      <c r="E82">
        <v>84</v>
      </c>
      <c r="F82" s="2" t="s">
        <v>8</v>
      </c>
      <c r="G82">
        <v>1.2774000000000001</v>
      </c>
      <c r="H82">
        <v>1.2699</v>
      </c>
      <c r="I82">
        <v>0</v>
      </c>
      <c r="J82" t="s">
        <v>232</v>
      </c>
      <c r="K82" s="1">
        <v>0.4993055555555555</v>
      </c>
      <c r="L82">
        <v>1.2853000000000001</v>
      </c>
      <c r="M82">
        <v>1176</v>
      </c>
      <c r="N82">
        <v>67536</v>
      </c>
      <c r="O82">
        <v>79</v>
      </c>
      <c r="P82" s="3">
        <f t="shared" si="9"/>
        <v>1357613.75</v>
      </c>
      <c r="Q82">
        <f t="shared" si="5"/>
        <v>79</v>
      </c>
      <c r="R82">
        <f t="shared" si="6"/>
        <v>0</v>
      </c>
      <c r="S82" s="3">
        <f t="shared" si="7"/>
        <v>67536</v>
      </c>
      <c r="T82" s="3">
        <f t="shared" si="8"/>
        <v>0</v>
      </c>
    </row>
    <row r="83" spans="1:20" x14ac:dyDescent="0.15">
      <c r="A83" t="s">
        <v>233</v>
      </c>
      <c r="B83" t="s">
        <v>234</v>
      </c>
      <c r="C83" s="1">
        <v>0.52222222222222225</v>
      </c>
      <c r="D83" t="s">
        <v>7</v>
      </c>
      <c r="E83">
        <v>65</v>
      </c>
      <c r="F83" s="2" t="s">
        <v>8</v>
      </c>
      <c r="G83">
        <v>1.2782</v>
      </c>
      <c r="H83">
        <v>1.2882</v>
      </c>
      <c r="I83">
        <v>0</v>
      </c>
      <c r="J83" t="s">
        <v>235</v>
      </c>
      <c r="K83" s="1">
        <v>0.4993055555555555</v>
      </c>
      <c r="L83">
        <v>1.2730999999999999</v>
      </c>
      <c r="M83">
        <v>-11212.5</v>
      </c>
      <c r="N83">
        <v>21937.5</v>
      </c>
      <c r="O83">
        <v>51</v>
      </c>
      <c r="P83" s="3">
        <f t="shared" si="9"/>
        <v>1379551.25</v>
      </c>
      <c r="Q83">
        <f t="shared" si="5"/>
        <v>51</v>
      </c>
      <c r="R83">
        <f t="shared" si="6"/>
        <v>0</v>
      </c>
      <c r="S83" s="3">
        <f t="shared" si="7"/>
        <v>21937.5</v>
      </c>
      <c r="T83" s="3">
        <f t="shared" si="8"/>
        <v>0</v>
      </c>
    </row>
    <row r="84" spans="1:20" x14ac:dyDescent="0.15">
      <c r="A84" t="s">
        <v>236</v>
      </c>
      <c r="B84" t="s">
        <v>237</v>
      </c>
      <c r="C84" s="1">
        <v>0.5541666666666667</v>
      </c>
      <c r="D84" t="s">
        <v>11</v>
      </c>
      <c r="E84">
        <v>65</v>
      </c>
      <c r="F84" s="2" t="s">
        <v>8</v>
      </c>
      <c r="G84">
        <v>1.2707999999999999</v>
      </c>
      <c r="H84">
        <v>1.2633000000000001</v>
      </c>
      <c r="I84">
        <v>0</v>
      </c>
      <c r="J84" t="s">
        <v>238</v>
      </c>
      <c r="K84" s="1">
        <v>0.5229166666666667</v>
      </c>
      <c r="L84">
        <v>1.2633000000000001</v>
      </c>
      <c r="M84">
        <v>780</v>
      </c>
      <c r="N84">
        <v>-47970</v>
      </c>
      <c r="O84">
        <v>-75</v>
      </c>
      <c r="P84" s="3">
        <f t="shared" si="9"/>
        <v>1331581.25</v>
      </c>
      <c r="Q84">
        <f t="shared" si="5"/>
        <v>0</v>
      </c>
      <c r="R84">
        <f t="shared" si="6"/>
        <v>-75</v>
      </c>
      <c r="S84" s="3">
        <f t="shared" si="7"/>
        <v>0</v>
      </c>
      <c r="T84" s="3">
        <f t="shared" si="8"/>
        <v>-47970</v>
      </c>
    </row>
    <row r="85" spans="1:20" x14ac:dyDescent="0.15">
      <c r="A85" t="s">
        <v>239</v>
      </c>
      <c r="B85" t="s">
        <v>240</v>
      </c>
      <c r="C85" s="1">
        <v>0.63263888888888886</v>
      </c>
      <c r="D85" t="s">
        <v>11</v>
      </c>
      <c r="E85">
        <v>169</v>
      </c>
      <c r="F85" s="2" t="s">
        <v>8</v>
      </c>
      <c r="G85">
        <v>1.2552000000000001</v>
      </c>
      <c r="H85">
        <v>1.2732000000000001</v>
      </c>
      <c r="I85">
        <v>0</v>
      </c>
      <c r="J85" t="s">
        <v>241</v>
      </c>
      <c r="K85" s="1">
        <v>0.56319444444444444</v>
      </c>
      <c r="L85">
        <v>1.2732000000000001</v>
      </c>
      <c r="M85">
        <v>4394</v>
      </c>
      <c r="N85">
        <v>308594</v>
      </c>
      <c r="O85">
        <v>180</v>
      </c>
      <c r="P85" s="3">
        <f t="shared" si="9"/>
        <v>1640175.25</v>
      </c>
      <c r="Q85">
        <f t="shared" si="5"/>
        <v>180</v>
      </c>
      <c r="R85">
        <f t="shared" si="6"/>
        <v>0</v>
      </c>
      <c r="S85" s="3">
        <f t="shared" si="7"/>
        <v>308594</v>
      </c>
      <c r="T85" s="3">
        <f t="shared" si="8"/>
        <v>0</v>
      </c>
    </row>
    <row r="86" spans="1:20" x14ac:dyDescent="0.15">
      <c r="A86" t="s">
        <v>242</v>
      </c>
      <c r="B86" t="s">
        <v>243</v>
      </c>
      <c r="C86" s="1">
        <v>0.20138888888888887</v>
      </c>
      <c r="D86" t="s">
        <v>11</v>
      </c>
      <c r="E86">
        <v>240</v>
      </c>
      <c r="F86" s="2" t="s">
        <v>8</v>
      </c>
      <c r="G86">
        <v>1.2830999999999999</v>
      </c>
      <c r="H86">
        <v>1.2790999999999999</v>
      </c>
      <c r="I86">
        <v>0</v>
      </c>
      <c r="J86" t="s">
        <v>243</v>
      </c>
      <c r="K86" s="1">
        <v>0.63402777777777775</v>
      </c>
      <c r="L86">
        <v>1.2790999999999999</v>
      </c>
      <c r="M86">
        <v>0</v>
      </c>
      <c r="N86">
        <v>-96000</v>
      </c>
      <c r="O86">
        <v>-40</v>
      </c>
      <c r="P86" s="3">
        <f t="shared" si="9"/>
        <v>1544175.25</v>
      </c>
      <c r="Q86">
        <f t="shared" si="5"/>
        <v>0</v>
      </c>
      <c r="R86">
        <f t="shared" si="6"/>
        <v>-40</v>
      </c>
      <c r="S86" s="3">
        <f t="shared" si="7"/>
        <v>0</v>
      </c>
      <c r="T86" s="3">
        <f t="shared" si="8"/>
        <v>-96000</v>
      </c>
    </row>
    <row r="87" spans="1:20" x14ac:dyDescent="0.15">
      <c r="A87" t="s">
        <v>244</v>
      </c>
      <c r="B87" t="s">
        <v>245</v>
      </c>
      <c r="C87" s="1">
        <v>0.1013888888888889</v>
      </c>
      <c r="D87" t="s">
        <v>11</v>
      </c>
      <c r="E87">
        <v>75</v>
      </c>
      <c r="F87" s="2" t="s">
        <v>8</v>
      </c>
      <c r="G87">
        <v>1.2844</v>
      </c>
      <c r="H87">
        <v>1.3213999999999999</v>
      </c>
      <c r="I87">
        <v>0</v>
      </c>
      <c r="J87" t="s">
        <v>246</v>
      </c>
      <c r="K87" s="1">
        <v>0.70486111111111116</v>
      </c>
      <c r="L87">
        <v>1.3213999999999999</v>
      </c>
      <c r="M87">
        <v>3300</v>
      </c>
      <c r="N87">
        <v>280800</v>
      </c>
      <c r="O87">
        <v>370</v>
      </c>
      <c r="P87" s="3">
        <f t="shared" si="9"/>
        <v>1824975.25</v>
      </c>
      <c r="Q87">
        <f t="shared" si="5"/>
        <v>370</v>
      </c>
      <c r="R87">
        <f t="shared" si="6"/>
        <v>0</v>
      </c>
      <c r="S87" s="3">
        <f t="shared" si="7"/>
        <v>280800</v>
      </c>
      <c r="T87" s="3">
        <f t="shared" si="8"/>
        <v>0</v>
      </c>
    </row>
    <row r="88" spans="1:20" x14ac:dyDescent="0.15">
      <c r="A88" t="s">
        <v>247</v>
      </c>
      <c r="B88" t="s">
        <v>248</v>
      </c>
      <c r="C88" s="1">
        <v>0.35902777777777778</v>
      </c>
      <c r="D88" t="s">
        <v>7</v>
      </c>
      <c r="E88">
        <v>240</v>
      </c>
      <c r="F88" s="2" t="s">
        <v>8</v>
      </c>
      <c r="G88">
        <v>1.3324</v>
      </c>
      <c r="H88">
        <v>1.3364</v>
      </c>
      <c r="I88">
        <v>0</v>
      </c>
      <c r="J88" t="s">
        <v>248</v>
      </c>
      <c r="K88" s="1">
        <v>0.52222222222222225</v>
      </c>
      <c r="L88">
        <v>1.3364</v>
      </c>
      <c r="M88">
        <v>0</v>
      </c>
      <c r="N88">
        <v>-96000</v>
      </c>
      <c r="O88">
        <v>-40</v>
      </c>
      <c r="P88" s="3">
        <f t="shared" si="9"/>
        <v>1728975.25</v>
      </c>
      <c r="Q88">
        <f t="shared" si="5"/>
        <v>0</v>
      </c>
      <c r="R88">
        <f t="shared" si="6"/>
        <v>-40</v>
      </c>
      <c r="S88" s="3">
        <f t="shared" si="7"/>
        <v>0</v>
      </c>
      <c r="T88" s="3">
        <f t="shared" si="8"/>
        <v>-96000</v>
      </c>
    </row>
    <row r="89" spans="1:20" x14ac:dyDescent="0.15">
      <c r="A89" t="s">
        <v>249</v>
      </c>
      <c r="B89" t="s">
        <v>250</v>
      </c>
      <c r="C89" s="1">
        <v>0.35347222222222219</v>
      </c>
      <c r="D89" t="s">
        <v>7</v>
      </c>
      <c r="E89">
        <v>240</v>
      </c>
      <c r="F89" s="2" t="s">
        <v>8</v>
      </c>
      <c r="G89">
        <v>1.3308</v>
      </c>
      <c r="H89">
        <v>1.3348</v>
      </c>
      <c r="I89">
        <v>0</v>
      </c>
      <c r="J89" t="s">
        <v>250</v>
      </c>
      <c r="K89" s="1">
        <v>0.63750000000000007</v>
      </c>
      <c r="L89">
        <v>1.3348</v>
      </c>
      <c r="M89">
        <v>0</v>
      </c>
      <c r="N89">
        <v>-96000</v>
      </c>
      <c r="O89">
        <v>-40</v>
      </c>
      <c r="P89" s="3">
        <f t="shared" si="9"/>
        <v>1632975.25</v>
      </c>
      <c r="Q89">
        <f t="shared" si="5"/>
        <v>0</v>
      </c>
      <c r="R89">
        <f t="shared" si="6"/>
        <v>-40</v>
      </c>
      <c r="S89" s="3">
        <f t="shared" si="7"/>
        <v>0</v>
      </c>
      <c r="T89" s="3">
        <f t="shared" si="8"/>
        <v>-96000</v>
      </c>
    </row>
    <row r="90" spans="1:20" x14ac:dyDescent="0.15">
      <c r="A90" t="s">
        <v>251</v>
      </c>
      <c r="B90" t="s">
        <v>252</v>
      </c>
      <c r="C90" s="1">
        <v>0.34236111111111112</v>
      </c>
      <c r="D90" t="s">
        <v>7</v>
      </c>
      <c r="E90">
        <v>240</v>
      </c>
      <c r="F90" s="2" t="s">
        <v>8</v>
      </c>
      <c r="G90">
        <v>1.359</v>
      </c>
      <c r="H90">
        <v>1.3632</v>
      </c>
      <c r="I90">
        <v>0</v>
      </c>
      <c r="J90" t="s">
        <v>253</v>
      </c>
      <c r="K90" s="1">
        <v>0.33263888888888887</v>
      </c>
      <c r="L90">
        <v>1.3440000000000001</v>
      </c>
      <c r="M90">
        <v>-77280</v>
      </c>
      <c r="N90">
        <v>282720</v>
      </c>
      <c r="O90">
        <v>150</v>
      </c>
      <c r="P90" s="3">
        <f t="shared" si="9"/>
        <v>1915695.25</v>
      </c>
      <c r="Q90">
        <f t="shared" si="5"/>
        <v>150</v>
      </c>
      <c r="R90">
        <f t="shared" si="6"/>
        <v>0</v>
      </c>
      <c r="S90" s="3">
        <f t="shared" si="7"/>
        <v>282720</v>
      </c>
      <c r="T90" s="3">
        <f t="shared" si="8"/>
        <v>0</v>
      </c>
    </row>
    <row r="91" spans="1:20" x14ac:dyDescent="0.15">
      <c r="A91" t="s">
        <v>254</v>
      </c>
      <c r="B91" t="s">
        <v>255</v>
      </c>
      <c r="C91" s="1">
        <v>1.5277777777777777E-2</v>
      </c>
      <c r="D91" t="s">
        <v>11</v>
      </c>
      <c r="E91">
        <v>240</v>
      </c>
      <c r="F91" s="2" t="s">
        <v>8</v>
      </c>
      <c r="G91">
        <v>1.3452</v>
      </c>
      <c r="H91">
        <v>1.3383</v>
      </c>
      <c r="I91">
        <v>0</v>
      </c>
      <c r="J91" t="s">
        <v>256</v>
      </c>
      <c r="K91" s="1">
        <v>0.66597222222222219</v>
      </c>
      <c r="L91">
        <v>1.3488</v>
      </c>
      <c r="M91">
        <v>960</v>
      </c>
      <c r="N91">
        <v>87360</v>
      </c>
      <c r="O91">
        <v>36</v>
      </c>
      <c r="P91" s="3">
        <f t="shared" si="9"/>
        <v>2003055.25</v>
      </c>
      <c r="Q91">
        <f t="shared" si="5"/>
        <v>36</v>
      </c>
      <c r="R91">
        <f t="shared" si="6"/>
        <v>0</v>
      </c>
      <c r="S91" s="3">
        <f t="shared" si="7"/>
        <v>87360</v>
      </c>
      <c r="T91" s="3">
        <f t="shared" si="8"/>
        <v>0</v>
      </c>
    </row>
    <row r="92" spans="1:20" x14ac:dyDescent="0.15">
      <c r="A92" t="s">
        <v>257</v>
      </c>
      <c r="B92" t="s">
        <v>258</v>
      </c>
      <c r="C92" s="1">
        <v>0.51250000000000007</v>
      </c>
      <c r="D92" t="s">
        <v>11</v>
      </c>
      <c r="E92">
        <v>240</v>
      </c>
      <c r="F92" s="2" t="s">
        <v>8</v>
      </c>
      <c r="G92">
        <v>1.3472</v>
      </c>
      <c r="H92">
        <v>1.3442000000000001</v>
      </c>
      <c r="I92">
        <v>0</v>
      </c>
      <c r="J92" t="s">
        <v>258</v>
      </c>
      <c r="K92" s="1">
        <v>0.76111111111111107</v>
      </c>
      <c r="L92">
        <v>1.3442000000000001</v>
      </c>
      <c r="M92">
        <v>0</v>
      </c>
      <c r="N92">
        <v>-72000</v>
      </c>
      <c r="O92">
        <v>-30</v>
      </c>
      <c r="P92" s="3">
        <f t="shared" si="9"/>
        <v>1931055.25</v>
      </c>
      <c r="Q92">
        <f t="shared" si="5"/>
        <v>0</v>
      </c>
      <c r="R92">
        <f t="shared" si="6"/>
        <v>-30</v>
      </c>
      <c r="S92" s="3">
        <f t="shared" si="7"/>
        <v>0</v>
      </c>
      <c r="T92" s="3">
        <f t="shared" si="8"/>
        <v>-72000</v>
      </c>
    </row>
    <row r="93" spans="1:20" x14ac:dyDescent="0.15">
      <c r="A93" t="s">
        <v>259</v>
      </c>
      <c r="B93" t="s">
        <v>260</v>
      </c>
      <c r="C93" s="1">
        <v>0.34236111111111112</v>
      </c>
      <c r="D93" t="s">
        <v>11</v>
      </c>
      <c r="E93">
        <v>500</v>
      </c>
      <c r="F93" s="2" t="s">
        <v>8</v>
      </c>
      <c r="G93">
        <v>1.3456999999999999</v>
      </c>
      <c r="H93">
        <v>1.3597999999999999</v>
      </c>
      <c r="I93">
        <v>0</v>
      </c>
      <c r="J93" t="s">
        <v>261</v>
      </c>
      <c r="K93" s="1">
        <v>0.58472222222222225</v>
      </c>
      <c r="L93">
        <v>1.3597999999999999</v>
      </c>
      <c r="M93">
        <v>7000</v>
      </c>
      <c r="N93">
        <v>712000</v>
      </c>
      <c r="O93">
        <v>141</v>
      </c>
      <c r="P93" s="3">
        <f t="shared" si="9"/>
        <v>2643055.25</v>
      </c>
      <c r="Q93">
        <f t="shared" si="5"/>
        <v>141</v>
      </c>
      <c r="R93">
        <f t="shared" si="6"/>
        <v>0</v>
      </c>
      <c r="S93" s="3">
        <f t="shared" si="7"/>
        <v>712000</v>
      </c>
      <c r="T93" s="3">
        <f t="shared" si="8"/>
        <v>0</v>
      </c>
    </row>
    <row r="94" spans="1:20" x14ac:dyDescent="0.15">
      <c r="A94" t="s">
        <v>262</v>
      </c>
      <c r="B94" t="s">
        <v>263</v>
      </c>
      <c r="C94" s="1">
        <v>0.87777777777777777</v>
      </c>
      <c r="D94" t="s">
        <v>7</v>
      </c>
      <c r="E94">
        <v>500</v>
      </c>
      <c r="F94" s="2" t="s">
        <v>8</v>
      </c>
      <c r="G94">
        <v>1.3769</v>
      </c>
      <c r="H94">
        <v>1.3795999999999999</v>
      </c>
      <c r="I94">
        <v>0</v>
      </c>
      <c r="J94" t="s">
        <v>264</v>
      </c>
      <c r="K94" s="1">
        <v>0.2673611111111111</v>
      </c>
      <c r="L94">
        <v>1.3795999999999999</v>
      </c>
      <c r="M94">
        <v>-5750</v>
      </c>
      <c r="N94">
        <v>-140750</v>
      </c>
      <c r="O94">
        <v>-27</v>
      </c>
      <c r="P94" s="3">
        <f t="shared" si="9"/>
        <v>2502305.25</v>
      </c>
      <c r="Q94">
        <f t="shared" si="5"/>
        <v>0</v>
      </c>
      <c r="R94">
        <f t="shared" si="6"/>
        <v>-27</v>
      </c>
      <c r="S94" s="3">
        <f t="shared" si="7"/>
        <v>0</v>
      </c>
      <c r="T94" s="3">
        <f t="shared" si="8"/>
        <v>-140750</v>
      </c>
    </row>
    <row r="95" spans="1:20" x14ac:dyDescent="0.15">
      <c r="A95" t="s">
        <v>265</v>
      </c>
      <c r="B95" t="s">
        <v>266</v>
      </c>
      <c r="C95" s="1">
        <v>0.36458333333333331</v>
      </c>
      <c r="D95" t="s">
        <v>7</v>
      </c>
      <c r="E95">
        <v>200</v>
      </c>
      <c r="F95" s="2" t="s">
        <v>8</v>
      </c>
      <c r="G95">
        <v>1.3774</v>
      </c>
      <c r="H95">
        <v>1.3825000000000001</v>
      </c>
      <c r="I95">
        <v>0</v>
      </c>
      <c r="J95" t="s">
        <v>267</v>
      </c>
      <c r="K95" s="1">
        <v>0.38055555555555554</v>
      </c>
      <c r="L95">
        <v>1.3825000000000001</v>
      </c>
      <c r="M95">
        <v>-6900</v>
      </c>
      <c r="N95">
        <v>-108900</v>
      </c>
      <c r="O95">
        <v>-51</v>
      </c>
      <c r="P95" s="3">
        <f t="shared" si="9"/>
        <v>2393405.25</v>
      </c>
      <c r="Q95">
        <f t="shared" si="5"/>
        <v>0</v>
      </c>
      <c r="R95">
        <f t="shared" si="6"/>
        <v>-51</v>
      </c>
      <c r="S95" s="3">
        <f t="shared" si="7"/>
        <v>0</v>
      </c>
      <c r="T95" s="3">
        <f t="shared" si="8"/>
        <v>-108900</v>
      </c>
    </row>
    <row r="96" spans="1:20" x14ac:dyDescent="0.15">
      <c r="A96" t="s">
        <v>268</v>
      </c>
      <c r="B96" t="s">
        <v>269</v>
      </c>
      <c r="C96" s="1">
        <v>0.36319444444444443</v>
      </c>
      <c r="D96" t="s">
        <v>7</v>
      </c>
      <c r="E96">
        <v>200</v>
      </c>
      <c r="F96" s="2" t="s">
        <v>8</v>
      </c>
      <c r="G96">
        <v>1.3783000000000001</v>
      </c>
      <c r="H96">
        <v>1.3822000000000001</v>
      </c>
      <c r="I96">
        <v>0</v>
      </c>
      <c r="J96" t="s">
        <v>269</v>
      </c>
      <c r="K96" s="1">
        <v>0.59652777777777777</v>
      </c>
      <c r="L96">
        <v>1.3822000000000001</v>
      </c>
      <c r="M96">
        <v>0</v>
      </c>
      <c r="N96">
        <v>-78000</v>
      </c>
      <c r="O96">
        <v>-39</v>
      </c>
      <c r="P96" s="3">
        <f t="shared" si="9"/>
        <v>2315405.25</v>
      </c>
      <c r="Q96">
        <f t="shared" si="5"/>
        <v>0</v>
      </c>
      <c r="R96">
        <f t="shared" si="6"/>
        <v>-39</v>
      </c>
      <c r="S96" s="3">
        <f t="shared" si="7"/>
        <v>0</v>
      </c>
      <c r="T96" s="3">
        <f t="shared" si="8"/>
        <v>-78000</v>
      </c>
    </row>
    <row r="97" spans="1:20" x14ac:dyDescent="0.15">
      <c r="A97" t="s">
        <v>270</v>
      </c>
      <c r="B97" t="s">
        <v>271</v>
      </c>
      <c r="C97" s="1">
        <v>0.30416666666666664</v>
      </c>
      <c r="D97" t="s">
        <v>7</v>
      </c>
      <c r="E97">
        <v>200</v>
      </c>
      <c r="F97" s="2" t="s">
        <v>8</v>
      </c>
      <c r="G97">
        <v>1.3788</v>
      </c>
      <c r="H97">
        <v>1.3668</v>
      </c>
      <c r="I97">
        <v>0</v>
      </c>
      <c r="J97" t="s">
        <v>272</v>
      </c>
      <c r="K97" s="1">
        <v>0.31527777777777777</v>
      </c>
      <c r="L97">
        <v>1.3668</v>
      </c>
      <c r="M97">
        <v>-13800</v>
      </c>
      <c r="N97">
        <v>226200</v>
      </c>
      <c r="O97">
        <v>120</v>
      </c>
      <c r="P97" s="3">
        <f t="shared" si="9"/>
        <v>2541605.25</v>
      </c>
      <c r="Q97">
        <f t="shared" si="5"/>
        <v>120</v>
      </c>
      <c r="R97">
        <f t="shared" si="6"/>
        <v>0</v>
      </c>
      <c r="S97" s="3">
        <f t="shared" si="7"/>
        <v>226200</v>
      </c>
      <c r="T97" s="3">
        <f t="shared" si="8"/>
        <v>0</v>
      </c>
    </row>
    <row r="98" spans="1:20" x14ac:dyDescent="0.15">
      <c r="P98" s="3"/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O15" sqref="O15"/>
    </sheetView>
  </sheetViews>
  <sheetFormatPr defaultRowHeight="13.5" x14ac:dyDescent="0.15"/>
  <cols>
    <col min="2" max="2" width="12.625" bestFit="1" customWidth="1"/>
    <col min="3" max="3" width="11.625" bestFit="1" customWidth="1"/>
  </cols>
  <sheetData>
    <row r="2" spans="2:3" x14ac:dyDescent="0.15">
      <c r="B2" s="8" t="s">
        <v>292</v>
      </c>
      <c r="C2" s="5">
        <f>COUNTIF(eb4h!S2:S97,".0")/COUNT(eb4h!S2:S97)</f>
        <v>0.45833333333333331</v>
      </c>
    </row>
    <row r="3" spans="2:3" x14ac:dyDescent="0.15">
      <c r="B3" s="8" t="s">
        <v>293</v>
      </c>
      <c r="C3" s="4">
        <f>SUM(eb4h!Q2:Q97)</f>
        <v>8637</v>
      </c>
    </row>
    <row r="4" spans="2:3" x14ac:dyDescent="0.15">
      <c r="B4" s="8" t="s">
        <v>294</v>
      </c>
      <c r="C4" s="4">
        <f>SUM(eb4h!R2:R97)</f>
        <v>-1939</v>
      </c>
    </row>
    <row r="5" spans="2:3" x14ac:dyDescent="0.15">
      <c r="B5" s="8" t="s">
        <v>295</v>
      </c>
      <c r="C5" s="6">
        <f>SUM(eb4h!S2:S97)</f>
        <v>3614162.65</v>
      </c>
    </row>
    <row r="6" spans="2:3" x14ac:dyDescent="0.15">
      <c r="B6" s="8" t="s">
        <v>296</v>
      </c>
      <c r="C6" s="7">
        <f>SUM(eb4h!T2:T97)</f>
        <v>-1082557.3999999999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eb4h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2015-11-29T15:58:21Z</dcterms:created>
  <dcterms:modified xsi:type="dcterms:W3CDTF">2015-11-29T15:58:59Z</dcterms:modified>
</cp:coreProperties>
</file>