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mc:Ignorable="x15 xr">
  <fileVersion appName="xl" lastEdited="6" lowestEdited="6" rupBuild="14420"/>
  <workbookPr defaultThemeVersion="153222"/>
  <mc:AlternateContent xmlns:mc="http://schemas.openxmlformats.org/markup-compatibility/2006">
    <mc:Choice Requires="x15">
      <x15ac:absPath xmlns:x15ac="http://schemas.microsoft.com/office/spreadsheetml/2010/11/ac" url="D:\Windows\ServiceProfiles\NetworkService\AppData\Local\Packages\oice_16_974fa576_32c1d314_3b74\AC\Temp\"/>
    </mc:Choice>
  </mc:AlternateContent>
  <xr:revisionPtr revIDLastSave="120" documentId="{C51240DE-5495-4138-A5ED-38BF1E927F0A}"/>
  <bookViews>
    <workbookView xWindow="0" yWindow="0" windowWidth="19335" windowHeight="7335"/>
  </bookViews>
  <sheets>
    <sheet name="ルール＆合計" sheetId="1" r:id="rId1"/>
    <sheet name="検証データ" sheetId="6" r:id="rId2"/>
    <sheet name="画像" sheetId="7" r:id="rId3"/>
    <sheet name="気づき" sheetId="9" r:id="rId4"/>
    <sheet name="検証終了通貨" sheetId="10" r:id="rId5"/>
  </sheets>
  <calcPr calcId="162912"/>
</workbook>
</file>

<file path=xl/calcChain.xml><?xml version="1.0" encoding="utf-8"?>
<calcChain xmlns="http://schemas.openxmlformats.org/spreadsheetml/2006/main">
  <c r="D8" i="1" l="1"/>
  <c r="D9" i="1"/>
  <c r="D10" i="1"/>
  <c r="D11" i="1"/>
  <c r="D12" i="1"/>
  <c r="D13" i="1"/>
  <c r="D14" i="1"/>
  <c r="D15" i="1"/>
  <c r="D16" i="1"/>
  <c r="D17" i="1"/>
  <c r="B3" i="1"/>
  <c r="G3" i="1"/>
  <c r="G8" i="1"/>
  <c r="H8" i="1"/>
  <c r="H17" i="1"/>
  <c r="I8" i="1"/>
  <c r="J8" i="1"/>
  <c r="K8" i="1"/>
  <c r="K17" i="1"/>
  <c r="J17" i="1"/>
  <c r="L8" i="1"/>
  <c r="G9" i="1"/>
  <c r="H9" i="1"/>
  <c r="I9" i="1"/>
  <c r="J9" i="1"/>
  <c r="K9" i="1"/>
  <c r="L9" i="1"/>
  <c r="G10" i="1"/>
  <c r="H10" i="1"/>
  <c r="I10" i="1"/>
  <c r="J10" i="1"/>
  <c r="K10" i="1"/>
  <c r="L10" i="1"/>
  <c r="G11" i="1"/>
  <c r="H11" i="1"/>
  <c r="I11" i="1"/>
  <c r="J11" i="1"/>
  <c r="K11" i="1"/>
  <c r="L11" i="1"/>
  <c r="G12" i="1"/>
  <c r="H12" i="1"/>
  <c r="I12" i="1"/>
  <c r="J12" i="1"/>
  <c r="K12" i="1"/>
  <c r="L12" i="1"/>
  <c r="G13" i="1"/>
  <c r="H13" i="1"/>
  <c r="I13" i="1"/>
  <c r="J13" i="1"/>
  <c r="K13" i="1"/>
  <c r="L13" i="1"/>
  <c r="G14" i="1"/>
  <c r="H14" i="1"/>
  <c r="I14" i="1"/>
  <c r="J14" i="1"/>
  <c r="K14" i="1"/>
  <c r="L14" i="1"/>
  <c r="G15" i="1"/>
  <c r="H15" i="1"/>
  <c r="I15" i="1"/>
  <c r="J15" i="1"/>
  <c r="K15" i="1"/>
  <c r="L15" i="1"/>
  <c r="G16" i="1"/>
  <c r="H16" i="1"/>
  <c r="I16" i="1"/>
  <c r="J16" i="1"/>
  <c r="K16" i="1"/>
  <c r="L16" i="1"/>
  <c r="B17" i="1"/>
  <c r="C17" i="1"/>
  <c r="E17" i="1"/>
  <c r="F17" i="1"/>
  <c r="G17" i="1"/>
  <c r="L17" i="1"/>
  <c r="G54" i="6"/>
  <c r="H54" i="6"/>
  <c r="I54" i="6"/>
  <c r="J63" i="6"/>
  <c r="I3" i="1"/>
  <c r="I17" i="1"/>
</calcChain>
</file>

<file path=xl/sharedStrings.xml><?xml version="1.0" encoding="utf-8"?>
<sst xmlns="http://schemas.openxmlformats.org/spreadsheetml/2006/main" count="211" uniqueCount="130">
  <si>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</si>
  <si>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</si>
  <si>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</si>
  <si>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</si>
  <si>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</si>
  <si>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</si>
  <si>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</si>
  <si>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</si>
  <si>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</si>
  <si>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</si>
  <si>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</si>
  <si>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</si>
  <si>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</si>
  <si>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</si>
  <si>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</si>
  <si>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</si>
  <si>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</si>
  <si>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</si>
  <si>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</si>
  <si>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</si>
  <si>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</si>
  <si>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</si>
  <si>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</si>
  <si>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</si>
  <si>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</si>
  <si>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</si>
  <si>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</si>
  <si>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</si>
  <si>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</si>
  <si>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</si>
  <si>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</si>
  <si>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</si>
  <si>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</si>
  <si>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</si>
  <si>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</si>
  <si>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</si>
  <si>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USD/JPY</t>
  </si>
  <si>
    <t>買い</t>
  </si>
  <si>
    <t>1万通貨</t>
  </si>
  <si>
    <t>PB</t>
  </si>
  <si>
    <t>ストップ切り上げ</t>
  </si>
  <si>
    <t>勝ち</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</si>
  <si>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</si>
  <si>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</si>
  <si>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</si>
  <si>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</si>
  <si>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</si>
  <si>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</si>
  <si>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</si>
  <si>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</si>
  <si>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</si>
  <si>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</si>
  <si>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</si>
  <si>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</si>
  <si>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</si>
  <si>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</si>
  <si>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</si>
  <si>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</si>
  <si>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</si>
  <si>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</si>
  <si>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</si>
  <si>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</si>
  <si>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</si>
  <si>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</si>
  <si>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</si>
  <si>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</si>
  <si>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</si>
  <si>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</si>
  <si>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</si>
  <si>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</si>
  <si>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PB:</t>
  </si>
  <si>
    <t>USDJPY</t>
  </si>
  <si>
    <t>日足◎</t>
  </si>
  <si>
    <t>240分足◎</t>
  </si>
  <si>
    <t>USDCHF</t>
  </si>
  <si>
    <t>フィボナッチトレード</t>
  </si>
  <si>
    <t>60分◎</t>
  </si>
  <si>
    <t>EURUSD</t>
  </si>
  <si>
    <t>ヘッドアンドショルダー</t>
  </si>
  <si>
    <t>GBPUSD</t>
  </si>
  <si>
    <t>画像の載せ方もわからなかったのでURLでのせました（；；）すみません。。</t>
  </si>
  <si>
    <t>過去検証なのでいまいち資金の計算とロスカット数とロット数の計算と収益額の出し方が混乱してしまってつまづいてしまいできませんでした。</t>
  </si>
  <si>
    <t>2002.02.15.00:00</t>
  </si>
  <si>
    <t>日足</t>
  </si>
  <si>
    <t>http://www.evernote.com/shard/s667/sh/491009a5-35de-4ea4-a45d-fd3daf7324c7/5d0425b0d2d19d633babc321210d0a20</t>
  </si>
  <si>
    <t>エントリーしたＰＢもあっているのかも不安ですし、なにより決済の仕方がむずかしくて日足で一か月以上保持してしまいました。。慣れるのに至難の業です。。</t>
  </si>
  <si>
    <t>ピップとロット数の計算方法がよくわかりません（＿＿）</t>
  </si>
  <si>
    <t>200１.01.22 00:00</t>
  </si>
  <si>
    <t>売り</t>
  </si>
  <si>
    <t>ＰＢ</t>
  </si>
  <si>
    <t>2003.1.13</t>
  </si>
  <si>
    <t>2003．1.29</t>
  </si>
  <si>
    <t>ⅾ？</t>
  </si>
  <si>
    <t>http://www.evernote.com/l/Apu3F5aWmZRHP5mpg1LoZWCGhQt2kRH-mlY/</t>
  </si>
  <si>
    <t>http://www.evernote.com/l/ApvWSYkpB65LWKQIm6q89X7NjAPg6Fev7yQ/</t>
  </si>
  <si>
    <t>http://www.evernote.com/l/ApsNVglkNfVC97N-B3zY1exagEgi7Aw3rqo/</t>
  </si>
  <si>
    <t>http://www.evernote.com/l/ApssN7kQGedGuaAYUHtoEMBRgHgsZrEp4No/</t>
  </si>
  <si>
    <t>http://www.evernote.com/l/ApvWldQxu2VL07N72idHPeLiVKBPjNPB6qY/</t>
  </si>
  <si>
    <t>http://www.evernote.com/l/Apuw-Q0PCIVNc6XiurkwZbZLMk55-sagwYs/</t>
  </si>
  <si>
    <t>http://www.evernote.com/l/ApvzNsMvWqNE8KZfRdEFO-HMtdFElpImlrw/</t>
  </si>
  <si>
    <t>http://www.evernote.com/l/Aptoo4VaVXtCZqdnpJ9pX1SwoII_hEO-jb8/</t>
  </si>
  <si>
    <t>http://www.evernote.com/l/Apu8sCvK4SBHpqL4bcWZg_7lp4FBDe54Gk0/</t>
  </si>
  <si>
    <t>2002.6.19</t>
  </si>
  <si>
    <t>2002.7.23</t>
  </si>
  <si>
    <t>ストップ切り下げ</t>
  </si>
  <si>
    <t>2004．8.16</t>
  </si>
  <si>
    <t>2004.8．19</t>
  </si>
  <si>
    <t>b　or d ?</t>
  </si>
  <si>
    <t>2005.5.12</t>
  </si>
  <si>
    <t>2005.7.21</t>
  </si>
  <si>
    <t>2007.1.9</t>
  </si>
  <si>
    <t>2007.1.25</t>
  </si>
  <si>
    <t>チャート画像URL</t>
  </si>
  <si>
    <t>2007.4．3</t>
  </si>
  <si>
    <t>2007.7．2</t>
  </si>
  <si>
    <t>2009．1.28</t>
  </si>
  <si>
    <t>2009.3．12</t>
  </si>
  <si>
    <t>2009.9．22</t>
  </si>
  <si>
    <t>2009.10．7</t>
  </si>
  <si>
    <t>http://www.evernote.com/l/Aps_hBXKqX1EbqEB9A09YybGYis5qVCxw2E/</t>
  </si>
  <si>
    <t>2009．4.14</t>
  </si>
  <si>
    <t>2009．3.31</t>
  </si>
  <si>
    <t>2014.8．11</t>
  </si>
  <si>
    <t>2014．12.16</t>
  </si>
  <si>
    <t>とりあえず遅ればせながら初めての検証を投稿致しましたので添削と、アドバイスなど頂ければ幸いです。この要領でご了承頂けましたら4時間足、一時間足と他の時間足の検証もどんどん進めていきたいと思います。よろしくお願いいたします。</t>
  </si>
  <si>
    <t>全くのFX初心者です。</t>
  </si>
  <si>
    <t>　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</si>
</sst>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quot;¥&quot;\-#,##0"/>
    <numFmt numFmtId="165" formatCode="&quot;¥&quot;#,##0;[Red]&quot;¥&quot;\-#,##0"/>
    <numFmt numFmtId="166" formatCode="0.00_ ;[Red]\-0.00\ "/>
    <numFmt numFmtId="167" formatCode="0.00_ "/>
    <numFmt numFmtId="168" formatCode="0.0_);[Red]\(0.0\)"/>
    <numFmt numFmtId="169" formatCode="m/d;@"/>
    <numFmt numFmtId="170" formatCode="&quot;¥&quot;#,##0_);[Red]\(&quot;¥&quot;#,##0\)"/>
    <numFmt numFmtId="171" formatCode="0_);[Red]\(0\)"/>
    <numFmt numFmtId="172" formatCode="#,##0_ ;[Red]\-#,##0\ "/>
    <numFmt numFmtId="173" formatCode="0.0%"/>
    <numFmt numFmtId="174" formatCode="yyyy/m/d;@"/>
  </numFmts>
  <fonts count="15" x14ac:knownFonts="1">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65">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2" fillId="0" borderId="0">
      <alignment vertical="center"/>
    </xf>
    <xf numFmtId="0" fontId="12"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148">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66"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66" fontId="3" fillId="0" borderId="0" xfId="0" applyNumberFormat="1" applyFont="1" applyFill="1" applyBorder="1" applyAlignment="1" applyProtection="1">
      <alignment vertical="center"/>
    </xf>
    <xf numFmtId="166" fontId="0" fillId="0" borderId="1" xfId="0" applyNumberFormat="1" applyFont="1" applyFill="1" applyBorder="1" applyAlignment="1" applyProtection="1">
      <alignment vertical="center"/>
    </xf>
    <xf numFmtId="16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66"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2" applyNumberFormat="1" applyFont="1" applyFill="1" applyBorder="1" applyAlignment="1" applyProtection="1">
      <alignment vertical="center"/>
    </xf>
    <xf numFmtId="0" fontId="6" fillId="4" borderId="29" xfId="2" applyNumberFormat="1" applyFont="1" applyFill="1" applyBorder="1" applyAlignment="1" applyProtection="1">
      <alignment vertical="center"/>
    </xf>
    <xf numFmtId="168" fontId="6" fillId="4" borderId="27" xfId="2" applyNumberFormat="1" applyFont="1" applyFill="1" applyBorder="1" applyAlignment="1" applyProtection="1">
      <alignment vertical="center"/>
    </xf>
    <xf numFmtId="9" fontId="6" fillId="0" borderId="30" xfId="2" applyNumberFormat="1" applyFont="1" applyFill="1" applyBorder="1" applyAlignment="1" applyProtection="1">
      <alignment horizontal="center" vertical="center"/>
    </xf>
    <xf numFmtId="164" fontId="6" fillId="0" borderId="22" xfId="2" applyNumberFormat="1" applyFont="1" applyFill="1" applyBorder="1" applyAlignment="1" applyProtection="1">
      <alignment horizontal="center" vertical="center"/>
    </xf>
    <xf numFmtId="164" fontId="6" fillId="0" borderId="0" xfId="2" applyNumberFormat="1" applyFont="1" applyFill="1" applyBorder="1" applyAlignment="1" applyProtection="1">
      <alignment horizontal="center" vertical="center"/>
    </xf>
    <xf numFmtId="165" fontId="6" fillId="4" borderId="27" xfId="2" applyNumberFormat="1" applyFont="1" applyFill="1" applyBorder="1" applyAlignment="1" applyProtection="1">
      <alignment vertical="center"/>
    </xf>
    <xf numFmtId="165" fontId="6"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14" fontId="7" fillId="0" borderId="13" xfId="2" applyNumberFormat="1" applyFont="1" applyFill="1" applyBorder="1" applyAlignment="1" applyProtection="1">
      <alignment horizontal="center" vertical="center"/>
    </xf>
    <xf numFmtId="14" fontId="0" fillId="0" borderId="13" xfId="0" applyNumberFormat="1" applyFont="1" applyFill="1" applyBorder="1" applyAlignment="1" applyProtection="1">
      <alignment horizontal="center" vertical="center"/>
    </xf>
    <xf numFmtId="14" fontId="7" fillId="0" borderId="32" xfId="2" applyNumberFormat="1" applyFont="1" applyFill="1" applyBorder="1" applyAlignment="1" applyProtection="1">
      <alignment horizontal="center" vertical="center"/>
    </xf>
    <xf numFmtId="0" fontId="6" fillId="4" borderId="33" xfId="2" applyNumberFormat="1" applyFont="1" applyFill="1" applyBorder="1" applyAlignment="1" applyProtection="1">
      <alignment horizontal="center" vertical="center"/>
    </xf>
    <xf numFmtId="0" fontId="6" fillId="4" borderId="34" xfId="2" applyNumberFormat="1" applyFont="1" applyFill="1" applyBorder="1" applyAlignment="1" applyProtection="1">
      <alignment horizontal="center" vertical="center" wrapText="1"/>
    </xf>
    <xf numFmtId="0" fontId="6" fillId="4" borderId="35" xfId="2" applyNumberFormat="1" applyFont="1" applyFill="1" applyBorder="1" applyAlignment="1" applyProtection="1">
      <alignment horizontal="center" vertical="center"/>
    </xf>
    <xf numFmtId="168" fontId="6" fillId="4" borderId="34" xfId="2" applyNumberFormat="1" applyFont="1" applyFill="1" applyBorder="1" applyAlignment="1" applyProtection="1">
      <alignment horizontal="center" vertical="center" wrapText="1"/>
    </xf>
    <xf numFmtId="169" fontId="6" fillId="4" borderId="34" xfId="2" applyNumberFormat="1" applyFont="1" applyFill="1" applyBorder="1" applyAlignment="1" applyProtection="1">
      <alignment horizontal="center" vertical="center"/>
    </xf>
    <xf numFmtId="0" fontId="6" fillId="4" borderId="36" xfId="2" applyNumberFormat="1" applyFont="1" applyFill="1" applyBorder="1" applyAlignment="1" applyProtection="1">
      <alignment horizontal="center" vertical="center" wrapText="1"/>
    </xf>
    <xf numFmtId="168" fontId="6" fillId="4" borderId="37" xfId="2" applyNumberFormat="1" applyFont="1" applyFill="1" applyBorder="1" applyAlignment="1" applyProtection="1">
      <alignment vertical="center"/>
    </xf>
    <xf numFmtId="170" fontId="6" fillId="4" borderId="38" xfId="2" applyNumberFormat="1" applyFont="1" applyFill="1" applyBorder="1" applyAlignment="1" applyProtection="1">
      <alignment horizontal="center" vertical="center"/>
    </xf>
    <xf numFmtId="170" fontId="7" fillId="0" borderId="39" xfId="2" applyNumberFormat="1" applyFont="1" applyFill="1" applyBorder="1" applyAlignment="1" applyProtection="1">
      <alignment horizontal="right" vertical="center"/>
    </xf>
    <xf numFmtId="170" fontId="7" fillId="0" borderId="40" xfId="2" applyNumberFormat="1" applyFont="1" applyFill="1" applyBorder="1" applyAlignment="1" applyProtection="1">
      <alignment horizontal="right" vertical="center"/>
    </xf>
    <xf numFmtId="171" fontId="7" fillId="0" borderId="40" xfId="2" applyNumberFormat="1" applyFont="1" applyFill="1" applyBorder="1" applyAlignment="1" applyProtection="1">
      <alignment horizontal="right" vertical="center"/>
    </xf>
    <xf numFmtId="172" fontId="7" fillId="0" borderId="40" xfId="2" applyNumberFormat="1" applyFont="1" applyFill="1" applyBorder="1" applyAlignment="1" applyProtection="1">
      <alignment horizontal="right" vertical="center"/>
    </xf>
    <xf numFmtId="173" fontId="7" fillId="0" borderId="40" xfId="2" applyNumberFormat="1" applyFont="1" applyFill="1" applyBorder="1" applyAlignment="1" applyProtection="1">
      <alignment vertical="center"/>
    </xf>
    <xf numFmtId="170" fontId="7" fillId="0" borderId="40" xfId="2" applyNumberFormat="1" applyFont="1" applyFill="1" applyBorder="1" applyAlignment="1" applyProtection="1">
      <alignment vertical="center"/>
    </xf>
    <xf numFmtId="167" fontId="7" fillId="0" borderId="40" xfId="2" applyNumberFormat="1" applyFont="1" applyFill="1" applyBorder="1" applyAlignment="1" applyProtection="1">
      <alignment vertical="center"/>
    </xf>
    <xf numFmtId="167" fontId="7" fillId="0" borderId="41" xfId="2" applyNumberFormat="1" applyFont="1" applyFill="1" applyBorder="1" applyAlignment="1" applyProtection="1">
      <alignment vertical="center"/>
    </xf>
    <xf numFmtId="170" fontId="0" fillId="0" borderId="39" xfId="0" applyNumberFormat="1" applyFont="1" applyFill="1" applyBorder="1" applyAlignment="1" applyProtection="1">
      <alignment vertical="center"/>
    </xf>
    <xf numFmtId="170" fontId="0" fillId="0" borderId="40" xfId="0" applyNumberFormat="1" applyFont="1" applyFill="1" applyBorder="1" applyAlignment="1" applyProtection="1">
      <alignment vertical="center"/>
    </xf>
    <xf numFmtId="0" fontId="0" fillId="0" borderId="40" xfId="0" applyNumberFormat="1" applyFont="1" applyFill="1" applyBorder="1" applyAlignment="1" applyProtection="1">
      <alignment vertical="center"/>
    </xf>
    <xf numFmtId="170" fontId="0" fillId="0" borderId="42" xfId="0" applyNumberFormat="1" applyFont="1" applyFill="1" applyBorder="1" applyAlignment="1" applyProtection="1">
      <alignment vertical="center"/>
    </xf>
    <xf numFmtId="170" fontId="0" fillId="0" borderId="43"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171" fontId="7" fillId="0" borderId="43" xfId="2" applyNumberFormat="1" applyFont="1" applyFill="1" applyBorder="1" applyAlignment="1" applyProtection="1">
      <alignment horizontal="right" vertical="center"/>
    </xf>
    <xf numFmtId="173" fontId="7" fillId="0" borderId="43" xfId="2" applyNumberFormat="1" applyFont="1" applyFill="1" applyBorder="1" applyAlignment="1" applyProtection="1">
      <alignment vertical="center"/>
    </xf>
    <xf numFmtId="170" fontId="7" fillId="0" borderId="43" xfId="2" applyNumberFormat="1" applyFont="1" applyFill="1" applyBorder="1" applyAlignment="1" applyProtection="1">
      <alignment vertical="center"/>
    </xf>
    <xf numFmtId="167" fontId="7" fillId="0" borderId="43" xfId="2" applyNumberFormat="1" applyFont="1" applyFill="1" applyBorder="1" applyAlignment="1" applyProtection="1">
      <alignment vertical="center"/>
    </xf>
    <xf numFmtId="167" fontId="7" fillId="0" borderId="44" xfId="2" applyNumberFormat="1" applyFont="1" applyFill="1" applyBorder="1" applyAlignment="1" applyProtection="1">
      <alignment vertical="center"/>
    </xf>
    <xf numFmtId="165" fontId="7" fillId="0" borderId="40" xfId="2" applyNumberFormat="1" applyFont="1" applyFill="1" applyBorder="1" applyAlignment="1" applyProtection="1">
      <alignment horizontal="right" vertical="center"/>
    </xf>
    <xf numFmtId="165" fontId="7" fillId="0" borderId="43" xfId="2" applyNumberFormat="1" applyFont="1" applyFill="1" applyBorder="1" applyAlignment="1" applyProtection="1">
      <alignment horizontal="right" vertical="center"/>
    </xf>
    <xf numFmtId="14" fontId="0" fillId="0" borderId="12" xfId="0" applyNumberFormat="1" applyFont="1" applyFill="1" applyBorder="1" applyAlignment="1" applyProtection="1">
      <alignment horizontal="center" vertical="center"/>
    </xf>
    <xf numFmtId="164" fontId="1" fillId="0" borderId="45" xfId="0" applyNumberFormat="1" applyFont="1" applyFill="1" applyBorder="1" applyAlignment="1" applyProtection="1">
      <alignment vertical="center"/>
    </xf>
    <xf numFmtId="170" fontId="1" fillId="0" borderId="46" xfId="0" applyNumberFormat="1" applyFont="1" applyFill="1" applyBorder="1" applyAlignment="1" applyProtection="1">
      <alignment vertical="center"/>
    </xf>
    <xf numFmtId="165" fontId="1" fillId="0" borderId="46" xfId="0" applyNumberFormat="1" applyFont="1" applyFill="1" applyBorder="1" applyAlignment="1" applyProtection="1">
      <alignment vertical="center"/>
    </xf>
    <xf numFmtId="172" fontId="1" fillId="0" borderId="46" xfId="0" applyNumberFormat="1" applyFont="1" applyFill="1" applyBorder="1" applyAlignment="1" applyProtection="1">
      <alignment vertical="center"/>
    </xf>
    <xf numFmtId="171" fontId="1" fillId="0" borderId="46" xfId="0" applyNumberFormat="1" applyFont="1" applyFill="1" applyBorder="1" applyAlignment="1" applyProtection="1">
      <alignment vertical="center"/>
    </xf>
    <xf numFmtId="173" fontId="8" fillId="0" borderId="46" xfId="0" applyNumberFormat="1" applyFont="1" applyFill="1" applyBorder="1" applyAlignment="1" applyProtection="1">
      <alignment vertical="center"/>
    </xf>
    <xf numFmtId="167" fontId="1" fillId="0" borderId="47" xfId="0" applyNumberFormat="1" applyFont="1" applyFill="1" applyBorder="1" applyAlignment="1" applyProtection="1">
      <alignment vertical="center"/>
    </xf>
    <xf numFmtId="167" fontId="1"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9" fillId="0" borderId="41" xfId="0" applyNumberFormat="1" applyFont="1" applyFill="1" applyBorder="1" applyAlignment="1" applyProtection="1">
      <alignment vertical="center"/>
    </xf>
    <xf numFmtId="0" fontId="6" fillId="5" borderId="0" xfId="2" applyNumberFormat="1" applyFont="1" applyFill="1" applyBorder="1" applyAlignment="1" applyProtection="1">
      <alignment vertical="center"/>
    </xf>
    <xf numFmtId="164" fontId="6" fillId="5" borderId="0" xfId="2" applyNumberFormat="1" applyFont="1" applyFill="1" applyBorder="1" applyAlignment="1" applyProtection="1">
      <alignment horizontal="center" vertical="center"/>
    </xf>
    <xf numFmtId="168" fontId="6" fillId="5" borderId="0" xfId="2" applyNumberFormat="1" applyFont="1" applyFill="1" applyBorder="1" applyAlignment="1" applyProtection="1">
      <alignment vertical="center"/>
    </xf>
    <xf numFmtId="165" fontId="6" fillId="5" borderId="0" xfId="2" applyNumberFormat="1" applyFont="1" applyFill="1" applyBorder="1" applyAlignment="1" applyProtection="1">
      <alignment vertical="center"/>
    </xf>
    <xf numFmtId="165" fontId="6"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50" xfId="2" applyNumberFormat="1" applyFont="1" applyFill="1" applyBorder="1" applyAlignment="1" applyProtection="1">
      <alignment vertical="center"/>
    </xf>
    <xf numFmtId="164" fontId="6" fillId="5" borderId="50" xfId="2" applyNumberFormat="1" applyFont="1" applyFill="1" applyBorder="1" applyAlignment="1" applyProtection="1">
      <alignment horizontal="center" vertical="center"/>
    </xf>
    <xf numFmtId="168" fontId="6" fillId="5" borderId="50" xfId="2" applyNumberFormat="1" applyFont="1" applyFill="1" applyBorder="1" applyAlignment="1" applyProtection="1">
      <alignment vertical="center"/>
    </xf>
    <xf numFmtId="165" fontId="6" fillId="5" borderId="50" xfId="2" applyNumberFormat="1" applyFont="1" applyFill="1" applyBorder="1" applyAlignment="1" applyProtection="1">
      <alignment vertical="center"/>
    </xf>
    <xf numFmtId="165" fontId="6" fillId="5" borderId="50" xfId="2" applyNumberFormat="1" applyFont="1" applyFill="1" applyBorder="1" applyAlignment="1" applyProtection="1">
      <alignment horizontal="center" vertical="center"/>
    </xf>
    <xf numFmtId="0" fontId="0" fillId="5" borderId="50"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0" fontId="0" fillId="0" borderId="51" xfId="0" applyNumberFormat="1" applyFont="1" applyFill="1" applyBorder="1" applyAlignment="1" applyProtection="1">
      <alignment vertical="center"/>
    </xf>
    <xf numFmtId="164" fontId="7" fillId="6" borderId="51" xfId="2" applyNumberFormat="1" applyFont="1" applyFill="1" applyBorder="1" applyAlignment="1" applyProtection="1">
      <alignment horizontal="center"/>
    </xf>
    <xf numFmtId="164" fontId="6" fillId="0" borderId="51" xfId="2" applyNumberFormat="1" applyFont="1" applyFill="1" applyBorder="1" applyAlignment="1" applyProtection="1">
      <alignment horizontal="center" vertical="center"/>
    </xf>
    <xf numFmtId="0" fontId="6" fillId="0" borderId="51" xfId="2" applyNumberFormat="1" applyFont="1" applyFill="1" applyBorder="1" applyAlignment="1" applyProtection="1"/>
    <xf numFmtId="164" fontId="7" fillId="6" borderId="11" xfId="2" applyNumberFormat="1" applyFont="1" applyFill="1" applyBorder="1" applyAlignment="1" applyProtection="1">
      <alignment horizontal="center"/>
    </xf>
    <xf numFmtId="0" fontId="10" fillId="4" borderId="52" xfId="2" applyNumberFormat="1" applyFont="1" applyFill="1" applyBorder="1" applyAlignment="1" applyProtection="1">
      <alignment horizontal="center" vertical="center"/>
    </xf>
    <xf numFmtId="164" fontId="10" fillId="5" borderId="50" xfId="2" applyNumberFormat="1" applyFont="1" applyFill="1" applyBorder="1" applyAlignment="1" applyProtection="1">
      <alignment horizontal="center" vertical="center"/>
    </xf>
    <xf numFmtId="9" fontId="6" fillId="5" borderId="53" xfId="2" applyNumberFormat="1" applyFont="1" applyFill="1" applyBorder="1" applyAlignment="1" applyProtection="1">
      <alignment horizontal="center" vertical="center"/>
    </xf>
    <xf numFmtId="164" fontId="7" fillId="6" borderId="54" xfId="2" applyNumberFormat="1" applyFont="1" applyFill="1" applyBorder="1" applyAlignment="1" applyProtection="1">
      <alignment horizont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6" fillId="4" borderId="27"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58"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3">
      <alignment vertical="center"/>
    </xf>
    <xf numFmtId="0" fontId="1" fillId="0" borderId="59" xfId="3" applyBorder="1">
      <alignment vertical="center"/>
    </xf>
    <xf numFmtId="0" fontId="1" fillId="0" borderId="60" xfId="3" applyBorder="1">
      <alignment vertical="center"/>
    </xf>
    <xf numFmtId="0" fontId="1" fillId="0" borderId="61" xfId="3" applyBorder="1">
      <alignment vertical="center"/>
    </xf>
    <xf numFmtId="0" fontId="1" fillId="0" borderId="28" xfId="3" applyBorder="1">
      <alignment vertical="center"/>
    </xf>
    <xf numFmtId="0" fontId="1" fillId="0" borderId="0" xfId="3" applyBorder="1">
      <alignment vertical="center"/>
    </xf>
    <xf numFmtId="0" fontId="14" fillId="0" borderId="0" xfId="4">
      <alignment vertical="center"/>
    </xf>
    <xf numFmtId="164" fontId="7" fillId="6" borderId="13" xfId="2" applyNumberFormat="1" applyFont="1" applyFill="1" applyBorder="1" applyAlignment="1" applyProtection="1">
      <alignment horizontal="center"/>
    </xf>
    <xf numFmtId="164" fontId="7" fillId="6" borderId="53" xfId="2" applyNumberFormat="1" applyFont="1" applyFill="1" applyBorder="1" applyAlignment="1" applyProtection="1">
      <alignment horizontal="center"/>
    </xf>
    <xf numFmtId="164" fontId="7" fillId="6" borderId="41" xfId="2" applyNumberFormat="1" applyFont="1" applyFill="1" applyBorder="1" applyAlignment="1" applyProtection="1">
      <alignment horizontal="center"/>
    </xf>
    <xf numFmtId="164" fontId="7" fillId="6" borderId="55" xfId="2" applyNumberFormat="1" applyFont="1" applyFill="1" applyBorder="1" applyAlignment="1" applyProtection="1">
      <alignment horizontal="center"/>
    </xf>
    <xf numFmtId="164" fontId="7" fillId="6" borderId="62" xfId="2" applyNumberFormat="1" applyFont="1" applyFill="1" applyBorder="1" applyAlignment="1" applyProtection="1">
      <alignment horizontal="center"/>
    </xf>
    <xf numFmtId="164" fontId="11" fillId="0" borderId="11" xfId="2" applyNumberFormat="1" applyFont="1" applyFill="1" applyBorder="1" applyAlignment="1" applyProtection="1">
      <alignment horizontal="center" vertical="center"/>
    </xf>
    <xf numFmtId="174" fontId="6" fillId="0" borderId="20" xfId="2" applyNumberFormat="1" applyFont="1" applyFill="1" applyBorder="1" applyAlignment="1" applyProtection="1">
      <alignment horizontal="center" vertical="center"/>
    </xf>
    <xf numFmtId="174" fontId="6" fillId="0" borderId="31" xfId="2" applyNumberFormat="1" applyFont="1" applyFill="1" applyBorder="1" applyAlignment="1" applyProtection="1">
      <alignment horizontal="center" vertical="center"/>
    </xf>
    <xf numFmtId="164" fontId="6" fillId="0" borderId="62" xfId="2" applyNumberFormat="1" applyFont="1" applyFill="1" applyBorder="1" applyAlignment="1" applyProtection="1">
      <alignment horizontal="center" vertical="center"/>
    </xf>
    <xf numFmtId="164" fontId="6" fillId="0" borderId="63" xfId="2" applyNumberFormat="1" applyFont="1" applyFill="1" applyBorder="1" applyAlignment="1" applyProtection="1">
      <alignment horizontal="center" vertical="center"/>
    </xf>
    <xf numFmtId="0" fontId="4" fillId="2" borderId="64"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cellXfs>
  <cellStyles count="5">
    <cellStyle name="Hyperlink" xfId="4" builtinId="8"/>
    <cellStyle name="Normal" xfId="0" builtinId="0"/>
    <cellStyle name="標準 2" xfId="1" xr:uid="{00000000-0005-0000-0000-000010000000}"/>
    <cellStyle name="標準 3" xfId="2" xr:uid="{00000000-0005-0000-0000-000011000000}"/>
    <cellStyle name="標準_気づき" xfId="3"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http://www.evernote.com/l/ApvzNsMvWqNE8KZfRdEFO-HMtdFElpImlrw/" TargetMode="External"/><Relationship Id="rId3" Type="http://schemas.openxmlformats.org/officeDocument/2006/relationships/hyperlink" Target="http://www.evernote.com/l/ApvWSYkpB65LWKQIm6q89X7NjAPg6Fev7yQ/" TargetMode="External"/><Relationship Id="rId7" Type="http://schemas.openxmlformats.org/officeDocument/2006/relationships/hyperlink" Target="http://www.evernote.com/l/Apuw-Q0PCIVNc6XiurkwZbZLMk55-sagwYs/" TargetMode="External"/><Relationship Id="rId2" Type="http://schemas.openxmlformats.org/officeDocument/2006/relationships/hyperlink" Target="http://www.evernote.com/l/Apu3F5aWmZRHP5mpg1LoZWCGhQt2kRH-mlY/" TargetMode="External"/><Relationship Id="rId1" Type="http://schemas.openxmlformats.org/officeDocument/2006/relationships/hyperlink" Target="http://www.evernote.com/shard/s667/sh/491009a5-35de-4ea4-a45d-fd3daf7324c7/5d0425b0d2d19d633babc321210d0a20" TargetMode="External"/><Relationship Id="rId6" Type="http://schemas.openxmlformats.org/officeDocument/2006/relationships/hyperlink" Target="http://www.evernote.com/l/ApvWldQxu2VL07N72idHPeLiVKBPjNPB6qY/" TargetMode="External"/><Relationship Id="rId11" Type="http://schemas.openxmlformats.org/officeDocument/2006/relationships/hyperlink" Target="http://www.evernote.com/l/Aps_hBXKqX1EbqEB9A09YybGYis5qVCxw2E/" TargetMode="External"/><Relationship Id="rId5" Type="http://schemas.openxmlformats.org/officeDocument/2006/relationships/hyperlink" Target="http://www.evernote.com/l/ApssN7kQGedGuaAYUHtoEMBRgHgsZrEp4No/" TargetMode="External"/><Relationship Id="rId10" Type="http://schemas.openxmlformats.org/officeDocument/2006/relationships/hyperlink" Target="http://www.evernote.com/l/Apu8sCvK4SBHpqL4bcWZg_7lp4FBDe54Gk0/" TargetMode="External"/><Relationship Id="rId4" Type="http://schemas.openxmlformats.org/officeDocument/2006/relationships/hyperlink" Target="http://www.evernote.com/l/ApsNVglkNfVC97N-B3zY1exagEgi7Aw3rqo/" TargetMode="External"/><Relationship Id="rId9" Type="http://schemas.openxmlformats.org/officeDocument/2006/relationships/hyperlink" Target="http://www.evernote.com/l/Aptoo4VaVXtCZqdnpJ9pX1SwoII_hEO-jb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000-000000000000}">
  <dimension ref="A1:L20"/>
  <sheetViews>
    <sheetView tabSelected="1" zoomScaleSheetLayoutView="100" workbookViewId="0">
      <selection activeCell="A17" sqref="A17"/>
    </sheetView>
  </sheetViews>
  <sheetFormatPr defaultColWidth="10" defaultRowHeight="13.5" customHeight="1" x14ac:dyDescent="0.1"/>
  <cols>
    <col min="1" max="1" width="22.7109375" customWidth="1"/>
    <col min="2" max="2" width="13.5703125" customWidth="1"/>
    <col min="3" max="3" width="13.85546875" customWidth="1"/>
    <col min="4" max="4" width="15.5703125" customWidth="1"/>
    <col min="5" max="5" width="12.42578125" customWidth="1"/>
    <col min="6" max="6" width="12.28515625" customWidth="1"/>
    <col min="7" max="7" width="13.28515625" customWidth="1"/>
    <col min="9" max="9" width="15.7109375" customWidth="1"/>
    <col min="10" max="10" width="13.140625" customWidth="1"/>
    <col min="11" max="11" width="15.42578125" customWidth="1"/>
    <col min="12" max="12" width="17.5703125" customWidth="1"/>
  </cols>
  <sheetData>
    <row r="1" spans="1:12" ht="19.5" customHeight="1" x14ac:dyDescent="0.1">
      <c r="A1" s="121"/>
      <c r="B1" s="134" t="s">
        <v>0</v>
      </c>
      <c r="C1" s="135"/>
      <c r="D1" s="136"/>
      <c r="E1" s="120"/>
      <c r="F1" s="137" t="s">
        <v>0</v>
      </c>
      <c r="G1" s="138"/>
      <c r="H1" s="122"/>
    </row>
    <row r="2" spans="1:12" ht="25.5" customHeight="1" x14ac:dyDescent="0.1">
      <c r="A2" s="123" t="s">
        <v>1</v>
      </c>
      <c r="B2" s="139">
        <v>1000000</v>
      </c>
      <c r="C2" s="139"/>
      <c r="D2" s="139"/>
      <c r="E2" s="64" t="s">
        <v>2</v>
      </c>
      <c r="F2" s="140">
        <v>42327</v>
      </c>
      <c r="G2" s="141"/>
      <c r="H2" s="46"/>
      <c r="I2" s="46"/>
    </row>
    <row r="3" spans="1:12" ht="27" customHeight="1" x14ac:dyDescent="0.1">
      <c r="A3" s="47" t="s">
        <v>3</v>
      </c>
      <c r="B3" s="142">
        <f>SUM(B2+D17)</f>
        <v>1000000</v>
      </c>
      <c r="C3" s="142"/>
      <c r="D3" s="143"/>
      <c r="E3" s="48" t="s">
        <v>4</v>
      </c>
      <c r="F3" s="49">
        <v>0.02</v>
      </c>
      <c r="G3" s="50">
        <f>B3*F3</f>
        <v>20000</v>
      </c>
      <c r="H3" s="52" t="s">
        <v>5</v>
      </c>
      <c r="I3" s="53">
        <f>(B3-B2)</f>
        <v>0</v>
      </c>
      <c r="K3" s="124"/>
    </row>
    <row r="4" spans="1:12" s="103" customFormat="1" ht="17.25" customHeight="1" x14ac:dyDescent="0.1">
      <c r="A4" s="98"/>
      <c r="B4" s="99"/>
      <c r="C4" s="99"/>
      <c r="D4" s="99"/>
      <c r="E4" s="100"/>
      <c r="F4" s="119" t="s">
        <v>0</v>
      </c>
      <c r="G4" s="99"/>
      <c r="H4" s="101"/>
      <c r="I4" s="102"/>
    </row>
    <row r="5" spans="1:12" ht="39" customHeight="1" x14ac:dyDescent="0.1">
      <c r="A5" s="104"/>
      <c r="B5" s="105"/>
      <c r="C5" s="105"/>
      <c r="D5" s="117"/>
      <c r="E5" s="106"/>
      <c r="F5" s="118"/>
      <c r="G5" s="105"/>
      <c r="H5" s="107"/>
      <c r="I5" s="108"/>
      <c r="J5" s="109"/>
      <c r="K5" s="110"/>
      <c r="L5" s="110"/>
    </row>
    <row r="6" spans="1:12" ht="21" customHeight="1" x14ac:dyDescent="0.1">
      <c r="A6" s="114" t="s">
        <v>6</v>
      </c>
      <c r="B6" s="112" t="s">
        <v>0</v>
      </c>
      <c r="C6" s="112" t="s">
        <v>0</v>
      </c>
      <c r="D6" s="113"/>
      <c r="E6" s="112" t="s">
        <v>0</v>
      </c>
      <c r="F6" s="115" t="s">
        <v>0</v>
      </c>
      <c r="G6" s="51"/>
      <c r="H6" s="46"/>
      <c r="I6" s="46"/>
      <c r="L6" s="111"/>
    </row>
    <row r="7" spans="1:12" ht="36.75" x14ac:dyDescent="0.1">
      <c r="A7" s="116" t="s">
        <v>7</v>
      </c>
      <c r="B7" s="58" t="s">
        <v>8</v>
      </c>
      <c r="C7" s="59" t="s">
        <v>9</v>
      </c>
      <c r="D7" s="60" t="s">
        <v>10</v>
      </c>
      <c r="E7" s="61" t="s">
        <v>11</v>
      </c>
      <c r="F7" s="59" t="s">
        <v>12</v>
      </c>
      <c r="G7" s="61" t="s">
        <v>13</v>
      </c>
      <c r="H7" s="60" t="s">
        <v>14</v>
      </c>
      <c r="I7" s="62" t="s">
        <v>15</v>
      </c>
      <c r="J7" s="65" t="s">
        <v>16</v>
      </c>
      <c r="K7" s="59" t="s">
        <v>17</v>
      </c>
      <c r="L7" s="63" t="s">
        <v>18</v>
      </c>
    </row>
    <row r="8" spans="1:12" ht="24.95" customHeight="1" x14ac:dyDescent="0.1">
      <c r="A8" s="55">
        <v>42095</v>
      </c>
      <c r="B8" s="66"/>
      <c r="C8" s="67"/>
      <c r="D8" s="85">
        <f t="shared" ref="D8:D16" si="0">SUM(B8-C8)</f>
        <v>0</v>
      </c>
      <c r="E8" s="68"/>
      <c r="F8" s="69"/>
      <c r="G8" s="68">
        <f t="shared" ref="G8:G16" si="1">SUM(E8+F8)</f>
        <v>0</v>
      </c>
      <c r="H8" s="70" t="e">
        <f t="shared" ref="H8:H16" si="2">E8/G8</f>
        <v>#DIV/0!</v>
      </c>
      <c r="I8" s="71" t="e">
        <f t="shared" ref="I8:I16" si="3">B8/E8</f>
        <v>#DIV/0!</v>
      </c>
      <c r="J8" s="71" t="e">
        <f t="shared" ref="J8:J16" si="4">C8/F8</f>
        <v>#DIV/0!</v>
      </c>
      <c r="K8" s="72" t="e">
        <f t="shared" ref="K8:K16" si="5">I8/J8</f>
        <v>#DIV/0!</v>
      </c>
      <c r="L8" s="73" t="e">
        <f t="shared" ref="L8:L16" si="6">B8/C8</f>
        <v>#DIV/0!</v>
      </c>
    </row>
    <row r="9" spans="1:12" ht="24.95" customHeight="1" x14ac:dyDescent="0.1">
      <c r="A9" s="56">
        <v>42125</v>
      </c>
      <c r="B9" s="74"/>
      <c r="C9" s="75"/>
      <c r="D9" s="85">
        <f t="shared" si="0"/>
        <v>0</v>
      </c>
      <c r="E9" s="76"/>
      <c r="F9" s="76"/>
      <c r="G9" s="68">
        <f t="shared" si="1"/>
        <v>0</v>
      </c>
      <c r="H9" s="70" t="e">
        <f t="shared" si="2"/>
        <v>#DIV/0!</v>
      </c>
      <c r="I9" s="71" t="e">
        <f t="shared" si="3"/>
        <v>#DIV/0!</v>
      </c>
      <c r="J9" s="71" t="e">
        <f t="shared" si="4"/>
        <v>#DIV/0!</v>
      </c>
      <c r="K9" s="72" t="e">
        <f t="shared" si="5"/>
        <v>#DIV/0!</v>
      </c>
      <c r="L9" s="73" t="e">
        <f t="shared" si="6"/>
        <v>#DIV/0!</v>
      </c>
    </row>
    <row r="10" spans="1:12" ht="24.95" customHeight="1" x14ac:dyDescent="0.1">
      <c r="A10" s="55">
        <v>42156</v>
      </c>
      <c r="B10" s="74"/>
      <c r="C10" s="75"/>
      <c r="D10" s="85">
        <f t="shared" si="0"/>
        <v>0</v>
      </c>
      <c r="E10" s="76"/>
      <c r="F10" s="76"/>
      <c r="G10" s="68">
        <f t="shared" si="1"/>
        <v>0</v>
      </c>
      <c r="H10" s="70" t="e">
        <f t="shared" si="2"/>
        <v>#DIV/0!</v>
      </c>
      <c r="I10" s="71" t="e">
        <f t="shared" si="3"/>
        <v>#DIV/0!</v>
      </c>
      <c r="J10" s="71" t="e">
        <f t="shared" si="4"/>
        <v>#DIV/0!</v>
      </c>
      <c r="K10" s="72" t="e">
        <f t="shared" si="5"/>
        <v>#DIV/0!</v>
      </c>
      <c r="L10" s="73" t="e">
        <f t="shared" si="6"/>
        <v>#DIV/0!</v>
      </c>
    </row>
    <row r="11" spans="1:12" ht="24.95" customHeight="1" x14ac:dyDescent="0.1">
      <c r="A11" s="56">
        <v>42186</v>
      </c>
      <c r="B11" s="74"/>
      <c r="C11" s="75"/>
      <c r="D11" s="85">
        <f t="shared" si="0"/>
        <v>0</v>
      </c>
      <c r="E11" s="76"/>
      <c r="F11" s="76"/>
      <c r="G11" s="68">
        <f t="shared" si="1"/>
        <v>0</v>
      </c>
      <c r="H11" s="70" t="e">
        <f t="shared" si="2"/>
        <v>#DIV/0!</v>
      </c>
      <c r="I11" s="71" t="e">
        <f t="shared" si="3"/>
        <v>#DIV/0!</v>
      </c>
      <c r="J11" s="71" t="e">
        <f t="shared" si="4"/>
        <v>#DIV/0!</v>
      </c>
      <c r="K11" s="72" t="e">
        <f t="shared" si="5"/>
        <v>#DIV/0!</v>
      </c>
      <c r="L11" s="73" t="e">
        <f t="shared" si="6"/>
        <v>#DIV/0!</v>
      </c>
    </row>
    <row r="12" spans="1:12" ht="24.95" customHeight="1" x14ac:dyDescent="0.1">
      <c r="A12" s="55">
        <v>42217</v>
      </c>
      <c r="B12" s="74"/>
      <c r="C12" s="67"/>
      <c r="D12" s="85">
        <f t="shared" si="0"/>
        <v>0</v>
      </c>
      <c r="E12" s="76"/>
      <c r="F12" s="76"/>
      <c r="G12" s="68">
        <f t="shared" si="1"/>
        <v>0</v>
      </c>
      <c r="H12" s="70" t="e">
        <f t="shared" si="2"/>
        <v>#DIV/0!</v>
      </c>
      <c r="I12" s="71" t="e">
        <f t="shared" si="3"/>
        <v>#DIV/0!</v>
      </c>
      <c r="J12" s="71" t="e">
        <f t="shared" si="4"/>
        <v>#DIV/0!</v>
      </c>
      <c r="K12" s="72" t="e">
        <f t="shared" si="5"/>
        <v>#DIV/0!</v>
      </c>
      <c r="L12" s="73" t="e">
        <f t="shared" si="6"/>
        <v>#DIV/0!</v>
      </c>
    </row>
    <row r="13" spans="1:12" ht="24.95" customHeight="1" x14ac:dyDescent="0.1">
      <c r="A13" s="56">
        <v>42248</v>
      </c>
      <c r="B13" s="74"/>
      <c r="C13" s="75"/>
      <c r="D13" s="85">
        <f t="shared" si="0"/>
        <v>0</v>
      </c>
      <c r="E13" s="76"/>
      <c r="F13" s="76"/>
      <c r="G13" s="68">
        <f t="shared" si="1"/>
        <v>0</v>
      </c>
      <c r="H13" s="70" t="e">
        <f t="shared" si="2"/>
        <v>#DIV/0!</v>
      </c>
      <c r="I13" s="71" t="e">
        <f t="shared" si="3"/>
        <v>#DIV/0!</v>
      </c>
      <c r="J13" s="71" t="e">
        <f t="shared" si="4"/>
        <v>#DIV/0!</v>
      </c>
      <c r="K13" s="72" t="e">
        <f t="shared" si="5"/>
        <v>#DIV/0!</v>
      </c>
      <c r="L13" s="73" t="e">
        <f t="shared" si="6"/>
        <v>#DIV/0!</v>
      </c>
    </row>
    <row r="14" spans="1:12" ht="24.95" customHeight="1" x14ac:dyDescent="0.1">
      <c r="A14" s="55">
        <v>42278</v>
      </c>
      <c r="B14" s="74"/>
      <c r="C14" s="67"/>
      <c r="D14" s="85">
        <f t="shared" si="0"/>
        <v>0</v>
      </c>
      <c r="E14" s="76"/>
      <c r="F14" s="76"/>
      <c r="G14" s="68">
        <f t="shared" si="1"/>
        <v>0</v>
      </c>
      <c r="H14" s="70" t="e">
        <f t="shared" si="2"/>
        <v>#DIV/0!</v>
      </c>
      <c r="I14" s="71" t="e">
        <f t="shared" si="3"/>
        <v>#DIV/0!</v>
      </c>
      <c r="J14" s="71" t="e">
        <f t="shared" si="4"/>
        <v>#DIV/0!</v>
      </c>
      <c r="K14" s="72" t="e">
        <f t="shared" si="5"/>
        <v>#DIV/0!</v>
      </c>
      <c r="L14" s="73" t="e">
        <f t="shared" si="6"/>
        <v>#DIV/0!</v>
      </c>
    </row>
    <row r="15" spans="1:12" ht="24.95" customHeight="1" x14ac:dyDescent="0.1">
      <c r="A15" s="56">
        <v>42309</v>
      </c>
      <c r="B15" s="74"/>
      <c r="C15" s="67"/>
      <c r="D15" s="85">
        <f t="shared" si="0"/>
        <v>0</v>
      </c>
      <c r="E15" s="76"/>
      <c r="F15" s="76"/>
      <c r="G15" s="68">
        <f t="shared" si="1"/>
        <v>0</v>
      </c>
      <c r="H15" s="70" t="e">
        <f t="shared" si="2"/>
        <v>#DIV/0!</v>
      </c>
      <c r="I15" s="71" t="e">
        <f t="shared" si="3"/>
        <v>#DIV/0!</v>
      </c>
      <c r="J15" s="71" t="e">
        <f t="shared" si="4"/>
        <v>#DIV/0!</v>
      </c>
      <c r="K15" s="72" t="e">
        <f t="shared" si="5"/>
        <v>#DIV/0!</v>
      </c>
      <c r="L15" s="73" t="e">
        <f t="shared" si="6"/>
        <v>#DIV/0!</v>
      </c>
    </row>
    <row r="16" spans="1:12" ht="24.95" customHeight="1" x14ac:dyDescent="0.1">
      <c r="A16" s="57">
        <v>42339</v>
      </c>
      <c r="B16" s="77"/>
      <c r="C16" s="78"/>
      <c r="D16" s="86">
        <f t="shared" si="0"/>
        <v>0</v>
      </c>
      <c r="E16" s="79"/>
      <c r="F16" s="79"/>
      <c r="G16" s="80">
        <f t="shared" si="1"/>
        <v>0</v>
      </c>
      <c r="H16" s="81" t="e">
        <f t="shared" si="2"/>
        <v>#DIV/0!</v>
      </c>
      <c r="I16" s="82" t="e">
        <f t="shared" si="3"/>
        <v>#DIV/0!</v>
      </c>
      <c r="J16" s="82" t="e">
        <f t="shared" si="4"/>
        <v>#DIV/0!</v>
      </c>
      <c r="K16" s="83" t="e">
        <f t="shared" si="5"/>
        <v>#DIV/0!</v>
      </c>
      <c r="L16" s="84" t="e">
        <f t="shared" si="6"/>
        <v>#DIV/0!</v>
      </c>
    </row>
    <row r="17" spans="1:12" ht="24.95" customHeight="1" x14ac:dyDescent="0.1">
      <c r="A17" s="87" t="s">
        <v>126</v>
      </c>
      <c r="B17" s="88">
        <f t="shared" ref="B17:G17" si="7">SUM(B8:B16)</f>
        <v>0</v>
      </c>
      <c r="C17" s="89">
        <f t="shared" si="7"/>
        <v>0</v>
      </c>
      <c r="D17" s="90">
        <f t="shared" si="7"/>
        <v>0</v>
      </c>
      <c r="E17" s="91">
        <f t="shared" si="7"/>
        <v>0</v>
      </c>
      <c r="F17" s="92">
        <f t="shared" si="7"/>
        <v>0</v>
      </c>
      <c r="G17" s="91">
        <f t="shared" si="7"/>
        <v>0</v>
      </c>
      <c r="H17" s="93" t="e">
        <f>AVERAGE(H8:H16)</f>
        <v>#DIV/0!</v>
      </c>
      <c r="I17" s="89" t="e">
        <f>AVERAGE(I8:I16)</f>
        <v>#DIV/0!</v>
      </c>
      <c r="J17" s="89" t="e">
        <f>AVERAGE(J8:J16)</f>
        <v>#DIV/0!</v>
      </c>
      <c r="K17" s="94" t="e">
        <f>AVERAGE(K8:K16)</f>
        <v>#DIV/0!</v>
      </c>
      <c r="L17" s="95" t="e">
        <f>AVERAGE(L8:L16)</f>
        <v>#DIV/0!</v>
      </c>
    </row>
    <row r="18" spans="1:12" x14ac:dyDescent="0.1">
      <c r="A18" s="54"/>
      <c r="J18" s="96"/>
      <c r="K18" s="97" t="s">
        <v>19</v>
      </c>
      <c r="L18" s="97" t="s">
        <v>20</v>
      </c>
    </row>
    <row r="19" spans="1:12" x14ac:dyDescent="0.1">
      <c r="A19" s="54"/>
    </row>
    <row r="20" spans="1:12" ht="13.5" customHeight="1" x14ac:dyDescent="0.1">
      <c r="A20" s="133"/>
    </row>
  </sheetData>
  <mergeCells count="5">
    <mergeCell ref="B1:D1"/>
    <mergeCell ref="F1:G1"/>
    <mergeCell ref="B2:D2"/>
    <mergeCell ref="F2:G2"/>
    <mergeCell ref="B3:D3"/>
  </mergeCells>
  <phoneticPr fontId="13"/>
  <pageMargins left="0.69861111111111107" right="0.69861111111111107" top="0.75" bottom="0.75" header="0.3" footer="0.3"/>
  <pageSetup paperSize="9" firstPageNumber="4294963191" orientation="portrait" horizontalDpi="1200" verticalDpi="12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100-000000000000}">
  <dimension ref="A1:O63"/>
  <sheetViews>
    <sheetView topLeftCell="I1" zoomScaleSheetLayoutView="100" workbookViewId="0">
      <pane ySplit="1" topLeftCell="I2" activePane="bottomLeft" state="frozen"/>
      <selection activeCell="I1" sqref="I1"/>
      <selection pane="bottomLeft" activeCell="L16" sqref="L16"/>
    </sheetView>
  </sheetViews>
  <sheetFormatPr defaultColWidth="10" defaultRowHeight="13.5" customHeight="1" x14ac:dyDescent="0.1"/>
  <cols>
    <col min="1" max="1" width="9.5703125" customWidth="1"/>
    <col min="3" max="3" width="17.28515625" customWidth="1"/>
    <col min="4" max="4" width="32.7109375" customWidth="1"/>
    <col min="5" max="5" width="6.85546875" customWidth="1"/>
    <col min="6" max="6" width="15.85546875" customWidth="1"/>
    <col min="7" max="7" width="13.140625" customWidth="1"/>
    <col min="8" max="8" width="11.28515625" customWidth="1"/>
    <col min="9" max="9" width="15.85546875" customWidth="1"/>
    <col min="11" max="11" width="18.42578125" customWidth="1"/>
    <col min="12" max="12" width="9" customWidth="1"/>
    <col min="15" max="15" width="15.85546875" customWidth="1"/>
  </cols>
  <sheetData>
    <row r="1" spans="1:15" x14ac:dyDescent="0.1">
      <c r="A1" s="39" t="s">
        <v>21</v>
      </c>
      <c r="B1" s="40" t="s">
        <v>22</v>
      </c>
      <c r="C1" s="40" t="s">
        <v>23</v>
      </c>
      <c r="D1" s="40" t="s">
        <v>24</v>
      </c>
      <c r="E1" s="40" t="s">
        <v>25</v>
      </c>
      <c r="F1" s="40" t="s">
        <v>26</v>
      </c>
      <c r="G1" s="40" t="s">
        <v>27</v>
      </c>
      <c r="H1" s="40" t="s">
        <v>28</v>
      </c>
      <c r="I1" s="40" t="s">
        <v>29</v>
      </c>
      <c r="J1" s="40" t="s">
        <v>30</v>
      </c>
      <c r="K1" s="40" t="s">
        <v>31</v>
      </c>
      <c r="L1" s="40" t="s">
        <v>32</v>
      </c>
      <c r="M1" s="40" t="s">
        <v>33</v>
      </c>
      <c r="N1" s="126" t="s">
        <v>34</v>
      </c>
      <c r="O1" s="41" t="s">
        <v>35</v>
      </c>
    </row>
    <row r="2" spans="1:15" ht="13.5" customHeight="1" x14ac:dyDescent="0.1">
      <c r="A2" t="s">
        <v>36</v>
      </c>
      <c r="B2" t="s">
        <v>37</v>
      </c>
      <c r="C2" t="s">
        <v>38</v>
      </c>
      <c r="D2" t="s">
        <v>39</v>
      </c>
      <c r="E2" t="s">
        <v>83</v>
      </c>
      <c r="F2" t="s">
        <v>87</v>
      </c>
      <c r="G2">
        <v>119.715</v>
      </c>
      <c r="H2" t="s">
        <v>83</v>
      </c>
      <c r="I2" t="s">
        <v>82</v>
      </c>
      <c r="J2">
        <v>131.86000000000001</v>
      </c>
      <c r="K2" t="s">
        <v>40</v>
      </c>
      <c r="L2" t="s">
        <v>41</v>
      </c>
      <c r="M2">
        <v>1214.5</v>
      </c>
      <c r="N2">
        <v>0</v>
      </c>
      <c r="O2">
        <v>0</v>
      </c>
    </row>
    <row r="3" spans="1:15" x14ac:dyDescent="0.1">
      <c r="A3" t="s">
        <v>36</v>
      </c>
      <c r="B3" t="s">
        <v>88</v>
      </c>
      <c r="D3" t="s">
        <v>89</v>
      </c>
      <c r="E3" t="s">
        <v>83</v>
      </c>
      <c r="F3" t="s">
        <v>102</v>
      </c>
      <c r="G3">
        <v>124.081</v>
      </c>
      <c r="H3" t="s">
        <v>83</v>
      </c>
      <c r="I3" t="s">
        <v>103</v>
      </c>
      <c r="J3">
        <v>117.294</v>
      </c>
      <c r="K3" t="s">
        <v>104</v>
      </c>
      <c r="L3" t="s">
        <v>41</v>
      </c>
      <c r="M3" s="10">
        <v>678.7</v>
      </c>
      <c r="N3" s="10"/>
    </row>
    <row r="4" spans="1:15" x14ac:dyDescent="0.1">
      <c r="A4" t="s">
        <v>36</v>
      </c>
      <c r="B4" t="s">
        <v>88</v>
      </c>
      <c r="D4" t="s">
        <v>39</v>
      </c>
      <c r="E4" t="s">
        <v>83</v>
      </c>
      <c r="F4" t="s">
        <v>90</v>
      </c>
      <c r="G4">
        <v>119.002</v>
      </c>
      <c r="H4" t="s">
        <v>83</v>
      </c>
      <c r="I4" t="s">
        <v>91</v>
      </c>
      <c r="J4">
        <v>118.794</v>
      </c>
      <c r="K4" t="s">
        <v>92</v>
      </c>
      <c r="L4" t="s">
        <v>41</v>
      </c>
      <c r="M4" s="10">
        <v>20.8</v>
      </c>
      <c r="N4" s="10"/>
    </row>
    <row r="5" spans="1:15" x14ac:dyDescent="0.1">
      <c r="A5" t="s">
        <v>36</v>
      </c>
      <c r="B5" t="s">
        <v>88</v>
      </c>
      <c r="D5" t="s">
        <v>89</v>
      </c>
      <c r="E5" t="s">
        <v>83</v>
      </c>
      <c r="F5" t="s">
        <v>105</v>
      </c>
      <c r="G5">
        <v>110.613</v>
      </c>
      <c r="H5" t="s">
        <v>83</v>
      </c>
      <c r="I5" t="s">
        <v>106</v>
      </c>
      <c r="J5">
        <v>109.16200000000001</v>
      </c>
      <c r="K5" t="s">
        <v>107</v>
      </c>
      <c r="L5" t="s">
        <v>41</v>
      </c>
      <c r="M5" s="10">
        <v>145.1</v>
      </c>
      <c r="N5" s="10"/>
    </row>
    <row r="6" spans="1:15" x14ac:dyDescent="0.1">
      <c r="A6" t="s">
        <v>36</v>
      </c>
      <c r="B6" t="s">
        <v>37</v>
      </c>
      <c r="D6" t="s">
        <v>39</v>
      </c>
      <c r="E6" t="s">
        <v>83</v>
      </c>
      <c r="F6" t="s">
        <v>108</v>
      </c>
      <c r="G6">
        <v>105.83799999999999</v>
      </c>
      <c r="H6" t="s">
        <v>83</v>
      </c>
      <c r="I6" t="s">
        <v>109</v>
      </c>
      <c r="J6">
        <v>110.786</v>
      </c>
      <c r="K6" t="s">
        <v>40</v>
      </c>
      <c r="L6" t="s">
        <v>41</v>
      </c>
      <c r="M6">
        <v>494.8</v>
      </c>
      <c r="N6" s="10"/>
    </row>
    <row r="7" spans="1:15" x14ac:dyDescent="0.1">
      <c r="A7" t="s">
        <v>36</v>
      </c>
      <c r="B7" t="s">
        <v>37</v>
      </c>
      <c r="D7" t="s">
        <v>89</v>
      </c>
      <c r="E7" t="s">
        <v>83</v>
      </c>
      <c r="F7" t="s">
        <v>110</v>
      </c>
      <c r="G7">
        <v>118.83199999999999</v>
      </c>
      <c r="H7" t="s">
        <v>83</v>
      </c>
      <c r="I7" t="s">
        <v>111</v>
      </c>
      <c r="J7">
        <v>120.619</v>
      </c>
      <c r="K7" t="s">
        <v>40</v>
      </c>
      <c r="L7" t="s">
        <v>41</v>
      </c>
      <c r="M7">
        <v>178.7</v>
      </c>
      <c r="N7" s="10"/>
    </row>
    <row r="8" spans="1:15" x14ac:dyDescent="0.1">
      <c r="A8" t="s">
        <v>36</v>
      </c>
      <c r="B8" t="s">
        <v>37</v>
      </c>
      <c r="D8" t="s">
        <v>39</v>
      </c>
      <c r="E8" t="s">
        <v>83</v>
      </c>
      <c r="F8" t="s">
        <v>113</v>
      </c>
      <c r="G8">
        <v>118.17100000000001</v>
      </c>
      <c r="H8" t="s">
        <v>83</v>
      </c>
      <c r="I8" t="s">
        <v>114</v>
      </c>
      <c r="J8">
        <v>122.131</v>
      </c>
      <c r="K8" t="s">
        <v>40</v>
      </c>
      <c r="L8" t="s">
        <v>41</v>
      </c>
      <c r="M8" s="10">
        <v>396</v>
      </c>
      <c r="N8" s="10"/>
    </row>
    <row r="9" spans="1:15" x14ac:dyDescent="0.1">
      <c r="A9" t="s">
        <v>36</v>
      </c>
      <c r="B9" t="s">
        <v>37</v>
      </c>
      <c r="D9" t="s">
        <v>89</v>
      </c>
      <c r="E9" t="s">
        <v>83</v>
      </c>
      <c r="F9" t="s">
        <v>115</v>
      </c>
      <c r="G9">
        <v>89.941000000000003</v>
      </c>
      <c r="H9" t="s">
        <v>83</v>
      </c>
      <c r="I9" t="s">
        <v>116</v>
      </c>
      <c r="J9">
        <v>96.869</v>
      </c>
      <c r="K9" t="s">
        <v>40</v>
      </c>
      <c r="L9" t="s">
        <v>41</v>
      </c>
      <c r="M9" s="10">
        <v>692.8</v>
      </c>
      <c r="N9" s="10"/>
    </row>
    <row r="10" spans="1:15" x14ac:dyDescent="0.1">
      <c r="A10" t="s">
        <v>36</v>
      </c>
      <c r="B10" t="s">
        <v>88</v>
      </c>
      <c r="D10" t="s">
        <v>39</v>
      </c>
      <c r="E10" t="s">
        <v>83</v>
      </c>
      <c r="F10" t="s">
        <v>117</v>
      </c>
      <c r="G10">
        <v>91.111999999999995</v>
      </c>
      <c r="H10" t="s">
        <v>83</v>
      </c>
      <c r="I10" t="s">
        <v>118</v>
      </c>
      <c r="J10">
        <v>88.284999999999997</v>
      </c>
      <c r="K10" t="s">
        <v>104</v>
      </c>
      <c r="L10" t="s">
        <v>41</v>
      </c>
      <c r="M10" s="10">
        <v>282.7</v>
      </c>
      <c r="N10" s="10"/>
    </row>
    <row r="11" spans="1:15" x14ac:dyDescent="0.1">
      <c r="A11" t="s">
        <v>36</v>
      </c>
      <c r="B11" t="s">
        <v>37</v>
      </c>
      <c r="D11" t="s">
        <v>89</v>
      </c>
      <c r="E11" t="s">
        <v>83</v>
      </c>
      <c r="F11" t="s">
        <v>121</v>
      </c>
      <c r="G11">
        <v>98.194000000000003</v>
      </c>
      <c r="H11" t="s">
        <v>83</v>
      </c>
      <c r="I11" t="s">
        <v>120</v>
      </c>
      <c r="J11">
        <v>99.283000000000001</v>
      </c>
      <c r="K11" t="s">
        <v>40</v>
      </c>
      <c r="L11" t="s">
        <v>41</v>
      </c>
      <c r="M11" s="10">
        <v>108.9</v>
      </c>
      <c r="N11" s="10"/>
    </row>
    <row r="12" spans="1:15" x14ac:dyDescent="0.1">
      <c r="A12" t="s">
        <v>36</v>
      </c>
      <c r="B12" t="s">
        <v>37</v>
      </c>
      <c r="D12" t="s">
        <v>89</v>
      </c>
      <c r="E12" t="s">
        <v>83</v>
      </c>
      <c r="F12" t="s">
        <v>122</v>
      </c>
      <c r="G12">
        <v>102.15300000000001</v>
      </c>
      <c r="H12" t="s">
        <v>83</v>
      </c>
      <c r="I12" t="s">
        <v>123</v>
      </c>
      <c r="J12">
        <v>117.16</v>
      </c>
      <c r="K12" t="s">
        <v>40</v>
      </c>
      <c r="L12" t="s">
        <v>41</v>
      </c>
      <c r="M12" s="10">
        <v>150.07</v>
      </c>
      <c r="N12" s="10"/>
    </row>
    <row r="13" spans="1:15" x14ac:dyDescent="0.1">
      <c r="M13" s="10"/>
      <c r="N13" s="10"/>
    </row>
    <row r="14" spans="1:15" x14ac:dyDescent="0.1">
      <c r="M14" s="10"/>
      <c r="N14" s="10"/>
    </row>
    <row r="15" spans="1:15" x14ac:dyDescent="0.1">
      <c r="M15" s="10"/>
      <c r="N15" s="10"/>
    </row>
    <row r="16" spans="1:15" x14ac:dyDescent="0.1">
      <c r="M16" s="10"/>
      <c r="N16" s="10"/>
    </row>
    <row r="17" spans="1:15" x14ac:dyDescent="0.1">
      <c r="M17" s="10"/>
      <c r="N17" s="10"/>
    </row>
    <row r="18" spans="1:15" x14ac:dyDescent="0.1">
      <c r="M18" s="10"/>
      <c r="N18" s="10"/>
    </row>
    <row r="19" spans="1:15" x14ac:dyDescent="0.1">
      <c r="M19" s="10"/>
      <c r="N19" s="10"/>
    </row>
    <row r="20" spans="1:15" x14ac:dyDescent="0.1">
      <c r="M20" s="10"/>
      <c r="N20" s="10"/>
    </row>
    <row r="21" spans="1:15" x14ac:dyDescent="0.1">
      <c r="M21" s="10"/>
      <c r="N21" s="10"/>
    </row>
    <row r="22" spans="1:15" x14ac:dyDescent="0.1">
      <c r="M22" s="10"/>
      <c r="N22" s="10"/>
    </row>
    <row r="23" spans="1:15" x14ac:dyDescent="0.1">
      <c r="M23" s="10"/>
      <c r="N23" s="10"/>
    </row>
    <row r="24" spans="1:15" x14ac:dyDescent="0.1">
      <c r="M24" s="10"/>
      <c r="N24" s="10"/>
    </row>
    <row r="25" spans="1:15" x14ac:dyDescent="0.1">
      <c r="M25" s="10"/>
      <c r="N25" s="10"/>
    </row>
    <row r="26" spans="1:15" x14ac:dyDescent="0.1">
      <c r="A26" s="42"/>
      <c r="B26" s="42"/>
      <c r="C26" s="42"/>
      <c r="D26" s="42"/>
      <c r="E26" s="42"/>
      <c r="F26" s="42"/>
      <c r="G26" s="42"/>
      <c r="H26" s="42"/>
      <c r="I26" s="42"/>
      <c r="J26" s="42"/>
      <c r="K26" s="42"/>
      <c r="L26" s="42"/>
      <c r="M26" s="43"/>
      <c r="N26" s="43"/>
      <c r="O26" s="42"/>
    </row>
    <row r="27" spans="1:15" x14ac:dyDescent="0.1">
      <c r="L27" s="44" t="s">
        <v>42</v>
      </c>
      <c r="M27" s="10">
        <v>75</v>
      </c>
      <c r="N27" s="10"/>
      <c r="O27">
        <v>7500</v>
      </c>
    </row>
    <row r="28" spans="1:15" x14ac:dyDescent="0.1">
      <c r="M28" s="10"/>
      <c r="N28" s="10"/>
    </row>
    <row r="29" spans="1:15" x14ac:dyDescent="0.1">
      <c r="M29" s="10"/>
      <c r="N29" s="10"/>
    </row>
    <row r="31" spans="1:15" x14ac:dyDescent="0.1">
      <c r="L31" s="11"/>
      <c r="M31" s="12"/>
      <c r="N31" s="12"/>
    </row>
    <row r="34" spans="3:9" x14ac:dyDescent="0.1">
      <c r="C34" s="144" t="s">
        <v>43</v>
      </c>
      <c r="D34" s="145"/>
      <c r="F34" s="146" t="s">
        <v>44</v>
      </c>
      <c r="G34" s="147"/>
      <c r="H34" s="28" t="s">
        <v>45</v>
      </c>
      <c r="I34" s="31" t="s">
        <v>46</v>
      </c>
    </row>
    <row r="35" spans="3:9" x14ac:dyDescent="0.1">
      <c r="C35" s="5" t="s">
        <v>47</v>
      </c>
      <c r="D35" s="6"/>
      <c r="F35" s="5"/>
      <c r="G35" s="15"/>
      <c r="H35" s="21"/>
      <c r="I35" s="24"/>
    </row>
    <row r="36" spans="3:9" x14ac:dyDescent="0.1">
      <c r="C36" s="2" t="s">
        <v>48</v>
      </c>
      <c r="D36" s="1"/>
      <c r="F36" s="2"/>
      <c r="G36" s="17"/>
      <c r="H36" s="22"/>
      <c r="I36" s="18"/>
    </row>
    <row r="37" spans="3:9" x14ac:dyDescent="0.1">
      <c r="C37" s="2" t="s">
        <v>49</v>
      </c>
      <c r="D37" s="1"/>
      <c r="F37" s="2"/>
      <c r="G37" s="17"/>
      <c r="H37" s="22"/>
      <c r="I37" s="18"/>
    </row>
    <row r="38" spans="3:9" x14ac:dyDescent="0.1">
      <c r="C38" s="2" t="s">
        <v>50</v>
      </c>
      <c r="D38" s="1"/>
      <c r="F38" s="2"/>
      <c r="G38" s="17"/>
      <c r="H38" s="22"/>
      <c r="I38" s="18"/>
    </row>
    <row r="39" spans="3:9" x14ac:dyDescent="0.1">
      <c r="C39" s="2" t="s">
        <v>51</v>
      </c>
      <c r="D39" s="1"/>
      <c r="F39" s="2"/>
      <c r="G39" s="17"/>
      <c r="H39" s="22"/>
      <c r="I39" s="18"/>
    </row>
    <row r="40" spans="3:9" x14ac:dyDescent="0.1">
      <c r="C40" s="2" t="s">
        <v>52</v>
      </c>
      <c r="D40" s="4"/>
      <c r="F40" s="2"/>
      <c r="G40" s="17"/>
      <c r="H40" s="22"/>
      <c r="I40" s="18"/>
    </row>
    <row r="41" spans="3:9" x14ac:dyDescent="0.1">
      <c r="C41" s="2" t="s">
        <v>53</v>
      </c>
      <c r="D41" s="1"/>
      <c r="F41" s="2"/>
      <c r="G41" s="17"/>
      <c r="H41" s="22"/>
      <c r="I41" s="18"/>
    </row>
    <row r="42" spans="3:9" x14ac:dyDescent="0.1">
      <c r="C42" s="8" t="s">
        <v>54</v>
      </c>
      <c r="D42" s="9"/>
      <c r="F42" s="2"/>
      <c r="G42" s="17"/>
      <c r="H42" s="22"/>
      <c r="I42" s="18"/>
    </row>
    <row r="43" spans="3:9" x14ac:dyDescent="0.1">
      <c r="C43" s="2" t="s">
        <v>55</v>
      </c>
      <c r="D43" s="1"/>
      <c r="F43" s="2"/>
      <c r="G43" s="17"/>
      <c r="H43" s="22"/>
      <c r="I43" s="18"/>
    </row>
    <row r="44" spans="3:9" x14ac:dyDescent="0.1">
      <c r="C44" s="2" t="s">
        <v>56</v>
      </c>
      <c r="D44" s="4"/>
      <c r="F44" s="2"/>
      <c r="G44" s="17"/>
      <c r="H44" s="22"/>
      <c r="I44" s="18"/>
    </row>
    <row r="45" spans="3:9" x14ac:dyDescent="0.1">
      <c r="C45" s="2" t="s">
        <v>57</v>
      </c>
      <c r="D45" s="1"/>
      <c r="F45" s="5"/>
      <c r="G45" s="15"/>
      <c r="H45" s="21"/>
      <c r="I45" s="16"/>
    </row>
    <row r="46" spans="3:9" x14ac:dyDescent="0.1">
      <c r="C46" s="2" t="s">
        <v>15</v>
      </c>
      <c r="D46" s="13"/>
      <c r="F46" s="2"/>
      <c r="G46" s="17"/>
      <c r="H46" s="22"/>
      <c r="I46" s="18"/>
    </row>
    <row r="47" spans="3:9" x14ac:dyDescent="0.1">
      <c r="C47" s="2" t="s">
        <v>16</v>
      </c>
      <c r="D47" s="13"/>
      <c r="F47" s="2"/>
      <c r="G47" s="17"/>
      <c r="H47" s="22"/>
      <c r="I47" s="18"/>
    </row>
    <row r="48" spans="3:9" x14ac:dyDescent="0.1">
      <c r="C48" s="2" t="s">
        <v>58</v>
      </c>
      <c r="D48" s="1"/>
      <c r="F48" s="2"/>
      <c r="G48" s="17"/>
      <c r="H48" s="22"/>
      <c r="I48" s="18"/>
    </row>
    <row r="49" spans="3:10" x14ac:dyDescent="0.1">
      <c r="C49" s="2" t="s">
        <v>59</v>
      </c>
      <c r="D49" s="1"/>
      <c r="F49" s="2"/>
      <c r="G49" s="17"/>
      <c r="H49" s="22"/>
      <c r="I49" s="18"/>
    </row>
    <row r="50" spans="3:10" x14ac:dyDescent="0.1">
      <c r="C50" s="2" t="s">
        <v>60</v>
      </c>
      <c r="D50" s="14"/>
      <c r="F50" s="2"/>
      <c r="G50" s="17"/>
      <c r="H50" s="22"/>
      <c r="I50" s="18"/>
    </row>
    <row r="51" spans="3:10" x14ac:dyDescent="0.1">
      <c r="C51" s="3" t="s">
        <v>14</v>
      </c>
      <c r="D51" s="7"/>
      <c r="F51" s="2"/>
      <c r="G51" s="17"/>
      <c r="H51" s="22"/>
      <c r="I51" s="18"/>
    </row>
    <row r="52" spans="3:10" x14ac:dyDescent="0.1">
      <c r="F52" s="2"/>
      <c r="G52" s="17"/>
      <c r="H52" s="22"/>
      <c r="I52" s="18"/>
    </row>
    <row r="53" spans="3:10" x14ac:dyDescent="0.1">
      <c r="F53" s="3"/>
      <c r="G53" s="19"/>
      <c r="H53" s="23"/>
      <c r="I53" s="20"/>
    </row>
    <row r="54" spans="3:10" x14ac:dyDescent="0.1">
      <c r="F54" s="38" t="s">
        <v>42</v>
      </c>
      <c r="G54" s="45">
        <f>SUM(G35:G53)</f>
        <v>0</v>
      </c>
      <c r="H54" s="45">
        <f>SUM(H35:H53)</f>
        <v>0</v>
      </c>
      <c r="I54" s="45">
        <f>SUM(I35:I53)</f>
        <v>0</v>
      </c>
    </row>
    <row r="57" spans="3:10" x14ac:dyDescent="0.1">
      <c r="F57" s="146" t="s">
        <v>61</v>
      </c>
      <c r="G57" s="147"/>
      <c r="H57" s="28" t="s">
        <v>45</v>
      </c>
      <c r="I57" s="29" t="s">
        <v>46</v>
      </c>
      <c r="J57" s="30" t="s">
        <v>62</v>
      </c>
    </row>
    <row r="58" spans="3:10" x14ac:dyDescent="0.1">
      <c r="F58" s="5" t="s">
        <v>63</v>
      </c>
      <c r="G58" s="15">
        <v>0</v>
      </c>
      <c r="H58" s="21">
        <v>0</v>
      </c>
      <c r="I58" s="25">
        <v>0</v>
      </c>
      <c r="J58" s="26">
        <v>0</v>
      </c>
    </row>
    <row r="59" spans="3:10" x14ac:dyDescent="0.1">
      <c r="F59" s="2" t="s">
        <v>64</v>
      </c>
      <c r="G59" s="17">
        <v>0</v>
      </c>
      <c r="H59" s="17">
        <v>0</v>
      </c>
      <c r="I59" s="22">
        <v>0</v>
      </c>
      <c r="J59" s="27">
        <v>0</v>
      </c>
    </row>
    <row r="60" spans="3:10" x14ac:dyDescent="0.1">
      <c r="F60" s="2" t="s">
        <v>65</v>
      </c>
      <c r="G60" s="17">
        <v>0</v>
      </c>
      <c r="H60" s="17">
        <v>0</v>
      </c>
      <c r="I60" s="22">
        <v>0</v>
      </c>
      <c r="J60" s="27">
        <v>0</v>
      </c>
    </row>
    <row r="61" spans="3:10" x14ac:dyDescent="0.1">
      <c r="F61" s="2" t="s">
        <v>66</v>
      </c>
      <c r="G61" s="17">
        <v>0</v>
      </c>
      <c r="H61" s="17">
        <v>0</v>
      </c>
      <c r="I61" s="22">
        <v>0</v>
      </c>
      <c r="J61" s="27">
        <v>0</v>
      </c>
    </row>
    <row r="62" spans="3:10" x14ac:dyDescent="0.1">
      <c r="F62" s="33" t="s">
        <v>67</v>
      </c>
      <c r="G62" s="34">
        <v>0</v>
      </c>
      <c r="H62" s="34">
        <v>0</v>
      </c>
      <c r="I62" s="35">
        <v>0</v>
      </c>
      <c r="J62" s="36">
        <v>0</v>
      </c>
    </row>
    <row r="63" spans="3:10" x14ac:dyDescent="0.1">
      <c r="F63" s="32" t="s">
        <v>42</v>
      </c>
      <c r="G63" s="32"/>
      <c r="H63" s="32"/>
      <c r="I63" s="37"/>
      <c r="J63" s="125">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200-000000000000}">
  <dimension ref="A1:A12"/>
  <sheetViews>
    <sheetView zoomScaleSheetLayoutView="100" workbookViewId="0">
      <selection activeCell="A11" sqref="A11"/>
    </sheetView>
  </sheetViews>
  <sheetFormatPr defaultColWidth="8.85546875" defaultRowHeight="13.5" x14ac:dyDescent="0.1"/>
  <sheetData>
    <row r="1" spans="1:1" x14ac:dyDescent="0.1">
      <c r="A1" t="s">
        <v>112</v>
      </c>
    </row>
    <row r="2" spans="1:1" x14ac:dyDescent="0.1">
      <c r="A2" s="133" t="s">
        <v>84</v>
      </c>
    </row>
    <row r="3" spans="1:1" x14ac:dyDescent="0.1">
      <c r="A3" s="133" t="s">
        <v>94</v>
      </c>
    </row>
    <row r="4" spans="1:1" x14ac:dyDescent="0.1">
      <c r="A4" s="133" t="s">
        <v>95</v>
      </c>
    </row>
    <row r="5" spans="1:1" x14ac:dyDescent="0.1">
      <c r="A5" s="133" t="s">
        <v>93</v>
      </c>
    </row>
    <row r="6" spans="1:1" x14ac:dyDescent="0.1">
      <c r="A6" s="133" t="s">
        <v>96</v>
      </c>
    </row>
    <row r="7" spans="1:1" x14ac:dyDescent="0.1">
      <c r="A7" s="133" t="s">
        <v>97</v>
      </c>
    </row>
    <row r="8" spans="1:1" x14ac:dyDescent="0.1">
      <c r="A8" s="133" t="s">
        <v>98</v>
      </c>
    </row>
    <row r="9" spans="1:1" x14ac:dyDescent="0.1">
      <c r="A9" s="133" t="s">
        <v>99</v>
      </c>
    </row>
    <row r="10" spans="1:1" x14ac:dyDescent="0.1">
      <c r="A10" s="133" t="s">
        <v>100</v>
      </c>
    </row>
    <row r="11" spans="1:1" x14ac:dyDescent="0.1">
      <c r="A11" s="133" t="s">
        <v>119</v>
      </c>
    </row>
    <row r="12" spans="1:1" x14ac:dyDescent="0.1">
      <c r="A12" s="133" t="s">
        <v>101</v>
      </c>
    </row>
  </sheetData>
  <phoneticPr fontId="13"/>
  <hyperlinks>
    <hyperlink ref="A2" r:id="rId1" xr:uid="{44CADEE2-4012-457B-A32E-43528412A0AC}"/>
    <hyperlink ref="A5" r:id="rId2" xr:uid="{F143EF8C-7812-483B-9AB9-E3C2624E372A}"/>
    <hyperlink ref="A3" r:id="rId3" xr:uid="{BD81DCC4-9DD5-4357-8C8F-35EBF4782F0A}"/>
    <hyperlink ref="A4" r:id="rId4" xr:uid="{979AAA43-B722-4770-8F34-486DC88448F9}"/>
    <hyperlink ref="A6" r:id="rId5" xr:uid="{F846C9EC-C3C4-46FD-8125-F1AF5B1D4622}"/>
    <hyperlink ref="A7" r:id="rId6" xr:uid="{5AD77756-4C80-4460-9AA1-E1B92F2F040C}"/>
    <hyperlink ref="A8" r:id="rId7" xr:uid="{8F39882E-D7A7-4BD9-8E24-BAF959EC844E}"/>
    <hyperlink ref="A9" r:id="rId8" xr:uid="{F1224B5E-2AAC-436A-B351-6BB0960AE61F}"/>
    <hyperlink ref="A10" r:id="rId9" xr:uid="{CCDC7BDF-EB7B-4D23-801F-A4395EC989F1}"/>
    <hyperlink ref="A12" r:id="rId10" xr:uid="{5D86EACC-25A6-4236-9057-5D574F8C6D4F}"/>
    <hyperlink ref="A11" r:id="rId11" xr:uid="{08C41843-FB16-4B85-8DEC-6CAAD6AEE456}"/>
  </hyperlinks>
  <pageMargins left="0.75" right="0.75" top="1" bottom="1" header="0.51111111111111107" footer="0.51111111111111107"/>
  <pageSetup paperSize="9" firstPageNumber="4294963191"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300-000000000000}">
  <dimension ref="A1:I7"/>
  <sheetViews>
    <sheetView zoomScaleSheetLayoutView="100" workbookViewId="0">
      <selection activeCell="C9" sqref="C9"/>
    </sheetView>
  </sheetViews>
  <sheetFormatPr defaultColWidth="8.85546875" defaultRowHeight="13.5" x14ac:dyDescent="0.1"/>
  <sheetData>
    <row r="1" spans="1:9" x14ac:dyDescent="0.1">
      <c r="A1" s="128" t="s">
        <v>68</v>
      </c>
      <c r="B1" s="129"/>
      <c r="C1" s="129"/>
      <c r="D1" s="129"/>
      <c r="E1" s="129"/>
      <c r="F1" s="129"/>
      <c r="G1" s="129"/>
      <c r="H1" s="129"/>
      <c r="I1" s="132"/>
    </row>
    <row r="2" spans="1:9" x14ac:dyDescent="0.1">
      <c r="A2" s="130" t="s">
        <v>69</v>
      </c>
      <c r="B2" s="131"/>
      <c r="C2" s="131"/>
      <c r="D2" s="131"/>
      <c r="E2" s="131"/>
      <c r="F2" s="131"/>
      <c r="G2" s="131"/>
      <c r="H2" s="131"/>
      <c r="I2" s="132"/>
    </row>
    <row r="3" spans="1:9" x14ac:dyDescent="0.1">
      <c r="A3" s="127" t="s">
        <v>125</v>
      </c>
      <c r="D3" s="127"/>
    </row>
    <row r="4" spans="1:9" x14ac:dyDescent="0.1">
      <c r="A4" t="s">
        <v>86</v>
      </c>
      <c r="F4" t="s">
        <v>80</v>
      </c>
    </row>
    <row r="5" spans="1:9" x14ac:dyDescent="0.1">
      <c r="A5" t="s">
        <v>81</v>
      </c>
    </row>
    <row r="6" spans="1:9" x14ac:dyDescent="0.1">
      <c r="A6" t="s">
        <v>85</v>
      </c>
    </row>
    <row r="7" spans="1:9" x14ac:dyDescent="0.1">
      <c r="A7" t="s">
        <v>124</v>
      </c>
    </row>
  </sheetData>
  <phoneticPr fontId="13"/>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mc:Ignorable="x14ac xr" xr:uid="{00000000-0001-0000-0400-000000000000}">
  <dimension ref="B4:E14"/>
  <sheetViews>
    <sheetView zoomScaleSheetLayoutView="100" workbookViewId="0">
      <selection activeCell="E11" sqref="E11"/>
    </sheetView>
  </sheetViews>
  <sheetFormatPr defaultColWidth="8.85546875" defaultRowHeight="13.5" x14ac:dyDescent="0.1"/>
  <sheetData>
    <row r="4" spans="2:5" x14ac:dyDescent="0.1">
      <c r="B4" t="s">
        <v>70</v>
      </c>
      <c r="C4" t="s">
        <v>71</v>
      </c>
      <c r="D4" t="s">
        <v>72</v>
      </c>
      <c r="E4" t="s">
        <v>73</v>
      </c>
    </row>
    <row r="5" spans="2:5" x14ac:dyDescent="0.1">
      <c r="C5" t="s">
        <v>74</v>
      </c>
      <c r="D5" t="s">
        <v>72</v>
      </c>
      <c r="E5" t="s">
        <v>73</v>
      </c>
    </row>
    <row r="9" spans="2:5" x14ac:dyDescent="0.1">
      <c r="B9" t="s">
        <v>75</v>
      </c>
      <c r="D9" t="s">
        <v>71</v>
      </c>
      <c r="E9" t="s">
        <v>76</v>
      </c>
    </row>
    <row r="10" spans="2:5" x14ac:dyDescent="0.1">
      <c r="D10" t="s">
        <v>77</v>
      </c>
      <c r="E10" t="s">
        <v>76</v>
      </c>
    </row>
    <row r="13" spans="2:5" x14ac:dyDescent="0.1">
      <c r="B13" t="s">
        <v>78</v>
      </c>
      <c r="E13" t="s">
        <v>71</v>
      </c>
    </row>
    <row r="14" spans="2:5" x14ac:dyDescent="0.1">
      <c r="E14" t="s">
        <v>79</v>
      </c>
    </row>
  </sheetData>
  <phoneticPr fontId="13"/>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ルール＆合計</vt:lpstr>
      <vt:lpstr>検証データ</vt:lpstr>
      <vt:lpstr>画像</vt:lpstr>
      <vt:lpstr>気づき</vt:lpstr>
      <vt:lpstr>検証終了通貨</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X</cp:lastModifiedBy>
  <cp:revision/>
  <cp:lastPrinted>1899-12-30T00:00:00Z</cp:lastPrinted>
  <dcterms:created xsi:type="dcterms:W3CDTF">2013-10-09T23:04:08Z</dcterms:created>
  <dcterms:modified xsi:type="dcterms:W3CDTF">2015-11-09T05:23:35Z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