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2検証（USD JPY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<sst xmlns="http://schemas.openxmlformats.org/spreadsheetml/2006/main" count="396" uniqueCount="76">
  <si>
    <t>通貨ペア</t>
  </si>
  <si>
    <t>時間足</t>
  </si>
  <si>
    <t>日足</t>
  </si>
  <si>
    <t>当初資金</t>
  </si>
  <si>
    <t>最終資金</t>
  </si>
  <si>
    <t>エントリー理由</t>
  </si>
  <si>
    <t xml:space="preserve">10MA・20MAの両方の上側にキャンドルがあれば買い方向、下側なら売り方向。MAに触れてPB出現でエントリー待ち、PB高値or安値ブレイクでエントリー。
</t>
  </si>
  <si>
    <t>決済理由</t>
  </si>
  <si>
    <t>・トレーリングストップ（ダウ理論）
（利益と逆に高値or安値更新したら決済）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</si>
  <si>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</si>
  <si>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</si>
  <si>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</si>
  <si>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</si>
  <si>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</si>
  <si>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</si>
  <si>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</si>
  <si>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</si>
  <si>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</si>
  <si>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</si>
  <si>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</si>
  <si>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</si>
  <si>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open</t>
  </si>
  <si>
    <t>高値</t>
  </si>
  <si>
    <t>安値</t>
  </si>
  <si>
    <t>close</t>
  </si>
  <si>
    <t>実体</t>
  </si>
  <si>
    <t>陽陰</t>
  </si>
  <si>
    <t>ひげ</t>
  </si>
  <si>
    <t>判定</t>
  </si>
  <si>
    <t>エントリー</t>
  </si>
  <si>
    <t>ロスカットレート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</si>
  <si>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</si>
  <si>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</si>
  <si>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</si>
  <si>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</si>
  <si>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</si>
  <si>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</si>
  <si>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</si>
  <si>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</si>
  <si>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</si>
  <si>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</si>
  <si>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</si>
  <si>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何本目にentになったか</t>
  </si>
  <si>
    <t>ent前にロスカットレートに行ったか</t>
  </si>
  <si>
    <t>ヒゲはMAにクロスしている？</t>
  </si>
  <si>
    <t>PBの陽or院は方向にあっている？</t>
  </si>
  <si>
    <t>建値へ変更で損減らせた？
利益減った？
翌足以降、足単位で見ること</t>
  </si>
  <si>
    <t>売</t>
  </si>
  <si>
    <t>N</t>
  </si>
  <si>
    <t>Y</t>
  </si>
  <si>
    <t>損0にできた</t>
  </si>
  <si>
    <t>介入だよ</t>
  </si>
  <si>
    <t>買</t>
  </si>
  <si>
    <t>Y(10)にはN、20にはY）</t>
  </si>
  <si>
    <t>Y(超利があったのに飛んだ）</t>
  </si>
  <si>
    <t>311だったね</t>
  </si>
  <si>
    <t>Y(変更したら利が飛び±０になる）</t>
  </si>
  <si>
    <t>Y(変更したら±０になる）</t>
  </si>
  <si>
    <t>Y（２回目の上昇で引っかかり）</t>
  </si>
  <si>
    <t>えｘｔ</t>
  </si>
  <si>
    <t>気付き　質問</t>
  </si>
  <si>
    <t xml:space="preserve">初めて見てもらいます。
よろしくお願いいたします。
「MAに触れてからPB出現」と書かれていましたが意味が把握できておらず、とにかくPBが出たら検証していました。
なのでエントリー条件がまちがっており、やりなおしますが、最初の添削まで時間がかかり過ぎるのも不安なので、20個できた現在の時点で一度チェックしていただきたいです。
特に画像の貼り方ですが、わたしのやり方では見づらいでしょうか？
</t>
  </si>
  <si>
    <t>感想</t>
  </si>
  <si>
    <t xml:space="preserve">サポートされているPBでないと勝率が低いことがわかりました。
サポートされていないと、とにかく損切りばかり。勝率は25％と低く、売買を逆にしたくなるほどでした。
見直してみると、サポートされているPBを抽出すると、勝率が良さそうです。
やり直します。
</t>
  </si>
  <si>
    <t>今後</t>
  </si>
  <si>
    <t>サポートされているPBで100本やりなおします。
よろしくお願いいたします。</t>
  </si>
  <si>
    <t>検証終了通貨</t>
  </si>
  <si>
    <t>ルール</t>
  </si>
  <si>
    <t>終了日</t>
  </si>
  <si>
    <t>4Ｈ足</t>
  </si>
  <si>
    <t>１Ｈ足</t>
  </si>
  <si>
    <t>PB</t>
  </si>
  <si>
    <t>EUR/USD</t>
  </si>
  <si>
    <t>GBP/USD</t>
  </si>
  <si>
    <t>10MA・20MAの両方の上側にキャンドルがあれば買い方向、下側なら売り方向。MAに触れてPB出現でエントリー待ち、PB高値or安値ブレイクでエントリー。</t>
  </si>
  <si>
    <t>・トレーリングストップ（ダウ理論）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</si>
</sst>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\ "/>
    <numFmt numFmtId="166" formatCode="#,##0\ ;[RED]\-#,##0\ "/>
    <numFmt numFmtId="167" formatCode="0.0\ ;[RED]\-0.0\ "/>
    <numFmt numFmtId="168" formatCode="0%"/>
    <numFmt numFmtId="169" formatCode="0.0%"/>
    <numFmt numFmtId="170" formatCode="&quot;TRUE&quot;;&quot;TRUE&quot;;&quot;FALSE&quot;"/>
    <numFmt numFmtId="171" formatCode="M/D;@"/>
    <numFmt numFmtId="172" formatCode="0.00\ "/>
    <numFmt numFmtId="173" formatCode="#,##0.000"/>
    <numFmt numFmtId="174" formatCode="YYYY/M/D"/>
  </numFmts>
  <fonts count="13">
    <font>
      <sz val="11"/>
      <color indexed="8"/>
      <name val="ＭＳ Ｐゴシック"/>
      <family val="3"/>
    </font>
    <font>
      <sz val="10"/>
      <name val="Arial"/>
      <family val="0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明朝"/>
      <family val="2"/>
    </font>
    <font>
      <sz val="12"/>
      <name val="Times New Roman"/>
      <family val="1"/>
    </font>
    <font>
      <sz val="16"/>
      <color indexed="8"/>
      <name val="ＭＳ Ｐ明朝"/>
      <family val="2"/>
    </font>
    <font>
      <sz val="16"/>
      <color indexed="8"/>
      <name val="Times New Roman"/>
      <family val="1"/>
    </font>
    <font>
      <sz val="12"/>
      <color indexed="8"/>
      <name val="ＭＳ Ｐ明朝"/>
      <family val="2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Protection="0">
      <alignment vertical="center"/>
    </xf>
    <xf numFmtId="164" fontId="0" fillId="0" borderId="0">
      <alignment vertical="center"/>
      <protection/>
    </xf>
    <xf numFmtId="164" fontId="0" fillId="0" borderId="0">
      <alignment vertical="center"/>
      <protection/>
    </xf>
  </cellStyleXfs>
  <cellXfs count="61">
    <xf numFmtId="164" fontId="0" fillId="0" borderId="0" xfId="0" applyAlignment="1">
      <alignment vertical="center"/>
    </xf>
    <xf numFmtId="164" fontId="2" fillId="0" borderId="0" xfId="0" applyFont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0" fillId="0" borderId="1" xfId="0" applyBorder="1" applyAlignment="1">
      <alignment vertical="center" wrapText="1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shrinkToFit="1"/>
    </xf>
    <xf numFmtId="164" fontId="2" fillId="2" borderId="2" xfId="0" applyFont="1" applyFill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9" fontId="0" fillId="0" borderId="1" xfId="19" applyNumberFormat="1" applyFont="1" applyFill="1" applyBorder="1" applyAlignment="1" applyProtection="1">
      <alignment horizontal="center" vertical="center"/>
      <protection/>
    </xf>
    <xf numFmtId="164" fontId="2" fillId="2" borderId="3" xfId="0" applyFont="1" applyFill="1" applyBorder="1" applyAlignment="1">
      <alignment vertical="center"/>
    </xf>
    <xf numFmtId="164" fontId="2" fillId="2" borderId="4" xfId="0" applyFont="1" applyFill="1" applyBorder="1" applyAlignment="1">
      <alignment vertical="center"/>
    </xf>
    <xf numFmtId="164" fontId="2" fillId="0" borderId="5" xfId="0" applyFont="1" applyFill="1" applyBorder="1" applyAlignment="1">
      <alignment horizontal="center" vertical="center"/>
    </xf>
    <xf numFmtId="164" fontId="0" fillId="0" borderId="6" xfId="0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4" fontId="0" fillId="0" borderId="5" xfId="0" applyFill="1" applyBorder="1" applyAlignment="1">
      <alignment horizontal="center" vertical="center"/>
    </xf>
    <xf numFmtId="169" fontId="0" fillId="0" borderId="5" xfId="19" applyNumberFormat="1" applyFont="1" applyFill="1" applyBorder="1" applyAlignment="1" applyProtection="1">
      <alignment horizontal="center" vertical="center"/>
      <protection/>
    </xf>
    <xf numFmtId="164" fontId="2" fillId="0" borderId="5" xfId="0" applyFont="1" applyFill="1" applyBorder="1" applyAlignment="1">
      <alignment vertical="center"/>
    </xf>
    <xf numFmtId="164" fontId="0" fillId="0" borderId="5" xfId="0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 shrinkToFit="1"/>
    </xf>
    <xf numFmtId="164" fontId="2" fillId="3" borderId="1" xfId="0" applyFont="1" applyFill="1" applyBorder="1" applyAlignment="1">
      <alignment horizontal="center" vertical="center" shrinkToFit="1"/>
    </xf>
    <xf numFmtId="164" fontId="2" fillId="4" borderId="8" xfId="0" applyFont="1" applyFill="1" applyBorder="1" applyAlignment="1">
      <alignment horizontal="center" vertical="center" shrinkToFit="1"/>
    </xf>
    <xf numFmtId="164" fontId="2" fillId="5" borderId="7" xfId="0" applyFont="1" applyFill="1" applyBorder="1" applyAlignment="1">
      <alignment horizontal="center" vertical="center" shrinkToFit="1"/>
    </xf>
    <xf numFmtId="164" fontId="2" fillId="5" borderId="4" xfId="0" applyFont="1" applyFill="1" applyBorder="1" applyAlignment="1">
      <alignment horizontal="center" vertical="center" shrinkToFit="1"/>
    </xf>
    <xf numFmtId="164" fontId="2" fillId="6" borderId="7" xfId="0" applyFont="1" applyFill="1" applyBorder="1" applyAlignment="1">
      <alignment horizontal="center" vertical="center" shrinkToFit="1"/>
    </xf>
    <xf numFmtId="164" fontId="2" fillId="7" borderId="1" xfId="0" applyFont="1" applyFill="1" applyBorder="1" applyAlignment="1">
      <alignment horizontal="center" vertical="center" shrinkToFit="1"/>
    </xf>
    <xf numFmtId="164" fontId="2" fillId="8" borderId="7" xfId="0" applyFont="1" applyFill="1" applyBorder="1" applyAlignment="1">
      <alignment horizontal="center" vertical="center" shrinkToFit="1"/>
    </xf>
    <xf numFmtId="164" fontId="2" fillId="9" borderId="1" xfId="0" applyFont="1" applyFill="1" applyBorder="1" applyAlignment="1">
      <alignment horizontal="center" vertical="center" shrinkToFit="1"/>
    </xf>
    <xf numFmtId="164" fontId="2" fillId="5" borderId="1" xfId="0" applyFont="1" applyFill="1" applyBorder="1" applyAlignment="1">
      <alignment horizontal="center" vertical="center" shrinkToFit="1"/>
    </xf>
    <xf numFmtId="164" fontId="2" fillId="6" borderId="1" xfId="0" applyFont="1" applyFill="1" applyBorder="1" applyAlignment="1">
      <alignment horizontal="center" vertical="center" shrinkToFit="1"/>
    </xf>
    <xf numFmtId="164" fontId="2" fillId="8" borderId="1" xfId="0" applyFont="1" applyFill="1" applyBorder="1" applyAlignment="1">
      <alignment horizontal="center" vertical="center" shrinkToFit="1"/>
    </xf>
    <xf numFmtId="164" fontId="0" fillId="0" borderId="0" xfId="0" applyFont="1" applyAlignment="1">
      <alignment vertical="center" wrapText="1"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0" fillId="0" borderId="0" xfId="0" applyFont="1" applyAlignment="1">
      <alignment vertical="center"/>
    </xf>
    <xf numFmtId="170" fontId="0" fillId="0" borderId="0" xfId="0" applyNumberFormat="1" applyAlignment="1">
      <alignment vertical="center"/>
    </xf>
    <xf numFmtId="171" fontId="3" fillId="0" borderId="1" xfId="0" applyNumberFormat="1" applyFont="1" applyFill="1" applyBorder="1" applyAlignment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73" fontId="3" fillId="0" borderId="1" xfId="0" applyNumberFormat="1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vertical="top" wrapText="1"/>
    </xf>
    <xf numFmtId="164" fontId="10" fillId="0" borderId="0" xfId="0" applyFont="1" applyAlignment="1">
      <alignment vertical="center"/>
    </xf>
    <xf numFmtId="164" fontId="11" fillId="0" borderId="0" xfId="0" applyFont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4" fontId="11" fillId="0" borderId="0" xfId="0" applyFont="1" applyAlignment="1">
      <alignment horizontal="left" vertical="center"/>
    </xf>
    <xf numFmtId="164" fontId="11" fillId="10" borderId="1" xfId="0" applyFont="1" applyFill="1" applyBorder="1" applyAlignment="1">
      <alignment horizontal="center" vertical="center"/>
    </xf>
    <xf numFmtId="164" fontId="12" fillId="10" borderId="1" xfId="0" applyFont="1" applyFill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74" fontId="12" fillId="0" borderId="1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  <cellStyle name="標準 3" xfId="21"/>
  </cellStyles>
  <dxfs count="2">
    <dxf>
      <font>
        <b/>
        <i val="0"/>
        <sz val="11"/>
        <color rgb="FFFF0000"/>
      </font>
      <border/>
    </dxf>
    <dxf>
      <font>
        <b/>
        <i val="0"/>
        <sz val="11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19</xdr:col>
      <xdr:colOff>161925</xdr:colOff>
      <xdr:row>37</xdr:row>
      <xdr:rowOff>152400</xdr:rowOff>
    </xdr:from>
    <xdr:to>
      <xdr:col>20</xdr:col>
      <xdr:colOff>142875</xdr:colOff>
      <xdr:row>39</xdr:row>
      <xdr:rowOff>104775</xdr:rowOff>
    </xdr:to>
    <xdr:sp>
      <xdr:nvSpPr>
        <xdr:cNvPr id="1" name="線 3"/>
        <xdr:cNvSpPr>
          <a:spLocks/>
        </xdr:cNvSpPr>
      </xdr:nvSpPr>
      <xdr:spPr>
        <a:xfrm>
          <a:off x="5429250" y="8229600"/>
          <a:ext cx="485775" cy="352425"/>
        </a:xfrm>
        <a:prstGeom prst="line">
          <a:avLst/>
        </a:prstGeom>
        <a:noFill/>
        <a:ln w="9360" cmpd="sng">
          <a:solidFill>
            <a:srgbClr val="FFFF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37</xdr:col>
      <xdr:colOff>323850</xdr:colOff>
      <xdr:row>34</xdr:row>
      <xdr:rowOff>28575</xdr:rowOff>
    </xdr:from>
    <xdr:to>
      <xdr:col>38</xdr:col>
      <xdr:colOff>76200</xdr:colOff>
      <xdr:row>35</xdr:row>
      <xdr:rowOff>152400</xdr:rowOff>
    </xdr:to>
    <xdr:sp>
      <xdr:nvSpPr>
        <xdr:cNvPr id="2" name="線 5"/>
        <xdr:cNvSpPr>
          <a:spLocks/>
        </xdr:cNvSpPr>
      </xdr:nvSpPr>
      <xdr:spPr>
        <a:xfrm>
          <a:off x="12372975" y="7505700"/>
          <a:ext cx="438150" cy="323850"/>
        </a:xfrm>
        <a:prstGeom prst="line">
          <a:avLst/>
        </a:prstGeom>
        <a:noFill/>
        <a:ln w="9360" cmpd="sng">
          <a:solidFill>
            <a:srgbClr val="FFFFC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123825</xdr:colOff>
      <xdr:row>70</xdr:row>
      <xdr:rowOff>180975</xdr:rowOff>
    </xdr:from>
    <xdr:to>
      <xdr:col>2</xdr:col>
      <xdr:colOff>485775</xdr:colOff>
      <xdr:row>72</xdr:row>
      <xdr:rowOff>85725</xdr:rowOff>
    </xdr:to>
    <xdr:sp>
      <xdr:nvSpPr>
        <xdr:cNvPr id="1" name="オートシェイプ 1"/>
        <xdr:cNvSpPr>
          <a:spLocks/>
        </xdr:cNvSpPr>
      </xdr:nvSpPr>
      <xdr:spPr>
        <a:xfrm>
          <a:off x="1314450" y="14135100"/>
          <a:ext cx="361950" cy="323850"/>
        </a:xfrm>
        <a:prstGeom prst="upArrow">
          <a:avLst>
            <a:gd name="adj1" fmla="val -25000"/>
            <a:gd name="adj2" fmla="val -25000"/>
          </a:avLst>
        </a:prstGeom>
        <a:solidFill>
          <a:srgbClr val="729FCF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533400</xdr:colOff>
      <xdr:row>18</xdr:row>
      <xdr:rowOff>47625</xdr:rowOff>
    </xdr:from>
    <xdr:to>
      <xdr:col>14</xdr:col>
      <xdr:colOff>504825</xdr:colOff>
      <xdr:row>18</xdr:row>
      <xdr:rowOff>47625</xdr:rowOff>
    </xdr:to>
    <xdr:sp>
      <xdr:nvSpPr>
        <xdr:cNvPr id="2" name="線 2"/>
        <xdr:cNvSpPr>
          <a:spLocks/>
        </xdr:cNvSpPr>
      </xdr:nvSpPr>
      <xdr:spPr>
        <a:xfrm flipH="1">
          <a:off x="6524625" y="3533775"/>
          <a:ext cx="3400425" cy="0"/>
        </a:xfrm>
        <a:prstGeom prst="line">
          <a:avLst/>
        </a:prstGeom>
        <a:noFill/>
        <a:ln w="9360" cmpd="sng">
          <a:solidFill>
            <a:srgbClr val="CFE7F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0</xdr:col>
      <xdr:colOff>19050</xdr:colOff>
      <xdr:row>0</xdr:row>
      <xdr:rowOff>9525</xdr:rowOff>
    </xdr:from>
    <xdr:to>
      <xdr:col>24</xdr:col>
      <xdr:colOff>190500</xdr:colOff>
      <xdr:row>43</xdr:row>
      <xdr:rowOff>19050</xdr:rowOff>
    </xdr:to>
    <xdr:pic>
      <xdr:nvPicPr>
        <xdr:cNvPr id="3" name="画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6449675" cy="836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70</xdr:row>
      <xdr:rowOff>190500</xdr:rowOff>
    </xdr:from>
    <xdr:to>
      <xdr:col>24</xdr:col>
      <xdr:colOff>171450</xdr:colOff>
      <xdr:row>117</xdr:row>
      <xdr:rowOff>0</xdr:rowOff>
    </xdr:to>
    <xdr:pic>
      <xdr:nvPicPr>
        <xdr:cNvPr id="4" name="画像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144625"/>
          <a:ext cx="16449675" cy="845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18</xdr:col>
      <xdr:colOff>228600</xdr:colOff>
      <xdr:row>26</xdr:row>
      <xdr:rowOff>190500</xdr:rowOff>
    </xdr:from>
    <xdr:to>
      <xdr:col>19</xdr:col>
      <xdr:colOff>323850</xdr:colOff>
      <xdr:row>26</xdr:row>
      <xdr:rowOff>190500</xdr:rowOff>
    </xdr:to>
    <xdr:sp>
      <xdr:nvSpPr>
        <xdr:cNvPr id="5" name="線 6"/>
        <xdr:cNvSpPr>
          <a:spLocks/>
        </xdr:cNvSpPr>
      </xdr:nvSpPr>
      <xdr:spPr>
        <a:xfrm flipH="1">
          <a:off x="12392025" y="5267325"/>
          <a:ext cx="781050" cy="0"/>
        </a:xfrm>
        <a:prstGeom prst="line">
          <a:avLst/>
        </a:prstGeom>
        <a:noFill/>
        <a:ln w="360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19</xdr:col>
      <xdr:colOff>47625</xdr:colOff>
      <xdr:row>22</xdr:row>
      <xdr:rowOff>123825</xdr:rowOff>
    </xdr:from>
    <xdr:to>
      <xdr:col>19</xdr:col>
      <xdr:colOff>628650</xdr:colOff>
      <xdr:row>26</xdr:row>
      <xdr:rowOff>142875</xdr:rowOff>
    </xdr:to>
    <xdr:sp>
      <xdr:nvSpPr>
        <xdr:cNvPr id="6" name="オートシェイプ 7"/>
        <xdr:cNvSpPr>
          <a:spLocks/>
        </xdr:cNvSpPr>
      </xdr:nvSpPr>
      <xdr:spPr>
        <a:xfrm>
          <a:off x="12896850" y="4362450"/>
          <a:ext cx="581025" cy="857250"/>
        </a:xfrm>
        <a:prstGeom prst="downArrow">
          <a:avLst>
            <a:gd name="adj1" fmla="val 25000"/>
            <a:gd name="adj2" fmla="val -25000"/>
          </a:avLst>
        </a:prstGeom>
        <a:solidFill>
          <a:srgbClr val="FFFFCC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５
・
７
</a:t>
          </a:r>
          <a:r>
            <a:rPr lang="en-US" cap="none" sz="1200" b="0" i="0" u="none" baseline="0"/>
            <a:t>ext</a:t>
          </a:r>
        </a:p>
      </xdr:txBody>
    </xdr:sp>
    <xdr:clientData/>
  </xdr:twoCellAnchor>
  <xdr:twoCellAnchor editAs="absolute">
    <xdr:from>
      <xdr:col>0</xdr:col>
      <xdr:colOff>0</xdr:colOff>
      <xdr:row>33</xdr:row>
      <xdr:rowOff>47625</xdr:rowOff>
    </xdr:from>
    <xdr:to>
      <xdr:col>24</xdr:col>
      <xdr:colOff>171450</xdr:colOff>
      <xdr:row>73</xdr:row>
      <xdr:rowOff>161925</xdr:rowOff>
    </xdr:to>
    <xdr:pic>
      <xdr:nvPicPr>
        <xdr:cNvPr id="7" name="画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534150"/>
          <a:ext cx="16449675" cy="821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0</xdr:colOff>
      <xdr:row>43</xdr:row>
      <xdr:rowOff>114300</xdr:rowOff>
    </xdr:from>
    <xdr:to>
      <xdr:col>6</xdr:col>
      <xdr:colOff>571500</xdr:colOff>
      <xdr:row>43</xdr:row>
      <xdr:rowOff>114300</xdr:rowOff>
    </xdr:to>
    <xdr:sp>
      <xdr:nvSpPr>
        <xdr:cNvPr id="8" name="線 6"/>
        <xdr:cNvSpPr>
          <a:spLocks/>
        </xdr:cNvSpPr>
      </xdr:nvSpPr>
      <xdr:spPr>
        <a:xfrm flipH="1">
          <a:off x="3933825" y="8467725"/>
          <a:ext cx="571500" cy="0"/>
        </a:xfrm>
        <a:prstGeom prst="line">
          <a:avLst/>
        </a:prstGeom>
        <a:noFill/>
        <a:ln w="360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352425</xdr:colOff>
      <xdr:row>46</xdr:row>
      <xdr:rowOff>38100</xdr:rowOff>
    </xdr:from>
    <xdr:to>
      <xdr:col>7</xdr:col>
      <xdr:colOff>238125</xdr:colOff>
      <xdr:row>50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4286250" y="8991600"/>
          <a:ext cx="571500" cy="895350"/>
        </a:xfrm>
        <a:prstGeom prst="upArrow">
          <a:avLst>
            <a:gd name="adj1" fmla="val -25000"/>
            <a:gd name="adj2" fmla="val -25000"/>
          </a:avLst>
        </a:prstGeom>
        <a:solidFill>
          <a:srgbClr val="FFFFCC"/>
        </a:solidFill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8
ext</a:t>
          </a:r>
        </a:p>
      </xdr:txBody>
    </xdr:sp>
    <xdr:clientData/>
  </xdr:twoCellAnchor>
  <xdr:twoCellAnchor editAs="absolute">
    <xdr:from>
      <xdr:col>7</xdr:col>
      <xdr:colOff>257175</xdr:colOff>
      <xdr:row>90</xdr:row>
      <xdr:rowOff>28575</xdr:rowOff>
    </xdr:from>
    <xdr:to>
      <xdr:col>7</xdr:col>
      <xdr:colOff>571500</xdr:colOff>
      <xdr:row>90</xdr:row>
      <xdr:rowOff>28575</xdr:rowOff>
    </xdr:to>
    <xdr:sp>
      <xdr:nvSpPr>
        <xdr:cNvPr id="10" name="線 6"/>
        <xdr:cNvSpPr>
          <a:spLocks/>
        </xdr:cNvSpPr>
      </xdr:nvSpPr>
      <xdr:spPr>
        <a:xfrm flipH="1">
          <a:off x="4876800" y="17745075"/>
          <a:ext cx="314325" cy="0"/>
        </a:xfrm>
        <a:prstGeom prst="line">
          <a:avLst/>
        </a:prstGeom>
        <a:noFill/>
        <a:ln w="3600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333375</xdr:colOff>
      <xdr:row>84</xdr:row>
      <xdr:rowOff>28575</xdr:rowOff>
    </xdr:from>
    <xdr:to>
      <xdr:col>8</xdr:col>
      <xdr:colOff>228600</xdr:colOff>
      <xdr:row>89</xdr:row>
      <xdr:rowOff>0</xdr:rowOff>
    </xdr:to>
    <xdr:sp>
      <xdr:nvSpPr>
        <xdr:cNvPr id="11" name="オートシェイプ 7"/>
        <xdr:cNvSpPr>
          <a:spLocks/>
        </xdr:cNvSpPr>
      </xdr:nvSpPr>
      <xdr:spPr>
        <a:xfrm>
          <a:off x="4953000" y="16659225"/>
          <a:ext cx="581025" cy="876300"/>
        </a:xfrm>
        <a:prstGeom prst="downArrow">
          <a:avLst>
            <a:gd name="adj1" fmla="val 25000"/>
            <a:gd name="adj2" fmla="val -25000"/>
          </a:avLst>
        </a:prstGeom>
        <a:solidFill>
          <a:srgbClr val="FFFFCC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17
・
19
</a:t>
          </a:r>
          <a:r>
            <a:rPr lang="en-US" cap="none" sz="1200" b="0" i="0" u="none" baseline="0"/>
            <a:t>ext</a:t>
          </a:r>
        </a:p>
      </xdr:txBody>
    </xdr:sp>
    <xdr:clientData/>
  </xdr:twoCellAnchor>
  <xdr:twoCellAnchor editAs="absolute">
    <xdr:from>
      <xdr:col>9</xdr:col>
      <xdr:colOff>333375</xdr:colOff>
      <xdr:row>6</xdr:row>
      <xdr:rowOff>47625</xdr:rowOff>
    </xdr:from>
    <xdr:to>
      <xdr:col>16</xdr:col>
      <xdr:colOff>619125</xdr:colOff>
      <xdr:row>12</xdr:row>
      <xdr:rowOff>104775</xdr:rowOff>
    </xdr:to>
    <xdr:sp fLocksText="0">
      <xdr:nvSpPr>
        <xdr:cNvPr id="12" name="TextBox 12"/>
        <xdr:cNvSpPr txBox="1">
          <a:spLocks noChangeArrowheads="1"/>
        </xdr:cNvSpPr>
      </xdr:nvSpPr>
      <xdr:spPr>
        <a:xfrm>
          <a:off x="6324600" y="1162050"/>
          <a:ext cx="508635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青の□が負け、オレンジの資格が勝ちトレードです。
□の左端が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PB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です。
□の上下端が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ent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＆　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stop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です。
勝ちトレードのみ、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ext</a:t>
          </a:r>
          <a:r>
            <a:rPr lang="en-US" cap="none" sz="1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を矢印で記入しています。
よろしくお願いいたします。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08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14" sqref="R14"/>
    </sheetView>
  </sheetViews>
  <sheetFormatPr defaultColWidth="9.00390625" defaultRowHeight="15.75" customHeight="1"/>
  <cols>
    <col min="1" max="1" width="2.875" style="0" customWidth="1"/>
    <col min="2" max="4" width="6.625" style="0" customWidth="1"/>
    <col min="5" max="12" width="0" style="0" hidden="1" customWidth="1"/>
    <col min="13" max="27" width="6.625" style="0" customWidth="1"/>
    <col min="31" max="31" width="0" style="1" hidden="1" customWidth="1"/>
    <col min="32" max="36" width="0" style="0" hidden="1" customWidth="1"/>
  </cols>
  <sheetData>
    <row r="2" spans="2:29" ht="15.75" customHeight="1">
      <c r="B2" s="2" t="s">
        <v>0</v>
      </c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1</v>
      </c>
      <c r="O2" s="2"/>
      <c r="P2" s="4" t="s">
        <v>2</v>
      </c>
      <c r="Q2" s="4"/>
      <c r="R2" s="3"/>
      <c r="S2" s="2" t="s">
        <v>3</v>
      </c>
      <c r="T2" s="2"/>
      <c r="U2" s="5">
        <f>C9</f>
        <v>1000000</v>
      </c>
      <c r="V2" s="5"/>
      <c r="W2" s="2" t="s">
        <v>4</v>
      </c>
      <c r="X2" s="2"/>
      <c r="Y2" s="5" t="e">
        <f>C108+AA108</f>
        <v>#VALUE!</v>
      </c>
      <c r="Z2" s="5"/>
      <c r="AA2" s="6"/>
      <c r="AB2" s="6"/>
      <c r="AC2" s="6"/>
    </row>
    <row r="3" spans="2:28" ht="57" customHeight="1">
      <c r="B3" s="2" t="s">
        <v>5</v>
      </c>
      <c r="C3" s="2"/>
      <c r="D3" s="7" t="s">
        <v>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2" t="s">
        <v>7</v>
      </c>
      <c r="T3" s="2"/>
      <c r="U3" s="7" t="s">
        <v>8</v>
      </c>
      <c r="V3" s="7"/>
      <c r="W3" s="7"/>
      <c r="X3" s="7"/>
      <c r="Y3" s="7"/>
      <c r="Z3" s="7"/>
      <c r="AA3" s="6"/>
      <c r="AB3" s="6"/>
    </row>
    <row r="4" spans="2:29" ht="15.75" customHeight="1">
      <c r="B4" s="2" t="s">
        <v>9</v>
      </c>
      <c r="C4" s="2"/>
      <c r="D4" s="9">
        <f>SUM($AA$9:$AB$993)</f>
        <v>-261574</v>
      </c>
      <c r="E4" s="9"/>
      <c r="F4" s="9"/>
      <c r="G4" s="9"/>
      <c r="H4" s="9"/>
      <c r="I4" s="9"/>
      <c r="J4" s="9"/>
      <c r="K4" s="9"/>
      <c r="L4" s="9"/>
      <c r="M4" s="9"/>
      <c r="N4" s="2" t="s">
        <v>10</v>
      </c>
      <c r="O4" s="2"/>
      <c r="P4" s="10">
        <f>SUM($AC$9:$AD$108)</f>
        <v>-577.600000000001</v>
      </c>
      <c r="Q4" s="10"/>
      <c r="R4" s="3"/>
      <c r="S4" s="11" t="s">
        <v>11</v>
      </c>
      <c r="T4" s="11"/>
      <c r="U4" s="5">
        <f>MAX($C$9:$D$990)-C9</f>
        <v>0</v>
      </c>
      <c r="V4" s="5"/>
      <c r="W4" s="11" t="s">
        <v>12</v>
      </c>
      <c r="X4" s="11"/>
      <c r="Y4" s="9">
        <f>MIN($C$9:$D$990)-C9</f>
        <v>-261574</v>
      </c>
      <c r="Z4" s="9"/>
      <c r="AA4" s="6"/>
      <c r="AB4" s="6"/>
      <c r="AC4" s="6"/>
    </row>
    <row r="5" spans="2:29" ht="15.75" customHeight="1">
      <c r="B5" s="12" t="s">
        <v>13</v>
      </c>
      <c r="C5" s="3">
        <f>COUNTIF($AA$9:$AA$990,"&gt;0")</f>
        <v>5</v>
      </c>
      <c r="D5" s="2" t="s">
        <v>14</v>
      </c>
      <c r="E5" s="2"/>
      <c r="F5" s="2"/>
      <c r="G5" s="2"/>
      <c r="H5" s="2"/>
      <c r="I5" s="2"/>
      <c r="J5" s="2"/>
      <c r="K5" s="2"/>
      <c r="L5" s="2"/>
      <c r="M5" s="13">
        <f>COUNTIF($AA$9:$AA$990,"&lt;0")</f>
        <v>15</v>
      </c>
      <c r="N5" s="2" t="s">
        <v>15</v>
      </c>
      <c r="O5" s="3">
        <f>COUNTIF($AA$9:$AA$990,"=0")</f>
        <v>0</v>
      </c>
      <c r="P5" s="2" t="s">
        <v>16</v>
      </c>
      <c r="Q5" s="14">
        <f>C5/SUM(C5,M5,O5)</f>
        <v>0.25</v>
      </c>
      <c r="R5" s="14"/>
      <c r="S5" s="12" t="s">
        <v>17</v>
      </c>
      <c r="T5" s="12"/>
      <c r="U5" s="4"/>
      <c r="V5" s="4"/>
      <c r="W5" s="15" t="s">
        <v>18</v>
      </c>
      <c r="X5" s="16"/>
      <c r="Y5" s="4"/>
      <c r="Z5" s="4"/>
      <c r="AA5" s="6"/>
      <c r="AB5" s="6"/>
      <c r="AC5" s="6"/>
    </row>
    <row r="6" spans="2:29" ht="7.5" customHeight="1"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20"/>
      <c r="N6" s="17"/>
      <c r="O6" s="20"/>
      <c r="P6" s="17"/>
      <c r="Q6" s="21"/>
      <c r="R6" s="21"/>
      <c r="S6" s="17"/>
      <c r="T6" s="17"/>
      <c r="U6" s="20"/>
      <c r="V6" s="20"/>
      <c r="W6" s="22"/>
      <c r="X6" s="22"/>
      <c r="Y6" s="23"/>
      <c r="Z6" s="24"/>
      <c r="AA6" s="6"/>
      <c r="AB6" s="6"/>
      <c r="AC6" s="6"/>
    </row>
    <row r="7" spans="2:30" ht="15.75" customHeight="1">
      <c r="B7" s="25" t="s">
        <v>19</v>
      </c>
      <c r="C7" s="26" t="s">
        <v>20</v>
      </c>
      <c r="D7" s="26"/>
      <c r="E7" s="27" t="s">
        <v>21</v>
      </c>
      <c r="F7" s="27" t="s">
        <v>22</v>
      </c>
      <c r="G7" s="27" t="s">
        <v>23</v>
      </c>
      <c r="H7" s="27" t="s">
        <v>24</v>
      </c>
      <c r="I7" s="27" t="s">
        <v>25</v>
      </c>
      <c r="J7" s="27" t="s">
        <v>26</v>
      </c>
      <c r="K7" s="27" t="s">
        <v>27</v>
      </c>
      <c r="L7" s="27" t="s">
        <v>28</v>
      </c>
      <c r="M7" s="28" t="s">
        <v>29</v>
      </c>
      <c r="N7" s="28"/>
      <c r="O7" s="28"/>
      <c r="P7" s="28"/>
      <c r="Q7" s="28"/>
      <c r="R7" s="29" t="s">
        <v>30</v>
      </c>
      <c r="S7" s="30" t="s">
        <v>31</v>
      </c>
      <c r="T7" s="30"/>
      <c r="U7" s="30"/>
      <c r="V7" s="31" t="s">
        <v>32</v>
      </c>
      <c r="W7" s="32" t="s">
        <v>33</v>
      </c>
      <c r="X7" s="32"/>
      <c r="Y7" s="32"/>
      <c r="Z7" s="32"/>
      <c r="AA7" s="33" t="s">
        <v>34</v>
      </c>
      <c r="AB7" s="33"/>
      <c r="AC7" s="33"/>
      <c r="AD7" s="33"/>
    </row>
    <row r="8" spans="2:35" ht="36" customHeight="1">
      <c r="B8" s="25"/>
      <c r="C8" s="26"/>
      <c r="D8" s="26"/>
      <c r="E8" s="27"/>
      <c r="F8" s="27"/>
      <c r="G8" s="27"/>
      <c r="H8" s="27"/>
      <c r="I8" s="27"/>
      <c r="J8" s="27"/>
      <c r="K8" s="27"/>
      <c r="L8" s="27"/>
      <c r="M8" s="34" t="s">
        <v>35</v>
      </c>
      <c r="N8" s="34" t="s">
        <v>36</v>
      </c>
      <c r="O8" s="34" t="s">
        <v>37</v>
      </c>
      <c r="P8" s="34" t="s">
        <v>38</v>
      </c>
      <c r="Q8" s="34"/>
      <c r="R8" s="29"/>
      <c r="S8" s="35" t="s">
        <v>39</v>
      </c>
      <c r="T8" s="35" t="s">
        <v>40</v>
      </c>
      <c r="U8" s="35"/>
      <c r="V8" s="31"/>
      <c r="W8" s="36" t="s">
        <v>35</v>
      </c>
      <c r="X8" s="36" t="s">
        <v>36</v>
      </c>
      <c r="Y8" s="36" t="s">
        <v>38</v>
      </c>
      <c r="Z8" s="36"/>
      <c r="AA8" s="33" t="s">
        <v>41</v>
      </c>
      <c r="AB8" s="33"/>
      <c r="AC8" s="33" t="s">
        <v>39</v>
      </c>
      <c r="AD8" s="33"/>
      <c r="AE8" s="1" t="s">
        <v>42</v>
      </c>
      <c r="AF8" t="s">
        <v>43</v>
      </c>
      <c r="AG8" t="s">
        <v>44</v>
      </c>
      <c r="AH8" t="s">
        <v>45</v>
      </c>
      <c r="AI8" s="37" t="s">
        <v>46</v>
      </c>
    </row>
    <row r="9" spans="2:35" ht="15.75" customHeight="1">
      <c r="B9" s="38">
        <v>1</v>
      </c>
      <c r="C9" s="39">
        <v>1000000</v>
      </c>
      <c r="D9" s="39"/>
      <c r="E9">
        <v>87.586</v>
      </c>
      <c r="F9">
        <v>88.204</v>
      </c>
      <c r="G9">
        <v>87.318</v>
      </c>
      <c r="H9">
        <v>87.737</v>
      </c>
      <c r="I9">
        <f aca="true" t="shared" si="0" ref="I9:I108">ABS(E9-H9)</f>
        <v>0.15099999999999625</v>
      </c>
      <c r="J9" s="40">
        <f aca="true" t="shared" si="1" ref="J9:J108">IF(H9&gt;E9,"陽","陰")</f>
        <v>0</v>
      </c>
      <c r="K9">
        <f aca="true" t="shared" si="2" ref="K9:K108">IF(J9="陽",F9-H9,F9-E9)</f>
        <v>0.46699999999999875</v>
      </c>
      <c r="L9" s="41">
        <f aca="true" t="shared" si="3" ref="L9:L108">IF(K9&gt;=I9*3,"OK","NG")</f>
        <v>0</v>
      </c>
      <c r="M9" s="38">
        <v>2010</v>
      </c>
      <c r="N9" s="42">
        <v>42192</v>
      </c>
      <c r="O9" s="38" t="s">
        <v>47</v>
      </c>
      <c r="P9" s="38">
        <f aca="true" t="shared" si="4" ref="P9:P108">IF(O9="買",F9,G9)</f>
        <v>87.318</v>
      </c>
      <c r="Q9" s="38"/>
      <c r="R9" s="38">
        <f aca="true" t="shared" si="5" ref="R9:R108">IF(O9="買",G9,F9)</f>
        <v>88.204</v>
      </c>
      <c r="S9" s="38">
        <f aca="true" t="shared" si="6" ref="S9:S10">(R9-P9)*100</f>
        <v>88.5999999999996</v>
      </c>
      <c r="T9" s="39">
        <f aca="true" t="shared" si="7" ref="T9:T108">IF(N9="","",C9*0.03)</f>
        <v>30000</v>
      </c>
      <c r="U9" s="39"/>
      <c r="V9" s="43">
        <f aca="true" t="shared" si="8" ref="V9:V108">IF(S9="","",ROUNDDOWN(T9/(S9/81)/100000,2))</f>
        <v>0.27</v>
      </c>
      <c r="W9" s="38">
        <v>2010</v>
      </c>
      <c r="X9" s="42">
        <v>42193</v>
      </c>
      <c r="Y9" s="38">
        <v>88.204</v>
      </c>
      <c r="Z9" s="38"/>
      <c r="AA9" s="44">
        <f aca="true" t="shared" si="9" ref="AA9:AA108">IF(X9="","",ROUNDDOWN((IF(O9="売",P9-Y9,Y9-P9))*V9*10000000/81,0))</f>
        <v>-29533</v>
      </c>
      <c r="AB9" s="44"/>
      <c r="AC9" s="45">
        <f aca="true" t="shared" si="10" ref="AC9:AC108">IF(X9="","",IF(AA9&lt;0,S9*(-1),IF(O9="買",(Y9-P9)*100,(P9-Y9)*100)))</f>
        <v>-88.5999999999996</v>
      </c>
      <c r="AD9" s="45"/>
      <c r="AE9" s="1">
        <v>3</v>
      </c>
      <c r="AF9" t="s">
        <v>48</v>
      </c>
      <c r="AG9" t="s">
        <v>48</v>
      </c>
      <c r="AH9" t="s">
        <v>48</v>
      </c>
      <c r="AI9" t="s">
        <v>48</v>
      </c>
    </row>
    <row r="10" spans="2:35" ht="15.75" customHeight="1">
      <c r="B10" s="38">
        <v>2</v>
      </c>
      <c r="C10" s="39">
        <f aca="true" t="shared" si="11" ref="C10:C108">IF(AA9="","",C9+AA9)</f>
        <v>970467</v>
      </c>
      <c r="D10" s="39"/>
      <c r="E10">
        <v>86.505</v>
      </c>
      <c r="F10">
        <v>87.215</v>
      </c>
      <c r="G10">
        <v>86.475</v>
      </c>
      <c r="H10">
        <v>86.673</v>
      </c>
      <c r="I10">
        <f t="shared" si="0"/>
        <v>0.16800000000000637</v>
      </c>
      <c r="J10" s="40">
        <f t="shared" si="1"/>
        <v>0</v>
      </c>
      <c r="K10">
        <f t="shared" si="2"/>
        <v>0.5420000000000016</v>
      </c>
      <c r="L10" s="41">
        <f t="shared" si="3"/>
        <v>0</v>
      </c>
      <c r="M10" s="38">
        <v>2010</v>
      </c>
      <c r="N10" s="42">
        <v>42207</v>
      </c>
      <c r="O10" s="38" t="s">
        <v>47</v>
      </c>
      <c r="P10" s="38">
        <f t="shared" si="4"/>
        <v>86.475</v>
      </c>
      <c r="Q10" s="38"/>
      <c r="R10" s="38">
        <f t="shared" si="5"/>
        <v>87.215</v>
      </c>
      <c r="S10" s="38">
        <f t="shared" si="6"/>
        <v>74.0000000000009</v>
      </c>
      <c r="T10" s="39">
        <f t="shared" si="7"/>
        <v>29114.01</v>
      </c>
      <c r="U10" s="39"/>
      <c r="V10" s="43">
        <f t="shared" si="8"/>
        <v>0.31</v>
      </c>
      <c r="W10" s="38">
        <v>2010</v>
      </c>
      <c r="X10" s="42">
        <v>42208</v>
      </c>
      <c r="Y10" s="38">
        <v>87.26</v>
      </c>
      <c r="Z10" s="38"/>
      <c r="AA10" s="44">
        <f t="shared" si="9"/>
        <v>-30043</v>
      </c>
      <c r="AB10" s="44"/>
      <c r="AC10" s="45">
        <f t="shared" si="10"/>
        <v>-74.0000000000009</v>
      </c>
      <c r="AD10" s="45"/>
      <c r="AE10" s="1">
        <v>3</v>
      </c>
      <c r="AF10" t="s">
        <v>49</v>
      </c>
      <c r="AG10" t="s">
        <v>48</v>
      </c>
      <c r="AH10" t="s">
        <v>48</v>
      </c>
      <c r="AI10" t="s">
        <v>48</v>
      </c>
    </row>
    <row r="11" spans="2:36" ht="15.75" customHeight="1">
      <c r="B11" s="38">
        <v>3</v>
      </c>
      <c r="C11" s="39">
        <f t="shared" si="11"/>
        <v>940424</v>
      </c>
      <c r="D11" s="39"/>
      <c r="E11">
        <v>84.258</v>
      </c>
      <c r="F11">
        <v>85.213</v>
      </c>
      <c r="G11">
        <v>84.157</v>
      </c>
      <c r="H11">
        <v>84.291</v>
      </c>
      <c r="I11">
        <f t="shared" si="0"/>
        <v>0.03300000000000125</v>
      </c>
      <c r="J11" s="40">
        <f t="shared" si="1"/>
        <v>0</v>
      </c>
      <c r="K11">
        <f t="shared" si="2"/>
        <v>0.921999999999997</v>
      </c>
      <c r="L11" s="41">
        <f t="shared" si="3"/>
        <v>0</v>
      </c>
      <c r="M11" s="38">
        <v>2010</v>
      </c>
      <c r="N11" s="42">
        <v>42253</v>
      </c>
      <c r="O11" s="38" t="s">
        <v>47</v>
      </c>
      <c r="P11" s="38">
        <f t="shared" si="4"/>
        <v>84.157</v>
      </c>
      <c r="Q11" s="38"/>
      <c r="R11" s="38">
        <f t="shared" si="5"/>
        <v>85.213</v>
      </c>
      <c r="S11" s="38">
        <f aca="true" t="shared" si="12" ref="S11:S108">ABS((R11-P11)*100)</f>
        <v>105.6</v>
      </c>
      <c r="T11" s="39">
        <f t="shared" si="7"/>
        <v>28212.72</v>
      </c>
      <c r="U11" s="39"/>
      <c r="V11" s="43">
        <f t="shared" si="8"/>
        <v>0.21</v>
      </c>
      <c r="W11" s="38">
        <v>2010</v>
      </c>
      <c r="X11" s="42">
        <v>42262</v>
      </c>
      <c r="Y11" s="38">
        <v>85.213</v>
      </c>
      <c r="Z11" s="38"/>
      <c r="AA11" s="44">
        <f t="shared" si="9"/>
        <v>-27377</v>
      </c>
      <c r="AB11" s="44"/>
      <c r="AC11" s="45">
        <f t="shared" si="10"/>
        <v>-105.6</v>
      </c>
      <c r="AD11" s="45"/>
      <c r="AE11" s="1">
        <v>1</v>
      </c>
      <c r="AF11" t="s">
        <v>48</v>
      </c>
      <c r="AG11" t="s">
        <v>49</v>
      </c>
      <c r="AH11" t="s">
        <v>48</v>
      </c>
      <c r="AI11" t="s">
        <v>50</v>
      </c>
      <c r="AJ11" t="s">
        <v>51</v>
      </c>
    </row>
    <row r="12" spans="2:43" ht="15.75" customHeight="1">
      <c r="B12" s="38">
        <v>4</v>
      </c>
      <c r="C12" s="39">
        <f t="shared" si="11"/>
        <v>913047</v>
      </c>
      <c r="D12" s="39"/>
      <c r="E12" s="46">
        <v>85.731</v>
      </c>
      <c r="F12" s="46">
        <v>85.922</v>
      </c>
      <c r="G12" s="46">
        <v>85.219</v>
      </c>
      <c r="H12" s="46">
        <v>85.768</v>
      </c>
      <c r="I12">
        <f t="shared" si="0"/>
        <v>0.03700000000000614</v>
      </c>
      <c r="J12" s="40">
        <f t="shared" si="1"/>
        <v>0</v>
      </c>
      <c r="K12">
        <f t="shared" si="2"/>
        <v>0.15399999999999636</v>
      </c>
      <c r="L12" s="41">
        <f t="shared" si="3"/>
        <v>0</v>
      </c>
      <c r="M12" s="38">
        <v>2010</v>
      </c>
      <c r="N12" s="42">
        <v>42264</v>
      </c>
      <c r="O12" s="38" t="s">
        <v>52</v>
      </c>
      <c r="P12" s="38">
        <f t="shared" si="4"/>
        <v>85.922</v>
      </c>
      <c r="Q12" s="38"/>
      <c r="R12" s="38">
        <f t="shared" si="5"/>
        <v>85.219</v>
      </c>
      <c r="S12" s="38">
        <f t="shared" si="12"/>
        <v>70.3000000000003</v>
      </c>
      <c r="T12" s="39">
        <f t="shared" si="7"/>
        <v>27391.41</v>
      </c>
      <c r="U12" s="39"/>
      <c r="V12" s="43">
        <f t="shared" si="8"/>
        <v>0.31</v>
      </c>
      <c r="W12" s="38">
        <v>2010</v>
      </c>
      <c r="X12" s="42">
        <v>42268</v>
      </c>
      <c r="Y12" s="38">
        <v>85.219</v>
      </c>
      <c r="Z12" s="38"/>
      <c r="AA12" s="44">
        <f t="shared" si="9"/>
        <v>-26904</v>
      </c>
      <c r="AB12" s="44"/>
      <c r="AC12" s="45">
        <f t="shared" si="10"/>
        <v>-70.3000000000003</v>
      </c>
      <c r="AD12" s="45"/>
      <c r="AE12" s="1">
        <v>1</v>
      </c>
      <c r="AF12" t="s">
        <v>48</v>
      </c>
      <c r="AG12" t="s">
        <v>48</v>
      </c>
      <c r="AH12" t="s">
        <v>49</v>
      </c>
      <c r="AI12" t="s">
        <v>48</v>
      </c>
      <c r="AO12" s="40"/>
      <c r="AQ12" s="41"/>
    </row>
    <row r="13" spans="2:43" ht="15.75" customHeight="1">
      <c r="B13" s="38">
        <v>5</v>
      </c>
      <c r="C13" s="39">
        <f t="shared" si="11"/>
        <v>886143</v>
      </c>
      <c r="D13" s="39"/>
      <c r="E13" s="46">
        <v>84.37</v>
      </c>
      <c r="F13" s="46">
        <v>85.386</v>
      </c>
      <c r="G13" s="46">
        <v>84.111</v>
      </c>
      <c r="H13" s="46">
        <v>84.204</v>
      </c>
      <c r="I13">
        <f t="shared" si="0"/>
        <v>0.16600000000001103</v>
      </c>
      <c r="J13" s="40">
        <f t="shared" si="1"/>
        <v>0</v>
      </c>
      <c r="K13">
        <f t="shared" si="2"/>
        <v>1.0159999999999911</v>
      </c>
      <c r="L13" s="41">
        <f t="shared" si="3"/>
        <v>0</v>
      </c>
      <c r="M13" s="38">
        <v>2010</v>
      </c>
      <c r="N13" s="42">
        <v>42275</v>
      </c>
      <c r="O13" s="38" t="s">
        <v>47</v>
      </c>
      <c r="P13" s="38">
        <f t="shared" si="4"/>
        <v>84.111</v>
      </c>
      <c r="Q13" s="38"/>
      <c r="R13" s="38">
        <f t="shared" si="5"/>
        <v>85.386</v>
      </c>
      <c r="S13" s="38">
        <f t="shared" si="12"/>
        <v>127.499999999999</v>
      </c>
      <c r="T13" s="39">
        <f t="shared" si="7"/>
        <v>26584.29</v>
      </c>
      <c r="U13" s="39"/>
      <c r="V13" s="43">
        <f t="shared" si="8"/>
        <v>0.16</v>
      </c>
      <c r="W13" s="38">
        <v>2010</v>
      </c>
      <c r="X13" s="42">
        <v>42304</v>
      </c>
      <c r="Y13" s="38">
        <v>81.912</v>
      </c>
      <c r="Z13" s="38"/>
      <c r="AA13" s="44">
        <f t="shared" si="9"/>
        <v>43437</v>
      </c>
      <c r="AB13" s="44"/>
      <c r="AC13" s="45">
        <f t="shared" si="10"/>
        <v>219.9</v>
      </c>
      <c r="AD13" s="45"/>
      <c r="AE13" s="1">
        <v>2</v>
      </c>
      <c r="AF13" t="s">
        <v>48</v>
      </c>
      <c r="AG13" t="s">
        <v>49</v>
      </c>
      <c r="AH13" t="s">
        <v>49</v>
      </c>
      <c r="AI13" t="s">
        <v>48</v>
      </c>
      <c r="AO13" s="40"/>
      <c r="AQ13" s="41"/>
    </row>
    <row r="14" spans="2:43" ht="15.75" customHeight="1">
      <c r="B14" s="38">
        <v>6</v>
      </c>
      <c r="C14" s="39">
        <f t="shared" si="11"/>
        <v>929580</v>
      </c>
      <c r="D14" s="39"/>
      <c r="E14" s="46">
        <v>83.24</v>
      </c>
      <c r="F14" s="46">
        <v>83.863</v>
      </c>
      <c r="G14" s="46">
        <v>83.1</v>
      </c>
      <c r="H14" s="46">
        <v>83.344</v>
      </c>
      <c r="I14">
        <f t="shared" si="0"/>
        <v>0.1039999999999992</v>
      </c>
      <c r="J14" s="40">
        <f t="shared" si="1"/>
        <v>0</v>
      </c>
      <c r="K14">
        <f t="shared" si="2"/>
        <v>0.5190000000000055</v>
      </c>
      <c r="L14" s="41">
        <f t="shared" si="3"/>
        <v>0</v>
      </c>
      <c r="M14" s="38">
        <v>2010</v>
      </c>
      <c r="N14" s="42">
        <v>42281</v>
      </c>
      <c r="O14" s="38" t="s">
        <v>47</v>
      </c>
      <c r="P14" s="38">
        <f t="shared" si="4"/>
        <v>83.1</v>
      </c>
      <c r="Q14" s="38"/>
      <c r="R14" s="38">
        <f t="shared" si="5"/>
        <v>83.863</v>
      </c>
      <c r="S14" s="38">
        <f t="shared" si="12"/>
        <v>76.3000000000005</v>
      </c>
      <c r="T14" s="39">
        <f t="shared" si="7"/>
        <v>27887.4</v>
      </c>
      <c r="U14" s="39"/>
      <c r="V14" s="43">
        <f t="shared" si="8"/>
        <v>0.29</v>
      </c>
      <c r="W14" s="38">
        <v>2010</v>
      </c>
      <c r="X14" s="42">
        <v>42282</v>
      </c>
      <c r="Y14" s="38">
        <v>83.863</v>
      </c>
      <c r="Z14" s="38"/>
      <c r="AA14" s="44">
        <f t="shared" si="9"/>
        <v>-27317</v>
      </c>
      <c r="AB14" s="44"/>
      <c r="AC14" s="45">
        <f t="shared" si="10"/>
        <v>-76.3000000000005</v>
      </c>
      <c r="AD14" s="45"/>
      <c r="AE14" s="1">
        <v>1</v>
      </c>
      <c r="AF14" t="s">
        <v>48</v>
      </c>
      <c r="AG14" t="s">
        <v>48</v>
      </c>
      <c r="AH14" t="s">
        <v>48</v>
      </c>
      <c r="AI14" t="s">
        <v>48</v>
      </c>
      <c r="AO14" s="40"/>
      <c r="AQ14" s="41"/>
    </row>
    <row r="15" spans="2:43" ht="15.75" customHeight="1">
      <c r="B15" s="38">
        <v>7</v>
      </c>
      <c r="C15" s="39">
        <f t="shared" si="11"/>
        <v>902263</v>
      </c>
      <c r="D15" s="39"/>
      <c r="E15" s="46">
        <v>83.347</v>
      </c>
      <c r="F15" s="46">
        <v>83.978</v>
      </c>
      <c r="G15" s="46">
        <v>82.955</v>
      </c>
      <c r="H15" s="46">
        <v>83.2</v>
      </c>
      <c r="I15">
        <f t="shared" si="0"/>
        <v>0.14699999999999136</v>
      </c>
      <c r="J15" s="40">
        <f t="shared" si="1"/>
        <v>0</v>
      </c>
      <c r="K15">
        <f t="shared" si="2"/>
        <v>0.6310000000000002</v>
      </c>
      <c r="L15" s="41">
        <f t="shared" si="3"/>
        <v>0</v>
      </c>
      <c r="M15" s="38">
        <v>2010</v>
      </c>
      <c r="N15" s="42">
        <v>42282</v>
      </c>
      <c r="O15" s="38" t="s">
        <v>47</v>
      </c>
      <c r="P15" s="38">
        <f t="shared" si="4"/>
        <v>82.955</v>
      </c>
      <c r="Q15" s="38"/>
      <c r="R15" s="38">
        <f t="shared" si="5"/>
        <v>83.978</v>
      </c>
      <c r="S15" s="38">
        <f t="shared" si="12"/>
        <v>102.3</v>
      </c>
      <c r="T15" s="39">
        <f t="shared" si="7"/>
        <v>27067.89</v>
      </c>
      <c r="U15" s="39"/>
      <c r="V15" s="43">
        <f t="shared" si="8"/>
        <v>0.21</v>
      </c>
      <c r="W15" s="38">
        <v>2010</v>
      </c>
      <c r="X15" s="42">
        <v>42304</v>
      </c>
      <c r="Y15" s="38">
        <v>81.912</v>
      </c>
      <c r="Z15" s="38"/>
      <c r="AA15" s="44">
        <f t="shared" si="9"/>
        <v>27040</v>
      </c>
      <c r="AB15" s="44"/>
      <c r="AC15" s="45">
        <f t="shared" si="10"/>
        <v>104.299999999999</v>
      </c>
      <c r="AD15" s="45"/>
      <c r="AE15" s="1">
        <v>1</v>
      </c>
      <c r="AF15" t="s">
        <v>48</v>
      </c>
      <c r="AG15" t="s">
        <v>49</v>
      </c>
      <c r="AH15" t="s">
        <v>49</v>
      </c>
      <c r="AI15" t="s">
        <v>48</v>
      </c>
      <c r="AO15" s="40"/>
      <c r="AQ15" s="41"/>
    </row>
    <row r="16" spans="2:43" ht="15.75" customHeight="1">
      <c r="B16" s="38">
        <v>8</v>
      </c>
      <c r="C16" s="39">
        <f t="shared" si="11"/>
        <v>929303</v>
      </c>
      <c r="D16" s="39"/>
      <c r="E16" s="46">
        <v>82.468</v>
      </c>
      <c r="F16" s="46">
        <v>82.65</v>
      </c>
      <c r="G16" s="46">
        <v>81.651</v>
      </c>
      <c r="H16" s="46">
        <v>82.512</v>
      </c>
      <c r="I16">
        <f t="shared" si="0"/>
        <v>0.04399999999999693</v>
      </c>
      <c r="J16" s="40">
        <f t="shared" si="1"/>
        <v>0</v>
      </c>
      <c r="K16">
        <f t="shared" si="2"/>
        <v>0.13800000000000523</v>
      </c>
      <c r="L16" s="41">
        <f t="shared" si="3"/>
        <v>0</v>
      </c>
      <c r="M16" s="38">
        <v>2010</v>
      </c>
      <c r="N16" s="42">
        <v>42320</v>
      </c>
      <c r="O16" s="38" t="s">
        <v>52</v>
      </c>
      <c r="P16" s="38">
        <f t="shared" si="4"/>
        <v>82.65</v>
      </c>
      <c r="Q16" s="38"/>
      <c r="R16" s="38">
        <f t="shared" si="5"/>
        <v>81.651</v>
      </c>
      <c r="S16" s="38">
        <f t="shared" si="12"/>
        <v>99.9000000000009</v>
      </c>
      <c r="T16" s="39">
        <f t="shared" si="7"/>
        <v>27879.09</v>
      </c>
      <c r="U16" s="39"/>
      <c r="V16" s="43">
        <f t="shared" si="8"/>
        <v>0.22</v>
      </c>
      <c r="W16" s="38">
        <v>2010</v>
      </c>
      <c r="X16" s="42">
        <v>42339</v>
      </c>
      <c r="Y16" s="38">
        <v>83.371</v>
      </c>
      <c r="Z16" s="38"/>
      <c r="AA16" s="44">
        <f t="shared" si="9"/>
        <v>19582</v>
      </c>
      <c r="AB16" s="44"/>
      <c r="AC16" s="45">
        <f t="shared" si="10"/>
        <v>72.0999999999989</v>
      </c>
      <c r="AD16" s="45"/>
      <c r="AE16" s="1">
        <v>1</v>
      </c>
      <c r="AF16" t="s">
        <v>48</v>
      </c>
      <c r="AG16" t="s">
        <v>48</v>
      </c>
      <c r="AH16" t="s">
        <v>49</v>
      </c>
      <c r="AI16" t="s">
        <v>48</v>
      </c>
      <c r="AO16" s="40"/>
      <c r="AQ16" s="41"/>
    </row>
    <row r="17" spans="2:43" ht="15.75" customHeight="1">
      <c r="B17" s="38">
        <v>9</v>
      </c>
      <c r="C17" s="39">
        <f t="shared" si="11"/>
        <v>948885</v>
      </c>
      <c r="D17" s="39"/>
      <c r="E17" s="46">
        <v>83.507</v>
      </c>
      <c r="F17" s="46">
        <v>83.638</v>
      </c>
      <c r="G17" s="46">
        <v>83.125</v>
      </c>
      <c r="H17" s="46">
        <v>83.529</v>
      </c>
      <c r="I17">
        <f t="shared" si="0"/>
        <v>0.02199999999999136</v>
      </c>
      <c r="J17" s="40">
        <f t="shared" si="1"/>
        <v>0</v>
      </c>
      <c r="K17">
        <f t="shared" si="2"/>
        <v>0.10900000000000887</v>
      </c>
      <c r="L17" s="41">
        <f t="shared" si="3"/>
        <v>0</v>
      </c>
      <c r="M17" s="38">
        <v>2010</v>
      </c>
      <c r="N17" s="42">
        <v>42327</v>
      </c>
      <c r="O17" s="38" t="s">
        <v>47</v>
      </c>
      <c r="P17" s="38">
        <f t="shared" si="4"/>
        <v>83.125</v>
      </c>
      <c r="Q17" s="38"/>
      <c r="R17" s="38">
        <f t="shared" si="5"/>
        <v>83.638</v>
      </c>
      <c r="S17" s="38">
        <f t="shared" si="12"/>
        <v>51.3000000000005</v>
      </c>
      <c r="T17" s="39">
        <f t="shared" si="7"/>
        <v>28466.55</v>
      </c>
      <c r="U17" s="39"/>
      <c r="V17" s="43">
        <f t="shared" si="8"/>
        <v>0.44</v>
      </c>
      <c r="W17" s="38">
        <v>2010</v>
      </c>
      <c r="X17" s="42">
        <v>42331</v>
      </c>
      <c r="Y17" s="38">
        <v>83.638</v>
      </c>
      <c r="Z17" s="38"/>
      <c r="AA17" s="44">
        <f t="shared" si="9"/>
        <v>-27866</v>
      </c>
      <c r="AB17" s="44"/>
      <c r="AC17" s="45">
        <f t="shared" si="10"/>
        <v>-51.3000000000005</v>
      </c>
      <c r="AD17" s="45"/>
      <c r="AE17" s="1">
        <v>2</v>
      </c>
      <c r="AF17" t="s">
        <v>48</v>
      </c>
      <c r="AG17" t="s">
        <v>48</v>
      </c>
      <c r="AH17" t="s">
        <v>49</v>
      </c>
      <c r="AI17" t="s">
        <v>48</v>
      </c>
      <c r="AO17" s="40"/>
      <c r="AQ17" s="41"/>
    </row>
    <row r="18" spans="2:43" ht="15.75" customHeight="1">
      <c r="B18" s="38">
        <v>10</v>
      </c>
      <c r="C18" s="39">
        <f t="shared" si="11"/>
        <v>921019</v>
      </c>
      <c r="D18" s="39"/>
      <c r="E18" s="46">
        <v>82.641</v>
      </c>
      <c r="F18" s="46">
        <v>82.985</v>
      </c>
      <c r="G18" s="46">
        <v>82.561</v>
      </c>
      <c r="H18" s="46">
        <v>82.643</v>
      </c>
      <c r="I18">
        <f t="shared" si="0"/>
        <v>0.001999999999995339</v>
      </c>
      <c r="J18" s="40">
        <f t="shared" si="1"/>
        <v>0</v>
      </c>
      <c r="K18">
        <f t="shared" si="2"/>
        <v>0.34199999999999875</v>
      </c>
      <c r="L18" s="41">
        <f t="shared" si="3"/>
        <v>0</v>
      </c>
      <c r="M18" s="38">
        <v>2010</v>
      </c>
      <c r="N18" s="42">
        <v>42345</v>
      </c>
      <c r="O18" s="38" t="s">
        <v>47</v>
      </c>
      <c r="P18" s="38">
        <f t="shared" si="4"/>
        <v>82.561</v>
      </c>
      <c r="Q18" s="38"/>
      <c r="R18" s="38">
        <f t="shared" si="5"/>
        <v>82.985</v>
      </c>
      <c r="S18" s="38">
        <f t="shared" si="12"/>
        <v>42.3999999999992</v>
      </c>
      <c r="T18" s="39">
        <f t="shared" si="7"/>
        <v>27630.57</v>
      </c>
      <c r="U18" s="39"/>
      <c r="V18" s="43">
        <f t="shared" si="8"/>
        <v>0.52</v>
      </c>
      <c r="W18" s="38">
        <v>2010</v>
      </c>
      <c r="X18" s="42">
        <v>42345</v>
      </c>
      <c r="Y18" s="38">
        <v>82.985</v>
      </c>
      <c r="Z18" s="38"/>
      <c r="AA18" s="44">
        <f t="shared" si="9"/>
        <v>-27219</v>
      </c>
      <c r="AB18" s="44"/>
      <c r="AC18" s="45">
        <f t="shared" si="10"/>
        <v>-42.3999999999992</v>
      </c>
      <c r="AD18" s="45"/>
      <c r="AE18" s="1">
        <v>2</v>
      </c>
      <c r="AF18" t="s">
        <v>48</v>
      </c>
      <c r="AG18" t="s">
        <v>48</v>
      </c>
      <c r="AH18" t="s">
        <v>49</v>
      </c>
      <c r="AI18" t="s">
        <v>48</v>
      </c>
      <c r="AO18" s="40"/>
      <c r="AQ18" s="41"/>
    </row>
    <row r="19" spans="2:43" ht="15.75" customHeight="1">
      <c r="B19" s="38">
        <v>11</v>
      </c>
      <c r="C19" s="39">
        <f t="shared" si="11"/>
        <v>893800</v>
      </c>
      <c r="D19" s="39"/>
      <c r="E19" s="46">
        <v>82.899</v>
      </c>
      <c r="F19" s="46">
        <v>83.158</v>
      </c>
      <c r="G19" s="46">
        <v>82.855</v>
      </c>
      <c r="H19" s="46">
        <v>82.886</v>
      </c>
      <c r="I19">
        <f t="shared" si="0"/>
        <v>0.01300000000000523</v>
      </c>
      <c r="J19" s="40">
        <f t="shared" si="1"/>
        <v>0</v>
      </c>
      <c r="K19">
        <f t="shared" si="2"/>
        <v>0.25900000000000034</v>
      </c>
      <c r="L19" s="41">
        <f t="shared" si="3"/>
        <v>0</v>
      </c>
      <c r="M19" s="38">
        <v>2010</v>
      </c>
      <c r="N19" s="42">
        <v>42362</v>
      </c>
      <c r="O19" s="38" t="s">
        <v>47</v>
      </c>
      <c r="P19" s="38">
        <f t="shared" si="4"/>
        <v>82.855</v>
      </c>
      <c r="Q19" s="38"/>
      <c r="R19" s="38">
        <f t="shared" si="5"/>
        <v>83.158</v>
      </c>
      <c r="S19" s="38">
        <f t="shared" si="12"/>
        <v>30.2999999999997</v>
      </c>
      <c r="T19" s="39">
        <f t="shared" si="7"/>
        <v>26814</v>
      </c>
      <c r="U19" s="39"/>
      <c r="V19" s="43">
        <f t="shared" si="8"/>
        <v>0.71</v>
      </c>
      <c r="W19" s="38">
        <v>2011</v>
      </c>
      <c r="X19" s="42">
        <v>42009</v>
      </c>
      <c r="Y19" s="38">
        <v>83.158</v>
      </c>
      <c r="Z19" s="38"/>
      <c r="AA19" s="44">
        <f t="shared" si="9"/>
        <v>-26559</v>
      </c>
      <c r="AB19" s="44"/>
      <c r="AC19" s="45">
        <f t="shared" si="10"/>
        <v>-30.2999999999997</v>
      </c>
      <c r="AD19" s="45"/>
      <c r="AE19" s="1">
        <v>1</v>
      </c>
      <c r="AF19" t="s">
        <v>48</v>
      </c>
      <c r="AG19" t="s">
        <v>48</v>
      </c>
      <c r="AH19" t="s">
        <v>49</v>
      </c>
      <c r="AI19" t="s">
        <v>49</v>
      </c>
      <c r="AO19" s="40"/>
      <c r="AQ19" s="41"/>
    </row>
    <row r="20" spans="2:43" ht="15.75" customHeight="1">
      <c r="B20" s="38">
        <v>12</v>
      </c>
      <c r="C20" s="39">
        <f t="shared" si="11"/>
        <v>867241</v>
      </c>
      <c r="D20" s="39"/>
      <c r="E20" s="46">
        <v>83.233</v>
      </c>
      <c r="F20" s="46">
        <v>83.388</v>
      </c>
      <c r="G20" s="46">
        <v>82.872</v>
      </c>
      <c r="H20" s="46">
        <v>83.313</v>
      </c>
      <c r="I20">
        <f t="shared" si="0"/>
        <v>0.0799999999999983</v>
      </c>
      <c r="J20" s="40">
        <f t="shared" si="1"/>
        <v>0</v>
      </c>
      <c r="K20">
        <f t="shared" si="2"/>
        <v>0.07500000000000284</v>
      </c>
      <c r="L20" s="41">
        <f t="shared" si="3"/>
        <v>0</v>
      </c>
      <c r="M20" s="38">
        <v>2011</v>
      </c>
      <c r="N20" s="42">
        <v>42011</v>
      </c>
      <c r="O20" s="38" t="s">
        <v>52</v>
      </c>
      <c r="P20" s="38">
        <f t="shared" si="4"/>
        <v>83.388</v>
      </c>
      <c r="Q20" s="38"/>
      <c r="R20" s="38">
        <f t="shared" si="5"/>
        <v>82.872</v>
      </c>
      <c r="S20" s="38">
        <f t="shared" si="12"/>
        <v>51.6000000000005</v>
      </c>
      <c r="T20" s="39">
        <f t="shared" si="7"/>
        <v>26017.23</v>
      </c>
      <c r="U20" s="39"/>
      <c r="V20" s="43">
        <f t="shared" si="8"/>
        <v>0.4</v>
      </c>
      <c r="W20" s="38">
        <v>2011</v>
      </c>
      <c r="X20" s="42">
        <v>42011</v>
      </c>
      <c r="Y20" s="38">
        <v>82.872</v>
      </c>
      <c r="Z20" s="38"/>
      <c r="AA20" s="44">
        <f t="shared" si="9"/>
        <v>-25481</v>
      </c>
      <c r="AB20" s="44"/>
      <c r="AC20" s="45">
        <f t="shared" si="10"/>
        <v>-51.6000000000005</v>
      </c>
      <c r="AD20" s="45"/>
      <c r="AE20" s="1">
        <v>1</v>
      </c>
      <c r="AF20" t="s">
        <v>48</v>
      </c>
      <c r="AG20" t="s">
        <v>49</v>
      </c>
      <c r="AH20" t="s">
        <v>53</v>
      </c>
      <c r="AI20" t="s">
        <v>48</v>
      </c>
      <c r="AO20" s="40"/>
      <c r="AQ20" s="41"/>
    </row>
    <row r="21" spans="2:43" ht="15.75" customHeight="1">
      <c r="B21" s="38">
        <v>13</v>
      </c>
      <c r="C21" s="39">
        <f t="shared" si="11"/>
        <v>841760</v>
      </c>
      <c r="D21" s="39"/>
      <c r="E21" s="46">
        <v>82.233</v>
      </c>
      <c r="F21" s="46">
        <v>82.607</v>
      </c>
      <c r="G21" s="46">
        <v>81.977</v>
      </c>
      <c r="H21" s="46">
        <v>82.159</v>
      </c>
      <c r="I21">
        <f t="shared" si="0"/>
        <v>0.07399999999999807</v>
      </c>
      <c r="J21" s="40">
        <f t="shared" si="1"/>
        <v>0</v>
      </c>
      <c r="K21">
        <f t="shared" si="2"/>
        <v>0.3739999999999952</v>
      </c>
      <c r="L21" s="41">
        <f t="shared" si="3"/>
        <v>0</v>
      </c>
      <c r="M21" s="38">
        <v>2011</v>
      </c>
      <c r="N21" s="42">
        <v>42035</v>
      </c>
      <c r="O21" s="38" t="s">
        <v>47</v>
      </c>
      <c r="P21" s="38">
        <f t="shared" si="4"/>
        <v>81.977</v>
      </c>
      <c r="Q21" s="38"/>
      <c r="R21" s="38">
        <f t="shared" si="5"/>
        <v>82.607</v>
      </c>
      <c r="S21" s="38">
        <f t="shared" si="12"/>
        <v>62.9999999999995</v>
      </c>
      <c r="T21" s="39">
        <f t="shared" si="7"/>
        <v>25252.8</v>
      </c>
      <c r="U21" s="39"/>
      <c r="V21" s="43">
        <f t="shared" si="8"/>
        <v>0.32</v>
      </c>
      <c r="W21" s="38">
        <v>2011</v>
      </c>
      <c r="X21" s="42">
        <v>42044</v>
      </c>
      <c r="Y21" s="38">
        <v>82.607</v>
      </c>
      <c r="Z21" s="38"/>
      <c r="AA21" s="44">
        <f t="shared" si="9"/>
        <v>-24888</v>
      </c>
      <c r="AB21" s="44"/>
      <c r="AC21" s="45">
        <f t="shared" si="10"/>
        <v>-62.9999999999995</v>
      </c>
      <c r="AD21" s="45"/>
      <c r="AE21" s="1">
        <v>3</v>
      </c>
      <c r="AF21" t="s">
        <v>49</v>
      </c>
      <c r="AG21" t="s">
        <v>49</v>
      </c>
      <c r="AH21" t="s">
        <v>49</v>
      </c>
      <c r="AI21" t="s">
        <v>49</v>
      </c>
      <c r="AO21" s="40"/>
      <c r="AQ21" s="41"/>
    </row>
    <row r="22" spans="2:35" ht="15.75" customHeight="1">
      <c r="B22" s="38">
        <v>14</v>
      </c>
      <c r="C22" s="39">
        <f t="shared" si="11"/>
        <v>816872</v>
      </c>
      <c r="D22" s="39"/>
      <c r="E22" s="46">
        <v>81.542</v>
      </c>
      <c r="F22" s="46">
        <v>82.058</v>
      </c>
      <c r="G22" s="46">
        <v>81.401</v>
      </c>
      <c r="H22" s="46">
        <v>81.599</v>
      </c>
      <c r="I22">
        <f t="shared" si="0"/>
        <v>0.05700000000000216</v>
      </c>
      <c r="J22" s="40">
        <f t="shared" si="1"/>
        <v>0</v>
      </c>
      <c r="K22">
        <f t="shared" si="2"/>
        <v>0.4590000000000032</v>
      </c>
      <c r="L22" s="41">
        <f t="shared" si="3"/>
        <v>0</v>
      </c>
      <c r="M22" s="38">
        <v>2011</v>
      </c>
      <c r="N22" s="42">
        <v>42039</v>
      </c>
      <c r="O22" s="38" t="s">
        <v>47</v>
      </c>
      <c r="P22" s="38">
        <f t="shared" si="4"/>
        <v>81.401</v>
      </c>
      <c r="Q22" s="38"/>
      <c r="R22" s="38">
        <f t="shared" si="5"/>
        <v>82.058</v>
      </c>
      <c r="S22" s="38">
        <f t="shared" si="12"/>
        <v>65.7000000000011</v>
      </c>
      <c r="T22" s="39">
        <f t="shared" si="7"/>
        <v>24506.16</v>
      </c>
      <c r="U22" s="39"/>
      <c r="V22" s="43">
        <f t="shared" si="8"/>
        <v>0.30000000000000004</v>
      </c>
      <c r="W22" s="38">
        <v>2011</v>
      </c>
      <c r="X22" s="42">
        <v>42039</v>
      </c>
      <c r="Y22" s="38">
        <v>82.058</v>
      </c>
      <c r="Z22" s="38"/>
      <c r="AA22" s="44">
        <f t="shared" si="9"/>
        <v>-24333</v>
      </c>
      <c r="AB22" s="44"/>
      <c r="AC22" s="45">
        <f t="shared" si="10"/>
        <v>-65.7000000000011</v>
      </c>
      <c r="AD22" s="45"/>
      <c r="AE22" s="1">
        <v>1</v>
      </c>
      <c r="AF22" t="s">
        <v>48</v>
      </c>
      <c r="AG22" t="s">
        <v>48</v>
      </c>
      <c r="AH22" t="s">
        <v>48</v>
      </c>
      <c r="AI22" t="s">
        <v>48</v>
      </c>
    </row>
    <row r="23" spans="2:35" ht="15.75" customHeight="1">
      <c r="B23" s="38">
        <v>15</v>
      </c>
      <c r="C23" s="39">
        <f t="shared" si="11"/>
        <v>792539</v>
      </c>
      <c r="D23" s="39"/>
      <c r="E23" s="46">
        <v>81.777</v>
      </c>
      <c r="F23" s="46">
        <v>82.229</v>
      </c>
      <c r="G23" s="46">
        <v>81.727</v>
      </c>
      <c r="H23" s="46">
        <v>81.843</v>
      </c>
      <c r="I23">
        <f t="shared" si="0"/>
        <v>0.0660000000000025</v>
      </c>
      <c r="J23" s="40">
        <f t="shared" si="1"/>
        <v>0</v>
      </c>
      <c r="K23">
        <f t="shared" si="2"/>
        <v>0.3859999999999957</v>
      </c>
      <c r="L23" s="41">
        <f t="shared" si="3"/>
        <v>0</v>
      </c>
      <c r="M23" s="38">
        <v>2011</v>
      </c>
      <c r="N23" s="42">
        <v>42065</v>
      </c>
      <c r="O23" s="38" t="s">
        <v>47</v>
      </c>
      <c r="P23" s="38">
        <f t="shared" si="4"/>
        <v>81.727</v>
      </c>
      <c r="Q23" s="38"/>
      <c r="R23" s="38">
        <f t="shared" si="5"/>
        <v>82.229</v>
      </c>
      <c r="S23" s="38">
        <f t="shared" si="12"/>
        <v>50.1999999999995</v>
      </c>
      <c r="T23" s="39">
        <f t="shared" si="7"/>
        <v>23776.17</v>
      </c>
      <c r="U23" s="39"/>
      <c r="V23" s="43">
        <f t="shared" si="8"/>
        <v>0.38</v>
      </c>
      <c r="W23" s="38">
        <v>2011</v>
      </c>
      <c r="X23" s="42">
        <v>3.3</v>
      </c>
      <c r="Y23" s="38">
        <v>82.229</v>
      </c>
      <c r="Z23" s="38"/>
      <c r="AA23" s="44">
        <f t="shared" si="9"/>
        <v>-23550</v>
      </c>
      <c r="AB23" s="44"/>
      <c r="AC23" s="45">
        <f t="shared" si="10"/>
        <v>-50.1999999999995</v>
      </c>
      <c r="AD23" s="45"/>
      <c r="AE23" s="1">
        <v>1</v>
      </c>
      <c r="AF23" t="s">
        <v>48</v>
      </c>
      <c r="AG23" t="s">
        <v>48</v>
      </c>
      <c r="AH23" t="s">
        <v>48</v>
      </c>
      <c r="AI23" t="s">
        <v>48</v>
      </c>
    </row>
    <row r="24" spans="2:36" ht="15.75" customHeight="1">
      <c r="B24" s="38">
        <v>16</v>
      </c>
      <c r="C24" s="39">
        <f t="shared" si="11"/>
        <v>768989</v>
      </c>
      <c r="D24" s="39"/>
      <c r="E24" s="46">
        <v>81.665</v>
      </c>
      <c r="F24" s="46">
        <v>82.456</v>
      </c>
      <c r="G24" s="46">
        <v>80.577</v>
      </c>
      <c r="H24" s="46">
        <v>81.675</v>
      </c>
      <c r="I24">
        <f t="shared" si="0"/>
        <v>0.009999999999990905</v>
      </c>
      <c r="J24" s="40">
        <f t="shared" si="1"/>
        <v>0</v>
      </c>
      <c r="K24">
        <f t="shared" si="2"/>
        <v>0.7810000000000059</v>
      </c>
      <c r="L24" s="41">
        <f t="shared" si="3"/>
        <v>0</v>
      </c>
      <c r="M24" s="38">
        <v>2011</v>
      </c>
      <c r="N24" s="42">
        <v>42079</v>
      </c>
      <c r="O24" s="38" t="s">
        <v>47</v>
      </c>
      <c r="P24" s="38">
        <f t="shared" si="4"/>
        <v>80.577</v>
      </c>
      <c r="Q24" s="38"/>
      <c r="R24" s="38">
        <f t="shared" si="5"/>
        <v>82.456</v>
      </c>
      <c r="S24" s="38">
        <f t="shared" si="12"/>
        <v>187.900000000001</v>
      </c>
      <c r="T24" s="39">
        <f t="shared" si="7"/>
        <v>23069.67</v>
      </c>
      <c r="U24" s="39"/>
      <c r="V24" s="43">
        <f t="shared" si="8"/>
        <v>0.09</v>
      </c>
      <c r="W24" s="38">
        <v>2011</v>
      </c>
      <c r="X24" s="42">
        <v>42092</v>
      </c>
      <c r="Y24" s="38">
        <v>82.456</v>
      </c>
      <c r="Z24" s="38"/>
      <c r="AA24" s="44">
        <f t="shared" si="9"/>
        <v>-20877</v>
      </c>
      <c r="AB24" s="44"/>
      <c r="AC24" s="45">
        <f t="shared" si="10"/>
        <v>-187.900000000001</v>
      </c>
      <c r="AD24" s="45"/>
      <c r="AE24" s="1">
        <v>2</v>
      </c>
      <c r="AF24" t="s">
        <v>48</v>
      </c>
      <c r="AG24" t="s">
        <v>49</v>
      </c>
      <c r="AH24" t="s">
        <v>49</v>
      </c>
      <c r="AI24" t="s">
        <v>54</v>
      </c>
      <c r="AJ24" t="s">
        <v>55</v>
      </c>
    </row>
    <row r="25" spans="2:35" ht="15.75" customHeight="1">
      <c r="B25" s="38">
        <v>17</v>
      </c>
      <c r="C25" s="39">
        <f t="shared" si="11"/>
        <v>748112</v>
      </c>
      <c r="D25" s="39"/>
      <c r="E25" s="46">
        <v>82.581</v>
      </c>
      <c r="F25" s="46">
        <v>83.095</v>
      </c>
      <c r="G25" s="46">
        <v>82.251</v>
      </c>
      <c r="H25" s="46">
        <v>82.543</v>
      </c>
      <c r="I25">
        <f t="shared" si="0"/>
        <v>0.0379999999999967</v>
      </c>
      <c r="J25" s="40">
        <f t="shared" si="1"/>
        <v>0</v>
      </c>
      <c r="K25">
        <f t="shared" si="2"/>
        <v>0.5139999999999958</v>
      </c>
      <c r="L25" s="41">
        <f t="shared" si="3"/>
        <v>0</v>
      </c>
      <c r="M25" s="38">
        <v>2011</v>
      </c>
      <c r="N25" s="42">
        <v>421</v>
      </c>
      <c r="O25" s="38" t="s">
        <v>47</v>
      </c>
      <c r="P25" s="38">
        <f t="shared" si="4"/>
        <v>82.251</v>
      </c>
      <c r="Q25" s="38"/>
      <c r="R25" s="38">
        <f t="shared" si="5"/>
        <v>83.095</v>
      </c>
      <c r="S25" s="38">
        <f t="shared" si="12"/>
        <v>84.3999999999994</v>
      </c>
      <c r="T25" s="39">
        <f t="shared" si="7"/>
        <v>22443.36</v>
      </c>
      <c r="U25" s="39"/>
      <c r="V25" s="43">
        <f t="shared" si="8"/>
        <v>0.21</v>
      </c>
      <c r="W25" s="38">
        <v>2011</v>
      </c>
      <c r="X25" s="42">
        <v>42135</v>
      </c>
      <c r="Y25" s="38">
        <v>80.94</v>
      </c>
      <c r="Z25" s="38"/>
      <c r="AA25" s="44">
        <f t="shared" si="9"/>
        <v>33988</v>
      </c>
      <c r="AB25" s="44"/>
      <c r="AC25" s="45">
        <f t="shared" si="10"/>
        <v>131.100000000001</v>
      </c>
      <c r="AD25" s="45"/>
      <c r="AE25" s="1">
        <v>1</v>
      </c>
      <c r="AF25" t="s">
        <v>48</v>
      </c>
      <c r="AG25" t="s">
        <v>48</v>
      </c>
      <c r="AH25" t="s">
        <v>49</v>
      </c>
      <c r="AI25" t="s">
        <v>56</v>
      </c>
    </row>
    <row r="26" spans="2:35" ht="15.75" customHeight="1">
      <c r="B26" s="38">
        <v>18</v>
      </c>
      <c r="C26" s="39">
        <f t="shared" si="11"/>
        <v>782100</v>
      </c>
      <c r="D26" s="39"/>
      <c r="E26" s="46">
        <v>81.793</v>
      </c>
      <c r="F26" s="46">
        <v>82.422</v>
      </c>
      <c r="G26" s="46">
        <v>81.661</v>
      </c>
      <c r="H26" s="46">
        <v>81.828</v>
      </c>
      <c r="I26">
        <f t="shared" si="0"/>
        <v>0.03499999999999659</v>
      </c>
      <c r="J26" s="40">
        <f t="shared" si="1"/>
        <v>0</v>
      </c>
      <c r="K26">
        <f t="shared" si="2"/>
        <v>0.5939999999999941</v>
      </c>
      <c r="L26" s="41">
        <f t="shared" si="3"/>
        <v>0</v>
      </c>
      <c r="M26" s="38">
        <v>2011</v>
      </c>
      <c r="N26" s="42">
        <v>42120</v>
      </c>
      <c r="O26" s="38" t="s">
        <v>47</v>
      </c>
      <c r="P26" s="38">
        <f t="shared" si="4"/>
        <v>81.661</v>
      </c>
      <c r="Q26" s="38"/>
      <c r="R26" s="38">
        <f t="shared" si="5"/>
        <v>82.422</v>
      </c>
      <c r="S26" s="38">
        <f t="shared" si="12"/>
        <v>76.0999999999996</v>
      </c>
      <c r="T26" s="39">
        <f t="shared" si="7"/>
        <v>23463</v>
      </c>
      <c r="U26" s="39"/>
      <c r="V26" s="43">
        <f t="shared" si="8"/>
        <v>0.24</v>
      </c>
      <c r="W26" s="38">
        <v>2011</v>
      </c>
      <c r="X26" s="42">
        <v>42121</v>
      </c>
      <c r="Y26" s="38">
        <v>82.422</v>
      </c>
      <c r="Z26" s="38"/>
      <c r="AA26" s="44">
        <f t="shared" si="9"/>
        <v>-22548</v>
      </c>
      <c r="AB26" s="44"/>
      <c r="AC26" s="45">
        <f t="shared" si="10"/>
        <v>-76.0999999999996</v>
      </c>
      <c r="AD26" s="45"/>
      <c r="AE26" s="1">
        <v>1</v>
      </c>
      <c r="AF26" t="s">
        <v>48</v>
      </c>
      <c r="AG26" t="s">
        <v>48</v>
      </c>
      <c r="AH26" t="s">
        <v>48</v>
      </c>
      <c r="AI26" s="40" t="s">
        <v>57</v>
      </c>
    </row>
    <row r="27" spans="2:35" ht="15.75" customHeight="1">
      <c r="B27" s="38">
        <v>19</v>
      </c>
      <c r="C27" s="39">
        <f t="shared" si="11"/>
        <v>759552</v>
      </c>
      <c r="D27" s="39"/>
      <c r="E27" s="46">
        <v>81.09</v>
      </c>
      <c r="F27" s="46">
        <v>81.687</v>
      </c>
      <c r="G27" s="46">
        <v>80.988</v>
      </c>
      <c r="H27" s="46">
        <v>81.184</v>
      </c>
      <c r="I27">
        <f t="shared" si="0"/>
        <v>0.09399999999999409</v>
      </c>
      <c r="J27" s="40">
        <f t="shared" si="1"/>
        <v>0</v>
      </c>
      <c r="K27">
        <f t="shared" si="2"/>
        <v>0.5030000000000001</v>
      </c>
      <c r="L27" s="41">
        <f t="shared" si="3"/>
        <v>0</v>
      </c>
      <c r="M27" s="38">
        <v>2011</v>
      </c>
      <c r="N27" s="42">
        <v>42126</v>
      </c>
      <c r="O27" s="38" t="s">
        <v>47</v>
      </c>
      <c r="P27" s="38">
        <f t="shared" si="4"/>
        <v>80.988</v>
      </c>
      <c r="Q27" s="38"/>
      <c r="R27" s="38">
        <f t="shared" si="5"/>
        <v>81.687</v>
      </c>
      <c r="S27" s="38">
        <f t="shared" si="12"/>
        <v>69.8999999999998</v>
      </c>
      <c r="T27" s="39">
        <f t="shared" si="7"/>
        <v>22786.56</v>
      </c>
      <c r="U27" s="39"/>
      <c r="V27" s="43">
        <f t="shared" si="8"/>
        <v>0.26</v>
      </c>
      <c r="W27" s="38">
        <v>2011</v>
      </c>
      <c r="X27" s="42">
        <v>42135</v>
      </c>
      <c r="Y27" s="38">
        <v>80.94</v>
      </c>
      <c r="Z27" s="38"/>
      <c r="AA27" s="44">
        <f t="shared" si="9"/>
        <v>1540</v>
      </c>
      <c r="AB27" s="44"/>
      <c r="AC27" s="45">
        <f t="shared" si="10"/>
        <v>4.80000000000018</v>
      </c>
      <c r="AD27" s="45"/>
      <c r="AE27" s="1">
        <v>1</v>
      </c>
      <c r="AF27" t="s">
        <v>48</v>
      </c>
      <c r="AG27" t="s">
        <v>48</v>
      </c>
      <c r="AH27" t="s">
        <v>48</v>
      </c>
      <c r="AI27" t="s">
        <v>48</v>
      </c>
    </row>
    <row r="28" spans="2:35" ht="15.75" customHeight="1">
      <c r="B28" s="38">
        <v>20</v>
      </c>
      <c r="C28" s="39">
        <f t="shared" si="11"/>
        <v>761092</v>
      </c>
      <c r="D28" s="39"/>
      <c r="E28" s="46">
        <v>80.942</v>
      </c>
      <c r="F28" s="46">
        <v>81.317</v>
      </c>
      <c r="G28" s="46">
        <v>80.552</v>
      </c>
      <c r="H28" s="46">
        <v>80.888</v>
      </c>
      <c r="I28">
        <f t="shared" si="0"/>
        <v>0.053999999999987836</v>
      </c>
      <c r="J28" s="40">
        <f t="shared" si="1"/>
        <v>0</v>
      </c>
      <c r="K28">
        <f t="shared" si="2"/>
        <v>0.375</v>
      </c>
      <c r="L28" s="41">
        <f t="shared" si="3"/>
        <v>0</v>
      </c>
      <c r="M28" s="38">
        <v>2011</v>
      </c>
      <c r="N28" s="42">
        <v>42158</v>
      </c>
      <c r="O28" s="38" t="s">
        <v>47</v>
      </c>
      <c r="P28" s="38">
        <f t="shared" si="4"/>
        <v>80.552</v>
      </c>
      <c r="Q28" s="38"/>
      <c r="R28" s="38">
        <f t="shared" si="5"/>
        <v>81.317</v>
      </c>
      <c r="S28" s="38">
        <f t="shared" si="12"/>
        <v>76.4999999999986</v>
      </c>
      <c r="T28" s="39">
        <f t="shared" si="7"/>
        <v>22832.76</v>
      </c>
      <c r="U28" s="39"/>
      <c r="V28" s="43">
        <f t="shared" si="8"/>
        <v>0.24</v>
      </c>
      <c r="W28" s="38">
        <v>2011</v>
      </c>
      <c r="X28" s="42">
        <v>42192</v>
      </c>
      <c r="Y28" s="38">
        <v>81.317</v>
      </c>
      <c r="Z28" s="38"/>
      <c r="AA28" s="44">
        <f t="shared" si="9"/>
        <v>-22666</v>
      </c>
      <c r="AB28" s="44"/>
      <c r="AC28" s="45">
        <f t="shared" si="10"/>
        <v>-76.4999999999986</v>
      </c>
      <c r="AD28" s="45"/>
      <c r="AE28" s="1">
        <v>1</v>
      </c>
      <c r="AF28" t="s">
        <v>48</v>
      </c>
      <c r="AG28" t="s">
        <v>49</v>
      </c>
      <c r="AH28" t="s">
        <v>49</v>
      </c>
      <c r="AI28" t="s">
        <v>58</v>
      </c>
    </row>
    <row r="29" spans="2:30" ht="15.75" customHeight="1">
      <c r="B29" s="38">
        <v>21</v>
      </c>
      <c r="C29" s="39">
        <f t="shared" si="11"/>
        <v>738426</v>
      </c>
      <c r="D29" s="39"/>
      <c r="E29" s="46"/>
      <c r="F29" s="46"/>
      <c r="G29" s="46"/>
      <c r="H29" s="46"/>
      <c r="I29">
        <f t="shared" si="0"/>
        <v>0</v>
      </c>
      <c r="J29" s="40">
        <f t="shared" si="1"/>
        <v>0</v>
      </c>
      <c r="K29">
        <f t="shared" si="2"/>
        <v>0</v>
      </c>
      <c r="L29" s="41">
        <f t="shared" si="3"/>
        <v>0</v>
      </c>
      <c r="M29" s="38"/>
      <c r="N29" s="42"/>
      <c r="O29" s="38" t="s">
        <v>47</v>
      </c>
      <c r="P29" s="38">
        <f t="shared" si="4"/>
        <v>0</v>
      </c>
      <c r="Q29" s="38"/>
      <c r="R29" s="38">
        <f t="shared" si="5"/>
        <v>0</v>
      </c>
      <c r="S29" s="38">
        <f t="shared" si="12"/>
        <v>0</v>
      </c>
      <c r="T29" s="39">
        <f t="shared" si="7"/>
        <v>0</v>
      </c>
      <c r="U29" s="39"/>
      <c r="V29" s="43" t="e">
        <f t="shared" si="8"/>
        <v>#VALUE!</v>
      </c>
      <c r="W29" s="38"/>
      <c r="X29" s="42"/>
      <c r="Y29" s="38"/>
      <c r="Z29" s="38"/>
      <c r="AA29" s="44">
        <f t="shared" si="9"/>
        <v>0</v>
      </c>
      <c r="AB29" s="44"/>
      <c r="AC29" s="45">
        <f t="shared" si="10"/>
        <v>0</v>
      </c>
      <c r="AD29" s="45"/>
    </row>
    <row r="30" spans="2:30" ht="15.75" customHeight="1">
      <c r="B30" s="38">
        <v>22</v>
      </c>
      <c r="C30" s="39">
        <f t="shared" si="11"/>
        <v>0</v>
      </c>
      <c r="D30" s="39"/>
      <c r="E30" s="46"/>
      <c r="F30" s="46"/>
      <c r="G30" s="46"/>
      <c r="H30" s="46"/>
      <c r="I30">
        <f t="shared" si="0"/>
        <v>0</v>
      </c>
      <c r="J30" s="40">
        <f t="shared" si="1"/>
        <v>0</v>
      </c>
      <c r="K30">
        <f t="shared" si="2"/>
        <v>0</v>
      </c>
      <c r="L30" s="41">
        <f t="shared" si="3"/>
        <v>0</v>
      </c>
      <c r="M30" s="38"/>
      <c r="N30" s="42"/>
      <c r="O30" s="38" t="s">
        <v>47</v>
      </c>
      <c r="P30" s="38">
        <f t="shared" si="4"/>
        <v>0</v>
      </c>
      <c r="Q30" s="38"/>
      <c r="R30" s="38">
        <f t="shared" si="5"/>
        <v>0</v>
      </c>
      <c r="S30" s="38">
        <f t="shared" si="12"/>
        <v>0</v>
      </c>
      <c r="T30" s="39">
        <f t="shared" si="7"/>
        <v>0</v>
      </c>
      <c r="U30" s="39"/>
      <c r="V30" s="43" t="e">
        <f t="shared" si="8"/>
        <v>#VALUE!</v>
      </c>
      <c r="W30" s="38"/>
      <c r="X30" s="42"/>
      <c r="Y30" s="38"/>
      <c r="Z30" s="38"/>
      <c r="AA30" s="44">
        <f t="shared" si="9"/>
        <v>0</v>
      </c>
      <c r="AB30" s="44"/>
      <c r="AC30" s="45">
        <f t="shared" si="10"/>
        <v>0</v>
      </c>
      <c r="AD30" s="45"/>
    </row>
    <row r="31" spans="2:30" ht="15.75" customHeight="1">
      <c r="B31" s="38">
        <v>23</v>
      </c>
      <c r="C31" s="39">
        <f t="shared" si="11"/>
        <v>0</v>
      </c>
      <c r="D31" s="39"/>
      <c r="E31" s="46"/>
      <c r="F31" s="46"/>
      <c r="G31" s="46"/>
      <c r="H31" s="46"/>
      <c r="I31">
        <f t="shared" si="0"/>
        <v>0</v>
      </c>
      <c r="J31" s="40">
        <f t="shared" si="1"/>
        <v>0</v>
      </c>
      <c r="K31">
        <f t="shared" si="2"/>
        <v>0</v>
      </c>
      <c r="L31" s="41">
        <f t="shared" si="3"/>
        <v>0</v>
      </c>
      <c r="M31" s="38"/>
      <c r="N31" s="42"/>
      <c r="O31" s="38" t="s">
        <v>47</v>
      </c>
      <c r="P31" s="38">
        <f t="shared" si="4"/>
        <v>0</v>
      </c>
      <c r="Q31" s="38"/>
      <c r="R31" s="38">
        <f t="shared" si="5"/>
        <v>0</v>
      </c>
      <c r="S31" s="38">
        <f t="shared" si="12"/>
        <v>0</v>
      </c>
      <c r="T31" s="39">
        <f t="shared" si="7"/>
        <v>0</v>
      </c>
      <c r="U31" s="39"/>
      <c r="V31" s="43" t="e">
        <f t="shared" si="8"/>
        <v>#VALUE!</v>
      </c>
      <c r="W31" s="38"/>
      <c r="X31" s="42"/>
      <c r="Y31" s="38"/>
      <c r="Z31" s="38"/>
      <c r="AA31" s="44">
        <f t="shared" si="9"/>
        <v>0</v>
      </c>
      <c r="AB31" s="44"/>
      <c r="AC31" s="45">
        <f t="shared" si="10"/>
        <v>0</v>
      </c>
      <c r="AD31" s="45"/>
    </row>
    <row r="32" spans="2:30" ht="15.75" customHeight="1">
      <c r="B32" s="38">
        <v>24</v>
      </c>
      <c r="C32" s="39">
        <f t="shared" si="11"/>
        <v>0</v>
      </c>
      <c r="D32" s="39"/>
      <c r="E32" s="46"/>
      <c r="F32" s="46"/>
      <c r="G32" s="46"/>
      <c r="H32" s="46"/>
      <c r="I32">
        <f t="shared" si="0"/>
        <v>0</v>
      </c>
      <c r="J32" s="40">
        <f t="shared" si="1"/>
        <v>0</v>
      </c>
      <c r="K32">
        <f t="shared" si="2"/>
        <v>0</v>
      </c>
      <c r="L32" s="41">
        <f t="shared" si="3"/>
        <v>0</v>
      </c>
      <c r="M32" s="38"/>
      <c r="N32" s="42"/>
      <c r="O32" s="38" t="s">
        <v>47</v>
      </c>
      <c r="P32" s="38">
        <f t="shared" si="4"/>
        <v>0</v>
      </c>
      <c r="Q32" s="38"/>
      <c r="R32" s="38">
        <f t="shared" si="5"/>
        <v>0</v>
      </c>
      <c r="S32" s="38">
        <f t="shared" si="12"/>
        <v>0</v>
      </c>
      <c r="T32" s="39">
        <f t="shared" si="7"/>
        <v>0</v>
      </c>
      <c r="U32" s="39"/>
      <c r="V32" s="43" t="e">
        <f t="shared" si="8"/>
        <v>#VALUE!</v>
      </c>
      <c r="W32" s="38"/>
      <c r="X32" s="42"/>
      <c r="Y32" s="38"/>
      <c r="Z32" s="38"/>
      <c r="AA32" s="44">
        <f t="shared" si="9"/>
        <v>0</v>
      </c>
      <c r="AB32" s="44"/>
      <c r="AC32" s="45">
        <f t="shared" si="10"/>
        <v>0</v>
      </c>
      <c r="AD32" s="45"/>
    </row>
    <row r="33" spans="2:30" ht="15.75" customHeight="1">
      <c r="B33" s="38">
        <v>25</v>
      </c>
      <c r="C33" s="39">
        <f t="shared" si="11"/>
        <v>0</v>
      </c>
      <c r="D33" s="39"/>
      <c r="E33" s="46"/>
      <c r="F33" s="46"/>
      <c r="G33" s="46"/>
      <c r="H33" s="46"/>
      <c r="I33">
        <f t="shared" si="0"/>
        <v>0</v>
      </c>
      <c r="J33" s="40">
        <f t="shared" si="1"/>
        <v>0</v>
      </c>
      <c r="K33">
        <f t="shared" si="2"/>
        <v>0</v>
      </c>
      <c r="L33" s="41">
        <f t="shared" si="3"/>
        <v>0</v>
      </c>
      <c r="M33" s="38"/>
      <c r="N33" s="42"/>
      <c r="O33" s="38" t="s">
        <v>52</v>
      </c>
      <c r="P33" s="38">
        <f t="shared" si="4"/>
        <v>0</v>
      </c>
      <c r="Q33" s="38"/>
      <c r="R33" s="38">
        <f t="shared" si="5"/>
        <v>0</v>
      </c>
      <c r="S33" s="38">
        <f t="shared" si="12"/>
        <v>0</v>
      </c>
      <c r="T33" s="39">
        <f t="shared" si="7"/>
        <v>0</v>
      </c>
      <c r="U33" s="39"/>
      <c r="V33" s="43" t="e">
        <f t="shared" si="8"/>
        <v>#VALUE!</v>
      </c>
      <c r="W33" s="38"/>
      <c r="X33" s="42"/>
      <c r="Y33" s="38"/>
      <c r="Z33" s="38"/>
      <c r="AA33" s="44">
        <f t="shared" si="9"/>
        <v>0</v>
      </c>
      <c r="AB33" s="44"/>
      <c r="AC33" s="45">
        <f t="shared" si="10"/>
        <v>0</v>
      </c>
      <c r="AD33" s="45"/>
    </row>
    <row r="34" spans="2:30" ht="15.75" customHeight="1">
      <c r="B34" s="38">
        <v>26</v>
      </c>
      <c r="C34" s="39">
        <f t="shared" si="11"/>
        <v>0</v>
      </c>
      <c r="D34" s="39"/>
      <c r="E34" s="46"/>
      <c r="F34" s="46"/>
      <c r="G34" s="46"/>
      <c r="H34" s="46"/>
      <c r="I34">
        <f t="shared" si="0"/>
        <v>0</v>
      </c>
      <c r="J34" s="40">
        <f t="shared" si="1"/>
        <v>0</v>
      </c>
      <c r="K34">
        <f t="shared" si="2"/>
        <v>0</v>
      </c>
      <c r="L34" s="41">
        <f t="shared" si="3"/>
        <v>0</v>
      </c>
      <c r="M34" s="38"/>
      <c r="N34" s="42"/>
      <c r="O34" s="38" t="s">
        <v>47</v>
      </c>
      <c r="P34" s="38">
        <f t="shared" si="4"/>
        <v>0</v>
      </c>
      <c r="Q34" s="38"/>
      <c r="R34" s="38">
        <f t="shared" si="5"/>
        <v>0</v>
      </c>
      <c r="S34" s="38">
        <f t="shared" si="12"/>
        <v>0</v>
      </c>
      <c r="T34" s="39">
        <f t="shared" si="7"/>
        <v>0</v>
      </c>
      <c r="U34" s="39"/>
      <c r="V34" s="43" t="e">
        <f t="shared" si="8"/>
        <v>#VALUE!</v>
      </c>
      <c r="W34" s="38"/>
      <c r="X34" s="42"/>
      <c r="Y34" s="38"/>
      <c r="Z34" s="38"/>
      <c r="AA34" s="44">
        <f t="shared" si="9"/>
        <v>0</v>
      </c>
      <c r="AB34" s="44"/>
      <c r="AC34" s="45">
        <f t="shared" si="10"/>
        <v>0</v>
      </c>
      <c r="AD34" s="45"/>
    </row>
    <row r="35" spans="2:30" ht="15.75" customHeight="1">
      <c r="B35" s="38">
        <v>27</v>
      </c>
      <c r="C35" s="39">
        <f t="shared" si="11"/>
        <v>0</v>
      </c>
      <c r="D35" s="39"/>
      <c r="E35" s="46"/>
      <c r="F35" s="46"/>
      <c r="G35" s="46"/>
      <c r="H35" s="46"/>
      <c r="I35">
        <f t="shared" si="0"/>
        <v>0</v>
      </c>
      <c r="J35" s="40">
        <f t="shared" si="1"/>
        <v>0</v>
      </c>
      <c r="K35">
        <f t="shared" si="2"/>
        <v>0</v>
      </c>
      <c r="L35" s="41">
        <f t="shared" si="3"/>
        <v>0</v>
      </c>
      <c r="M35" s="38"/>
      <c r="N35" s="42"/>
      <c r="O35" s="38" t="s">
        <v>47</v>
      </c>
      <c r="P35" s="38">
        <f t="shared" si="4"/>
        <v>0</v>
      </c>
      <c r="Q35" s="38"/>
      <c r="R35" s="38">
        <f t="shared" si="5"/>
        <v>0</v>
      </c>
      <c r="S35" s="38">
        <f t="shared" si="12"/>
        <v>0</v>
      </c>
      <c r="T35" s="39">
        <f t="shared" si="7"/>
        <v>0</v>
      </c>
      <c r="U35" s="39"/>
      <c r="V35" s="43" t="e">
        <f t="shared" si="8"/>
        <v>#VALUE!</v>
      </c>
      <c r="W35" s="38"/>
      <c r="X35" s="42"/>
      <c r="Y35" s="38"/>
      <c r="Z35" s="38"/>
      <c r="AA35" s="44">
        <f t="shared" si="9"/>
        <v>0</v>
      </c>
      <c r="AB35" s="44"/>
      <c r="AC35" s="45">
        <f t="shared" si="10"/>
        <v>0</v>
      </c>
      <c r="AD35" s="45"/>
    </row>
    <row r="36" spans="2:30" ht="15.75" customHeight="1">
      <c r="B36" s="38">
        <v>28</v>
      </c>
      <c r="C36" s="39">
        <f t="shared" si="11"/>
        <v>0</v>
      </c>
      <c r="D36" s="39"/>
      <c r="E36" s="46"/>
      <c r="F36" s="46"/>
      <c r="G36" s="46"/>
      <c r="H36" s="46"/>
      <c r="I36">
        <f t="shared" si="0"/>
        <v>0</v>
      </c>
      <c r="J36" s="40">
        <f t="shared" si="1"/>
        <v>0</v>
      </c>
      <c r="K36">
        <f t="shared" si="2"/>
        <v>0</v>
      </c>
      <c r="L36" s="41">
        <f t="shared" si="3"/>
        <v>0</v>
      </c>
      <c r="M36" s="38"/>
      <c r="N36" s="42"/>
      <c r="O36" s="38" t="s">
        <v>47</v>
      </c>
      <c r="P36" s="38">
        <f t="shared" si="4"/>
        <v>0</v>
      </c>
      <c r="Q36" s="38"/>
      <c r="R36" s="38">
        <f t="shared" si="5"/>
        <v>0</v>
      </c>
      <c r="S36" s="38">
        <f t="shared" si="12"/>
        <v>0</v>
      </c>
      <c r="T36" s="39">
        <f t="shared" si="7"/>
        <v>0</v>
      </c>
      <c r="U36" s="39"/>
      <c r="V36" s="43" t="e">
        <f t="shared" si="8"/>
        <v>#VALUE!</v>
      </c>
      <c r="W36" s="38"/>
      <c r="X36" s="42"/>
      <c r="Y36" s="38"/>
      <c r="Z36" s="38"/>
      <c r="AA36" s="44">
        <f t="shared" si="9"/>
        <v>0</v>
      </c>
      <c r="AB36" s="44"/>
      <c r="AC36" s="45">
        <f t="shared" si="10"/>
        <v>0</v>
      </c>
      <c r="AD36" s="45"/>
    </row>
    <row r="37" spans="2:30" ht="15.75" customHeight="1">
      <c r="B37" s="38">
        <v>29</v>
      </c>
      <c r="C37" s="39">
        <f t="shared" si="11"/>
        <v>0</v>
      </c>
      <c r="D37" s="39"/>
      <c r="E37" s="46"/>
      <c r="F37" s="46"/>
      <c r="G37" s="46"/>
      <c r="H37" s="46"/>
      <c r="I37">
        <f t="shared" si="0"/>
        <v>0</v>
      </c>
      <c r="J37" s="40">
        <f t="shared" si="1"/>
        <v>0</v>
      </c>
      <c r="K37">
        <f t="shared" si="2"/>
        <v>0</v>
      </c>
      <c r="L37" s="41">
        <f t="shared" si="3"/>
        <v>0</v>
      </c>
      <c r="M37" s="38"/>
      <c r="N37" s="42"/>
      <c r="O37" s="38" t="s">
        <v>47</v>
      </c>
      <c r="P37" s="38">
        <f t="shared" si="4"/>
        <v>0</v>
      </c>
      <c r="Q37" s="38"/>
      <c r="R37" s="38">
        <f t="shared" si="5"/>
        <v>0</v>
      </c>
      <c r="S37" s="38">
        <f t="shared" si="12"/>
        <v>0</v>
      </c>
      <c r="T37" s="39">
        <f t="shared" si="7"/>
        <v>0</v>
      </c>
      <c r="U37" s="39"/>
      <c r="V37" s="43" t="e">
        <f t="shared" si="8"/>
        <v>#VALUE!</v>
      </c>
      <c r="W37" s="38"/>
      <c r="X37" s="42"/>
      <c r="Y37" s="38"/>
      <c r="Z37" s="38"/>
      <c r="AA37" s="44">
        <f t="shared" si="9"/>
        <v>0</v>
      </c>
      <c r="AB37" s="44"/>
      <c r="AC37" s="45">
        <f t="shared" si="10"/>
        <v>0</v>
      </c>
      <c r="AD37" s="45"/>
    </row>
    <row r="38" spans="2:30" ht="15.75" customHeight="1">
      <c r="B38" s="38">
        <v>30</v>
      </c>
      <c r="C38" s="39">
        <f t="shared" si="11"/>
        <v>0</v>
      </c>
      <c r="D38" s="39"/>
      <c r="E38" s="46"/>
      <c r="F38" s="46"/>
      <c r="G38" s="46"/>
      <c r="H38" s="46"/>
      <c r="I38">
        <f t="shared" si="0"/>
        <v>0</v>
      </c>
      <c r="J38" s="40">
        <f t="shared" si="1"/>
        <v>0</v>
      </c>
      <c r="K38">
        <f t="shared" si="2"/>
        <v>0</v>
      </c>
      <c r="L38" s="41">
        <f t="shared" si="3"/>
        <v>0</v>
      </c>
      <c r="M38" s="38"/>
      <c r="N38" s="42"/>
      <c r="O38" s="38" t="s">
        <v>52</v>
      </c>
      <c r="P38" s="38">
        <f t="shared" si="4"/>
        <v>0</v>
      </c>
      <c r="Q38" s="38"/>
      <c r="R38" s="38">
        <f t="shared" si="5"/>
        <v>0</v>
      </c>
      <c r="S38" s="38">
        <f t="shared" si="12"/>
        <v>0</v>
      </c>
      <c r="T38" s="39">
        <f t="shared" si="7"/>
        <v>0</v>
      </c>
      <c r="U38" s="39"/>
      <c r="V38" s="43" t="e">
        <f t="shared" si="8"/>
        <v>#VALUE!</v>
      </c>
      <c r="W38" s="38"/>
      <c r="X38" s="42"/>
      <c r="Y38" s="38"/>
      <c r="Z38" s="38"/>
      <c r="AA38" s="44">
        <f t="shared" si="9"/>
        <v>0</v>
      </c>
      <c r="AB38" s="44"/>
      <c r="AC38" s="45">
        <f t="shared" si="10"/>
        <v>0</v>
      </c>
      <c r="AD38" s="45"/>
    </row>
    <row r="39" spans="2:30" ht="15.75" customHeight="1">
      <c r="B39" s="38">
        <v>31</v>
      </c>
      <c r="C39" s="39">
        <f t="shared" si="11"/>
        <v>0</v>
      </c>
      <c r="D39" s="39"/>
      <c r="E39" s="46"/>
      <c r="F39" s="46"/>
      <c r="G39" s="46"/>
      <c r="H39" s="46"/>
      <c r="I39">
        <f t="shared" si="0"/>
        <v>0</v>
      </c>
      <c r="J39" s="40">
        <f t="shared" si="1"/>
        <v>0</v>
      </c>
      <c r="K39">
        <f t="shared" si="2"/>
        <v>0</v>
      </c>
      <c r="L39" s="41">
        <f t="shared" si="3"/>
        <v>0</v>
      </c>
      <c r="M39" s="38"/>
      <c r="N39" s="42"/>
      <c r="O39" s="38" t="s">
        <v>52</v>
      </c>
      <c r="P39" s="38">
        <f t="shared" si="4"/>
        <v>0</v>
      </c>
      <c r="Q39" s="38"/>
      <c r="R39" s="38">
        <f t="shared" si="5"/>
        <v>0</v>
      </c>
      <c r="S39" s="38">
        <f t="shared" si="12"/>
        <v>0</v>
      </c>
      <c r="T39" s="39">
        <f t="shared" si="7"/>
        <v>0</v>
      </c>
      <c r="U39" s="39"/>
      <c r="V39" s="43" t="e">
        <f t="shared" si="8"/>
        <v>#VALUE!</v>
      </c>
      <c r="W39" s="38"/>
      <c r="X39" s="42"/>
      <c r="Y39" s="38"/>
      <c r="Z39" s="38"/>
      <c r="AA39" s="44">
        <f t="shared" si="9"/>
        <v>0</v>
      </c>
      <c r="AB39" s="44"/>
      <c r="AC39" s="45">
        <f t="shared" si="10"/>
        <v>0</v>
      </c>
      <c r="AD39" s="45"/>
    </row>
    <row r="40" spans="2:30" ht="15.75" customHeight="1">
      <c r="B40" s="38">
        <v>32</v>
      </c>
      <c r="C40" s="39">
        <f t="shared" si="11"/>
        <v>0</v>
      </c>
      <c r="D40" s="39"/>
      <c r="E40" s="46"/>
      <c r="F40" s="46"/>
      <c r="G40" s="46"/>
      <c r="H40" s="46"/>
      <c r="I40">
        <f t="shared" si="0"/>
        <v>0</v>
      </c>
      <c r="J40" s="40">
        <f t="shared" si="1"/>
        <v>0</v>
      </c>
      <c r="K40">
        <f t="shared" si="2"/>
        <v>0</v>
      </c>
      <c r="L40" s="41">
        <f t="shared" si="3"/>
        <v>0</v>
      </c>
      <c r="M40" s="38"/>
      <c r="N40" s="42"/>
      <c r="O40" s="38" t="s">
        <v>52</v>
      </c>
      <c r="P40" s="38">
        <f t="shared" si="4"/>
        <v>0</v>
      </c>
      <c r="Q40" s="38"/>
      <c r="R40" s="38">
        <f t="shared" si="5"/>
        <v>0</v>
      </c>
      <c r="S40" s="38">
        <f t="shared" si="12"/>
        <v>0</v>
      </c>
      <c r="T40" s="39">
        <f t="shared" si="7"/>
        <v>0</v>
      </c>
      <c r="U40" s="39"/>
      <c r="V40" s="43" t="e">
        <f t="shared" si="8"/>
        <v>#VALUE!</v>
      </c>
      <c r="W40" s="38"/>
      <c r="X40" s="42"/>
      <c r="Y40" s="38"/>
      <c r="Z40" s="38"/>
      <c r="AA40" s="44">
        <f t="shared" si="9"/>
        <v>0</v>
      </c>
      <c r="AB40" s="44"/>
      <c r="AC40" s="45">
        <f t="shared" si="10"/>
        <v>0</v>
      </c>
      <c r="AD40" s="45"/>
    </row>
    <row r="41" spans="2:30" ht="15.75" customHeight="1">
      <c r="B41" s="38">
        <v>33</v>
      </c>
      <c r="C41" s="39">
        <f t="shared" si="11"/>
        <v>0</v>
      </c>
      <c r="D41" s="39"/>
      <c r="E41" s="46"/>
      <c r="F41" s="46"/>
      <c r="G41" s="46"/>
      <c r="H41" s="46"/>
      <c r="I41">
        <f t="shared" si="0"/>
        <v>0</v>
      </c>
      <c r="J41" s="40">
        <f t="shared" si="1"/>
        <v>0</v>
      </c>
      <c r="K41">
        <f t="shared" si="2"/>
        <v>0</v>
      </c>
      <c r="L41" s="41">
        <f t="shared" si="3"/>
        <v>0</v>
      </c>
      <c r="M41" s="38"/>
      <c r="N41" s="42"/>
      <c r="O41" s="38" t="s">
        <v>47</v>
      </c>
      <c r="P41" s="38">
        <f t="shared" si="4"/>
        <v>0</v>
      </c>
      <c r="Q41" s="38"/>
      <c r="R41" s="38">
        <f t="shared" si="5"/>
        <v>0</v>
      </c>
      <c r="S41" s="38">
        <f t="shared" si="12"/>
        <v>0</v>
      </c>
      <c r="T41" s="39">
        <f t="shared" si="7"/>
        <v>0</v>
      </c>
      <c r="U41" s="39"/>
      <c r="V41" s="43" t="e">
        <f t="shared" si="8"/>
        <v>#VALUE!</v>
      </c>
      <c r="W41" s="38"/>
      <c r="X41" s="42"/>
      <c r="Y41" s="38"/>
      <c r="Z41" s="38"/>
      <c r="AA41" s="44">
        <f t="shared" si="9"/>
        <v>0</v>
      </c>
      <c r="AB41" s="44"/>
      <c r="AC41" s="45">
        <f t="shared" si="10"/>
        <v>0</v>
      </c>
      <c r="AD41" s="45"/>
    </row>
    <row r="42" spans="2:30" ht="15.75" customHeight="1">
      <c r="B42" s="38">
        <v>34</v>
      </c>
      <c r="C42" s="39">
        <f t="shared" si="11"/>
        <v>0</v>
      </c>
      <c r="D42" s="39"/>
      <c r="E42" s="46"/>
      <c r="F42" s="46"/>
      <c r="G42" s="46"/>
      <c r="H42" s="46"/>
      <c r="I42">
        <f t="shared" si="0"/>
        <v>0</v>
      </c>
      <c r="J42" s="40">
        <f t="shared" si="1"/>
        <v>0</v>
      </c>
      <c r="K42">
        <f t="shared" si="2"/>
        <v>0</v>
      </c>
      <c r="L42" s="41">
        <f t="shared" si="3"/>
        <v>0</v>
      </c>
      <c r="M42" s="38"/>
      <c r="N42" s="42"/>
      <c r="O42" s="38" t="s">
        <v>52</v>
      </c>
      <c r="P42" s="38">
        <f t="shared" si="4"/>
        <v>0</v>
      </c>
      <c r="Q42" s="38"/>
      <c r="R42" s="38">
        <f t="shared" si="5"/>
        <v>0</v>
      </c>
      <c r="S42" s="38">
        <f t="shared" si="12"/>
        <v>0</v>
      </c>
      <c r="T42" s="39">
        <f t="shared" si="7"/>
        <v>0</v>
      </c>
      <c r="U42" s="39"/>
      <c r="V42" s="43" t="e">
        <f t="shared" si="8"/>
        <v>#VALUE!</v>
      </c>
      <c r="W42" s="38"/>
      <c r="X42" s="42"/>
      <c r="Y42" s="38"/>
      <c r="Z42" s="38"/>
      <c r="AA42" s="44">
        <f t="shared" si="9"/>
        <v>0</v>
      </c>
      <c r="AB42" s="44"/>
      <c r="AC42" s="45">
        <f t="shared" si="10"/>
        <v>0</v>
      </c>
      <c r="AD42" s="45"/>
    </row>
    <row r="43" spans="2:30" ht="15.75" customHeight="1">
      <c r="B43" s="38">
        <v>35</v>
      </c>
      <c r="C43" s="39">
        <f t="shared" si="11"/>
        <v>0</v>
      </c>
      <c r="D43" s="39"/>
      <c r="E43" s="46"/>
      <c r="F43" s="46"/>
      <c r="G43" s="46"/>
      <c r="H43" s="46"/>
      <c r="I43">
        <f t="shared" si="0"/>
        <v>0</v>
      </c>
      <c r="J43" s="40">
        <f t="shared" si="1"/>
        <v>0</v>
      </c>
      <c r="K43">
        <f t="shared" si="2"/>
        <v>0</v>
      </c>
      <c r="L43" s="41">
        <f t="shared" si="3"/>
        <v>0</v>
      </c>
      <c r="M43" s="38"/>
      <c r="N43" s="42"/>
      <c r="O43" s="38" t="s">
        <v>47</v>
      </c>
      <c r="P43" s="38">
        <f t="shared" si="4"/>
        <v>0</v>
      </c>
      <c r="Q43" s="38"/>
      <c r="R43" s="38">
        <f t="shared" si="5"/>
        <v>0</v>
      </c>
      <c r="S43" s="38">
        <f t="shared" si="12"/>
        <v>0</v>
      </c>
      <c r="T43" s="39">
        <f t="shared" si="7"/>
        <v>0</v>
      </c>
      <c r="U43" s="39"/>
      <c r="V43" s="43" t="e">
        <f t="shared" si="8"/>
        <v>#VALUE!</v>
      </c>
      <c r="W43" s="38"/>
      <c r="X43" s="42"/>
      <c r="Y43" s="38"/>
      <c r="Z43" s="38"/>
      <c r="AA43" s="44">
        <f t="shared" si="9"/>
        <v>0</v>
      </c>
      <c r="AB43" s="44"/>
      <c r="AC43" s="45">
        <f t="shared" si="10"/>
        <v>0</v>
      </c>
      <c r="AD43" s="45"/>
    </row>
    <row r="44" spans="2:30" ht="15.75" customHeight="1">
      <c r="B44" s="38">
        <v>36</v>
      </c>
      <c r="C44" s="39">
        <f t="shared" si="11"/>
        <v>0</v>
      </c>
      <c r="D44" s="39"/>
      <c r="E44" s="46"/>
      <c r="F44" s="46"/>
      <c r="G44" s="46"/>
      <c r="H44" s="46"/>
      <c r="I44">
        <f t="shared" si="0"/>
        <v>0</v>
      </c>
      <c r="J44" s="40">
        <f t="shared" si="1"/>
        <v>0</v>
      </c>
      <c r="K44">
        <f t="shared" si="2"/>
        <v>0</v>
      </c>
      <c r="L44" s="41">
        <f t="shared" si="3"/>
        <v>0</v>
      </c>
      <c r="M44" s="38"/>
      <c r="N44" s="42"/>
      <c r="O44" s="38" t="s">
        <v>52</v>
      </c>
      <c r="P44" s="38">
        <f t="shared" si="4"/>
        <v>0</v>
      </c>
      <c r="Q44" s="38"/>
      <c r="R44" s="38">
        <f t="shared" si="5"/>
        <v>0</v>
      </c>
      <c r="S44" s="38">
        <f t="shared" si="12"/>
        <v>0</v>
      </c>
      <c r="T44" s="39">
        <f t="shared" si="7"/>
        <v>0</v>
      </c>
      <c r="U44" s="39"/>
      <c r="V44" s="43" t="e">
        <f t="shared" si="8"/>
        <v>#VALUE!</v>
      </c>
      <c r="W44" s="38"/>
      <c r="X44" s="42"/>
      <c r="Y44" s="38"/>
      <c r="Z44" s="38"/>
      <c r="AA44" s="44">
        <f t="shared" si="9"/>
        <v>0</v>
      </c>
      <c r="AB44" s="44"/>
      <c r="AC44" s="45">
        <f t="shared" si="10"/>
        <v>0</v>
      </c>
      <c r="AD44" s="45"/>
    </row>
    <row r="45" spans="2:30" ht="15.75" customHeight="1">
      <c r="B45" s="38">
        <v>37</v>
      </c>
      <c r="C45" s="39">
        <f t="shared" si="11"/>
        <v>0</v>
      </c>
      <c r="D45" s="39"/>
      <c r="E45" s="46"/>
      <c r="F45" s="46"/>
      <c r="G45" s="46"/>
      <c r="H45" s="46"/>
      <c r="I45">
        <f t="shared" si="0"/>
        <v>0</v>
      </c>
      <c r="J45" s="40">
        <f t="shared" si="1"/>
        <v>0</v>
      </c>
      <c r="K45">
        <f t="shared" si="2"/>
        <v>0</v>
      </c>
      <c r="L45" s="41">
        <f t="shared" si="3"/>
        <v>0</v>
      </c>
      <c r="M45" s="38"/>
      <c r="N45" s="42"/>
      <c r="O45" s="38" t="s">
        <v>47</v>
      </c>
      <c r="P45" s="38">
        <f t="shared" si="4"/>
        <v>0</v>
      </c>
      <c r="Q45" s="38"/>
      <c r="R45" s="38">
        <f t="shared" si="5"/>
        <v>0</v>
      </c>
      <c r="S45" s="38">
        <f t="shared" si="12"/>
        <v>0</v>
      </c>
      <c r="T45" s="39">
        <f t="shared" si="7"/>
        <v>0</v>
      </c>
      <c r="U45" s="39"/>
      <c r="V45" s="43" t="e">
        <f t="shared" si="8"/>
        <v>#VALUE!</v>
      </c>
      <c r="W45" s="38"/>
      <c r="X45" s="42"/>
      <c r="Y45" s="38"/>
      <c r="Z45" s="38"/>
      <c r="AA45" s="44">
        <f t="shared" si="9"/>
        <v>0</v>
      </c>
      <c r="AB45" s="44"/>
      <c r="AC45" s="45">
        <f t="shared" si="10"/>
        <v>0</v>
      </c>
      <c r="AD45" s="45"/>
    </row>
    <row r="46" spans="2:30" ht="15.75" customHeight="1">
      <c r="B46" s="38">
        <v>38</v>
      </c>
      <c r="C46" s="39">
        <f t="shared" si="11"/>
        <v>0</v>
      </c>
      <c r="D46" s="39"/>
      <c r="E46" s="46"/>
      <c r="F46" s="46"/>
      <c r="G46" s="46"/>
      <c r="H46" s="46"/>
      <c r="I46">
        <f t="shared" si="0"/>
        <v>0</v>
      </c>
      <c r="J46" s="40">
        <f t="shared" si="1"/>
        <v>0</v>
      </c>
      <c r="K46">
        <f t="shared" si="2"/>
        <v>0</v>
      </c>
      <c r="L46" s="41">
        <f t="shared" si="3"/>
        <v>0</v>
      </c>
      <c r="M46" s="38"/>
      <c r="N46" s="42"/>
      <c r="O46" s="38" t="s">
        <v>52</v>
      </c>
      <c r="P46" s="38">
        <f t="shared" si="4"/>
        <v>0</v>
      </c>
      <c r="Q46" s="38"/>
      <c r="R46" s="38">
        <f t="shared" si="5"/>
        <v>0</v>
      </c>
      <c r="S46" s="38">
        <f t="shared" si="12"/>
        <v>0</v>
      </c>
      <c r="T46" s="39">
        <f t="shared" si="7"/>
        <v>0</v>
      </c>
      <c r="U46" s="39"/>
      <c r="V46" s="43" t="e">
        <f t="shared" si="8"/>
        <v>#VALUE!</v>
      </c>
      <c r="W46" s="38"/>
      <c r="X46" s="42"/>
      <c r="Y46" s="38"/>
      <c r="Z46" s="38"/>
      <c r="AA46" s="44">
        <f t="shared" si="9"/>
        <v>0</v>
      </c>
      <c r="AB46" s="44"/>
      <c r="AC46" s="45">
        <f t="shared" si="10"/>
        <v>0</v>
      </c>
      <c r="AD46" s="45"/>
    </row>
    <row r="47" spans="2:30" ht="15.75" customHeight="1">
      <c r="B47" s="38">
        <v>39</v>
      </c>
      <c r="C47" s="39">
        <f t="shared" si="11"/>
        <v>0</v>
      </c>
      <c r="D47" s="39"/>
      <c r="E47" s="46"/>
      <c r="F47" s="46"/>
      <c r="G47" s="46"/>
      <c r="H47" s="46"/>
      <c r="I47">
        <f t="shared" si="0"/>
        <v>0</v>
      </c>
      <c r="J47" s="40">
        <f t="shared" si="1"/>
        <v>0</v>
      </c>
      <c r="K47">
        <f t="shared" si="2"/>
        <v>0</v>
      </c>
      <c r="L47" s="41">
        <f t="shared" si="3"/>
        <v>0</v>
      </c>
      <c r="M47" s="38"/>
      <c r="N47" s="42"/>
      <c r="O47" s="38" t="s">
        <v>52</v>
      </c>
      <c r="P47" s="38">
        <f t="shared" si="4"/>
        <v>0</v>
      </c>
      <c r="Q47" s="38"/>
      <c r="R47" s="38">
        <f t="shared" si="5"/>
        <v>0</v>
      </c>
      <c r="S47" s="38">
        <f t="shared" si="12"/>
        <v>0</v>
      </c>
      <c r="T47" s="39">
        <f t="shared" si="7"/>
        <v>0</v>
      </c>
      <c r="U47" s="39"/>
      <c r="V47" s="43" t="e">
        <f t="shared" si="8"/>
        <v>#VALUE!</v>
      </c>
      <c r="W47" s="38"/>
      <c r="X47" s="42"/>
      <c r="Y47" s="38"/>
      <c r="Z47" s="38"/>
      <c r="AA47" s="44">
        <f t="shared" si="9"/>
        <v>0</v>
      </c>
      <c r="AB47" s="44"/>
      <c r="AC47" s="45">
        <f t="shared" si="10"/>
        <v>0</v>
      </c>
      <c r="AD47" s="45"/>
    </row>
    <row r="48" spans="2:30" ht="15.75" customHeight="1">
      <c r="B48" s="38">
        <v>40</v>
      </c>
      <c r="C48" s="39">
        <f t="shared" si="11"/>
        <v>0</v>
      </c>
      <c r="D48" s="39"/>
      <c r="E48" s="46"/>
      <c r="F48" s="46"/>
      <c r="G48" s="46"/>
      <c r="H48" s="46"/>
      <c r="I48">
        <f t="shared" si="0"/>
        <v>0</v>
      </c>
      <c r="J48" s="40">
        <f t="shared" si="1"/>
        <v>0</v>
      </c>
      <c r="K48">
        <f t="shared" si="2"/>
        <v>0</v>
      </c>
      <c r="L48" s="41">
        <f t="shared" si="3"/>
        <v>0</v>
      </c>
      <c r="M48" s="38"/>
      <c r="N48" s="42"/>
      <c r="O48" s="38" t="s">
        <v>47</v>
      </c>
      <c r="P48" s="38">
        <f t="shared" si="4"/>
        <v>0</v>
      </c>
      <c r="Q48" s="38"/>
      <c r="R48" s="38">
        <f t="shared" si="5"/>
        <v>0</v>
      </c>
      <c r="S48" s="38">
        <f t="shared" si="12"/>
        <v>0</v>
      </c>
      <c r="T48" s="39">
        <f t="shared" si="7"/>
        <v>0</v>
      </c>
      <c r="U48" s="39"/>
      <c r="V48" s="43" t="e">
        <f t="shared" si="8"/>
        <v>#VALUE!</v>
      </c>
      <c r="W48" s="38"/>
      <c r="X48" s="42"/>
      <c r="Y48" s="38"/>
      <c r="Z48" s="38"/>
      <c r="AA48" s="44">
        <f t="shared" si="9"/>
        <v>0</v>
      </c>
      <c r="AB48" s="44"/>
      <c r="AC48" s="45">
        <f t="shared" si="10"/>
        <v>0</v>
      </c>
      <c r="AD48" s="45"/>
    </row>
    <row r="49" spans="2:30" ht="15.75" customHeight="1">
      <c r="B49" s="38">
        <v>41</v>
      </c>
      <c r="C49" s="39">
        <f t="shared" si="11"/>
        <v>0</v>
      </c>
      <c r="D49" s="39"/>
      <c r="E49" s="46"/>
      <c r="F49" s="46"/>
      <c r="G49" s="46"/>
      <c r="H49" s="46"/>
      <c r="I49">
        <f t="shared" si="0"/>
        <v>0</v>
      </c>
      <c r="J49" s="40">
        <f t="shared" si="1"/>
        <v>0</v>
      </c>
      <c r="K49">
        <f t="shared" si="2"/>
        <v>0</v>
      </c>
      <c r="L49" s="41">
        <f t="shared" si="3"/>
        <v>0</v>
      </c>
      <c r="M49" s="38"/>
      <c r="N49" s="42"/>
      <c r="O49" s="38" t="s">
        <v>52</v>
      </c>
      <c r="P49" s="38">
        <f t="shared" si="4"/>
        <v>0</v>
      </c>
      <c r="Q49" s="38"/>
      <c r="R49" s="38">
        <f t="shared" si="5"/>
        <v>0</v>
      </c>
      <c r="S49" s="38">
        <f t="shared" si="12"/>
        <v>0</v>
      </c>
      <c r="T49" s="39">
        <f t="shared" si="7"/>
        <v>0</v>
      </c>
      <c r="U49" s="39"/>
      <c r="V49" s="43" t="e">
        <f t="shared" si="8"/>
        <v>#VALUE!</v>
      </c>
      <c r="W49" s="38"/>
      <c r="X49" s="42"/>
      <c r="Y49" s="38"/>
      <c r="Z49" s="38"/>
      <c r="AA49" s="44">
        <f t="shared" si="9"/>
        <v>0</v>
      </c>
      <c r="AB49" s="44"/>
      <c r="AC49" s="45">
        <f t="shared" si="10"/>
        <v>0</v>
      </c>
      <c r="AD49" s="45"/>
    </row>
    <row r="50" spans="2:30" ht="15.75" customHeight="1">
      <c r="B50" s="38">
        <v>42</v>
      </c>
      <c r="C50" s="39">
        <f t="shared" si="11"/>
        <v>0</v>
      </c>
      <c r="D50" s="39"/>
      <c r="E50" s="46"/>
      <c r="F50" s="46"/>
      <c r="G50" s="46"/>
      <c r="H50" s="46"/>
      <c r="I50">
        <f t="shared" si="0"/>
        <v>0</v>
      </c>
      <c r="J50" s="40">
        <f t="shared" si="1"/>
        <v>0</v>
      </c>
      <c r="K50">
        <f t="shared" si="2"/>
        <v>0</v>
      </c>
      <c r="L50" s="41">
        <f t="shared" si="3"/>
        <v>0</v>
      </c>
      <c r="M50" s="38"/>
      <c r="N50" s="42"/>
      <c r="O50" s="38" t="s">
        <v>52</v>
      </c>
      <c r="P50" s="38">
        <f t="shared" si="4"/>
        <v>0</v>
      </c>
      <c r="Q50" s="38"/>
      <c r="R50" s="38">
        <f t="shared" si="5"/>
        <v>0</v>
      </c>
      <c r="S50" s="38">
        <f t="shared" si="12"/>
        <v>0</v>
      </c>
      <c r="T50" s="39">
        <f t="shared" si="7"/>
        <v>0</v>
      </c>
      <c r="U50" s="39"/>
      <c r="V50" s="43" t="e">
        <f t="shared" si="8"/>
        <v>#VALUE!</v>
      </c>
      <c r="W50" s="38"/>
      <c r="X50" s="42"/>
      <c r="Y50" s="38"/>
      <c r="Z50" s="38"/>
      <c r="AA50" s="44">
        <f t="shared" si="9"/>
        <v>0</v>
      </c>
      <c r="AB50" s="44"/>
      <c r="AC50" s="45">
        <f t="shared" si="10"/>
        <v>0</v>
      </c>
      <c r="AD50" s="45"/>
    </row>
    <row r="51" spans="2:30" ht="15.75" customHeight="1">
      <c r="B51" s="38">
        <v>43</v>
      </c>
      <c r="C51" s="39">
        <f t="shared" si="11"/>
        <v>0</v>
      </c>
      <c r="D51" s="39"/>
      <c r="E51" s="46"/>
      <c r="F51" s="46"/>
      <c r="G51" s="46"/>
      <c r="H51" s="46"/>
      <c r="I51">
        <f t="shared" si="0"/>
        <v>0</v>
      </c>
      <c r="J51" s="40">
        <f t="shared" si="1"/>
        <v>0</v>
      </c>
      <c r="K51">
        <f t="shared" si="2"/>
        <v>0</v>
      </c>
      <c r="L51" s="41">
        <f t="shared" si="3"/>
        <v>0</v>
      </c>
      <c r="M51" s="38"/>
      <c r="N51" s="42"/>
      <c r="O51" s="38" t="s">
        <v>47</v>
      </c>
      <c r="P51" s="38">
        <f t="shared" si="4"/>
        <v>0</v>
      </c>
      <c r="Q51" s="38"/>
      <c r="R51" s="38">
        <f t="shared" si="5"/>
        <v>0</v>
      </c>
      <c r="S51" s="38">
        <f t="shared" si="12"/>
        <v>0</v>
      </c>
      <c r="T51" s="39">
        <f t="shared" si="7"/>
        <v>0</v>
      </c>
      <c r="U51" s="39"/>
      <c r="V51" s="43" t="e">
        <f t="shared" si="8"/>
        <v>#VALUE!</v>
      </c>
      <c r="W51" s="38"/>
      <c r="X51" s="42"/>
      <c r="Y51" s="38"/>
      <c r="Z51" s="38"/>
      <c r="AA51" s="44">
        <f t="shared" si="9"/>
        <v>0</v>
      </c>
      <c r="AB51" s="44"/>
      <c r="AC51" s="45">
        <f t="shared" si="10"/>
        <v>0</v>
      </c>
      <c r="AD51" s="45"/>
    </row>
    <row r="52" spans="2:30" ht="15.75" customHeight="1">
      <c r="B52" s="38">
        <v>44</v>
      </c>
      <c r="C52" s="39">
        <f t="shared" si="11"/>
        <v>0</v>
      </c>
      <c r="D52" s="39"/>
      <c r="E52" s="46"/>
      <c r="F52" s="46"/>
      <c r="G52" s="46"/>
      <c r="H52" s="46"/>
      <c r="I52">
        <f t="shared" si="0"/>
        <v>0</v>
      </c>
      <c r="J52" s="40">
        <f t="shared" si="1"/>
        <v>0</v>
      </c>
      <c r="K52">
        <f t="shared" si="2"/>
        <v>0</v>
      </c>
      <c r="L52" s="41">
        <f t="shared" si="3"/>
        <v>0</v>
      </c>
      <c r="M52" s="38"/>
      <c r="N52" s="42"/>
      <c r="O52" s="38" t="s">
        <v>47</v>
      </c>
      <c r="P52" s="38">
        <f t="shared" si="4"/>
        <v>0</v>
      </c>
      <c r="Q52" s="38"/>
      <c r="R52" s="38">
        <f t="shared" si="5"/>
        <v>0</v>
      </c>
      <c r="S52" s="38">
        <f t="shared" si="12"/>
        <v>0</v>
      </c>
      <c r="T52" s="39">
        <f t="shared" si="7"/>
        <v>0</v>
      </c>
      <c r="U52" s="39"/>
      <c r="V52" s="43" t="e">
        <f t="shared" si="8"/>
        <v>#VALUE!</v>
      </c>
      <c r="W52" s="38"/>
      <c r="X52" s="42"/>
      <c r="Y52" s="38"/>
      <c r="Z52" s="38"/>
      <c r="AA52" s="44">
        <f t="shared" si="9"/>
        <v>0</v>
      </c>
      <c r="AB52" s="44"/>
      <c r="AC52" s="45">
        <f t="shared" si="10"/>
        <v>0</v>
      </c>
      <c r="AD52" s="45"/>
    </row>
    <row r="53" spans="2:30" ht="15.75" customHeight="1">
      <c r="B53" s="38">
        <v>45</v>
      </c>
      <c r="C53" s="39">
        <f t="shared" si="11"/>
        <v>0</v>
      </c>
      <c r="D53" s="39"/>
      <c r="E53" s="46"/>
      <c r="F53" s="46"/>
      <c r="G53" s="46"/>
      <c r="H53" s="46"/>
      <c r="I53">
        <f t="shared" si="0"/>
        <v>0</v>
      </c>
      <c r="J53" s="40">
        <f t="shared" si="1"/>
        <v>0</v>
      </c>
      <c r="K53">
        <f t="shared" si="2"/>
        <v>0</v>
      </c>
      <c r="L53" s="41">
        <f t="shared" si="3"/>
        <v>0</v>
      </c>
      <c r="M53" s="38"/>
      <c r="N53" s="42"/>
      <c r="O53" s="38" t="s">
        <v>52</v>
      </c>
      <c r="P53" s="38">
        <f t="shared" si="4"/>
        <v>0</v>
      </c>
      <c r="Q53" s="38"/>
      <c r="R53" s="38">
        <f t="shared" si="5"/>
        <v>0</v>
      </c>
      <c r="S53" s="38">
        <f t="shared" si="12"/>
        <v>0</v>
      </c>
      <c r="T53" s="39">
        <f t="shared" si="7"/>
        <v>0</v>
      </c>
      <c r="U53" s="39"/>
      <c r="V53" s="43" t="e">
        <f t="shared" si="8"/>
        <v>#VALUE!</v>
      </c>
      <c r="W53" s="38"/>
      <c r="X53" s="42"/>
      <c r="Y53" s="38"/>
      <c r="Z53" s="38"/>
      <c r="AA53" s="44">
        <f t="shared" si="9"/>
        <v>0</v>
      </c>
      <c r="AB53" s="44"/>
      <c r="AC53" s="45">
        <f t="shared" si="10"/>
        <v>0</v>
      </c>
      <c r="AD53" s="45"/>
    </row>
    <row r="54" spans="2:30" ht="15.75" customHeight="1">
      <c r="B54" s="38">
        <v>46</v>
      </c>
      <c r="C54" s="39">
        <f t="shared" si="11"/>
        <v>0</v>
      </c>
      <c r="D54" s="39"/>
      <c r="E54" s="46"/>
      <c r="F54" s="46"/>
      <c r="G54" s="46"/>
      <c r="H54" s="46"/>
      <c r="I54">
        <f t="shared" si="0"/>
        <v>0</v>
      </c>
      <c r="J54" s="40">
        <f t="shared" si="1"/>
        <v>0</v>
      </c>
      <c r="K54">
        <f t="shared" si="2"/>
        <v>0</v>
      </c>
      <c r="L54" s="41">
        <f t="shared" si="3"/>
        <v>0</v>
      </c>
      <c r="M54" s="38"/>
      <c r="N54" s="42"/>
      <c r="O54" s="38" t="s">
        <v>52</v>
      </c>
      <c r="P54" s="38">
        <f t="shared" si="4"/>
        <v>0</v>
      </c>
      <c r="Q54" s="38"/>
      <c r="R54" s="38">
        <f t="shared" si="5"/>
        <v>0</v>
      </c>
      <c r="S54" s="38">
        <f t="shared" si="12"/>
        <v>0</v>
      </c>
      <c r="T54" s="39">
        <f t="shared" si="7"/>
        <v>0</v>
      </c>
      <c r="U54" s="39"/>
      <c r="V54" s="43" t="e">
        <f t="shared" si="8"/>
        <v>#VALUE!</v>
      </c>
      <c r="W54" s="38"/>
      <c r="X54" s="42"/>
      <c r="Y54" s="38"/>
      <c r="Z54" s="38"/>
      <c r="AA54" s="44">
        <f t="shared" si="9"/>
        <v>0</v>
      </c>
      <c r="AB54" s="44"/>
      <c r="AC54" s="45">
        <f t="shared" si="10"/>
        <v>0</v>
      </c>
      <c r="AD54" s="45"/>
    </row>
    <row r="55" spans="2:30" ht="15.75" customHeight="1">
      <c r="B55" s="38">
        <v>47</v>
      </c>
      <c r="C55" s="39">
        <f t="shared" si="11"/>
        <v>0</v>
      </c>
      <c r="D55" s="39"/>
      <c r="E55" s="46"/>
      <c r="F55" s="46"/>
      <c r="G55" s="46"/>
      <c r="H55" s="46"/>
      <c r="I55">
        <f t="shared" si="0"/>
        <v>0</v>
      </c>
      <c r="J55" s="40">
        <f t="shared" si="1"/>
        <v>0</v>
      </c>
      <c r="K55">
        <f t="shared" si="2"/>
        <v>0</v>
      </c>
      <c r="L55" s="41">
        <f t="shared" si="3"/>
        <v>0</v>
      </c>
      <c r="M55" s="38"/>
      <c r="N55" s="42"/>
      <c r="O55" s="38" t="s">
        <v>47</v>
      </c>
      <c r="P55" s="38">
        <f t="shared" si="4"/>
        <v>0</v>
      </c>
      <c r="Q55" s="38"/>
      <c r="R55" s="38">
        <f t="shared" si="5"/>
        <v>0</v>
      </c>
      <c r="S55" s="38">
        <f t="shared" si="12"/>
        <v>0</v>
      </c>
      <c r="T55" s="39">
        <f t="shared" si="7"/>
        <v>0</v>
      </c>
      <c r="U55" s="39"/>
      <c r="V55" s="43" t="e">
        <f t="shared" si="8"/>
        <v>#VALUE!</v>
      </c>
      <c r="W55" s="38"/>
      <c r="X55" s="42"/>
      <c r="Y55" s="38"/>
      <c r="Z55" s="38"/>
      <c r="AA55" s="44">
        <f t="shared" si="9"/>
        <v>0</v>
      </c>
      <c r="AB55" s="44"/>
      <c r="AC55" s="45">
        <f t="shared" si="10"/>
        <v>0</v>
      </c>
      <c r="AD55" s="45"/>
    </row>
    <row r="56" spans="2:30" ht="15.75" customHeight="1">
      <c r="B56" s="38">
        <v>48</v>
      </c>
      <c r="C56" s="39">
        <f t="shared" si="11"/>
        <v>0</v>
      </c>
      <c r="D56" s="39"/>
      <c r="E56" s="46"/>
      <c r="F56" s="46"/>
      <c r="G56" s="46"/>
      <c r="H56" s="46"/>
      <c r="I56">
        <f t="shared" si="0"/>
        <v>0</v>
      </c>
      <c r="J56" s="40">
        <f t="shared" si="1"/>
        <v>0</v>
      </c>
      <c r="K56">
        <f t="shared" si="2"/>
        <v>0</v>
      </c>
      <c r="L56" s="41">
        <f t="shared" si="3"/>
        <v>0</v>
      </c>
      <c r="M56" s="38"/>
      <c r="N56" s="42"/>
      <c r="O56" s="38" t="s">
        <v>47</v>
      </c>
      <c r="P56" s="38">
        <f t="shared" si="4"/>
        <v>0</v>
      </c>
      <c r="Q56" s="38"/>
      <c r="R56" s="38">
        <f t="shared" si="5"/>
        <v>0</v>
      </c>
      <c r="S56" s="38">
        <f t="shared" si="12"/>
        <v>0</v>
      </c>
      <c r="T56" s="39">
        <f t="shared" si="7"/>
        <v>0</v>
      </c>
      <c r="U56" s="39"/>
      <c r="V56" s="43" t="e">
        <f t="shared" si="8"/>
        <v>#VALUE!</v>
      </c>
      <c r="W56" s="38"/>
      <c r="X56" s="42"/>
      <c r="Y56" s="38"/>
      <c r="Z56" s="38"/>
      <c r="AA56" s="44">
        <f t="shared" si="9"/>
        <v>0</v>
      </c>
      <c r="AB56" s="44"/>
      <c r="AC56" s="45">
        <f t="shared" si="10"/>
        <v>0</v>
      </c>
      <c r="AD56" s="45"/>
    </row>
    <row r="57" spans="2:30" ht="15.75" customHeight="1">
      <c r="B57" s="38">
        <v>49</v>
      </c>
      <c r="C57" s="39">
        <f t="shared" si="11"/>
        <v>0</v>
      </c>
      <c r="D57" s="39"/>
      <c r="E57" s="46"/>
      <c r="F57" s="46"/>
      <c r="G57" s="46"/>
      <c r="H57" s="46"/>
      <c r="I57">
        <f t="shared" si="0"/>
        <v>0</v>
      </c>
      <c r="J57" s="40">
        <f t="shared" si="1"/>
        <v>0</v>
      </c>
      <c r="K57">
        <f t="shared" si="2"/>
        <v>0</v>
      </c>
      <c r="L57" s="41">
        <f t="shared" si="3"/>
        <v>0</v>
      </c>
      <c r="M57" s="38"/>
      <c r="N57" s="42"/>
      <c r="O57" s="38" t="s">
        <v>47</v>
      </c>
      <c r="P57" s="38">
        <f t="shared" si="4"/>
        <v>0</v>
      </c>
      <c r="Q57" s="38"/>
      <c r="R57" s="38">
        <f t="shared" si="5"/>
        <v>0</v>
      </c>
      <c r="S57" s="38">
        <f t="shared" si="12"/>
        <v>0</v>
      </c>
      <c r="T57" s="39">
        <f t="shared" si="7"/>
        <v>0</v>
      </c>
      <c r="U57" s="39"/>
      <c r="V57" s="43" t="e">
        <f t="shared" si="8"/>
        <v>#VALUE!</v>
      </c>
      <c r="W57" s="38"/>
      <c r="X57" s="42"/>
      <c r="Y57" s="38"/>
      <c r="Z57" s="38"/>
      <c r="AA57" s="44">
        <f t="shared" si="9"/>
        <v>0</v>
      </c>
      <c r="AB57" s="44"/>
      <c r="AC57" s="45">
        <f t="shared" si="10"/>
        <v>0</v>
      </c>
      <c r="AD57" s="45"/>
    </row>
    <row r="58" spans="2:30" ht="15.75" customHeight="1">
      <c r="B58" s="38">
        <v>50</v>
      </c>
      <c r="C58" s="39">
        <f t="shared" si="11"/>
        <v>0</v>
      </c>
      <c r="D58" s="39"/>
      <c r="E58" s="46"/>
      <c r="F58" s="46"/>
      <c r="G58" s="46"/>
      <c r="H58" s="46"/>
      <c r="I58">
        <f t="shared" si="0"/>
        <v>0</v>
      </c>
      <c r="J58" s="40">
        <f t="shared" si="1"/>
        <v>0</v>
      </c>
      <c r="K58">
        <f t="shared" si="2"/>
        <v>0</v>
      </c>
      <c r="L58" s="41">
        <f t="shared" si="3"/>
        <v>0</v>
      </c>
      <c r="M58" s="38"/>
      <c r="N58" s="42"/>
      <c r="O58" s="38" t="s">
        <v>47</v>
      </c>
      <c r="P58" s="38">
        <f t="shared" si="4"/>
        <v>0</v>
      </c>
      <c r="Q58" s="38"/>
      <c r="R58" s="38">
        <f t="shared" si="5"/>
        <v>0</v>
      </c>
      <c r="S58" s="38">
        <f t="shared" si="12"/>
        <v>0</v>
      </c>
      <c r="T58" s="39">
        <f t="shared" si="7"/>
        <v>0</v>
      </c>
      <c r="U58" s="39"/>
      <c r="V58" s="43" t="e">
        <f t="shared" si="8"/>
        <v>#VALUE!</v>
      </c>
      <c r="W58" s="38"/>
      <c r="X58" s="42"/>
      <c r="Y58" s="38"/>
      <c r="Z58" s="38"/>
      <c r="AA58" s="44">
        <f t="shared" si="9"/>
        <v>0</v>
      </c>
      <c r="AB58" s="44"/>
      <c r="AC58" s="45">
        <f t="shared" si="10"/>
        <v>0</v>
      </c>
      <c r="AD58" s="45"/>
    </row>
    <row r="59" spans="2:30" ht="15.75" customHeight="1">
      <c r="B59" s="38">
        <v>51</v>
      </c>
      <c r="C59" s="39">
        <f t="shared" si="11"/>
        <v>0</v>
      </c>
      <c r="D59" s="39"/>
      <c r="E59" s="46"/>
      <c r="F59" s="46"/>
      <c r="G59" s="46"/>
      <c r="H59" s="46"/>
      <c r="I59">
        <f t="shared" si="0"/>
        <v>0</v>
      </c>
      <c r="J59" s="40">
        <f t="shared" si="1"/>
        <v>0</v>
      </c>
      <c r="K59">
        <f t="shared" si="2"/>
        <v>0</v>
      </c>
      <c r="L59" s="41">
        <f t="shared" si="3"/>
        <v>0</v>
      </c>
      <c r="M59" s="38"/>
      <c r="N59" s="42"/>
      <c r="O59" s="38" t="s">
        <v>47</v>
      </c>
      <c r="P59" s="38">
        <f t="shared" si="4"/>
        <v>0</v>
      </c>
      <c r="Q59" s="38"/>
      <c r="R59" s="38">
        <f t="shared" si="5"/>
        <v>0</v>
      </c>
      <c r="S59" s="38">
        <f t="shared" si="12"/>
        <v>0</v>
      </c>
      <c r="T59" s="39">
        <f t="shared" si="7"/>
        <v>0</v>
      </c>
      <c r="U59" s="39"/>
      <c r="V59" s="43" t="e">
        <f t="shared" si="8"/>
        <v>#VALUE!</v>
      </c>
      <c r="W59" s="38"/>
      <c r="X59" s="42"/>
      <c r="Y59" s="38"/>
      <c r="Z59" s="38"/>
      <c r="AA59" s="44">
        <f t="shared" si="9"/>
        <v>0</v>
      </c>
      <c r="AB59" s="44"/>
      <c r="AC59" s="45">
        <f t="shared" si="10"/>
        <v>0</v>
      </c>
      <c r="AD59" s="45"/>
    </row>
    <row r="60" spans="2:30" ht="15.75" customHeight="1">
      <c r="B60" s="38">
        <v>52</v>
      </c>
      <c r="C60" s="39">
        <f t="shared" si="11"/>
        <v>0</v>
      </c>
      <c r="D60" s="39"/>
      <c r="E60" s="46"/>
      <c r="F60" s="46"/>
      <c r="G60" s="46"/>
      <c r="H60" s="46"/>
      <c r="I60">
        <f t="shared" si="0"/>
        <v>0</v>
      </c>
      <c r="J60" s="40">
        <f t="shared" si="1"/>
        <v>0</v>
      </c>
      <c r="K60">
        <f t="shared" si="2"/>
        <v>0</v>
      </c>
      <c r="L60" s="41">
        <f t="shared" si="3"/>
        <v>0</v>
      </c>
      <c r="M60" s="38"/>
      <c r="N60" s="42"/>
      <c r="O60" s="38" t="s">
        <v>47</v>
      </c>
      <c r="P60" s="38">
        <f t="shared" si="4"/>
        <v>0</v>
      </c>
      <c r="Q60" s="38"/>
      <c r="R60" s="38">
        <f t="shared" si="5"/>
        <v>0</v>
      </c>
      <c r="S60" s="38">
        <f t="shared" si="12"/>
        <v>0</v>
      </c>
      <c r="T60" s="39">
        <f t="shared" si="7"/>
        <v>0</v>
      </c>
      <c r="U60" s="39"/>
      <c r="V60" s="43" t="e">
        <f t="shared" si="8"/>
        <v>#VALUE!</v>
      </c>
      <c r="W60" s="38"/>
      <c r="X60" s="42"/>
      <c r="Y60" s="38"/>
      <c r="Z60" s="38"/>
      <c r="AA60" s="44">
        <f t="shared" si="9"/>
        <v>0</v>
      </c>
      <c r="AB60" s="44"/>
      <c r="AC60" s="45">
        <f t="shared" si="10"/>
        <v>0</v>
      </c>
      <c r="AD60" s="45"/>
    </row>
    <row r="61" spans="2:30" ht="15.75" customHeight="1">
      <c r="B61" s="38">
        <v>53</v>
      </c>
      <c r="C61" s="39">
        <f t="shared" si="11"/>
        <v>0</v>
      </c>
      <c r="D61" s="39"/>
      <c r="E61" s="46"/>
      <c r="F61" s="46"/>
      <c r="G61" s="46"/>
      <c r="H61" s="46"/>
      <c r="I61">
        <f t="shared" si="0"/>
        <v>0</v>
      </c>
      <c r="J61" s="40">
        <f t="shared" si="1"/>
        <v>0</v>
      </c>
      <c r="K61">
        <f t="shared" si="2"/>
        <v>0</v>
      </c>
      <c r="L61" s="41">
        <f t="shared" si="3"/>
        <v>0</v>
      </c>
      <c r="M61" s="38"/>
      <c r="N61" s="42"/>
      <c r="O61" s="38" t="s">
        <v>47</v>
      </c>
      <c r="P61" s="38">
        <f t="shared" si="4"/>
        <v>0</v>
      </c>
      <c r="Q61" s="38"/>
      <c r="R61" s="38">
        <f t="shared" si="5"/>
        <v>0</v>
      </c>
      <c r="S61" s="38">
        <f t="shared" si="12"/>
        <v>0</v>
      </c>
      <c r="T61" s="39">
        <f t="shared" si="7"/>
        <v>0</v>
      </c>
      <c r="U61" s="39"/>
      <c r="V61" s="43" t="e">
        <f t="shared" si="8"/>
        <v>#VALUE!</v>
      </c>
      <c r="W61" s="38"/>
      <c r="X61" s="42"/>
      <c r="Y61" s="38"/>
      <c r="Z61" s="38"/>
      <c r="AA61" s="44">
        <f t="shared" si="9"/>
        <v>0</v>
      </c>
      <c r="AB61" s="44"/>
      <c r="AC61" s="45">
        <f t="shared" si="10"/>
        <v>0</v>
      </c>
      <c r="AD61" s="45"/>
    </row>
    <row r="62" spans="2:30" ht="15.75" customHeight="1">
      <c r="B62" s="38">
        <v>54</v>
      </c>
      <c r="C62" s="39">
        <f t="shared" si="11"/>
        <v>0</v>
      </c>
      <c r="D62" s="39"/>
      <c r="E62" s="46"/>
      <c r="F62" s="46"/>
      <c r="G62" s="46"/>
      <c r="H62" s="46"/>
      <c r="I62">
        <f t="shared" si="0"/>
        <v>0</v>
      </c>
      <c r="J62" s="40">
        <f t="shared" si="1"/>
        <v>0</v>
      </c>
      <c r="K62">
        <f t="shared" si="2"/>
        <v>0</v>
      </c>
      <c r="L62" s="41">
        <f t="shared" si="3"/>
        <v>0</v>
      </c>
      <c r="M62" s="38"/>
      <c r="N62" s="42"/>
      <c r="O62" s="38" t="s">
        <v>47</v>
      </c>
      <c r="P62" s="38">
        <f t="shared" si="4"/>
        <v>0</v>
      </c>
      <c r="Q62" s="38"/>
      <c r="R62" s="38">
        <f t="shared" si="5"/>
        <v>0</v>
      </c>
      <c r="S62" s="38">
        <f t="shared" si="12"/>
        <v>0</v>
      </c>
      <c r="T62" s="39">
        <f t="shared" si="7"/>
        <v>0</v>
      </c>
      <c r="U62" s="39"/>
      <c r="V62" s="43" t="e">
        <f t="shared" si="8"/>
        <v>#VALUE!</v>
      </c>
      <c r="W62" s="38"/>
      <c r="X62" s="42"/>
      <c r="Y62" s="38"/>
      <c r="Z62" s="38"/>
      <c r="AA62" s="44">
        <f t="shared" si="9"/>
        <v>0</v>
      </c>
      <c r="AB62" s="44"/>
      <c r="AC62" s="45">
        <f t="shared" si="10"/>
        <v>0</v>
      </c>
      <c r="AD62" s="45"/>
    </row>
    <row r="63" spans="2:30" ht="15.75" customHeight="1">
      <c r="B63" s="38">
        <v>55</v>
      </c>
      <c r="C63" s="39">
        <f t="shared" si="11"/>
        <v>0</v>
      </c>
      <c r="D63" s="39"/>
      <c r="E63" s="46"/>
      <c r="F63" s="46"/>
      <c r="G63" s="46"/>
      <c r="H63" s="46"/>
      <c r="I63">
        <f t="shared" si="0"/>
        <v>0</v>
      </c>
      <c r="J63" s="40">
        <f t="shared" si="1"/>
        <v>0</v>
      </c>
      <c r="K63">
        <f t="shared" si="2"/>
        <v>0</v>
      </c>
      <c r="L63" s="41">
        <f t="shared" si="3"/>
        <v>0</v>
      </c>
      <c r="M63" s="38"/>
      <c r="N63" s="42"/>
      <c r="O63" s="38" t="s">
        <v>52</v>
      </c>
      <c r="P63" s="38">
        <f t="shared" si="4"/>
        <v>0</v>
      </c>
      <c r="Q63" s="38"/>
      <c r="R63" s="38">
        <f t="shared" si="5"/>
        <v>0</v>
      </c>
      <c r="S63" s="38">
        <f t="shared" si="12"/>
        <v>0</v>
      </c>
      <c r="T63" s="39">
        <f t="shared" si="7"/>
        <v>0</v>
      </c>
      <c r="U63" s="39"/>
      <c r="V63" s="43" t="e">
        <f t="shared" si="8"/>
        <v>#VALUE!</v>
      </c>
      <c r="W63" s="38"/>
      <c r="X63" s="42"/>
      <c r="Y63" s="38"/>
      <c r="Z63" s="38"/>
      <c r="AA63" s="44">
        <f t="shared" si="9"/>
        <v>0</v>
      </c>
      <c r="AB63" s="44"/>
      <c r="AC63" s="45">
        <f t="shared" si="10"/>
        <v>0</v>
      </c>
      <c r="AD63" s="45"/>
    </row>
    <row r="64" spans="2:30" ht="15.75" customHeight="1">
      <c r="B64" s="38">
        <v>56</v>
      </c>
      <c r="C64" s="39">
        <f t="shared" si="11"/>
        <v>0</v>
      </c>
      <c r="D64" s="39"/>
      <c r="E64" s="46"/>
      <c r="F64" s="46"/>
      <c r="G64" s="46"/>
      <c r="H64" s="46"/>
      <c r="I64">
        <f t="shared" si="0"/>
        <v>0</v>
      </c>
      <c r="J64" s="40">
        <f t="shared" si="1"/>
        <v>0</v>
      </c>
      <c r="K64">
        <f t="shared" si="2"/>
        <v>0</v>
      </c>
      <c r="L64" s="41">
        <f t="shared" si="3"/>
        <v>0</v>
      </c>
      <c r="M64" s="38"/>
      <c r="N64" s="42"/>
      <c r="O64" s="38" t="s">
        <v>47</v>
      </c>
      <c r="P64" s="38">
        <f t="shared" si="4"/>
        <v>0</v>
      </c>
      <c r="Q64" s="38"/>
      <c r="R64" s="38">
        <f t="shared" si="5"/>
        <v>0</v>
      </c>
      <c r="S64" s="38">
        <f t="shared" si="12"/>
        <v>0</v>
      </c>
      <c r="T64" s="39">
        <f t="shared" si="7"/>
        <v>0</v>
      </c>
      <c r="U64" s="39"/>
      <c r="V64" s="43" t="e">
        <f t="shared" si="8"/>
        <v>#VALUE!</v>
      </c>
      <c r="W64" s="38"/>
      <c r="X64" s="42"/>
      <c r="Y64" s="38"/>
      <c r="Z64" s="38"/>
      <c r="AA64" s="44">
        <f t="shared" si="9"/>
        <v>0</v>
      </c>
      <c r="AB64" s="44"/>
      <c r="AC64" s="45">
        <f t="shared" si="10"/>
        <v>0</v>
      </c>
      <c r="AD64" s="45"/>
    </row>
    <row r="65" spans="2:30" ht="15.75" customHeight="1">
      <c r="B65" s="38">
        <v>57</v>
      </c>
      <c r="C65" s="39">
        <f t="shared" si="11"/>
        <v>0</v>
      </c>
      <c r="D65" s="39"/>
      <c r="E65" s="46"/>
      <c r="F65" s="46"/>
      <c r="G65" s="46"/>
      <c r="H65" s="46"/>
      <c r="I65">
        <f t="shared" si="0"/>
        <v>0</v>
      </c>
      <c r="J65" s="40">
        <f t="shared" si="1"/>
        <v>0</v>
      </c>
      <c r="K65">
        <f t="shared" si="2"/>
        <v>0</v>
      </c>
      <c r="L65" s="41">
        <f t="shared" si="3"/>
        <v>0</v>
      </c>
      <c r="M65" s="38"/>
      <c r="N65" s="42"/>
      <c r="O65" s="38" t="s">
        <v>47</v>
      </c>
      <c r="P65" s="38">
        <f t="shared" si="4"/>
        <v>0</v>
      </c>
      <c r="Q65" s="38"/>
      <c r="R65" s="38">
        <f t="shared" si="5"/>
        <v>0</v>
      </c>
      <c r="S65" s="38">
        <f t="shared" si="12"/>
        <v>0</v>
      </c>
      <c r="T65" s="39">
        <f t="shared" si="7"/>
        <v>0</v>
      </c>
      <c r="U65" s="39"/>
      <c r="V65" s="43" t="e">
        <f t="shared" si="8"/>
        <v>#VALUE!</v>
      </c>
      <c r="W65" s="38"/>
      <c r="X65" s="42"/>
      <c r="Y65" s="38"/>
      <c r="Z65" s="38"/>
      <c r="AA65" s="44">
        <f t="shared" si="9"/>
        <v>0</v>
      </c>
      <c r="AB65" s="44"/>
      <c r="AC65" s="45">
        <f t="shared" si="10"/>
        <v>0</v>
      </c>
      <c r="AD65" s="45"/>
    </row>
    <row r="66" spans="2:30" ht="15.75" customHeight="1">
      <c r="B66" s="38">
        <v>58</v>
      </c>
      <c r="C66" s="39">
        <f t="shared" si="11"/>
        <v>0</v>
      </c>
      <c r="D66" s="39"/>
      <c r="E66" s="46"/>
      <c r="F66" s="46"/>
      <c r="G66" s="46"/>
      <c r="H66" s="46"/>
      <c r="I66">
        <f t="shared" si="0"/>
        <v>0</v>
      </c>
      <c r="J66" s="40">
        <f t="shared" si="1"/>
        <v>0</v>
      </c>
      <c r="K66">
        <f t="shared" si="2"/>
        <v>0</v>
      </c>
      <c r="L66" s="41">
        <f t="shared" si="3"/>
        <v>0</v>
      </c>
      <c r="M66" s="38"/>
      <c r="N66" s="42"/>
      <c r="O66" s="38" t="s">
        <v>47</v>
      </c>
      <c r="P66" s="38">
        <f t="shared" si="4"/>
        <v>0</v>
      </c>
      <c r="Q66" s="38"/>
      <c r="R66" s="38">
        <f t="shared" si="5"/>
        <v>0</v>
      </c>
      <c r="S66" s="38">
        <f t="shared" si="12"/>
        <v>0</v>
      </c>
      <c r="T66" s="39">
        <f t="shared" si="7"/>
        <v>0</v>
      </c>
      <c r="U66" s="39"/>
      <c r="V66" s="43" t="e">
        <f t="shared" si="8"/>
        <v>#VALUE!</v>
      </c>
      <c r="W66" s="38"/>
      <c r="X66" s="42"/>
      <c r="Y66" s="38"/>
      <c r="Z66" s="38"/>
      <c r="AA66" s="44">
        <f t="shared" si="9"/>
        <v>0</v>
      </c>
      <c r="AB66" s="44"/>
      <c r="AC66" s="45">
        <f t="shared" si="10"/>
        <v>0</v>
      </c>
      <c r="AD66" s="45"/>
    </row>
    <row r="67" spans="2:30" ht="15.75" customHeight="1">
      <c r="B67" s="38">
        <v>59</v>
      </c>
      <c r="C67" s="39">
        <f t="shared" si="11"/>
        <v>0</v>
      </c>
      <c r="D67" s="39"/>
      <c r="E67" s="46"/>
      <c r="F67" s="46"/>
      <c r="G67" s="46"/>
      <c r="H67" s="46"/>
      <c r="I67">
        <f t="shared" si="0"/>
        <v>0</v>
      </c>
      <c r="J67" s="40">
        <f t="shared" si="1"/>
        <v>0</v>
      </c>
      <c r="K67">
        <f t="shared" si="2"/>
        <v>0</v>
      </c>
      <c r="L67" s="41">
        <f t="shared" si="3"/>
        <v>0</v>
      </c>
      <c r="M67" s="38"/>
      <c r="N67" s="42"/>
      <c r="O67" s="38" t="s">
        <v>47</v>
      </c>
      <c r="P67" s="38">
        <f t="shared" si="4"/>
        <v>0</v>
      </c>
      <c r="Q67" s="38"/>
      <c r="R67" s="38">
        <f t="shared" si="5"/>
        <v>0</v>
      </c>
      <c r="S67" s="38">
        <f t="shared" si="12"/>
        <v>0</v>
      </c>
      <c r="T67" s="39">
        <f t="shared" si="7"/>
        <v>0</v>
      </c>
      <c r="U67" s="39"/>
      <c r="V67" s="43" t="e">
        <f t="shared" si="8"/>
        <v>#VALUE!</v>
      </c>
      <c r="W67" s="38"/>
      <c r="X67" s="42"/>
      <c r="Y67" s="38"/>
      <c r="Z67" s="38"/>
      <c r="AA67" s="44">
        <f t="shared" si="9"/>
        <v>0</v>
      </c>
      <c r="AB67" s="44"/>
      <c r="AC67" s="45">
        <f t="shared" si="10"/>
        <v>0</v>
      </c>
      <c r="AD67" s="45"/>
    </row>
    <row r="68" spans="2:30" ht="15.75" customHeight="1">
      <c r="B68" s="38">
        <v>60</v>
      </c>
      <c r="C68" s="39">
        <f t="shared" si="11"/>
        <v>0</v>
      </c>
      <c r="D68" s="39"/>
      <c r="E68" s="46"/>
      <c r="F68" s="46"/>
      <c r="G68" s="46"/>
      <c r="H68" s="46"/>
      <c r="I68">
        <f t="shared" si="0"/>
        <v>0</v>
      </c>
      <c r="J68" s="40">
        <f t="shared" si="1"/>
        <v>0</v>
      </c>
      <c r="K68">
        <f t="shared" si="2"/>
        <v>0</v>
      </c>
      <c r="L68" s="41">
        <f t="shared" si="3"/>
        <v>0</v>
      </c>
      <c r="M68" s="38"/>
      <c r="N68" s="42"/>
      <c r="O68" s="38" t="s">
        <v>52</v>
      </c>
      <c r="P68" s="38">
        <f t="shared" si="4"/>
        <v>0</v>
      </c>
      <c r="Q68" s="38"/>
      <c r="R68" s="38">
        <f t="shared" si="5"/>
        <v>0</v>
      </c>
      <c r="S68" s="38">
        <f t="shared" si="12"/>
        <v>0</v>
      </c>
      <c r="T68" s="39">
        <f t="shared" si="7"/>
        <v>0</v>
      </c>
      <c r="U68" s="39"/>
      <c r="V68" s="43" t="e">
        <f t="shared" si="8"/>
        <v>#VALUE!</v>
      </c>
      <c r="W68" s="38"/>
      <c r="X68" s="42"/>
      <c r="Y68" s="38"/>
      <c r="Z68" s="38"/>
      <c r="AA68" s="44">
        <f t="shared" si="9"/>
        <v>0</v>
      </c>
      <c r="AB68" s="44"/>
      <c r="AC68" s="45">
        <f t="shared" si="10"/>
        <v>0</v>
      </c>
      <c r="AD68" s="45"/>
    </row>
    <row r="69" spans="2:30" ht="15.75" customHeight="1">
      <c r="B69" s="38">
        <v>61</v>
      </c>
      <c r="C69" s="39">
        <f t="shared" si="11"/>
        <v>0</v>
      </c>
      <c r="D69" s="39"/>
      <c r="E69" s="46"/>
      <c r="F69" s="46"/>
      <c r="G69" s="46"/>
      <c r="H69" s="46"/>
      <c r="I69">
        <f t="shared" si="0"/>
        <v>0</v>
      </c>
      <c r="J69" s="40">
        <f t="shared" si="1"/>
        <v>0</v>
      </c>
      <c r="K69">
        <f t="shared" si="2"/>
        <v>0</v>
      </c>
      <c r="L69" s="41">
        <f t="shared" si="3"/>
        <v>0</v>
      </c>
      <c r="M69" s="38"/>
      <c r="N69" s="42"/>
      <c r="O69" s="38" t="s">
        <v>52</v>
      </c>
      <c r="P69" s="38">
        <f t="shared" si="4"/>
        <v>0</v>
      </c>
      <c r="Q69" s="38"/>
      <c r="R69" s="38">
        <f t="shared" si="5"/>
        <v>0</v>
      </c>
      <c r="S69" s="38">
        <f t="shared" si="12"/>
        <v>0</v>
      </c>
      <c r="T69" s="39">
        <f t="shared" si="7"/>
        <v>0</v>
      </c>
      <c r="U69" s="39"/>
      <c r="V69" s="43" t="e">
        <f t="shared" si="8"/>
        <v>#VALUE!</v>
      </c>
      <c r="W69" s="38"/>
      <c r="X69" s="42"/>
      <c r="Y69" s="38"/>
      <c r="Z69" s="38"/>
      <c r="AA69" s="44">
        <f t="shared" si="9"/>
        <v>0</v>
      </c>
      <c r="AB69" s="44"/>
      <c r="AC69" s="45">
        <f t="shared" si="10"/>
        <v>0</v>
      </c>
      <c r="AD69" s="45"/>
    </row>
    <row r="70" spans="2:30" ht="15.75" customHeight="1">
      <c r="B70" s="38">
        <v>62</v>
      </c>
      <c r="C70" s="39">
        <f t="shared" si="11"/>
        <v>0</v>
      </c>
      <c r="D70" s="39"/>
      <c r="E70" s="46"/>
      <c r="F70" s="46"/>
      <c r="G70" s="46"/>
      <c r="H70" s="46"/>
      <c r="I70">
        <f t="shared" si="0"/>
        <v>0</v>
      </c>
      <c r="J70" s="40">
        <f t="shared" si="1"/>
        <v>0</v>
      </c>
      <c r="K70">
        <f t="shared" si="2"/>
        <v>0</v>
      </c>
      <c r="L70" s="41">
        <f t="shared" si="3"/>
        <v>0</v>
      </c>
      <c r="M70" s="38"/>
      <c r="N70" s="42"/>
      <c r="O70" s="38" t="s">
        <v>47</v>
      </c>
      <c r="P70" s="38">
        <f t="shared" si="4"/>
        <v>0</v>
      </c>
      <c r="Q70" s="38"/>
      <c r="R70" s="38">
        <f t="shared" si="5"/>
        <v>0</v>
      </c>
      <c r="S70" s="38">
        <f t="shared" si="12"/>
        <v>0</v>
      </c>
      <c r="T70" s="39">
        <f t="shared" si="7"/>
        <v>0</v>
      </c>
      <c r="U70" s="39"/>
      <c r="V70" s="43" t="e">
        <f t="shared" si="8"/>
        <v>#VALUE!</v>
      </c>
      <c r="W70" s="38"/>
      <c r="X70" s="42"/>
      <c r="Y70" s="38"/>
      <c r="Z70" s="38"/>
      <c r="AA70" s="44">
        <f t="shared" si="9"/>
        <v>0</v>
      </c>
      <c r="AB70" s="44"/>
      <c r="AC70" s="45">
        <f t="shared" si="10"/>
        <v>0</v>
      </c>
      <c r="AD70" s="45"/>
    </row>
    <row r="71" spans="2:30" ht="15.75" customHeight="1">
      <c r="B71" s="38">
        <v>63</v>
      </c>
      <c r="C71" s="39">
        <f t="shared" si="11"/>
        <v>0</v>
      </c>
      <c r="D71" s="39"/>
      <c r="E71" s="46"/>
      <c r="F71" s="46"/>
      <c r="G71" s="46"/>
      <c r="H71" s="46"/>
      <c r="I71">
        <f t="shared" si="0"/>
        <v>0</v>
      </c>
      <c r="J71" s="40">
        <f t="shared" si="1"/>
        <v>0</v>
      </c>
      <c r="K71">
        <f t="shared" si="2"/>
        <v>0</v>
      </c>
      <c r="L71" s="41">
        <f t="shared" si="3"/>
        <v>0</v>
      </c>
      <c r="M71" s="38"/>
      <c r="N71" s="42"/>
      <c r="O71" s="38" t="s">
        <v>52</v>
      </c>
      <c r="P71" s="38">
        <f t="shared" si="4"/>
        <v>0</v>
      </c>
      <c r="Q71" s="38"/>
      <c r="R71" s="38">
        <f t="shared" si="5"/>
        <v>0</v>
      </c>
      <c r="S71" s="38">
        <f t="shared" si="12"/>
        <v>0</v>
      </c>
      <c r="T71" s="39">
        <f t="shared" si="7"/>
        <v>0</v>
      </c>
      <c r="U71" s="39"/>
      <c r="V71" s="43" t="e">
        <f t="shared" si="8"/>
        <v>#VALUE!</v>
      </c>
      <c r="W71" s="38"/>
      <c r="X71" s="42"/>
      <c r="Y71" s="38"/>
      <c r="Z71" s="38"/>
      <c r="AA71" s="44">
        <f t="shared" si="9"/>
        <v>0</v>
      </c>
      <c r="AB71" s="44"/>
      <c r="AC71" s="45">
        <f t="shared" si="10"/>
        <v>0</v>
      </c>
      <c r="AD71" s="45"/>
    </row>
    <row r="72" spans="2:30" ht="15.75" customHeight="1">
      <c r="B72" s="38">
        <v>64</v>
      </c>
      <c r="C72" s="39">
        <f t="shared" si="11"/>
        <v>0</v>
      </c>
      <c r="D72" s="39"/>
      <c r="E72" s="46"/>
      <c r="F72" s="46"/>
      <c r="G72" s="46"/>
      <c r="H72" s="46"/>
      <c r="I72">
        <f t="shared" si="0"/>
        <v>0</v>
      </c>
      <c r="J72" s="40">
        <f t="shared" si="1"/>
        <v>0</v>
      </c>
      <c r="K72">
        <f t="shared" si="2"/>
        <v>0</v>
      </c>
      <c r="L72" s="41">
        <f t="shared" si="3"/>
        <v>0</v>
      </c>
      <c r="M72" s="38"/>
      <c r="N72" s="42"/>
      <c r="O72" s="38" t="s">
        <v>47</v>
      </c>
      <c r="P72" s="38">
        <f t="shared" si="4"/>
        <v>0</v>
      </c>
      <c r="Q72" s="38"/>
      <c r="R72" s="38">
        <f t="shared" si="5"/>
        <v>0</v>
      </c>
      <c r="S72" s="38">
        <f t="shared" si="12"/>
        <v>0</v>
      </c>
      <c r="T72" s="39">
        <f t="shared" si="7"/>
        <v>0</v>
      </c>
      <c r="U72" s="39"/>
      <c r="V72" s="43" t="e">
        <f t="shared" si="8"/>
        <v>#VALUE!</v>
      </c>
      <c r="W72" s="38"/>
      <c r="X72" s="42"/>
      <c r="Y72" s="38"/>
      <c r="Z72" s="38"/>
      <c r="AA72" s="44">
        <f t="shared" si="9"/>
        <v>0</v>
      </c>
      <c r="AB72" s="44"/>
      <c r="AC72" s="45">
        <f t="shared" si="10"/>
        <v>0</v>
      </c>
      <c r="AD72" s="45"/>
    </row>
    <row r="73" spans="2:30" ht="15.75" customHeight="1">
      <c r="B73" s="38">
        <v>65</v>
      </c>
      <c r="C73" s="39">
        <f t="shared" si="11"/>
        <v>0</v>
      </c>
      <c r="D73" s="39"/>
      <c r="E73" s="46"/>
      <c r="F73" s="46"/>
      <c r="G73" s="46"/>
      <c r="H73" s="46"/>
      <c r="I73">
        <f t="shared" si="0"/>
        <v>0</v>
      </c>
      <c r="J73" s="40">
        <f t="shared" si="1"/>
        <v>0</v>
      </c>
      <c r="K73">
        <f t="shared" si="2"/>
        <v>0</v>
      </c>
      <c r="L73" s="41">
        <f t="shared" si="3"/>
        <v>0</v>
      </c>
      <c r="M73" s="38"/>
      <c r="N73" s="42"/>
      <c r="O73" s="38" t="s">
        <v>52</v>
      </c>
      <c r="P73" s="38">
        <f t="shared" si="4"/>
        <v>0</v>
      </c>
      <c r="Q73" s="38"/>
      <c r="R73" s="38">
        <f t="shared" si="5"/>
        <v>0</v>
      </c>
      <c r="S73" s="38">
        <f t="shared" si="12"/>
        <v>0</v>
      </c>
      <c r="T73" s="39">
        <f t="shared" si="7"/>
        <v>0</v>
      </c>
      <c r="U73" s="39"/>
      <c r="V73" s="43" t="e">
        <f t="shared" si="8"/>
        <v>#VALUE!</v>
      </c>
      <c r="W73" s="38"/>
      <c r="X73" s="42"/>
      <c r="Y73" s="38"/>
      <c r="Z73" s="38"/>
      <c r="AA73" s="44">
        <f t="shared" si="9"/>
        <v>0</v>
      </c>
      <c r="AB73" s="44"/>
      <c r="AC73" s="45">
        <f t="shared" si="10"/>
        <v>0</v>
      </c>
      <c r="AD73" s="45"/>
    </row>
    <row r="74" spans="2:30" ht="15.75" customHeight="1">
      <c r="B74" s="38">
        <v>66</v>
      </c>
      <c r="C74" s="39">
        <f t="shared" si="11"/>
        <v>0</v>
      </c>
      <c r="D74" s="39"/>
      <c r="E74" s="46"/>
      <c r="F74" s="46"/>
      <c r="G74" s="46"/>
      <c r="H74" s="46"/>
      <c r="I74">
        <f t="shared" si="0"/>
        <v>0</v>
      </c>
      <c r="J74" s="40">
        <f t="shared" si="1"/>
        <v>0</v>
      </c>
      <c r="K74">
        <f t="shared" si="2"/>
        <v>0</v>
      </c>
      <c r="L74" s="41">
        <f t="shared" si="3"/>
        <v>0</v>
      </c>
      <c r="M74" s="38"/>
      <c r="N74" s="42"/>
      <c r="O74" s="38" t="s">
        <v>52</v>
      </c>
      <c r="P74" s="38">
        <f t="shared" si="4"/>
        <v>0</v>
      </c>
      <c r="Q74" s="38"/>
      <c r="R74" s="38">
        <f t="shared" si="5"/>
        <v>0</v>
      </c>
      <c r="S74" s="38">
        <f t="shared" si="12"/>
        <v>0</v>
      </c>
      <c r="T74" s="39">
        <f t="shared" si="7"/>
        <v>0</v>
      </c>
      <c r="U74" s="39"/>
      <c r="V74" s="43" t="e">
        <f t="shared" si="8"/>
        <v>#VALUE!</v>
      </c>
      <c r="W74" s="38"/>
      <c r="X74" s="42"/>
      <c r="Y74" s="38"/>
      <c r="Z74" s="38"/>
      <c r="AA74" s="44">
        <f t="shared" si="9"/>
        <v>0</v>
      </c>
      <c r="AB74" s="44"/>
      <c r="AC74" s="45">
        <f t="shared" si="10"/>
        <v>0</v>
      </c>
      <c r="AD74" s="45"/>
    </row>
    <row r="75" spans="2:30" ht="15.75" customHeight="1">
      <c r="B75" s="38">
        <v>67</v>
      </c>
      <c r="C75" s="39">
        <f t="shared" si="11"/>
        <v>0</v>
      </c>
      <c r="D75" s="39"/>
      <c r="E75" s="46"/>
      <c r="F75" s="46"/>
      <c r="G75" s="46"/>
      <c r="H75" s="46"/>
      <c r="I75">
        <f t="shared" si="0"/>
        <v>0</v>
      </c>
      <c r="J75" s="40">
        <f t="shared" si="1"/>
        <v>0</v>
      </c>
      <c r="K75">
        <f t="shared" si="2"/>
        <v>0</v>
      </c>
      <c r="L75" s="41">
        <f t="shared" si="3"/>
        <v>0</v>
      </c>
      <c r="M75" s="38"/>
      <c r="N75" s="42"/>
      <c r="O75" s="38" t="s">
        <v>47</v>
      </c>
      <c r="P75" s="38">
        <f t="shared" si="4"/>
        <v>0</v>
      </c>
      <c r="Q75" s="38"/>
      <c r="R75" s="38">
        <f t="shared" si="5"/>
        <v>0</v>
      </c>
      <c r="S75" s="38">
        <f t="shared" si="12"/>
        <v>0</v>
      </c>
      <c r="T75" s="39">
        <f t="shared" si="7"/>
        <v>0</v>
      </c>
      <c r="U75" s="39"/>
      <c r="V75" s="43" t="e">
        <f t="shared" si="8"/>
        <v>#VALUE!</v>
      </c>
      <c r="W75" s="38"/>
      <c r="X75" s="42"/>
      <c r="Y75" s="38"/>
      <c r="Z75" s="38"/>
      <c r="AA75" s="44">
        <f t="shared" si="9"/>
        <v>0</v>
      </c>
      <c r="AB75" s="44"/>
      <c r="AC75" s="45">
        <f t="shared" si="10"/>
        <v>0</v>
      </c>
      <c r="AD75" s="45"/>
    </row>
    <row r="76" spans="2:30" ht="15.75" customHeight="1">
      <c r="B76" s="38">
        <v>68</v>
      </c>
      <c r="C76" s="39">
        <f t="shared" si="11"/>
        <v>0</v>
      </c>
      <c r="D76" s="39"/>
      <c r="E76" s="46"/>
      <c r="F76" s="46"/>
      <c r="G76" s="46"/>
      <c r="H76" s="46"/>
      <c r="I76">
        <f t="shared" si="0"/>
        <v>0</v>
      </c>
      <c r="J76" s="40">
        <f t="shared" si="1"/>
        <v>0</v>
      </c>
      <c r="K76">
        <f t="shared" si="2"/>
        <v>0</v>
      </c>
      <c r="L76" s="41">
        <f t="shared" si="3"/>
        <v>0</v>
      </c>
      <c r="M76" s="38"/>
      <c r="N76" s="42"/>
      <c r="O76" s="38" t="s">
        <v>47</v>
      </c>
      <c r="P76" s="38">
        <f t="shared" si="4"/>
        <v>0</v>
      </c>
      <c r="Q76" s="38"/>
      <c r="R76" s="38">
        <f t="shared" si="5"/>
        <v>0</v>
      </c>
      <c r="S76" s="38">
        <f t="shared" si="12"/>
        <v>0</v>
      </c>
      <c r="T76" s="39">
        <f t="shared" si="7"/>
        <v>0</v>
      </c>
      <c r="U76" s="39"/>
      <c r="V76" s="43" t="e">
        <f t="shared" si="8"/>
        <v>#VALUE!</v>
      </c>
      <c r="W76" s="38"/>
      <c r="X76" s="42"/>
      <c r="Y76" s="38"/>
      <c r="Z76" s="38"/>
      <c r="AA76" s="44">
        <f t="shared" si="9"/>
        <v>0</v>
      </c>
      <c r="AB76" s="44"/>
      <c r="AC76" s="45">
        <f t="shared" si="10"/>
        <v>0</v>
      </c>
      <c r="AD76" s="45"/>
    </row>
    <row r="77" spans="2:30" ht="15.75" customHeight="1">
      <c r="B77" s="38">
        <v>69</v>
      </c>
      <c r="C77" s="39">
        <f t="shared" si="11"/>
        <v>0</v>
      </c>
      <c r="D77" s="39"/>
      <c r="E77" s="46"/>
      <c r="F77" s="46"/>
      <c r="G77" s="46"/>
      <c r="H77" s="46"/>
      <c r="I77">
        <f t="shared" si="0"/>
        <v>0</v>
      </c>
      <c r="J77" s="40">
        <f t="shared" si="1"/>
        <v>0</v>
      </c>
      <c r="K77">
        <f t="shared" si="2"/>
        <v>0</v>
      </c>
      <c r="L77" s="41">
        <f t="shared" si="3"/>
        <v>0</v>
      </c>
      <c r="M77" s="38"/>
      <c r="N77" s="42"/>
      <c r="O77" s="38" t="s">
        <v>47</v>
      </c>
      <c r="P77" s="38">
        <f t="shared" si="4"/>
        <v>0</v>
      </c>
      <c r="Q77" s="38"/>
      <c r="R77" s="38">
        <f t="shared" si="5"/>
        <v>0</v>
      </c>
      <c r="S77" s="38">
        <f t="shared" si="12"/>
        <v>0</v>
      </c>
      <c r="T77" s="39">
        <f t="shared" si="7"/>
        <v>0</v>
      </c>
      <c r="U77" s="39"/>
      <c r="V77" s="43" t="e">
        <f t="shared" si="8"/>
        <v>#VALUE!</v>
      </c>
      <c r="W77" s="38"/>
      <c r="X77" s="42"/>
      <c r="Y77" s="38"/>
      <c r="Z77" s="38"/>
      <c r="AA77" s="44">
        <f t="shared" si="9"/>
        <v>0</v>
      </c>
      <c r="AB77" s="44"/>
      <c r="AC77" s="45">
        <f t="shared" si="10"/>
        <v>0</v>
      </c>
      <c r="AD77" s="45"/>
    </row>
    <row r="78" spans="2:30" ht="15.75" customHeight="1">
      <c r="B78" s="38">
        <v>70</v>
      </c>
      <c r="C78" s="39">
        <f t="shared" si="11"/>
        <v>0</v>
      </c>
      <c r="D78" s="39"/>
      <c r="E78" s="46"/>
      <c r="F78" s="46"/>
      <c r="G78" s="46"/>
      <c r="H78" s="46"/>
      <c r="I78">
        <f t="shared" si="0"/>
        <v>0</v>
      </c>
      <c r="J78" s="40">
        <f t="shared" si="1"/>
        <v>0</v>
      </c>
      <c r="K78">
        <f t="shared" si="2"/>
        <v>0</v>
      </c>
      <c r="L78" s="41">
        <f t="shared" si="3"/>
        <v>0</v>
      </c>
      <c r="M78" s="38"/>
      <c r="N78" s="42"/>
      <c r="O78" s="38" t="s">
        <v>52</v>
      </c>
      <c r="P78" s="38">
        <f t="shared" si="4"/>
        <v>0</v>
      </c>
      <c r="Q78" s="38"/>
      <c r="R78" s="38">
        <f t="shared" si="5"/>
        <v>0</v>
      </c>
      <c r="S78" s="38">
        <f t="shared" si="12"/>
        <v>0</v>
      </c>
      <c r="T78" s="39">
        <f t="shared" si="7"/>
        <v>0</v>
      </c>
      <c r="U78" s="39"/>
      <c r="V78" s="43" t="e">
        <f t="shared" si="8"/>
        <v>#VALUE!</v>
      </c>
      <c r="W78" s="38"/>
      <c r="X78" s="42"/>
      <c r="Y78" s="38"/>
      <c r="Z78" s="38"/>
      <c r="AA78" s="44">
        <f t="shared" si="9"/>
        <v>0</v>
      </c>
      <c r="AB78" s="44"/>
      <c r="AC78" s="45">
        <f t="shared" si="10"/>
        <v>0</v>
      </c>
      <c r="AD78" s="45"/>
    </row>
    <row r="79" spans="2:30" ht="15.75" customHeight="1">
      <c r="B79" s="38">
        <v>71</v>
      </c>
      <c r="C79" s="39">
        <f t="shared" si="11"/>
        <v>0</v>
      </c>
      <c r="D79" s="39"/>
      <c r="E79" s="46"/>
      <c r="F79" s="46"/>
      <c r="G79" s="46"/>
      <c r="H79" s="46"/>
      <c r="I79">
        <f t="shared" si="0"/>
        <v>0</v>
      </c>
      <c r="J79" s="40">
        <f t="shared" si="1"/>
        <v>0</v>
      </c>
      <c r="K79">
        <f t="shared" si="2"/>
        <v>0</v>
      </c>
      <c r="L79" s="41">
        <f t="shared" si="3"/>
        <v>0</v>
      </c>
      <c r="M79" s="38"/>
      <c r="N79" s="42"/>
      <c r="O79" s="38" t="s">
        <v>47</v>
      </c>
      <c r="P79" s="38">
        <f t="shared" si="4"/>
        <v>0</v>
      </c>
      <c r="Q79" s="38"/>
      <c r="R79" s="38">
        <f t="shared" si="5"/>
        <v>0</v>
      </c>
      <c r="S79" s="38">
        <f t="shared" si="12"/>
        <v>0</v>
      </c>
      <c r="T79" s="39">
        <f t="shared" si="7"/>
        <v>0</v>
      </c>
      <c r="U79" s="39"/>
      <c r="V79" s="43" t="e">
        <f t="shared" si="8"/>
        <v>#VALUE!</v>
      </c>
      <c r="W79" s="38"/>
      <c r="X79" s="42"/>
      <c r="Y79" s="38"/>
      <c r="Z79" s="38"/>
      <c r="AA79" s="44">
        <f t="shared" si="9"/>
        <v>0</v>
      </c>
      <c r="AB79" s="44"/>
      <c r="AC79" s="45">
        <f t="shared" si="10"/>
        <v>0</v>
      </c>
      <c r="AD79" s="45"/>
    </row>
    <row r="80" spans="2:30" ht="15.75" customHeight="1">
      <c r="B80" s="38">
        <v>72</v>
      </c>
      <c r="C80" s="39">
        <f t="shared" si="11"/>
        <v>0</v>
      </c>
      <c r="D80" s="39"/>
      <c r="E80" s="46"/>
      <c r="F80" s="46"/>
      <c r="G80" s="46"/>
      <c r="H80" s="46"/>
      <c r="I80">
        <f t="shared" si="0"/>
        <v>0</v>
      </c>
      <c r="J80" s="40">
        <f t="shared" si="1"/>
        <v>0</v>
      </c>
      <c r="K80">
        <f t="shared" si="2"/>
        <v>0</v>
      </c>
      <c r="L80" s="41">
        <f t="shared" si="3"/>
        <v>0</v>
      </c>
      <c r="M80" s="38"/>
      <c r="N80" s="42"/>
      <c r="O80" s="38" t="s">
        <v>52</v>
      </c>
      <c r="P80" s="38">
        <f t="shared" si="4"/>
        <v>0</v>
      </c>
      <c r="Q80" s="38"/>
      <c r="R80" s="38">
        <f t="shared" si="5"/>
        <v>0</v>
      </c>
      <c r="S80" s="38">
        <f t="shared" si="12"/>
        <v>0</v>
      </c>
      <c r="T80" s="39">
        <f t="shared" si="7"/>
        <v>0</v>
      </c>
      <c r="U80" s="39"/>
      <c r="V80" s="43" t="e">
        <f t="shared" si="8"/>
        <v>#VALUE!</v>
      </c>
      <c r="W80" s="38"/>
      <c r="X80" s="42"/>
      <c r="Y80" s="38"/>
      <c r="Z80" s="38"/>
      <c r="AA80" s="44">
        <f t="shared" si="9"/>
        <v>0</v>
      </c>
      <c r="AB80" s="44"/>
      <c r="AC80" s="45">
        <f t="shared" si="10"/>
        <v>0</v>
      </c>
      <c r="AD80" s="45"/>
    </row>
    <row r="81" spans="2:30" ht="15.75" customHeight="1">
      <c r="B81" s="38">
        <v>73</v>
      </c>
      <c r="C81" s="39">
        <f t="shared" si="11"/>
        <v>0</v>
      </c>
      <c r="D81" s="39"/>
      <c r="E81" s="46"/>
      <c r="F81" s="46"/>
      <c r="G81" s="46"/>
      <c r="H81" s="46"/>
      <c r="I81">
        <f t="shared" si="0"/>
        <v>0</v>
      </c>
      <c r="J81" s="40">
        <f t="shared" si="1"/>
        <v>0</v>
      </c>
      <c r="K81">
        <f t="shared" si="2"/>
        <v>0</v>
      </c>
      <c r="L81" s="41">
        <f t="shared" si="3"/>
        <v>0</v>
      </c>
      <c r="M81" s="38"/>
      <c r="N81" s="42"/>
      <c r="O81" s="38" t="s">
        <v>47</v>
      </c>
      <c r="P81" s="38">
        <f t="shared" si="4"/>
        <v>0</v>
      </c>
      <c r="Q81" s="38"/>
      <c r="R81" s="38">
        <f t="shared" si="5"/>
        <v>0</v>
      </c>
      <c r="S81" s="38">
        <f t="shared" si="12"/>
        <v>0</v>
      </c>
      <c r="T81" s="39">
        <f t="shared" si="7"/>
        <v>0</v>
      </c>
      <c r="U81" s="39"/>
      <c r="V81" s="43" t="e">
        <f t="shared" si="8"/>
        <v>#VALUE!</v>
      </c>
      <c r="W81" s="38"/>
      <c r="X81" s="42"/>
      <c r="Y81" s="38"/>
      <c r="Z81" s="38"/>
      <c r="AA81" s="44">
        <f t="shared" si="9"/>
        <v>0</v>
      </c>
      <c r="AB81" s="44"/>
      <c r="AC81" s="45">
        <f t="shared" si="10"/>
        <v>0</v>
      </c>
      <c r="AD81" s="45"/>
    </row>
    <row r="82" spans="2:30" ht="15.75" customHeight="1">
      <c r="B82" s="38">
        <v>74</v>
      </c>
      <c r="C82" s="39">
        <f t="shared" si="11"/>
        <v>0</v>
      </c>
      <c r="D82" s="39"/>
      <c r="E82" s="46"/>
      <c r="F82" s="46"/>
      <c r="G82" s="46"/>
      <c r="H82" s="46"/>
      <c r="I82">
        <f t="shared" si="0"/>
        <v>0</v>
      </c>
      <c r="J82" s="40">
        <f t="shared" si="1"/>
        <v>0</v>
      </c>
      <c r="K82">
        <f t="shared" si="2"/>
        <v>0</v>
      </c>
      <c r="L82" s="41">
        <f t="shared" si="3"/>
        <v>0</v>
      </c>
      <c r="M82" s="38"/>
      <c r="N82" s="42"/>
      <c r="O82" s="38" t="s">
        <v>47</v>
      </c>
      <c r="P82" s="38">
        <f t="shared" si="4"/>
        <v>0</v>
      </c>
      <c r="Q82" s="38"/>
      <c r="R82" s="38">
        <f t="shared" si="5"/>
        <v>0</v>
      </c>
      <c r="S82" s="38">
        <f t="shared" si="12"/>
        <v>0</v>
      </c>
      <c r="T82" s="39">
        <f t="shared" si="7"/>
        <v>0</v>
      </c>
      <c r="U82" s="39"/>
      <c r="V82" s="43" t="e">
        <f t="shared" si="8"/>
        <v>#VALUE!</v>
      </c>
      <c r="W82" s="38"/>
      <c r="X82" s="42"/>
      <c r="Y82" s="38"/>
      <c r="Z82" s="38"/>
      <c r="AA82" s="44">
        <f t="shared" si="9"/>
        <v>0</v>
      </c>
      <c r="AB82" s="44"/>
      <c r="AC82" s="45">
        <f t="shared" si="10"/>
        <v>0</v>
      </c>
      <c r="AD82" s="45"/>
    </row>
    <row r="83" spans="2:30" ht="15.75" customHeight="1">
      <c r="B83" s="38">
        <v>75</v>
      </c>
      <c r="C83" s="39">
        <f t="shared" si="11"/>
        <v>0</v>
      </c>
      <c r="D83" s="39"/>
      <c r="E83" s="46"/>
      <c r="F83" s="46"/>
      <c r="G83" s="46"/>
      <c r="H83" s="46"/>
      <c r="I83">
        <f t="shared" si="0"/>
        <v>0</v>
      </c>
      <c r="J83" s="40">
        <f t="shared" si="1"/>
        <v>0</v>
      </c>
      <c r="K83">
        <f t="shared" si="2"/>
        <v>0</v>
      </c>
      <c r="L83" s="41">
        <f t="shared" si="3"/>
        <v>0</v>
      </c>
      <c r="M83" s="38"/>
      <c r="N83" s="42"/>
      <c r="O83" s="38" t="s">
        <v>47</v>
      </c>
      <c r="P83" s="38">
        <f t="shared" si="4"/>
        <v>0</v>
      </c>
      <c r="Q83" s="38"/>
      <c r="R83" s="38">
        <f t="shared" si="5"/>
        <v>0</v>
      </c>
      <c r="S83" s="38">
        <f t="shared" si="12"/>
        <v>0</v>
      </c>
      <c r="T83" s="39">
        <f t="shared" si="7"/>
        <v>0</v>
      </c>
      <c r="U83" s="39"/>
      <c r="V83" s="43" t="e">
        <f t="shared" si="8"/>
        <v>#VALUE!</v>
      </c>
      <c r="W83" s="38"/>
      <c r="X83" s="42"/>
      <c r="Y83" s="38"/>
      <c r="Z83" s="38"/>
      <c r="AA83" s="44">
        <f t="shared" si="9"/>
        <v>0</v>
      </c>
      <c r="AB83" s="44"/>
      <c r="AC83" s="45">
        <f t="shared" si="10"/>
        <v>0</v>
      </c>
      <c r="AD83" s="45"/>
    </row>
    <row r="84" spans="2:30" ht="15.75" customHeight="1">
      <c r="B84" s="38">
        <v>76</v>
      </c>
      <c r="C84" s="39">
        <f t="shared" si="11"/>
        <v>0</v>
      </c>
      <c r="D84" s="39"/>
      <c r="E84" s="46"/>
      <c r="F84" s="46"/>
      <c r="G84" s="46"/>
      <c r="H84" s="46"/>
      <c r="I84">
        <f t="shared" si="0"/>
        <v>0</v>
      </c>
      <c r="J84" s="40">
        <f t="shared" si="1"/>
        <v>0</v>
      </c>
      <c r="K84">
        <f t="shared" si="2"/>
        <v>0</v>
      </c>
      <c r="L84" s="41">
        <f t="shared" si="3"/>
        <v>0</v>
      </c>
      <c r="M84" s="38"/>
      <c r="N84" s="42"/>
      <c r="O84" s="38" t="s">
        <v>47</v>
      </c>
      <c r="P84" s="38">
        <f t="shared" si="4"/>
        <v>0</v>
      </c>
      <c r="Q84" s="38"/>
      <c r="R84" s="38">
        <f t="shared" si="5"/>
        <v>0</v>
      </c>
      <c r="S84" s="38">
        <f t="shared" si="12"/>
        <v>0</v>
      </c>
      <c r="T84" s="39">
        <f t="shared" si="7"/>
        <v>0</v>
      </c>
      <c r="U84" s="39"/>
      <c r="V84" s="43" t="e">
        <f t="shared" si="8"/>
        <v>#VALUE!</v>
      </c>
      <c r="W84" s="38"/>
      <c r="X84" s="42"/>
      <c r="Y84" s="38"/>
      <c r="Z84" s="38"/>
      <c r="AA84" s="44">
        <f t="shared" si="9"/>
        <v>0</v>
      </c>
      <c r="AB84" s="44"/>
      <c r="AC84" s="45">
        <f t="shared" si="10"/>
        <v>0</v>
      </c>
      <c r="AD84" s="45"/>
    </row>
    <row r="85" spans="2:30" ht="15.75" customHeight="1">
      <c r="B85" s="38">
        <v>77</v>
      </c>
      <c r="C85" s="39">
        <f t="shared" si="11"/>
        <v>0</v>
      </c>
      <c r="D85" s="39"/>
      <c r="E85" s="46"/>
      <c r="F85" s="46"/>
      <c r="G85" s="46"/>
      <c r="H85" s="46"/>
      <c r="I85">
        <f t="shared" si="0"/>
        <v>0</v>
      </c>
      <c r="J85" s="40">
        <f t="shared" si="1"/>
        <v>0</v>
      </c>
      <c r="K85">
        <f t="shared" si="2"/>
        <v>0</v>
      </c>
      <c r="L85" s="41">
        <f t="shared" si="3"/>
        <v>0</v>
      </c>
      <c r="M85" s="38"/>
      <c r="N85" s="42"/>
      <c r="O85" s="38" t="s">
        <v>52</v>
      </c>
      <c r="P85" s="38">
        <f t="shared" si="4"/>
        <v>0</v>
      </c>
      <c r="Q85" s="38"/>
      <c r="R85" s="38">
        <f t="shared" si="5"/>
        <v>0</v>
      </c>
      <c r="S85" s="38">
        <f t="shared" si="12"/>
        <v>0</v>
      </c>
      <c r="T85" s="39">
        <f t="shared" si="7"/>
        <v>0</v>
      </c>
      <c r="U85" s="39"/>
      <c r="V85" s="43" t="e">
        <f t="shared" si="8"/>
        <v>#VALUE!</v>
      </c>
      <c r="W85" s="38"/>
      <c r="X85" s="42"/>
      <c r="Y85" s="38"/>
      <c r="Z85" s="38"/>
      <c r="AA85" s="44">
        <f t="shared" si="9"/>
        <v>0</v>
      </c>
      <c r="AB85" s="44"/>
      <c r="AC85" s="45">
        <f t="shared" si="10"/>
        <v>0</v>
      </c>
      <c r="AD85" s="45"/>
    </row>
    <row r="86" spans="2:30" ht="15.75" customHeight="1">
      <c r="B86" s="38">
        <v>78</v>
      </c>
      <c r="C86" s="39">
        <f t="shared" si="11"/>
        <v>0</v>
      </c>
      <c r="D86" s="39"/>
      <c r="E86" s="46"/>
      <c r="F86" s="46"/>
      <c r="G86" s="46"/>
      <c r="H86" s="46"/>
      <c r="I86">
        <f t="shared" si="0"/>
        <v>0</v>
      </c>
      <c r="J86" s="40">
        <f t="shared" si="1"/>
        <v>0</v>
      </c>
      <c r="K86">
        <f t="shared" si="2"/>
        <v>0</v>
      </c>
      <c r="L86" s="41">
        <f t="shared" si="3"/>
        <v>0</v>
      </c>
      <c r="M86" s="38"/>
      <c r="N86" s="42"/>
      <c r="O86" s="38" t="s">
        <v>47</v>
      </c>
      <c r="P86" s="38">
        <f t="shared" si="4"/>
        <v>0</v>
      </c>
      <c r="Q86" s="38"/>
      <c r="R86" s="38">
        <f t="shared" si="5"/>
        <v>0</v>
      </c>
      <c r="S86" s="38">
        <f t="shared" si="12"/>
        <v>0</v>
      </c>
      <c r="T86" s="39">
        <f t="shared" si="7"/>
        <v>0</v>
      </c>
      <c r="U86" s="39"/>
      <c r="V86" s="43" t="e">
        <f t="shared" si="8"/>
        <v>#VALUE!</v>
      </c>
      <c r="W86" s="38"/>
      <c r="X86" s="42"/>
      <c r="Y86" s="38"/>
      <c r="Z86" s="38"/>
      <c r="AA86" s="44">
        <f t="shared" si="9"/>
        <v>0</v>
      </c>
      <c r="AB86" s="44"/>
      <c r="AC86" s="45">
        <f t="shared" si="10"/>
        <v>0</v>
      </c>
      <c r="AD86" s="45"/>
    </row>
    <row r="87" spans="2:30" ht="15.75" customHeight="1">
      <c r="B87" s="38">
        <v>79</v>
      </c>
      <c r="C87" s="39">
        <f t="shared" si="11"/>
        <v>0</v>
      </c>
      <c r="D87" s="39"/>
      <c r="E87" s="46"/>
      <c r="F87" s="46"/>
      <c r="G87" s="46"/>
      <c r="H87" s="46"/>
      <c r="I87">
        <f t="shared" si="0"/>
        <v>0</v>
      </c>
      <c r="J87" s="40">
        <f t="shared" si="1"/>
        <v>0</v>
      </c>
      <c r="K87">
        <f t="shared" si="2"/>
        <v>0</v>
      </c>
      <c r="L87" s="41">
        <f t="shared" si="3"/>
        <v>0</v>
      </c>
      <c r="M87" s="38"/>
      <c r="N87" s="42"/>
      <c r="O87" s="38" t="s">
        <v>52</v>
      </c>
      <c r="P87" s="38">
        <f t="shared" si="4"/>
        <v>0</v>
      </c>
      <c r="Q87" s="38"/>
      <c r="R87" s="38">
        <f t="shared" si="5"/>
        <v>0</v>
      </c>
      <c r="S87" s="38">
        <f t="shared" si="12"/>
        <v>0</v>
      </c>
      <c r="T87" s="39">
        <f t="shared" si="7"/>
        <v>0</v>
      </c>
      <c r="U87" s="39"/>
      <c r="V87" s="43" t="e">
        <f t="shared" si="8"/>
        <v>#VALUE!</v>
      </c>
      <c r="W87" s="38"/>
      <c r="X87" s="42"/>
      <c r="Y87" s="38"/>
      <c r="Z87" s="38"/>
      <c r="AA87" s="44">
        <f t="shared" si="9"/>
        <v>0</v>
      </c>
      <c r="AB87" s="44"/>
      <c r="AC87" s="45">
        <f t="shared" si="10"/>
        <v>0</v>
      </c>
      <c r="AD87" s="45"/>
    </row>
    <row r="88" spans="2:30" ht="15.75" customHeight="1">
      <c r="B88" s="38">
        <v>80</v>
      </c>
      <c r="C88" s="39">
        <f t="shared" si="11"/>
        <v>0</v>
      </c>
      <c r="D88" s="39"/>
      <c r="E88" s="46"/>
      <c r="F88" s="46"/>
      <c r="G88" s="46"/>
      <c r="H88" s="46"/>
      <c r="I88">
        <f t="shared" si="0"/>
        <v>0</v>
      </c>
      <c r="J88" s="40">
        <f t="shared" si="1"/>
        <v>0</v>
      </c>
      <c r="K88">
        <f t="shared" si="2"/>
        <v>0</v>
      </c>
      <c r="L88" s="41">
        <f t="shared" si="3"/>
        <v>0</v>
      </c>
      <c r="M88" s="38"/>
      <c r="N88" s="42"/>
      <c r="O88" s="38" t="s">
        <v>52</v>
      </c>
      <c r="P88" s="38">
        <f t="shared" si="4"/>
        <v>0</v>
      </c>
      <c r="Q88" s="38"/>
      <c r="R88" s="38">
        <f t="shared" si="5"/>
        <v>0</v>
      </c>
      <c r="S88" s="38">
        <f t="shared" si="12"/>
        <v>0</v>
      </c>
      <c r="T88" s="39">
        <f t="shared" si="7"/>
        <v>0</v>
      </c>
      <c r="U88" s="39"/>
      <c r="V88" s="43" t="e">
        <f t="shared" si="8"/>
        <v>#VALUE!</v>
      </c>
      <c r="W88" s="38"/>
      <c r="X88" s="42"/>
      <c r="Y88" s="38"/>
      <c r="Z88" s="38"/>
      <c r="AA88" s="44">
        <f t="shared" si="9"/>
        <v>0</v>
      </c>
      <c r="AB88" s="44"/>
      <c r="AC88" s="45">
        <f t="shared" si="10"/>
        <v>0</v>
      </c>
      <c r="AD88" s="45"/>
    </row>
    <row r="89" spans="2:30" ht="15.75" customHeight="1">
      <c r="B89" s="38">
        <v>81</v>
      </c>
      <c r="C89" s="39">
        <f t="shared" si="11"/>
        <v>0</v>
      </c>
      <c r="D89" s="39"/>
      <c r="E89" s="46"/>
      <c r="F89" s="46"/>
      <c r="G89" s="46"/>
      <c r="H89" s="46"/>
      <c r="I89">
        <f t="shared" si="0"/>
        <v>0</v>
      </c>
      <c r="J89" s="40">
        <f t="shared" si="1"/>
        <v>0</v>
      </c>
      <c r="K89">
        <f t="shared" si="2"/>
        <v>0</v>
      </c>
      <c r="L89" s="41">
        <f t="shared" si="3"/>
        <v>0</v>
      </c>
      <c r="M89" s="38"/>
      <c r="N89" s="42"/>
      <c r="O89" s="38" t="s">
        <v>52</v>
      </c>
      <c r="P89" s="38">
        <f t="shared" si="4"/>
        <v>0</v>
      </c>
      <c r="Q89" s="38"/>
      <c r="R89" s="38">
        <f t="shared" si="5"/>
        <v>0</v>
      </c>
      <c r="S89" s="38">
        <f t="shared" si="12"/>
        <v>0</v>
      </c>
      <c r="T89" s="39">
        <f t="shared" si="7"/>
        <v>0</v>
      </c>
      <c r="U89" s="39"/>
      <c r="V89" s="43" t="e">
        <f t="shared" si="8"/>
        <v>#VALUE!</v>
      </c>
      <c r="W89" s="38"/>
      <c r="X89" s="42"/>
      <c r="Y89" s="38"/>
      <c r="Z89" s="38"/>
      <c r="AA89" s="44">
        <f t="shared" si="9"/>
        <v>0</v>
      </c>
      <c r="AB89" s="44"/>
      <c r="AC89" s="45">
        <f t="shared" si="10"/>
        <v>0</v>
      </c>
      <c r="AD89" s="45"/>
    </row>
    <row r="90" spans="2:30" ht="15.75" customHeight="1">
      <c r="B90" s="38">
        <v>82</v>
      </c>
      <c r="C90" s="39">
        <f t="shared" si="11"/>
        <v>0</v>
      </c>
      <c r="D90" s="39"/>
      <c r="E90" s="46"/>
      <c r="F90" s="46"/>
      <c r="G90" s="46"/>
      <c r="H90" s="46"/>
      <c r="I90">
        <f t="shared" si="0"/>
        <v>0</v>
      </c>
      <c r="J90" s="40">
        <f t="shared" si="1"/>
        <v>0</v>
      </c>
      <c r="K90">
        <f t="shared" si="2"/>
        <v>0</v>
      </c>
      <c r="L90" s="41">
        <f t="shared" si="3"/>
        <v>0</v>
      </c>
      <c r="M90" s="38"/>
      <c r="N90" s="42"/>
      <c r="O90" s="38" t="s">
        <v>52</v>
      </c>
      <c r="P90" s="38">
        <f t="shared" si="4"/>
        <v>0</v>
      </c>
      <c r="Q90" s="38"/>
      <c r="R90" s="38">
        <f t="shared" si="5"/>
        <v>0</v>
      </c>
      <c r="S90" s="38">
        <f t="shared" si="12"/>
        <v>0</v>
      </c>
      <c r="T90" s="39">
        <f t="shared" si="7"/>
        <v>0</v>
      </c>
      <c r="U90" s="39"/>
      <c r="V90" s="43" t="e">
        <f t="shared" si="8"/>
        <v>#VALUE!</v>
      </c>
      <c r="W90" s="38"/>
      <c r="X90" s="42"/>
      <c r="Y90" s="38"/>
      <c r="Z90" s="38"/>
      <c r="AA90" s="44">
        <f t="shared" si="9"/>
        <v>0</v>
      </c>
      <c r="AB90" s="44"/>
      <c r="AC90" s="45">
        <f t="shared" si="10"/>
        <v>0</v>
      </c>
      <c r="AD90" s="45"/>
    </row>
    <row r="91" spans="2:30" ht="15.75" customHeight="1">
      <c r="B91" s="38">
        <v>83</v>
      </c>
      <c r="C91" s="39">
        <f t="shared" si="11"/>
        <v>0</v>
      </c>
      <c r="D91" s="39"/>
      <c r="E91" s="46"/>
      <c r="F91" s="46"/>
      <c r="G91" s="46"/>
      <c r="H91" s="46"/>
      <c r="I91">
        <f t="shared" si="0"/>
        <v>0</v>
      </c>
      <c r="J91" s="40">
        <f t="shared" si="1"/>
        <v>0</v>
      </c>
      <c r="K91">
        <f t="shared" si="2"/>
        <v>0</v>
      </c>
      <c r="L91" s="41">
        <f t="shared" si="3"/>
        <v>0</v>
      </c>
      <c r="M91" s="38"/>
      <c r="N91" s="42"/>
      <c r="O91" s="38" t="s">
        <v>52</v>
      </c>
      <c r="P91" s="38">
        <f t="shared" si="4"/>
        <v>0</v>
      </c>
      <c r="Q91" s="38"/>
      <c r="R91" s="38">
        <f t="shared" si="5"/>
        <v>0</v>
      </c>
      <c r="S91" s="38">
        <f t="shared" si="12"/>
        <v>0</v>
      </c>
      <c r="T91" s="39">
        <f t="shared" si="7"/>
        <v>0</v>
      </c>
      <c r="U91" s="39"/>
      <c r="V91" s="43" t="e">
        <f t="shared" si="8"/>
        <v>#VALUE!</v>
      </c>
      <c r="W91" s="38"/>
      <c r="X91" s="42"/>
      <c r="Y91" s="38"/>
      <c r="Z91" s="38"/>
      <c r="AA91" s="44">
        <f t="shared" si="9"/>
        <v>0</v>
      </c>
      <c r="AB91" s="44"/>
      <c r="AC91" s="45">
        <f t="shared" si="10"/>
        <v>0</v>
      </c>
      <c r="AD91" s="45"/>
    </row>
    <row r="92" spans="2:30" ht="15.75" customHeight="1">
      <c r="B92" s="38">
        <v>84</v>
      </c>
      <c r="C92" s="39">
        <f t="shared" si="11"/>
        <v>0</v>
      </c>
      <c r="D92" s="39"/>
      <c r="E92" s="46"/>
      <c r="F92" s="46"/>
      <c r="G92" s="46"/>
      <c r="H92" s="46"/>
      <c r="I92">
        <f t="shared" si="0"/>
        <v>0</v>
      </c>
      <c r="J92" s="40">
        <f t="shared" si="1"/>
        <v>0</v>
      </c>
      <c r="K92">
        <f t="shared" si="2"/>
        <v>0</v>
      </c>
      <c r="L92" s="41">
        <f t="shared" si="3"/>
        <v>0</v>
      </c>
      <c r="M92" s="38"/>
      <c r="N92" s="42"/>
      <c r="O92" s="38" t="s">
        <v>47</v>
      </c>
      <c r="P92" s="38">
        <f t="shared" si="4"/>
        <v>0</v>
      </c>
      <c r="Q92" s="38"/>
      <c r="R92" s="38">
        <f t="shared" si="5"/>
        <v>0</v>
      </c>
      <c r="S92" s="38">
        <f t="shared" si="12"/>
        <v>0</v>
      </c>
      <c r="T92" s="39">
        <f t="shared" si="7"/>
        <v>0</v>
      </c>
      <c r="U92" s="39"/>
      <c r="V92" s="43" t="e">
        <f t="shared" si="8"/>
        <v>#VALUE!</v>
      </c>
      <c r="W92" s="38"/>
      <c r="X92" s="42"/>
      <c r="Y92" s="38"/>
      <c r="Z92" s="38"/>
      <c r="AA92" s="44">
        <f t="shared" si="9"/>
        <v>0</v>
      </c>
      <c r="AB92" s="44"/>
      <c r="AC92" s="45">
        <f t="shared" si="10"/>
        <v>0</v>
      </c>
      <c r="AD92" s="45"/>
    </row>
    <row r="93" spans="2:30" ht="15.75" customHeight="1">
      <c r="B93" s="38">
        <v>85</v>
      </c>
      <c r="C93" s="39">
        <f t="shared" si="11"/>
        <v>0</v>
      </c>
      <c r="D93" s="39"/>
      <c r="E93" s="46"/>
      <c r="F93" s="46"/>
      <c r="G93" s="46"/>
      <c r="H93" s="46"/>
      <c r="I93">
        <f t="shared" si="0"/>
        <v>0</v>
      </c>
      <c r="J93" s="40">
        <f t="shared" si="1"/>
        <v>0</v>
      </c>
      <c r="K93">
        <f t="shared" si="2"/>
        <v>0</v>
      </c>
      <c r="L93" s="41">
        <f t="shared" si="3"/>
        <v>0</v>
      </c>
      <c r="M93" s="38"/>
      <c r="N93" s="42"/>
      <c r="O93" s="38" t="s">
        <v>52</v>
      </c>
      <c r="P93" s="38">
        <f t="shared" si="4"/>
        <v>0</v>
      </c>
      <c r="Q93" s="38"/>
      <c r="R93" s="38">
        <f t="shared" si="5"/>
        <v>0</v>
      </c>
      <c r="S93" s="38">
        <f t="shared" si="12"/>
        <v>0</v>
      </c>
      <c r="T93" s="39">
        <f t="shared" si="7"/>
        <v>0</v>
      </c>
      <c r="U93" s="39"/>
      <c r="V93" s="43" t="e">
        <f t="shared" si="8"/>
        <v>#VALUE!</v>
      </c>
      <c r="W93" s="38"/>
      <c r="X93" s="42"/>
      <c r="Y93" s="38"/>
      <c r="Z93" s="38"/>
      <c r="AA93" s="44">
        <f t="shared" si="9"/>
        <v>0</v>
      </c>
      <c r="AB93" s="44"/>
      <c r="AC93" s="45">
        <f t="shared" si="10"/>
        <v>0</v>
      </c>
      <c r="AD93" s="45"/>
    </row>
    <row r="94" spans="2:30" ht="15.75" customHeight="1">
      <c r="B94" s="38">
        <v>86</v>
      </c>
      <c r="C94" s="39">
        <f t="shared" si="11"/>
        <v>0</v>
      </c>
      <c r="D94" s="39"/>
      <c r="E94" s="46"/>
      <c r="F94" s="46"/>
      <c r="G94" s="46"/>
      <c r="H94" s="46"/>
      <c r="I94">
        <f t="shared" si="0"/>
        <v>0</v>
      </c>
      <c r="J94" s="40">
        <f t="shared" si="1"/>
        <v>0</v>
      </c>
      <c r="K94">
        <f t="shared" si="2"/>
        <v>0</v>
      </c>
      <c r="L94" s="41">
        <f t="shared" si="3"/>
        <v>0</v>
      </c>
      <c r="M94" s="38"/>
      <c r="N94" s="42"/>
      <c r="O94" s="38" t="s">
        <v>47</v>
      </c>
      <c r="P94" s="38">
        <f t="shared" si="4"/>
        <v>0</v>
      </c>
      <c r="Q94" s="38"/>
      <c r="R94" s="38">
        <f t="shared" si="5"/>
        <v>0</v>
      </c>
      <c r="S94" s="38">
        <f t="shared" si="12"/>
        <v>0</v>
      </c>
      <c r="T94" s="39">
        <f t="shared" si="7"/>
        <v>0</v>
      </c>
      <c r="U94" s="39"/>
      <c r="V94" s="43" t="e">
        <f t="shared" si="8"/>
        <v>#VALUE!</v>
      </c>
      <c r="W94" s="38"/>
      <c r="X94" s="42"/>
      <c r="Y94" s="38"/>
      <c r="Z94" s="38"/>
      <c r="AA94" s="44">
        <f t="shared" si="9"/>
        <v>0</v>
      </c>
      <c r="AB94" s="44"/>
      <c r="AC94" s="45">
        <f t="shared" si="10"/>
        <v>0</v>
      </c>
      <c r="AD94" s="45"/>
    </row>
    <row r="95" spans="2:30" ht="15.75" customHeight="1">
      <c r="B95" s="38">
        <v>87</v>
      </c>
      <c r="C95" s="39">
        <f t="shared" si="11"/>
        <v>0</v>
      </c>
      <c r="D95" s="39"/>
      <c r="E95" s="46"/>
      <c r="F95" s="46"/>
      <c r="G95" s="46"/>
      <c r="H95" s="46"/>
      <c r="I95">
        <f t="shared" si="0"/>
        <v>0</v>
      </c>
      <c r="J95" s="40">
        <f t="shared" si="1"/>
        <v>0</v>
      </c>
      <c r="K95">
        <f t="shared" si="2"/>
        <v>0</v>
      </c>
      <c r="L95" s="41">
        <f t="shared" si="3"/>
        <v>0</v>
      </c>
      <c r="M95" s="38"/>
      <c r="N95" s="42"/>
      <c r="O95" s="38" t="s">
        <v>52</v>
      </c>
      <c r="P95" s="38">
        <f t="shared" si="4"/>
        <v>0</v>
      </c>
      <c r="Q95" s="38"/>
      <c r="R95" s="38">
        <f t="shared" si="5"/>
        <v>0</v>
      </c>
      <c r="S95" s="38">
        <f t="shared" si="12"/>
        <v>0</v>
      </c>
      <c r="T95" s="39">
        <f t="shared" si="7"/>
        <v>0</v>
      </c>
      <c r="U95" s="39"/>
      <c r="V95" s="43" t="e">
        <f t="shared" si="8"/>
        <v>#VALUE!</v>
      </c>
      <c r="W95" s="38"/>
      <c r="X95" s="42"/>
      <c r="Y95" s="38"/>
      <c r="Z95" s="38"/>
      <c r="AA95" s="44">
        <f t="shared" si="9"/>
        <v>0</v>
      </c>
      <c r="AB95" s="44"/>
      <c r="AC95" s="45">
        <f t="shared" si="10"/>
        <v>0</v>
      </c>
      <c r="AD95" s="45"/>
    </row>
    <row r="96" spans="2:30" ht="15.75" customHeight="1">
      <c r="B96" s="38">
        <v>88</v>
      </c>
      <c r="C96" s="39">
        <f t="shared" si="11"/>
        <v>0</v>
      </c>
      <c r="D96" s="39"/>
      <c r="E96" s="46"/>
      <c r="F96" s="46"/>
      <c r="G96" s="46"/>
      <c r="H96" s="46"/>
      <c r="I96">
        <f t="shared" si="0"/>
        <v>0</v>
      </c>
      <c r="J96" s="40">
        <f t="shared" si="1"/>
        <v>0</v>
      </c>
      <c r="K96">
        <f t="shared" si="2"/>
        <v>0</v>
      </c>
      <c r="L96" s="41">
        <f t="shared" si="3"/>
        <v>0</v>
      </c>
      <c r="M96" s="38"/>
      <c r="N96" s="42"/>
      <c r="O96" s="38" t="s">
        <v>47</v>
      </c>
      <c r="P96" s="38">
        <f t="shared" si="4"/>
        <v>0</v>
      </c>
      <c r="Q96" s="38"/>
      <c r="R96" s="38">
        <f t="shared" si="5"/>
        <v>0</v>
      </c>
      <c r="S96" s="38">
        <f t="shared" si="12"/>
        <v>0</v>
      </c>
      <c r="T96" s="39">
        <f t="shared" si="7"/>
        <v>0</v>
      </c>
      <c r="U96" s="39"/>
      <c r="V96" s="43" t="e">
        <f t="shared" si="8"/>
        <v>#VALUE!</v>
      </c>
      <c r="W96" s="38"/>
      <c r="X96" s="42"/>
      <c r="Y96" s="38"/>
      <c r="Z96" s="38"/>
      <c r="AA96" s="44">
        <f t="shared" si="9"/>
        <v>0</v>
      </c>
      <c r="AB96" s="44"/>
      <c r="AC96" s="45">
        <f t="shared" si="10"/>
        <v>0</v>
      </c>
      <c r="AD96" s="45"/>
    </row>
    <row r="97" spans="2:30" ht="15.75" customHeight="1">
      <c r="B97" s="38">
        <v>89</v>
      </c>
      <c r="C97" s="39">
        <f t="shared" si="11"/>
        <v>0</v>
      </c>
      <c r="D97" s="39"/>
      <c r="E97" s="46"/>
      <c r="F97" s="46"/>
      <c r="G97" s="46"/>
      <c r="H97" s="46"/>
      <c r="I97">
        <f t="shared" si="0"/>
        <v>0</v>
      </c>
      <c r="J97" s="40">
        <f t="shared" si="1"/>
        <v>0</v>
      </c>
      <c r="K97">
        <f t="shared" si="2"/>
        <v>0</v>
      </c>
      <c r="L97" s="41">
        <f t="shared" si="3"/>
        <v>0</v>
      </c>
      <c r="M97" s="38"/>
      <c r="N97" s="42"/>
      <c r="O97" s="38" t="s">
        <v>52</v>
      </c>
      <c r="P97" s="38">
        <f t="shared" si="4"/>
        <v>0</v>
      </c>
      <c r="Q97" s="38"/>
      <c r="R97" s="38">
        <f t="shared" si="5"/>
        <v>0</v>
      </c>
      <c r="S97" s="38">
        <f t="shared" si="12"/>
        <v>0</v>
      </c>
      <c r="T97" s="39">
        <f t="shared" si="7"/>
        <v>0</v>
      </c>
      <c r="U97" s="39"/>
      <c r="V97" s="43" t="e">
        <f t="shared" si="8"/>
        <v>#VALUE!</v>
      </c>
      <c r="W97" s="38"/>
      <c r="X97" s="42"/>
      <c r="Y97" s="38"/>
      <c r="Z97" s="38"/>
      <c r="AA97" s="44">
        <f t="shared" si="9"/>
        <v>0</v>
      </c>
      <c r="AB97" s="44"/>
      <c r="AC97" s="45">
        <f t="shared" si="10"/>
        <v>0</v>
      </c>
      <c r="AD97" s="45"/>
    </row>
    <row r="98" spans="2:30" ht="15.75" customHeight="1">
      <c r="B98" s="38">
        <v>90</v>
      </c>
      <c r="C98" s="39">
        <f t="shared" si="11"/>
        <v>0</v>
      </c>
      <c r="D98" s="39"/>
      <c r="E98" s="46"/>
      <c r="F98" s="46"/>
      <c r="G98" s="46"/>
      <c r="H98" s="46"/>
      <c r="I98">
        <f t="shared" si="0"/>
        <v>0</v>
      </c>
      <c r="J98" s="40">
        <f t="shared" si="1"/>
        <v>0</v>
      </c>
      <c r="K98">
        <f t="shared" si="2"/>
        <v>0</v>
      </c>
      <c r="L98" s="41">
        <f t="shared" si="3"/>
        <v>0</v>
      </c>
      <c r="M98" s="38"/>
      <c r="N98" s="42"/>
      <c r="O98" s="38" t="s">
        <v>47</v>
      </c>
      <c r="P98" s="38">
        <f t="shared" si="4"/>
        <v>0</v>
      </c>
      <c r="Q98" s="38"/>
      <c r="R98" s="38">
        <f t="shared" si="5"/>
        <v>0</v>
      </c>
      <c r="S98" s="38">
        <f t="shared" si="12"/>
        <v>0</v>
      </c>
      <c r="T98" s="39">
        <f t="shared" si="7"/>
        <v>0</v>
      </c>
      <c r="U98" s="39"/>
      <c r="V98" s="43" t="e">
        <f t="shared" si="8"/>
        <v>#VALUE!</v>
      </c>
      <c r="W98" s="38"/>
      <c r="X98" s="42"/>
      <c r="Y98" s="38"/>
      <c r="Z98" s="38"/>
      <c r="AA98" s="44">
        <f t="shared" si="9"/>
        <v>0</v>
      </c>
      <c r="AB98" s="44"/>
      <c r="AC98" s="45">
        <f t="shared" si="10"/>
        <v>0</v>
      </c>
      <c r="AD98" s="45"/>
    </row>
    <row r="99" spans="2:30" ht="15.75" customHeight="1">
      <c r="B99" s="38">
        <v>91</v>
      </c>
      <c r="C99" s="39">
        <f t="shared" si="11"/>
        <v>0</v>
      </c>
      <c r="D99" s="39"/>
      <c r="E99" s="46"/>
      <c r="F99" s="46"/>
      <c r="G99" s="46"/>
      <c r="H99" s="46"/>
      <c r="I99">
        <f t="shared" si="0"/>
        <v>0</v>
      </c>
      <c r="J99" s="40">
        <f t="shared" si="1"/>
        <v>0</v>
      </c>
      <c r="K99">
        <f t="shared" si="2"/>
        <v>0</v>
      </c>
      <c r="L99" s="41">
        <f t="shared" si="3"/>
        <v>0</v>
      </c>
      <c r="M99" s="38"/>
      <c r="N99" s="42"/>
      <c r="O99" s="38" t="s">
        <v>52</v>
      </c>
      <c r="P99" s="38">
        <f t="shared" si="4"/>
        <v>0</v>
      </c>
      <c r="Q99" s="38"/>
      <c r="R99" s="38">
        <f t="shared" si="5"/>
        <v>0</v>
      </c>
      <c r="S99" s="38">
        <f t="shared" si="12"/>
        <v>0</v>
      </c>
      <c r="T99" s="39">
        <f t="shared" si="7"/>
        <v>0</v>
      </c>
      <c r="U99" s="39"/>
      <c r="V99" s="43" t="e">
        <f t="shared" si="8"/>
        <v>#VALUE!</v>
      </c>
      <c r="W99" s="38"/>
      <c r="X99" s="42"/>
      <c r="Y99" s="38"/>
      <c r="Z99" s="38"/>
      <c r="AA99" s="44">
        <f t="shared" si="9"/>
        <v>0</v>
      </c>
      <c r="AB99" s="44"/>
      <c r="AC99" s="45">
        <f t="shared" si="10"/>
        <v>0</v>
      </c>
      <c r="AD99" s="45"/>
    </row>
    <row r="100" spans="2:30" ht="15.75" customHeight="1">
      <c r="B100" s="38">
        <v>92</v>
      </c>
      <c r="C100" s="39">
        <f t="shared" si="11"/>
        <v>0</v>
      </c>
      <c r="D100" s="39"/>
      <c r="E100" s="46"/>
      <c r="F100" s="46"/>
      <c r="G100" s="46"/>
      <c r="H100" s="46"/>
      <c r="I100">
        <f t="shared" si="0"/>
        <v>0</v>
      </c>
      <c r="J100" s="40">
        <f t="shared" si="1"/>
        <v>0</v>
      </c>
      <c r="K100">
        <f t="shared" si="2"/>
        <v>0</v>
      </c>
      <c r="L100" s="41">
        <f t="shared" si="3"/>
        <v>0</v>
      </c>
      <c r="M100" s="38"/>
      <c r="N100" s="42"/>
      <c r="O100" s="38" t="s">
        <v>52</v>
      </c>
      <c r="P100" s="38">
        <f t="shared" si="4"/>
        <v>0</v>
      </c>
      <c r="Q100" s="38"/>
      <c r="R100" s="38">
        <f t="shared" si="5"/>
        <v>0</v>
      </c>
      <c r="S100" s="38">
        <f t="shared" si="12"/>
        <v>0</v>
      </c>
      <c r="T100" s="39">
        <f t="shared" si="7"/>
        <v>0</v>
      </c>
      <c r="U100" s="39"/>
      <c r="V100" s="43" t="e">
        <f t="shared" si="8"/>
        <v>#VALUE!</v>
      </c>
      <c r="W100" s="38"/>
      <c r="X100" s="42"/>
      <c r="Y100" s="38"/>
      <c r="Z100" s="38"/>
      <c r="AA100" s="44">
        <f t="shared" si="9"/>
        <v>0</v>
      </c>
      <c r="AB100" s="44"/>
      <c r="AC100" s="45">
        <f t="shared" si="10"/>
        <v>0</v>
      </c>
      <c r="AD100" s="45"/>
    </row>
    <row r="101" spans="2:30" ht="15.75" customHeight="1">
      <c r="B101" s="38">
        <v>93</v>
      </c>
      <c r="C101" s="39">
        <f t="shared" si="11"/>
        <v>0</v>
      </c>
      <c r="D101" s="39"/>
      <c r="E101" s="46"/>
      <c r="F101" s="46"/>
      <c r="G101" s="46"/>
      <c r="H101" s="46"/>
      <c r="I101">
        <f t="shared" si="0"/>
        <v>0</v>
      </c>
      <c r="J101" s="40">
        <f t="shared" si="1"/>
        <v>0</v>
      </c>
      <c r="K101">
        <f t="shared" si="2"/>
        <v>0</v>
      </c>
      <c r="L101" s="41">
        <f t="shared" si="3"/>
        <v>0</v>
      </c>
      <c r="M101" s="38"/>
      <c r="N101" s="42"/>
      <c r="O101" s="38" t="s">
        <v>47</v>
      </c>
      <c r="P101" s="38">
        <f t="shared" si="4"/>
        <v>0</v>
      </c>
      <c r="Q101" s="38"/>
      <c r="R101" s="38">
        <f t="shared" si="5"/>
        <v>0</v>
      </c>
      <c r="S101" s="38">
        <f t="shared" si="12"/>
        <v>0</v>
      </c>
      <c r="T101" s="39">
        <f t="shared" si="7"/>
        <v>0</v>
      </c>
      <c r="U101" s="39"/>
      <c r="V101" s="43" t="e">
        <f t="shared" si="8"/>
        <v>#VALUE!</v>
      </c>
      <c r="W101" s="38"/>
      <c r="X101" s="42"/>
      <c r="Y101" s="38"/>
      <c r="Z101" s="38"/>
      <c r="AA101" s="44">
        <f t="shared" si="9"/>
        <v>0</v>
      </c>
      <c r="AB101" s="44"/>
      <c r="AC101" s="45">
        <f t="shared" si="10"/>
        <v>0</v>
      </c>
      <c r="AD101" s="45"/>
    </row>
    <row r="102" spans="2:30" ht="15.75" customHeight="1">
      <c r="B102" s="38">
        <v>94</v>
      </c>
      <c r="C102" s="39">
        <f t="shared" si="11"/>
        <v>0</v>
      </c>
      <c r="D102" s="39"/>
      <c r="E102" s="46"/>
      <c r="F102" s="46"/>
      <c r="G102" s="46"/>
      <c r="H102" s="46"/>
      <c r="I102">
        <f t="shared" si="0"/>
        <v>0</v>
      </c>
      <c r="J102" s="40">
        <f t="shared" si="1"/>
        <v>0</v>
      </c>
      <c r="K102">
        <f t="shared" si="2"/>
        <v>0</v>
      </c>
      <c r="L102" s="41">
        <f t="shared" si="3"/>
        <v>0</v>
      </c>
      <c r="M102" s="38"/>
      <c r="N102" s="42"/>
      <c r="O102" s="38" t="s">
        <v>47</v>
      </c>
      <c r="P102" s="38">
        <f t="shared" si="4"/>
        <v>0</v>
      </c>
      <c r="Q102" s="38"/>
      <c r="R102" s="38">
        <f t="shared" si="5"/>
        <v>0</v>
      </c>
      <c r="S102" s="38">
        <f t="shared" si="12"/>
        <v>0</v>
      </c>
      <c r="T102" s="39">
        <f t="shared" si="7"/>
        <v>0</v>
      </c>
      <c r="U102" s="39"/>
      <c r="V102" s="43" t="e">
        <f t="shared" si="8"/>
        <v>#VALUE!</v>
      </c>
      <c r="W102" s="38"/>
      <c r="X102" s="42"/>
      <c r="Y102" s="38"/>
      <c r="Z102" s="38"/>
      <c r="AA102" s="44">
        <f t="shared" si="9"/>
        <v>0</v>
      </c>
      <c r="AB102" s="44"/>
      <c r="AC102" s="45">
        <f t="shared" si="10"/>
        <v>0</v>
      </c>
      <c r="AD102" s="45"/>
    </row>
    <row r="103" spans="2:30" ht="15.75" customHeight="1">
      <c r="B103" s="38">
        <v>95</v>
      </c>
      <c r="C103" s="39">
        <f t="shared" si="11"/>
        <v>0</v>
      </c>
      <c r="D103" s="39"/>
      <c r="E103" s="46"/>
      <c r="F103" s="46"/>
      <c r="G103" s="46"/>
      <c r="H103" s="46"/>
      <c r="I103">
        <f t="shared" si="0"/>
        <v>0</v>
      </c>
      <c r="J103" s="40">
        <f t="shared" si="1"/>
        <v>0</v>
      </c>
      <c r="K103">
        <f t="shared" si="2"/>
        <v>0</v>
      </c>
      <c r="L103" s="41">
        <f t="shared" si="3"/>
        <v>0</v>
      </c>
      <c r="M103" s="38"/>
      <c r="N103" s="42"/>
      <c r="O103" s="38" t="s">
        <v>47</v>
      </c>
      <c r="P103" s="38">
        <f t="shared" si="4"/>
        <v>0</v>
      </c>
      <c r="Q103" s="38"/>
      <c r="R103" s="38">
        <f t="shared" si="5"/>
        <v>0</v>
      </c>
      <c r="S103" s="38">
        <f t="shared" si="12"/>
        <v>0</v>
      </c>
      <c r="T103" s="39">
        <f t="shared" si="7"/>
        <v>0</v>
      </c>
      <c r="U103" s="39"/>
      <c r="V103" s="43" t="e">
        <f t="shared" si="8"/>
        <v>#VALUE!</v>
      </c>
      <c r="W103" s="38"/>
      <c r="X103" s="42"/>
      <c r="Y103" s="38"/>
      <c r="Z103" s="38"/>
      <c r="AA103" s="44">
        <f t="shared" si="9"/>
        <v>0</v>
      </c>
      <c r="AB103" s="44"/>
      <c r="AC103" s="45">
        <f t="shared" si="10"/>
        <v>0</v>
      </c>
      <c r="AD103" s="45"/>
    </row>
    <row r="104" spans="2:30" ht="15.75" customHeight="1">
      <c r="B104" s="38">
        <v>96</v>
      </c>
      <c r="C104" s="39">
        <f t="shared" si="11"/>
        <v>0</v>
      </c>
      <c r="D104" s="39"/>
      <c r="E104" s="46"/>
      <c r="F104" s="46"/>
      <c r="G104" s="46"/>
      <c r="H104" s="46"/>
      <c r="I104">
        <f t="shared" si="0"/>
        <v>0</v>
      </c>
      <c r="J104" s="40">
        <f t="shared" si="1"/>
        <v>0</v>
      </c>
      <c r="K104">
        <f t="shared" si="2"/>
        <v>0</v>
      </c>
      <c r="L104" s="41">
        <f t="shared" si="3"/>
        <v>0</v>
      </c>
      <c r="M104" s="38"/>
      <c r="N104" s="42"/>
      <c r="O104" s="38" t="s">
        <v>52</v>
      </c>
      <c r="P104" s="38">
        <f t="shared" si="4"/>
        <v>0</v>
      </c>
      <c r="Q104" s="38"/>
      <c r="R104" s="38">
        <f t="shared" si="5"/>
        <v>0</v>
      </c>
      <c r="S104" s="38">
        <f t="shared" si="12"/>
        <v>0</v>
      </c>
      <c r="T104" s="39">
        <f t="shared" si="7"/>
        <v>0</v>
      </c>
      <c r="U104" s="39"/>
      <c r="V104" s="43" t="e">
        <f t="shared" si="8"/>
        <v>#VALUE!</v>
      </c>
      <c r="W104" s="38"/>
      <c r="X104" s="42"/>
      <c r="Y104" s="38"/>
      <c r="Z104" s="38"/>
      <c r="AA104" s="44">
        <f t="shared" si="9"/>
        <v>0</v>
      </c>
      <c r="AB104" s="44"/>
      <c r="AC104" s="45">
        <f t="shared" si="10"/>
        <v>0</v>
      </c>
      <c r="AD104" s="45"/>
    </row>
    <row r="105" spans="2:30" ht="15.75" customHeight="1">
      <c r="B105" s="38">
        <v>97</v>
      </c>
      <c r="C105" s="39">
        <f t="shared" si="11"/>
        <v>0</v>
      </c>
      <c r="D105" s="39"/>
      <c r="E105" s="46"/>
      <c r="F105" s="46"/>
      <c r="G105" s="46"/>
      <c r="H105" s="46"/>
      <c r="I105">
        <f t="shared" si="0"/>
        <v>0</v>
      </c>
      <c r="J105" s="40">
        <f t="shared" si="1"/>
        <v>0</v>
      </c>
      <c r="K105">
        <f t="shared" si="2"/>
        <v>0</v>
      </c>
      <c r="L105" s="41">
        <f t="shared" si="3"/>
        <v>0</v>
      </c>
      <c r="M105" s="38"/>
      <c r="N105" s="42"/>
      <c r="O105" s="38" t="s">
        <v>47</v>
      </c>
      <c r="P105" s="38">
        <f t="shared" si="4"/>
        <v>0</v>
      </c>
      <c r="Q105" s="38"/>
      <c r="R105" s="38">
        <f t="shared" si="5"/>
        <v>0</v>
      </c>
      <c r="S105" s="38">
        <f t="shared" si="12"/>
        <v>0</v>
      </c>
      <c r="T105" s="39">
        <f t="shared" si="7"/>
        <v>0</v>
      </c>
      <c r="U105" s="39"/>
      <c r="V105" s="43" t="e">
        <f t="shared" si="8"/>
        <v>#VALUE!</v>
      </c>
      <c r="W105" s="38"/>
      <c r="X105" s="42"/>
      <c r="Y105" s="38"/>
      <c r="Z105" s="38"/>
      <c r="AA105" s="44">
        <f t="shared" si="9"/>
        <v>0</v>
      </c>
      <c r="AB105" s="44"/>
      <c r="AC105" s="45">
        <f t="shared" si="10"/>
        <v>0</v>
      </c>
      <c r="AD105" s="45"/>
    </row>
    <row r="106" spans="2:30" ht="15.75" customHeight="1">
      <c r="B106" s="38">
        <v>98</v>
      </c>
      <c r="C106" s="39">
        <f t="shared" si="11"/>
        <v>0</v>
      </c>
      <c r="D106" s="39"/>
      <c r="E106" s="46"/>
      <c r="F106" s="46"/>
      <c r="G106" s="46"/>
      <c r="H106" s="46"/>
      <c r="I106">
        <f t="shared" si="0"/>
        <v>0</v>
      </c>
      <c r="J106" s="40">
        <f t="shared" si="1"/>
        <v>0</v>
      </c>
      <c r="K106">
        <f t="shared" si="2"/>
        <v>0</v>
      </c>
      <c r="L106" s="41">
        <f t="shared" si="3"/>
        <v>0</v>
      </c>
      <c r="M106" s="38"/>
      <c r="N106" s="42"/>
      <c r="O106" s="38" t="s">
        <v>52</v>
      </c>
      <c r="P106" s="38">
        <f t="shared" si="4"/>
        <v>0</v>
      </c>
      <c r="Q106" s="38"/>
      <c r="R106" s="38">
        <f t="shared" si="5"/>
        <v>0</v>
      </c>
      <c r="S106" s="38">
        <f t="shared" si="12"/>
        <v>0</v>
      </c>
      <c r="T106" s="39">
        <f t="shared" si="7"/>
        <v>0</v>
      </c>
      <c r="U106" s="39"/>
      <c r="V106" s="43" t="e">
        <f t="shared" si="8"/>
        <v>#VALUE!</v>
      </c>
      <c r="W106" s="38"/>
      <c r="X106" s="42"/>
      <c r="Y106" s="38"/>
      <c r="Z106" s="38"/>
      <c r="AA106" s="44">
        <f t="shared" si="9"/>
        <v>0</v>
      </c>
      <c r="AB106" s="44"/>
      <c r="AC106" s="45">
        <f t="shared" si="10"/>
        <v>0</v>
      </c>
      <c r="AD106" s="45"/>
    </row>
    <row r="107" spans="2:30" ht="15.75" customHeight="1">
      <c r="B107" s="38">
        <v>99</v>
      </c>
      <c r="C107" s="39">
        <f t="shared" si="11"/>
        <v>0</v>
      </c>
      <c r="D107" s="39"/>
      <c r="E107" s="46"/>
      <c r="F107" s="46"/>
      <c r="G107" s="46"/>
      <c r="H107" s="46"/>
      <c r="I107">
        <f t="shared" si="0"/>
        <v>0</v>
      </c>
      <c r="J107" s="40">
        <f t="shared" si="1"/>
        <v>0</v>
      </c>
      <c r="K107">
        <f t="shared" si="2"/>
        <v>0</v>
      </c>
      <c r="L107" s="41">
        <f t="shared" si="3"/>
        <v>0</v>
      </c>
      <c r="M107" s="38"/>
      <c r="N107" s="42"/>
      <c r="O107" s="38" t="s">
        <v>52</v>
      </c>
      <c r="P107" s="38">
        <f t="shared" si="4"/>
        <v>0</v>
      </c>
      <c r="Q107" s="38"/>
      <c r="R107" s="38">
        <f t="shared" si="5"/>
        <v>0</v>
      </c>
      <c r="S107" s="38">
        <f t="shared" si="12"/>
        <v>0</v>
      </c>
      <c r="T107" s="39">
        <f t="shared" si="7"/>
        <v>0</v>
      </c>
      <c r="U107" s="39"/>
      <c r="V107" s="43" t="e">
        <f t="shared" si="8"/>
        <v>#VALUE!</v>
      </c>
      <c r="W107" s="38"/>
      <c r="X107" s="42"/>
      <c r="Y107" s="38"/>
      <c r="Z107" s="38"/>
      <c r="AA107" s="44">
        <f t="shared" si="9"/>
        <v>0</v>
      </c>
      <c r="AB107" s="44"/>
      <c r="AC107" s="45">
        <f t="shared" si="10"/>
        <v>0</v>
      </c>
      <c r="AD107" s="45"/>
    </row>
    <row r="108" spans="2:30" ht="15.75" customHeight="1">
      <c r="B108" s="38">
        <v>100</v>
      </c>
      <c r="C108" s="39">
        <f t="shared" si="11"/>
        <v>0</v>
      </c>
      <c r="D108" s="39"/>
      <c r="E108" s="46"/>
      <c r="F108" s="46"/>
      <c r="G108" s="46"/>
      <c r="H108" s="46"/>
      <c r="I108">
        <f t="shared" si="0"/>
        <v>0</v>
      </c>
      <c r="J108" s="40">
        <f t="shared" si="1"/>
        <v>0</v>
      </c>
      <c r="K108">
        <f t="shared" si="2"/>
        <v>0</v>
      </c>
      <c r="L108" s="41">
        <f t="shared" si="3"/>
        <v>0</v>
      </c>
      <c r="M108" s="38"/>
      <c r="N108" s="42"/>
      <c r="O108" s="38" t="s">
        <v>47</v>
      </c>
      <c r="P108" s="38">
        <f t="shared" si="4"/>
        <v>0</v>
      </c>
      <c r="Q108" s="38"/>
      <c r="R108" s="38">
        <f t="shared" si="5"/>
        <v>0</v>
      </c>
      <c r="S108" s="38">
        <f t="shared" si="12"/>
        <v>0</v>
      </c>
      <c r="T108" s="39">
        <f t="shared" si="7"/>
        <v>0</v>
      </c>
      <c r="U108" s="39"/>
      <c r="V108" s="43" t="e">
        <f t="shared" si="8"/>
        <v>#VALUE!</v>
      </c>
      <c r="W108" s="38"/>
      <c r="X108" s="42"/>
      <c r="Y108" s="38"/>
      <c r="Z108" s="38"/>
      <c r="AA108" s="44">
        <f t="shared" si="9"/>
        <v>0</v>
      </c>
      <c r="AB108" s="44"/>
      <c r="AC108" s="45">
        <f t="shared" si="10"/>
        <v>0</v>
      </c>
      <c r="AD108" s="45"/>
    </row>
  </sheetData>
  <sheetProtection selectLockedCells="1" selectUnlockedCells="1"/>
  <mergeCells count="544">
    <mergeCell ref="B2:C2"/>
    <mergeCell ref="D2:M2"/>
    <mergeCell ref="N2:O2"/>
    <mergeCell ref="P2:Q2"/>
    <mergeCell ref="S2:T2"/>
    <mergeCell ref="U2:V2"/>
    <mergeCell ref="W2:X2"/>
    <mergeCell ref="Y2:Z2"/>
    <mergeCell ref="B3:C3"/>
    <mergeCell ref="D3:Q3"/>
    <mergeCell ref="S3:T3"/>
    <mergeCell ref="U3:Z3"/>
    <mergeCell ref="B4:C4"/>
    <mergeCell ref="D4:M4"/>
    <mergeCell ref="N4:O4"/>
    <mergeCell ref="P4:Q4"/>
    <mergeCell ref="S4:T4"/>
    <mergeCell ref="U4:V4"/>
    <mergeCell ref="W4:X4"/>
    <mergeCell ref="Y4:Z4"/>
    <mergeCell ref="S5:T5"/>
    <mergeCell ref="U5:V5"/>
    <mergeCell ref="Y5:Z5"/>
    <mergeCell ref="B7:B8"/>
    <mergeCell ref="C7:D8"/>
    <mergeCell ref="E7:E8"/>
    <mergeCell ref="F7:F8"/>
    <mergeCell ref="G7:G8"/>
    <mergeCell ref="H7:H8"/>
    <mergeCell ref="I7:I8"/>
    <mergeCell ref="J7:J8"/>
    <mergeCell ref="K7:K8"/>
    <mergeCell ref="L7:L8"/>
    <mergeCell ref="M7:Q7"/>
    <mergeCell ref="S7:U7"/>
    <mergeCell ref="V7:V8"/>
    <mergeCell ref="W7:Z7"/>
    <mergeCell ref="AA7:AD7"/>
    <mergeCell ref="P8:Q8"/>
    <mergeCell ref="T8:U8"/>
    <mergeCell ref="Y8:Z8"/>
    <mergeCell ref="AA8:AB8"/>
    <mergeCell ref="AC8:AD8"/>
    <mergeCell ref="C9:D9"/>
    <mergeCell ref="P9:Q9"/>
    <mergeCell ref="T9:U9"/>
    <mergeCell ref="Y9:Z9"/>
    <mergeCell ref="AA9:AB9"/>
    <mergeCell ref="AC9:AD9"/>
    <mergeCell ref="C10:D10"/>
    <mergeCell ref="T10:U10"/>
    <mergeCell ref="Y10:Z10"/>
    <mergeCell ref="AA10:AB10"/>
    <mergeCell ref="AC10:AD10"/>
    <mergeCell ref="C11:D11"/>
    <mergeCell ref="T11:U11"/>
    <mergeCell ref="Y11:Z11"/>
    <mergeCell ref="AA11:AB11"/>
    <mergeCell ref="AC11:AD11"/>
    <mergeCell ref="C12:D12"/>
    <mergeCell ref="T12:U12"/>
    <mergeCell ref="Y12:Z12"/>
    <mergeCell ref="AA12:AB12"/>
    <mergeCell ref="AC12:AD12"/>
    <mergeCell ref="C13:D13"/>
    <mergeCell ref="T13:U13"/>
    <mergeCell ref="Y13:Z13"/>
    <mergeCell ref="AA13:AB13"/>
    <mergeCell ref="AC13:AD13"/>
    <mergeCell ref="C14:D14"/>
    <mergeCell ref="T14:U14"/>
    <mergeCell ref="Y14:Z14"/>
    <mergeCell ref="AA14:AB14"/>
    <mergeCell ref="AC14:AD14"/>
    <mergeCell ref="C15:D15"/>
    <mergeCell ref="T15:U15"/>
    <mergeCell ref="Y15:Z15"/>
    <mergeCell ref="AA15:AB15"/>
    <mergeCell ref="AC15:AD15"/>
    <mergeCell ref="C16:D16"/>
    <mergeCell ref="T16:U16"/>
    <mergeCell ref="Y16:Z16"/>
    <mergeCell ref="AA16:AB16"/>
    <mergeCell ref="AC16:AD16"/>
    <mergeCell ref="C17:D17"/>
    <mergeCell ref="T17:U17"/>
    <mergeCell ref="Y17:Z17"/>
    <mergeCell ref="AA17:AB17"/>
    <mergeCell ref="AC17:AD17"/>
    <mergeCell ref="C18:D18"/>
    <mergeCell ref="T18:U18"/>
    <mergeCell ref="Y18:Z18"/>
    <mergeCell ref="AA18:AB18"/>
    <mergeCell ref="AC18:AD18"/>
    <mergeCell ref="C19:D19"/>
    <mergeCell ref="T19:U19"/>
    <mergeCell ref="Y19:Z19"/>
    <mergeCell ref="AA19:AB19"/>
    <mergeCell ref="AC19:AD19"/>
    <mergeCell ref="C20:D20"/>
    <mergeCell ref="T20:U20"/>
    <mergeCell ref="Y20:Z20"/>
    <mergeCell ref="AA20:AB20"/>
    <mergeCell ref="AC20:AD20"/>
    <mergeCell ref="C21:D21"/>
    <mergeCell ref="T21:U21"/>
    <mergeCell ref="Y21:Z21"/>
    <mergeCell ref="AA21:AB21"/>
    <mergeCell ref="AC21:AD21"/>
    <mergeCell ref="C22:D22"/>
    <mergeCell ref="T22:U22"/>
    <mergeCell ref="Y22:Z22"/>
    <mergeCell ref="AA22:AB22"/>
    <mergeCell ref="AC22:AD22"/>
    <mergeCell ref="C23:D23"/>
    <mergeCell ref="T23:U23"/>
    <mergeCell ref="Y23:Z23"/>
    <mergeCell ref="AA23:AB23"/>
    <mergeCell ref="AC23:AD23"/>
    <mergeCell ref="C24:D24"/>
    <mergeCell ref="T24:U24"/>
    <mergeCell ref="Y24:Z24"/>
    <mergeCell ref="AA24:AB24"/>
    <mergeCell ref="AC24:AD24"/>
    <mergeCell ref="C25:D25"/>
    <mergeCell ref="T25:U25"/>
    <mergeCell ref="Y25:Z25"/>
    <mergeCell ref="AA25:AB25"/>
    <mergeCell ref="AC25:AD25"/>
    <mergeCell ref="C26:D26"/>
    <mergeCell ref="T26:U26"/>
    <mergeCell ref="Y26:Z26"/>
    <mergeCell ref="AA26:AB26"/>
    <mergeCell ref="AC26:AD26"/>
    <mergeCell ref="C27:D27"/>
    <mergeCell ref="T27:U27"/>
    <mergeCell ref="Y27:Z27"/>
    <mergeCell ref="AA27:AB27"/>
    <mergeCell ref="AC27:AD27"/>
    <mergeCell ref="C28:D28"/>
    <mergeCell ref="T28:U28"/>
    <mergeCell ref="Y28:Z28"/>
    <mergeCell ref="AA28:AB28"/>
    <mergeCell ref="AC28:AD28"/>
    <mergeCell ref="C29:D29"/>
    <mergeCell ref="T29:U29"/>
    <mergeCell ref="Y29:Z29"/>
    <mergeCell ref="AA29:AB29"/>
    <mergeCell ref="AC29:AD29"/>
    <mergeCell ref="C30:D30"/>
    <mergeCell ref="T30:U30"/>
    <mergeCell ref="Y30:Z30"/>
    <mergeCell ref="AA30:AB30"/>
    <mergeCell ref="AC30:AD30"/>
    <mergeCell ref="C31:D31"/>
    <mergeCell ref="T31:U31"/>
    <mergeCell ref="Y31:Z31"/>
    <mergeCell ref="AA31:AB31"/>
    <mergeCell ref="AC31:AD31"/>
    <mergeCell ref="C32:D32"/>
    <mergeCell ref="T32:U32"/>
    <mergeCell ref="Y32:Z32"/>
    <mergeCell ref="AA32:AB32"/>
    <mergeCell ref="AC32:AD32"/>
    <mergeCell ref="C33:D33"/>
    <mergeCell ref="T33:U33"/>
    <mergeCell ref="Y33:Z33"/>
    <mergeCell ref="AA33:AB33"/>
    <mergeCell ref="AC33:AD33"/>
    <mergeCell ref="C34:D34"/>
    <mergeCell ref="T34:U34"/>
    <mergeCell ref="Y34:Z34"/>
    <mergeCell ref="AA34:AB34"/>
    <mergeCell ref="AC34:AD34"/>
    <mergeCell ref="C35:D35"/>
    <mergeCell ref="T35:U35"/>
    <mergeCell ref="Y35:Z35"/>
    <mergeCell ref="AA35:AB35"/>
    <mergeCell ref="AC35:AD35"/>
    <mergeCell ref="C36:D36"/>
    <mergeCell ref="T36:U36"/>
    <mergeCell ref="Y36:Z36"/>
    <mergeCell ref="AA36:AB36"/>
    <mergeCell ref="AC36:AD36"/>
    <mergeCell ref="C37:D37"/>
    <mergeCell ref="T37:U37"/>
    <mergeCell ref="Y37:Z37"/>
    <mergeCell ref="AA37:AB37"/>
    <mergeCell ref="AC37:AD37"/>
    <mergeCell ref="C38:D38"/>
    <mergeCell ref="T38:U38"/>
    <mergeCell ref="Y38:Z38"/>
    <mergeCell ref="AA38:AB38"/>
    <mergeCell ref="AC38:AD38"/>
    <mergeCell ref="C39:D39"/>
    <mergeCell ref="T39:U39"/>
    <mergeCell ref="Y39:Z39"/>
    <mergeCell ref="AA39:AB39"/>
    <mergeCell ref="AC39:AD39"/>
    <mergeCell ref="C40:D40"/>
    <mergeCell ref="T40:U40"/>
    <mergeCell ref="Y40:Z40"/>
    <mergeCell ref="AA40:AB40"/>
    <mergeCell ref="AC40:AD40"/>
    <mergeCell ref="C41:D41"/>
    <mergeCell ref="T41:U41"/>
    <mergeCell ref="Y41:Z41"/>
    <mergeCell ref="AA41:AB41"/>
    <mergeCell ref="AC41:AD41"/>
    <mergeCell ref="C42:D42"/>
    <mergeCell ref="T42:U42"/>
    <mergeCell ref="Y42:Z42"/>
    <mergeCell ref="AA42:AB42"/>
    <mergeCell ref="AC42:AD42"/>
    <mergeCell ref="C43:D43"/>
    <mergeCell ref="T43:U43"/>
    <mergeCell ref="Y43:Z43"/>
    <mergeCell ref="AA43:AB43"/>
    <mergeCell ref="AC43:AD43"/>
    <mergeCell ref="C44:D44"/>
    <mergeCell ref="T44:U44"/>
    <mergeCell ref="Y44:Z44"/>
    <mergeCell ref="AA44:AB44"/>
    <mergeCell ref="AC44:AD44"/>
    <mergeCell ref="C45:D45"/>
    <mergeCell ref="T45:U45"/>
    <mergeCell ref="Y45:Z45"/>
    <mergeCell ref="AA45:AB45"/>
    <mergeCell ref="AC45:AD45"/>
    <mergeCell ref="C46:D46"/>
    <mergeCell ref="T46:U46"/>
    <mergeCell ref="Y46:Z46"/>
    <mergeCell ref="AA46:AB46"/>
    <mergeCell ref="AC46:AD46"/>
    <mergeCell ref="C47:D47"/>
    <mergeCell ref="T47:U47"/>
    <mergeCell ref="Y47:Z47"/>
    <mergeCell ref="AA47:AB47"/>
    <mergeCell ref="AC47:AD47"/>
    <mergeCell ref="C48:D48"/>
    <mergeCell ref="T48:U48"/>
    <mergeCell ref="Y48:Z48"/>
    <mergeCell ref="AA48:AB48"/>
    <mergeCell ref="AC48:AD48"/>
    <mergeCell ref="C49:D49"/>
    <mergeCell ref="T49:U49"/>
    <mergeCell ref="Y49:Z49"/>
    <mergeCell ref="AA49:AB49"/>
    <mergeCell ref="AC49:AD49"/>
    <mergeCell ref="C50:D50"/>
    <mergeCell ref="T50:U50"/>
    <mergeCell ref="Y50:Z50"/>
    <mergeCell ref="AA50:AB50"/>
    <mergeCell ref="AC50:AD50"/>
    <mergeCell ref="C51:D51"/>
    <mergeCell ref="T51:U51"/>
    <mergeCell ref="Y51:Z51"/>
    <mergeCell ref="AA51:AB51"/>
    <mergeCell ref="AC51:AD51"/>
    <mergeCell ref="C52:D52"/>
    <mergeCell ref="T52:U52"/>
    <mergeCell ref="Y52:Z52"/>
    <mergeCell ref="AA52:AB52"/>
    <mergeCell ref="AC52:AD52"/>
    <mergeCell ref="C53:D53"/>
    <mergeCell ref="T53:U53"/>
    <mergeCell ref="Y53:Z53"/>
    <mergeCell ref="AA53:AB53"/>
    <mergeCell ref="AC53:AD53"/>
    <mergeCell ref="C54:D54"/>
    <mergeCell ref="T54:U54"/>
    <mergeCell ref="Y54:Z54"/>
    <mergeCell ref="AA54:AB54"/>
    <mergeCell ref="AC54:AD54"/>
    <mergeCell ref="C55:D55"/>
    <mergeCell ref="T55:U55"/>
    <mergeCell ref="Y55:Z55"/>
    <mergeCell ref="AA55:AB55"/>
    <mergeCell ref="AC55:AD55"/>
    <mergeCell ref="C56:D56"/>
    <mergeCell ref="T56:U56"/>
    <mergeCell ref="Y56:Z56"/>
    <mergeCell ref="AA56:AB56"/>
    <mergeCell ref="AC56:AD56"/>
    <mergeCell ref="C57:D57"/>
    <mergeCell ref="T57:U57"/>
    <mergeCell ref="Y57:Z57"/>
    <mergeCell ref="AA57:AB57"/>
    <mergeCell ref="AC57:AD57"/>
    <mergeCell ref="C58:D58"/>
    <mergeCell ref="T58:U58"/>
    <mergeCell ref="Y58:Z58"/>
    <mergeCell ref="AA58:AB58"/>
    <mergeCell ref="AC58:AD58"/>
    <mergeCell ref="C59:D59"/>
    <mergeCell ref="T59:U59"/>
    <mergeCell ref="Y59:Z59"/>
    <mergeCell ref="AA59:AB59"/>
    <mergeCell ref="AC59:AD59"/>
    <mergeCell ref="C60:D60"/>
    <mergeCell ref="T60:U60"/>
    <mergeCell ref="Y60:Z60"/>
    <mergeCell ref="AA60:AB60"/>
    <mergeCell ref="AC60:AD60"/>
    <mergeCell ref="C61:D61"/>
    <mergeCell ref="T61:U61"/>
    <mergeCell ref="Y61:Z61"/>
    <mergeCell ref="AA61:AB61"/>
    <mergeCell ref="AC61:AD61"/>
    <mergeCell ref="C62:D62"/>
    <mergeCell ref="T62:U62"/>
    <mergeCell ref="Y62:Z62"/>
    <mergeCell ref="AA62:AB62"/>
    <mergeCell ref="AC62:AD62"/>
    <mergeCell ref="C63:D63"/>
    <mergeCell ref="T63:U63"/>
    <mergeCell ref="Y63:Z63"/>
    <mergeCell ref="AA63:AB63"/>
    <mergeCell ref="AC63:AD63"/>
    <mergeCell ref="C64:D64"/>
    <mergeCell ref="T64:U64"/>
    <mergeCell ref="Y64:Z64"/>
    <mergeCell ref="AA64:AB64"/>
    <mergeCell ref="AC64:AD64"/>
    <mergeCell ref="C65:D65"/>
    <mergeCell ref="T65:U65"/>
    <mergeCell ref="Y65:Z65"/>
    <mergeCell ref="AA65:AB65"/>
    <mergeCell ref="AC65:AD65"/>
    <mergeCell ref="C66:D66"/>
    <mergeCell ref="T66:U66"/>
    <mergeCell ref="Y66:Z66"/>
    <mergeCell ref="AA66:AB66"/>
    <mergeCell ref="AC66:AD66"/>
    <mergeCell ref="C67:D67"/>
    <mergeCell ref="T67:U67"/>
    <mergeCell ref="Y67:Z67"/>
    <mergeCell ref="AA67:AB67"/>
    <mergeCell ref="AC67:AD67"/>
    <mergeCell ref="C68:D68"/>
    <mergeCell ref="T68:U68"/>
    <mergeCell ref="Y68:Z68"/>
    <mergeCell ref="AA68:AB68"/>
    <mergeCell ref="AC68:AD68"/>
    <mergeCell ref="C69:D69"/>
    <mergeCell ref="T69:U69"/>
    <mergeCell ref="Y69:Z69"/>
    <mergeCell ref="AA69:AB69"/>
    <mergeCell ref="AC69:AD69"/>
    <mergeCell ref="C70:D70"/>
    <mergeCell ref="T70:U70"/>
    <mergeCell ref="Y70:Z70"/>
    <mergeCell ref="AA70:AB70"/>
    <mergeCell ref="AC70:AD70"/>
    <mergeCell ref="C71:D71"/>
    <mergeCell ref="T71:U71"/>
    <mergeCell ref="Y71:Z71"/>
    <mergeCell ref="AA71:AB71"/>
    <mergeCell ref="AC71:AD71"/>
    <mergeCell ref="C72:D72"/>
    <mergeCell ref="T72:U72"/>
    <mergeCell ref="Y72:Z72"/>
    <mergeCell ref="AA72:AB72"/>
    <mergeCell ref="AC72:AD72"/>
    <mergeCell ref="C73:D73"/>
    <mergeCell ref="T73:U73"/>
    <mergeCell ref="Y73:Z73"/>
    <mergeCell ref="AA73:AB73"/>
    <mergeCell ref="AC73:AD73"/>
    <mergeCell ref="C74:D74"/>
    <mergeCell ref="T74:U74"/>
    <mergeCell ref="Y74:Z74"/>
    <mergeCell ref="AA74:AB74"/>
    <mergeCell ref="AC74:AD74"/>
    <mergeCell ref="C75:D75"/>
    <mergeCell ref="T75:U75"/>
    <mergeCell ref="Y75:Z75"/>
    <mergeCell ref="AA75:AB75"/>
    <mergeCell ref="AC75:AD75"/>
    <mergeCell ref="C76:D76"/>
    <mergeCell ref="T76:U76"/>
    <mergeCell ref="Y76:Z76"/>
    <mergeCell ref="AA76:AB76"/>
    <mergeCell ref="AC76:AD76"/>
    <mergeCell ref="C77:D77"/>
    <mergeCell ref="T77:U77"/>
    <mergeCell ref="Y77:Z77"/>
    <mergeCell ref="AA77:AB77"/>
    <mergeCell ref="AC77:AD77"/>
    <mergeCell ref="C78:D78"/>
    <mergeCell ref="T78:U78"/>
    <mergeCell ref="Y78:Z78"/>
    <mergeCell ref="AA78:AB78"/>
    <mergeCell ref="AC78:AD78"/>
    <mergeCell ref="C79:D79"/>
    <mergeCell ref="T79:U79"/>
    <mergeCell ref="Y79:Z79"/>
    <mergeCell ref="AA79:AB79"/>
    <mergeCell ref="AC79:AD79"/>
    <mergeCell ref="C80:D80"/>
    <mergeCell ref="T80:U80"/>
    <mergeCell ref="Y80:Z80"/>
    <mergeCell ref="AA80:AB80"/>
    <mergeCell ref="AC80:AD80"/>
    <mergeCell ref="C81:D81"/>
    <mergeCell ref="T81:U81"/>
    <mergeCell ref="Y81:Z81"/>
    <mergeCell ref="AA81:AB81"/>
    <mergeCell ref="AC81:AD81"/>
    <mergeCell ref="C82:D82"/>
    <mergeCell ref="T82:U82"/>
    <mergeCell ref="Y82:Z82"/>
    <mergeCell ref="AA82:AB82"/>
    <mergeCell ref="AC82:AD82"/>
    <mergeCell ref="C83:D83"/>
    <mergeCell ref="T83:U83"/>
    <mergeCell ref="Y83:Z83"/>
    <mergeCell ref="AA83:AB83"/>
    <mergeCell ref="AC83:AD83"/>
    <mergeCell ref="C84:D84"/>
    <mergeCell ref="T84:U84"/>
    <mergeCell ref="Y84:Z84"/>
    <mergeCell ref="AA84:AB84"/>
    <mergeCell ref="AC84:AD84"/>
    <mergeCell ref="C85:D85"/>
    <mergeCell ref="T85:U85"/>
    <mergeCell ref="Y85:Z85"/>
    <mergeCell ref="AA85:AB85"/>
    <mergeCell ref="AC85:AD85"/>
    <mergeCell ref="C86:D86"/>
    <mergeCell ref="T86:U86"/>
    <mergeCell ref="Y86:Z86"/>
    <mergeCell ref="AA86:AB86"/>
    <mergeCell ref="AC86:AD86"/>
    <mergeCell ref="C87:D87"/>
    <mergeCell ref="T87:U87"/>
    <mergeCell ref="Y87:Z87"/>
    <mergeCell ref="AA87:AB87"/>
    <mergeCell ref="AC87:AD87"/>
    <mergeCell ref="C88:D88"/>
    <mergeCell ref="T88:U88"/>
    <mergeCell ref="Y88:Z88"/>
    <mergeCell ref="AA88:AB88"/>
    <mergeCell ref="AC88:AD88"/>
    <mergeCell ref="C89:D89"/>
    <mergeCell ref="T89:U89"/>
    <mergeCell ref="Y89:Z89"/>
    <mergeCell ref="AA89:AB89"/>
    <mergeCell ref="AC89:AD89"/>
    <mergeCell ref="C90:D90"/>
    <mergeCell ref="T90:U90"/>
    <mergeCell ref="Y90:Z90"/>
    <mergeCell ref="AA90:AB90"/>
    <mergeCell ref="AC90:AD90"/>
    <mergeCell ref="C91:D91"/>
    <mergeCell ref="T91:U91"/>
    <mergeCell ref="Y91:Z91"/>
    <mergeCell ref="AA91:AB91"/>
    <mergeCell ref="AC91:AD91"/>
    <mergeCell ref="C92:D92"/>
    <mergeCell ref="T92:U92"/>
    <mergeCell ref="Y92:Z92"/>
    <mergeCell ref="AA92:AB92"/>
    <mergeCell ref="AC92:AD92"/>
    <mergeCell ref="C93:D93"/>
    <mergeCell ref="T93:U93"/>
    <mergeCell ref="Y93:Z93"/>
    <mergeCell ref="AA93:AB93"/>
    <mergeCell ref="AC93:AD93"/>
    <mergeCell ref="C94:D94"/>
    <mergeCell ref="T94:U94"/>
    <mergeCell ref="Y94:Z94"/>
    <mergeCell ref="AA94:AB94"/>
    <mergeCell ref="AC94:AD94"/>
    <mergeCell ref="C95:D95"/>
    <mergeCell ref="T95:U95"/>
    <mergeCell ref="Y95:Z95"/>
    <mergeCell ref="AA95:AB95"/>
    <mergeCell ref="AC95:AD95"/>
    <mergeCell ref="C96:D96"/>
    <mergeCell ref="T96:U96"/>
    <mergeCell ref="Y96:Z96"/>
    <mergeCell ref="AA96:AB96"/>
    <mergeCell ref="AC96:AD96"/>
    <mergeCell ref="C97:D97"/>
    <mergeCell ref="T97:U97"/>
    <mergeCell ref="Y97:Z97"/>
    <mergeCell ref="AA97:AB97"/>
    <mergeCell ref="AC97:AD97"/>
    <mergeCell ref="C98:D98"/>
    <mergeCell ref="T98:U98"/>
    <mergeCell ref="Y98:Z98"/>
    <mergeCell ref="AA98:AB98"/>
    <mergeCell ref="AC98:AD98"/>
    <mergeCell ref="C99:D99"/>
    <mergeCell ref="T99:U99"/>
    <mergeCell ref="Y99:Z99"/>
    <mergeCell ref="AA99:AB99"/>
    <mergeCell ref="AC99:AD99"/>
    <mergeCell ref="C100:D100"/>
    <mergeCell ref="T100:U100"/>
    <mergeCell ref="Y100:Z100"/>
    <mergeCell ref="AA100:AB100"/>
    <mergeCell ref="AC100:AD100"/>
    <mergeCell ref="C101:D101"/>
    <mergeCell ref="T101:U101"/>
    <mergeCell ref="Y101:Z101"/>
    <mergeCell ref="AA101:AB101"/>
    <mergeCell ref="AC101:AD101"/>
    <mergeCell ref="C102:D102"/>
    <mergeCell ref="T102:U102"/>
    <mergeCell ref="Y102:Z102"/>
    <mergeCell ref="AA102:AB102"/>
    <mergeCell ref="AC102:AD102"/>
    <mergeCell ref="C103:D103"/>
    <mergeCell ref="T103:U103"/>
    <mergeCell ref="Y103:Z103"/>
    <mergeCell ref="AA103:AB103"/>
    <mergeCell ref="AC103:AD103"/>
    <mergeCell ref="C104:D104"/>
    <mergeCell ref="T104:U104"/>
    <mergeCell ref="Y104:Z104"/>
    <mergeCell ref="AA104:AB104"/>
    <mergeCell ref="AC104:AD104"/>
    <mergeCell ref="C105:D105"/>
    <mergeCell ref="T105:U105"/>
    <mergeCell ref="Y105:Z105"/>
    <mergeCell ref="AA105:AB105"/>
    <mergeCell ref="AC105:AD105"/>
    <mergeCell ref="C106:D106"/>
    <mergeCell ref="T106:U106"/>
    <mergeCell ref="Y106:Z106"/>
    <mergeCell ref="AA106:AB106"/>
    <mergeCell ref="AC106:AD106"/>
    <mergeCell ref="C107:D107"/>
    <mergeCell ref="T107:U107"/>
    <mergeCell ref="Y107:Z107"/>
    <mergeCell ref="AA107:AB107"/>
    <mergeCell ref="AC107:AD107"/>
    <mergeCell ref="C108:D108"/>
    <mergeCell ref="T108:U108"/>
    <mergeCell ref="Y108:Z108"/>
    <mergeCell ref="AA108:AB108"/>
    <mergeCell ref="AC108:AD108"/>
  </mergeCells>
  <conditionalFormatting sqref="O46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O9:O11 O14:O45 O47:O108">
    <cfRule type="cellIs" priority="3" dxfId="0" operator="equal" stopIfTrue="1">
      <formula>"買"</formula>
    </cfRule>
    <cfRule type="cellIs" priority="4" dxfId="1" operator="equal" stopIfTrue="1">
      <formula>"売"</formula>
    </cfRule>
  </conditionalFormatting>
  <conditionalFormatting sqref="O12">
    <cfRule type="cellIs" priority="5" dxfId="0" operator="equal" stopIfTrue="1">
      <formula>"買"</formula>
    </cfRule>
    <cfRule type="cellIs" priority="6" dxfId="1" operator="equal" stopIfTrue="1">
      <formula>"売"</formula>
    </cfRule>
  </conditionalFormatting>
  <conditionalFormatting sqref="O13">
    <cfRule type="cellIs" priority="7" dxfId="0" operator="equal" stopIfTrue="1">
      <formula>"買"</formula>
    </cfRule>
    <cfRule type="cellIs" priority="8" dxfId="1" operator="equal" stopIfTrue="1">
      <formula>"売"</formula>
    </cfRule>
  </conditionalFormatting>
  <dataValidations count="1">
    <dataValidation type="list" operator="equal" allowBlank="1" showErrorMessage="1" sqref="O9:O108">
      <formula1>"買,売"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W29:W29"/>
  <sheetViews>
    <sheetView zoomScale="90" zoomScaleNormal="90" workbookViewId="0" topLeftCell="A1">
      <selection activeCell="Y10" sqref="Y10"/>
    </sheetView>
  </sheetViews>
  <sheetFormatPr defaultColWidth="9.00390625" defaultRowHeight="14.25" customHeight="1"/>
  <cols>
    <col min="1" max="1" width="7.50390625" style="47" customWidth="1"/>
    <col min="2" max="2" width="8.125" style="0" customWidth="1"/>
  </cols>
  <sheetData>
    <row r="1" ht="16.5" customHeight="1"/>
    <row r="7" ht="16.5" customHeight="1"/>
    <row r="9" ht="16.5" customHeight="1"/>
    <row r="10" ht="16.5" customHeight="1"/>
    <row r="11" ht="16.5" customHeight="1"/>
    <row r="12" ht="16.5" customHeight="1"/>
    <row r="16" ht="16.5" customHeight="1"/>
    <row r="18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>
      <c r="W29" t="s">
        <v>59</v>
      </c>
    </row>
    <row r="31" ht="16.5" customHeight="1"/>
    <row r="33" ht="16.5" customHeight="1"/>
    <row r="40" ht="16.5" customHeight="1"/>
    <row r="41" ht="16.5" customHeight="1"/>
    <row r="44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7" ht="16.5" customHeight="1"/>
    <row r="81" ht="16.5" customHeight="1"/>
    <row r="65536" ht="12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="90" zoomScaleNormal="90" zoomScaleSheetLayoutView="100" workbookViewId="0" topLeftCell="A1">
      <selection activeCell="A2" sqref="A2"/>
    </sheetView>
  </sheetViews>
  <sheetFormatPr defaultColWidth="9.00390625" defaultRowHeight="13.5" customHeight="1"/>
  <sheetData>
    <row r="1" ht="13.5" customHeight="1">
      <c r="A1" t="s">
        <v>60</v>
      </c>
    </row>
    <row r="2" spans="1:13" ht="13.5" customHeight="1">
      <c r="A2" s="48" t="s">
        <v>61</v>
      </c>
      <c r="B2" s="48"/>
      <c r="C2" s="48"/>
      <c r="D2" s="48"/>
      <c r="E2" s="48"/>
      <c r="F2" s="48"/>
      <c r="G2" s="48"/>
      <c r="H2" s="48"/>
      <c r="I2" s="48"/>
      <c r="J2" s="48"/>
      <c r="M2" s="48"/>
    </row>
    <row r="3" spans="1:10" ht="13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3.5" customHeigh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3.5" customHeight="1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13.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3.5" customHeight="1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0" ht="13.5" customHeight="1">
      <c r="A8" s="48"/>
      <c r="B8" s="48"/>
      <c r="C8" s="48"/>
      <c r="D8" s="48"/>
      <c r="E8" s="48"/>
      <c r="F8" s="48"/>
      <c r="G8" s="48"/>
      <c r="H8" s="48"/>
      <c r="I8" s="48"/>
      <c r="J8" s="48"/>
    </row>
    <row r="9" spans="1:10" ht="13.5" customHeight="1">
      <c r="A9" s="48"/>
      <c r="B9" s="48"/>
      <c r="C9" s="48"/>
      <c r="D9" s="48"/>
      <c r="E9" s="48"/>
      <c r="F9" s="48"/>
      <c r="G9" s="48"/>
      <c r="H9" s="48"/>
      <c r="I9" s="48"/>
      <c r="J9" s="48"/>
    </row>
    <row r="11" ht="13.5" customHeight="1">
      <c r="A11" t="s">
        <v>62</v>
      </c>
    </row>
    <row r="12" spans="1:13" ht="13.5" customHeight="1">
      <c r="A12" s="49" t="s">
        <v>63</v>
      </c>
      <c r="B12" s="49"/>
      <c r="C12" s="49"/>
      <c r="D12" s="49"/>
      <c r="E12" s="49"/>
      <c r="F12" s="49"/>
      <c r="G12" s="49"/>
      <c r="H12" s="49"/>
      <c r="I12" s="49"/>
      <c r="J12" s="49"/>
      <c r="M12" s="49"/>
    </row>
    <row r="13" spans="1:10" ht="13.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3.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13.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0" ht="13.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</row>
    <row r="17" spans="1:10" ht="13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13.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</row>
    <row r="19" spans="1:10" ht="13.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1" ht="13.5" customHeight="1">
      <c r="A21" t="s">
        <v>64</v>
      </c>
    </row>
    <row r="22" spans="1:10" ht="13.5" customHeight="1">
      <c r="A22" s="49" t="s">
        <v>65</v>
      </c>
      <c r="B22" s="49"/>
      <c r="C22" s="49"/>
      <c r="D22" s="49"/>
      <c r="E22" s="49"/>
      <c r="F22" s="49"/>
      <c r="G22" s="49"/>
      <c r="H22" s="49"/>
      <c r="I22" s="49"/>
      <c r="J22" s="49"/>
    </row>
  </sheetData>
  <sheetProtection selectLockedCells="1" selectUnlockedCells="1"/>
  <mergeCells count="3">
    <mergeCell ref="A2:J9"/>
    <mergeCell ref="A12:J19"/>
    <mergeCell ref="A22:J2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="90" zoomScaleNormal="90" zoomScaleSheetLayoutView="100" workbookViewId="0" topLeftCell="A1">
      <selection activeCell="E27" sqref="E27"/>
    </sheetView>
  </sheetViews>
  <sheetFormatPr defaultColWidth="9.00390625" defaultRowHeight="17.25" customHeight="1"/>
  <cols>
    <col min="1" max="1" width="3.125" style="50" customWidth="1"/>
    <col min="2" max="2" width="13.25390625" style="51" customWidth="1"/>
    <col min="3" max="3" width="15.75390625" style="52" customWidth="1"/>
    <col min="4" max="4" width="13.00390625" style="52" customWidth="1"/>
    <col min="5" max="5" width="15.875" style="53" customWidth="1"/>
    <col min="6" max="6" width="15.875" style="52" customWidth="1"/>
    <col min="7" max="7" width="15.875" style="53" customWidth="1"/>
    <col min="8" max="8" width="15.875" style="52" customWidth="1"/>
    <col min="9" max="9" width="15.875" style="53" customWidth="1"/>
    <col min="10" max="16384" width="8.875" style="50" customWidth="1"/>
  </cols>
  <sheetData>
    <row r="2" spans="2:3" ht="17.25" customHeight="1">
      <c r="B2" s="54" t="s">
        <v>66</v>
      </c>
      <c r="C2" s="50"/>
    </row>
    <row r="4" spans="2:9" ht="17.25" customHeight="1">
      <c r="B4" s="55" t="s">
        <v>67</v>
      </c>
      <c r="C4" s="55" t="s">
        <v>0</v>
      </c>
      <c r="D4" s="55" t="s">
        <v>2</v>
      </c>
      <c r="E4" s="56" t="s">
        <v>68</v>
      </c>
      <c r="F4" s="55" t="s">
        <v>69</v>
      </c>
      <c r="G4" s="56" t="s">
        <v>68</v>
      </c>
      <c r="H4" s="55" t="s">
        <v>70</v>
      </c>
      <c r="I4" s="56" t="s">
        <v>68</v>
      </c>
    </row>
    <row r="5" spans="2:9" ht="17.25" customHeight="1">
      <c r="B5" s="57" t="s">
        <v>71</v>
      </c>
      <c r="C5" s="58" t="s">
        <v>72</v>
      </c>
      <c r="D5" s="58">
        <v>54</v>
      </c>
      <c r="E5" s="59">
        <v>42194</v>
      </c>
      <c r="F5" s="58">
        <v>100</v>
      </c>
      <c r="G5" s="59">
        <v>42197</v>
      </c>
      <c r="H5" s="58">
        <v>100</v>
      </c>
      <c r="I5" s="59">
        <v>42196</v>
      </c>
    </row>
    <row r="6" spans="2:9" ht="17.25" customHeight="1">
      <c r="B6" s="57" t="s">
        <v>71</v>
      </c>
      <c r="C6" s="58" t="s">
        <v>73</v>
      </c>
      <c r="D6" s="58">
        <v>46</v>
      </c>
      <c r="E6" s="59">
        <v>42195</v>
      </c>
      <c r="F6" s="58"/>
      <c r="G6" s="60"/>
      <c r="H6" s="58"/>
      <c r="I6" s="60"/>
    </row>
    <row r="7" spans="2:9" ht="17.25" customHeight="1">
      <c r="B7" s="57" t="s">
        <v>71</v>
      </c>
      <c r="C7" s="58"/>
      <c r="D7" s="58"/>
      <c r="E7" s="60"/>
      <c r="F7" s="58"/>
      <c r="G7" s="60"/>
      <c r="H7" s="58"/>
      <c r="I7" s="60"/>
    </row>
    <row r="8" spans="2:9" ht="17.25" customHeight="1">
      <c r="B8" s="57" t="s">
        <v>71</v>
      </c>
      <c r="C8" s="58"/>
      <c r="D8" s="58"/>
      <c r="E8" s="60"/>
      <c r="F8" s="58"/>
      <c r="G8" s="60"/>
      <c r="H8" s="58"/>
      <c r="I8" s="60"/>
    </row>
    <row r="9" spans="2:9" ht="17.25" customHeight="1">
      <c r="B9" s="57" t="s">
        <v>71</v>
      </c>
      <c r="C9" s="58"/>
      <c r="D9" s="58"/>
      <c r="E9" s="60"/>
      <c r="F9" s="58"/>
      <c r="G9" s="60"/>
      <c r="H9" s="58"/>
      <c r="I9" s="60"/>
    </row>
    <row r="10" spans="2:9" ht="17.25" customHeight="1">
      <c r="B10" s="57" t="s">
        <v>71</v>
      </c>
      <c r="C10" s="58"/>
      <c r="D10" s="58"/>
      <c r="E10" s="60"/>
      <c r="F10" s="58"/>
      <c r="G10" s="60"/>
      <c r="H10" s="58"/>
      <c r="I10" s="60"/>
    </row>
    <row r="11" spans="2:9" ht="17.25" customHeight="1">
      <c r="B11" s="57" t="s">
        <v>71</v>
      </c>
      <c r="C11" s="58"/>
      <c r="D11" s="58"/>
      <c r="E11" s="60"/>
      <c r="F11" s="58"/>
      <c r="G11" s="60"/>
      <c r="H11" s="58"/>
      <c r="I11" s="60"/>
    </row>
    <row r="12" spans="2:9" ht="17.25" customHeight="1">
      <c r="B12" s="57" t="s">
        <v>71</v>
      </c>
      <c r="C12" s="58"/>
      <c r="D12" s="58"/>
      <c r="E12" s="60"/>
      <c r="F12" s="58"/>
      <c r="G12" s="60"/>
      <c r="H12" s="58"/>
      <c r="I12" s="6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8"/>
  <sheetViews>
    <sheetView zoomScale="90" zoomScaleNormal="90" workbookViewId="0" topLeftCell="A1">
      <pane ySplit="8" topLeftCell="A9" activePane="bottomLeft" state="frozen"/>
      <selection pane="topLeft" activeCell="A1" sqref="A1"/>
      <selection pane="bottomLeft" activeCell="F29" sqref="F29"/>
    </sheetView>
  </sheetViews>
  <sheetFormatPr defaultColWidth="9.00390625" defaultRowHeight="13.5" customHeight="1"/>
  <cols>
    <col min="1" max="1" width="2.875" style="0" customWidth="1"/>
    <col min="2" max="18" width="6.625" style="0" customWidth="1"/>
    <col min="22" max="22" width="10.875" style="1" customWidth="1"/>
  </cols>
  <sheetData>
    <row r="2" spans="2:20" ht="13.5" customHeight="1">
      <c r="B2" s="2" t="s">
        <v>0</v>
      </c>
      <c r="C2" s="2"/>
      <c r="D2" s="4"/>
      <c r="E2" s="4"/>
      <c r="F2" s="2" t="s">
        <v>1</v>
      </c>
      <c r="G2" s="2"/>
      <c r="H2" s="4" t="s">
        <v>2</v>
      </c>
      <c r="I2" s="4"/>
      <c r="J2" s="2" t="s">
        <v>3</v>
      </c>
      <c r="K2" s="2"/>
      <c r="L2" s="5">
        <f>C9</f>
        <v>1000000</v>
      </c>
      <c r="M2" s="5"/>
      <c r="N2" s="2" t="s">
        <v>4</v>
      </c>
      <c r="O2" s="2"/>
      <c r="P2" s="5" t="e">
        <f>C108+R108</f>
        <v>#VALUE!</v>
      </c>
      <c r="Q2" s="5"/>
      <c r="R2" s="6"/>
      <c r="S2" s="6"/>
      <c r="T2" s="6"/>
    </row>
    <row r="3" spans="2:19" ht="57" customHeight="1">
      <c r="B3" s="2" t="s">
        <v>5</v>
      </c>
      <c r="C3" s="2"/>
      <c r="D3" s="7" t="s">
        <v>74</v>
      </c>
      <c r="E3" s="7"/>
      <c r="F3" s="7"/>
      <c r="G3" s="7"/>
      <c r="H3" s="7"/>
      <c r="I3" s="7"/>
      <c r="J3" s="2" t="s">
        <v>7</v>
      </c>
      <c r="K3" s="2"/>
      <c r="L3" s="7" t="s">
        <v>75</v>
      </c>
      <c r="M3" s="7"/>
      <c r="N3" s="7"/>
      <c r="O3" s="7"/>
      <c r="P3" s="7"/>
      <c r="Q3" s="7"/>
      <c r="R3" s="6"/>
      <c r="S3" s="6"/>
    </row>
    <row r="4" spans="2:20" ht="13.5" customHeight="1">
      <c r="B4" s="2" t="s">
        <v>9</v>
      </c>
      <c r="C4" s="2"/>
      <c r="D4" s="9">
        <f>SUM($R$9:$S$993)</f>
        <v>-29503</v>
      </c>
      <c r="E4" s="9"/>
      <c r="F4" s="2" t="s">
        <v>10</v>
      </c>
      <c r="G4" s="2"/>
      <c r="H4" s="10">
        <f>SUM($T$9:$U$108)</f>
        <v>-57</v>
      </c>
      <c r="I4" s="10"/>
      <c r="J4" s="11" t="s">
        <v>11</v>
      </c>
      <c r="K4" s="11"/>
      <c r="L4" s="5">
        <f>MAX($C$9:$D$990)-C9</f>
        <v>0</v>
      </c>
      <c r="M4" s="5"/>
      <c r="N4" s="11" t="s">
        <v>12</v>
      </c>
      <c r="O4" s="11"/>
      <c r="P4" s="9">
        <f>MIN($C$9:$D$990)-C9</f>
        <v>-29503</v>
      </c>
      <c r="Q4" s="9"/>
      <c r="R4" s="6"/>
      <c r="S4" s="6"/>
      <c r="T4" s="6"/>
    </row>
    <row r="5" spans="2:20" ht="13.5" customHeight="1">
      <c r="B5" s="12" t="s">
        <v>13</v>
      </c>
      <c r="C5" s="3">
        <f>COUNTIF($R$9:$R$990,"&gt;0")</f>
        <v>0</v>
      </c>
      <c r="D5" s="2" t="s">
        <v>14</v>
      </c>
      <c r="E5" s="13">
        <f>COUNTIF($R$9:$R$990,"&lt;0")</f>
        <v>1</v>
      </c>
      <c r="F5" s="2" t="s">
        <v>15</v>
      </c>
      <c r="G5" s="3">
        <f>COUNTIF($R$9:$R$990,"=0")</f>
        <v>0</v>
      </c>
      <c r="H5" s="2" t="s">
        <v>16</v>
      </c>
      <c r="I5" s="14">
        <f>C5/SUM(C5,E5,G5)</f>
        <v>0</v>
      </c>
      <c r="J5" s="12" t="s">
        <v>17</v>
      </c>
      <c r="K5" s="12"/>
      <c r="L5" s="4"/>
      <c r="M5" s="4"/>
      <c r="N5" s="15" t="s">
        <v>18</v>
      </c>
      <c r="O5" s="16"/>
      <c r="P5" s="4"/>
      <c r="Q5" s="4"/>
      <c r="R5" s="6"/>
      <c r="S5" s="6"/>
      <c r="T5" s="6"/>
    </row>
    <row r="6" spans="2:20" ht="13.5" customHeight="1">
      <c r="B6" s="17"/>
      <c r="C6" s="18"/>
      <c r="D6" s="19"/>
      <c r="E6" s="20"/>
      <c r="F6" s="17"/>
      <c r="G6" s="20"/>
      <c r="H6" s="17"/>
      <c r="I6" s="21"/>
      <c r="J6" s="17"/>
      <c r="K6" s="17"/>
      <c r="L6" s="20"/>
      <c r="M6" s="20"/>
      <c r="N6" s="22"/>
      <c r="O6" s="22"/>
      <c r="P6" s="23"/>
      <c r="Q6" s="24"/>
      <c r="R6" s="6"/>
      <c r="S6" s="6"/>
      <c r="T6" s="6"/>
    </row>
    <row r="7" spans="2:21" ht="13.5" customHeight="1">
      <c r="B7" s="25" t="s">
        <v>19</v>
      </c>
      <c r="C7" s="26" t="s">
        <v>20</v>
      </c>
      <c r="D7" s="26"/>
      <c r="E7" s="28" t="s">
        <v>29</v>
      </c>
      <c r="F7" s="28"/>
      <c r="G7" s="28"/>
      <c r="H7" s="28"/>
      <c r="I7" s="28"/>
      <c r="J7" s="30" t="s">
        <v>31</v>
      </c>
      <c r="K7" s="30"/>
      <c r="L7" s="30"/>
      <c r="M7" s="31" t="s">
        <v>32</v>
      </c>
      <c r="N7" s="32" t="s">
        <v>33</v>
      </c>
      <c r="O7" s="32"/>
      <c r="P7" s="32"/>
      <c r="Q7" s="32"/>
      <c r="R7" s="33" t="s">
        <v>34</v>
      </c>
      <c r="S7" s="33"/>
      <c r="T7" s="33"/>
      <c r="U7" s="33"/>
    </row>
    <row r="8" spans="2:21" ht="13.5" customHeight="1">
      <c r="B8" s="25"/>
      <c r="C8" s="26"/>
      <c r="D8" s="26"/>
      <c r="E8" s="34" t="s">
        <v>35</v>
      </c>
      <c r="F8" s="34" t="s">
        <v>36</v>
      </c>
      <c r="G8" s="34" t="s">
        <v>37</v>
      </c>
      <c r="H8" s="34" t="s">
        <v>38</v>
      </c>
      <c r="I8" s="34"/>
      <c r="J8" s="35" t="s">
        <v>39</v>
      </c>
      <c r="K8" s="35" t="s">
        <v>40</v>
      </c>
      <c r="L8" s="35"/>
      <c r="M8" s="31"/>
      <c r="N8" s="36" t="s">
        <v>35</v>
      </c>
      <c r="O8" s="36" t="s">
        <v>36</v>
      </c>
      <c r="P8" s="36" t="s">
        <v>38</v>
      </c>
      <c r="Q8" s="36"/>
      <c r="R8" s="33" t="s">
        <v>41</v>
      </c>
      <c r="S8" s="33"/>
      <c r="T8" s="33" t="s">
        <v>39</v>
      </c>
      <c r="U8" s="33"/>
    </row>
    <row r="9" spans="2:21" ht="13.5" customHeight="1">
      <c r="B9" s="38">
        <v>1</v>
      </c>
      <c r="C9" s="39">
        <v>1000000</v>
      </c>
      <c r="D9" s="39"/>
      <c r="E9" s="38">
        <v>2001</v>
      </c>
      <c r="F9" s="42">
        <v>42111</v>
      </c>
      <c r="G9" s="38" t="s">
        <v>52</v>
      </c>
      <c r="H9" s="38">
        <v>1.43829</v>
      </c>
      <c r="I9" s="38"/>
      <c r="J9" s="38">
        <v>57</v>
      </c>
      <c r="K9" s="39">
        <f aca="true" t="shared" si="0" ref="K9:K108">IF(F9="","",C9*0.03)</f>
        <v>30000</v>
      </c>
      <c r="L9" s="39"/>
      <c r="M9" s="43">
        <f aca="true" t="shared" si="1" ref="M9:M108">IF(J9="","",ROUNDDOWN(K9/(J9/81)/100000,2))</f>
        <v>0.42</v>
      </c>
      <c r="N9" s="38">
        <v>2001</v>
      </c>
      <c r="O9" s="42">
        <v>42111</v>
      </c>
      <c r="P9" s="38">
        <v>1.4326</v>
      </c>
      <c r="Q9" s="38"/>
      <c r="R9" s="44">
        <f aca="true" t="shared" si="2" ref="R9:R108">IF(O9="","",ROUNDDOWN((IF(G9="売",H9-P9,P9-H9))*M9*1000000000/81,0))</f>
        <v>-29503</v>
      </c>
      <c r="S9" s="44"/>
      <c r="T9" s="45">
        <f aca="true" t="shared" si="3" ref="T9:T51">IF(O9="","",IF(R9&lt;0,J9*(-1),IF(G9="買",(P9-H9)*10000,(H9-P9)*10000)))</f>
        <v>-57</v>
      </c>
      <c r="U9" s="45"/>
    </row>
    <row r="10" spans="2:21" ht="13.5" customHeight="1">
      <c r="B10" s="38">
        <v>2</v>
      </c>
      <c r="C10" s="39">
        <f aca="true" t="shared" si="4" ref="C10:C108">IF(R9="","",C9+R9)</f>
        <v>970497</v>
      </c>
      <c r="D10" s="39"/>
      <c r="E10" s="38"/>
      <c r="F10" s="42"/>
      <c r="G10" s="38" t="s">
        <v>52</v>
      </c>
      <c r="H10" s="38"/>
      <c r="I10" s="38"/>
      <c r="J10" s="38"/>
      <c r="K10" s="39">
        <f t="shared" si="0"/>
        <v>0</v>
      </c>
      <c r="L10" s="39"/>
      <c r="M10" s="43">
        <f t="shared" si="1"/>
        <v>0</v>
      </c>
      <c r="N10" s="38"/>
      <c r="O10" s="42"/>
      <c r="P10" s="38"/>
      <c r="Q10" s="38"/>
      <c r="R10" s="44">
        <f t="shared" si="2"/>
        <v>0</v>
      </c>
      <c r="S10" s="44"/>
      <c r="T10" s="45">
        <f t="shared" si="3"/>
        <v>0</v>
      </c>
      <c r="U10" s="45"/>
    </row>
    <row r="11" spans="2:21" ht="13.5" customHeight="1">
      <c r="B11" s="38">
        <v>3</v>
      </c>
      <c r="C11" s="39">
        <f t="shared" si="4"/>
        <v>0</v>
      </c>
      <c r="D11" s="39"/>
      <c r="E11" s="38"/>
      <c r="F11" s="42"/>
      <c r="G11" s="38" t="s">
        <v>52</v>
      </c>
      <c r="H11" s="38"/>
      <c r="I11" s="38"/>
      <c r="J11" s="38"/>
      <c r="K11" s="39">
        <f t="shared" si="0"/>
        <v>0</v>
      </c>
      <c r="L11" s="39"/>
      <c r="M11" s="43">
        <f t="shared" si="1"/>
        <v>0</v>
      </c>
      <c r="N11" s="38"/>
      <c r="O11" s="42"/>
      <c r="P11" s="38"/>
      <c r="Q11" s="38"/>
      <c r="R11" s="44">
        <f t="shared" si="2"/>
        <v>0</v>
      </c>
      <c r="S11" s="44"/>
      <c r="T11" s="45">
        <f t="shared" si="3"/>
        <v>0</v>
      </c>
      <c r="U11" s="45"/>
    </row>
    <row r="12" spans="2:21" ht="13.5" customHeight="1">
      <c r="B12" s="38">
        <v>4</v>
      </c>
      <c r="C12" s="39">
        <f t="shared" si="4"/>
        <v>0</v>
      </c>
      <c r="D12" s="39"/>
      <c r="E12" s="38"/>
      <c r="F12" s="42"/>
      <c r="G12" s="38" t="s">
        <v>47</v>
      </c>
      <c r="H12" s="38"/>
      <c r="I12" s="38"/>
      <c r="J12" s="38"/>
      <c r="K12" s="39">
        <f t="shared" si="0"/>
        <v>0</v>
      </c>
      <c r="L12" s="39"/>
      <c r="M12" s="43">
        <f t="shared" si="1"/>
        <v>0</v>
      </c>
      <c r="N12" s="38"/>
      <c r="O12" s="42"/>
      <c r="P12" s="38"/>
      <c r="Q12" s="38"/>
      <c r="R12" s="44">
        <f t="shared" si="2"/>
        <v>0</v>
      </c>
      <c r="S12" s="44"/>
      <c r="T12" s="45">
        <f t="shared" si="3"/>
        <v>0</v>
      </c>
      <c r="U12" s="45"/>
    </row>
    <row r="13" spans="2:21" ht="13.5" customHeight="1">
      <c r="B13" s="38">
        <v>5</v>
      </c>
      <c r="C13" s="39">
        <f t="shared" si="4"/>
        <v>0</v>
      </c>
      <c r="D13" s="39"/>
      <c r="E13" s="38"/>
      <c r="F13" s="42"/>
      <c r="G13" s="38" t="s">
        <v>47</v>
      </c>
      <c r="H13" s="38"/>
      <c r="I13" s="38"/>
      <c r="J13" s="38"/>
      <c r="K13" s="39">
        <f t="shared" si="0"/>
        <v>0</v>
      </c>
      <c r="L13" s="39"/>
      <c r="M13" s="43">
        <f t="shared" si="1"/>
        <v>0</v>
      </c>
      <c r="N13" s="38"/>
      <c r="O13" s="42"/>
      <c r="P13" s="38"/>
      <c r="Q13" s="38"/>
      <c r="R13" s="44">
        <f t="shared" si="2"/>
        <v>0</v>
      </c>
      <c r="S13" s="44"/>
      <c r="T13" s="45">
        <f t="shared" si="3"/>
        <v>0</v>
      </c>
      <c r="U13" s="45"/>
    </row>
    <row r="14" spans="2:21" ht="13.5" customHeight="1">
      <c r="B14" s="38">
        <v>6</v>
      </c>
      <c r="C14" s="39">
        <f t="shared" si="4"/>
        <v>0</v>
      </c>
      <c r="D14" s="39"/>
      <c r="E14" s="38"/>
      <c r="F14" s="42"/>
      <c r="G14" s="38" t="s">
        <v>52</v>
      </c>
      <c r="H14" s="38"/>
      <c r="I14" s="38"/>
      <c r="J14" s="38"/>
      <c r="K14" s="39">
        <f t="shared" si="0"/>
        <v>0</v>
      </c>
      <c r="L14" s="39"/>
      <c r="M14" s="43">
        <f t="shared" si="1"/>
        <v>0</v>
      </c>
      <c r="N14" s="38"/>
      <c r="O14" s="42"/>
      <c r="P14" s="38"/>
      <c r="Q14" s="38"/>
      <c r="R14" s="44">
        <f t="shared" si="2"/>
        <v>0</v>
      </c>
      <c r="S14" s="44"/>
      <c r="T14" s="45">
        <f t="shared" si="3"/>
        <v>0</v>
      </c>
      <c r="U14" s="45"/>
    </row>
    <row r="15" spans="2:21" ht="13.5" customHeight="1">
      <c r="B15" s="38">
        <v>7</v>
      </c>
      <c r="C15" s="39">
        <f t="shared" si="4"/>
        <v>0</v>
      </c>
      <c r="D15" s="39"/>
      <c r="E15" s="38"/>
      <c r="F15" s="42"/>
      <c r="G15" s="38" t="s">
        <v>52</v>
      </c>
      <c r="H15" s="38"/>
      <c r="I15" s="38"/>
      <c r="J15" s="38"/>
      <c r="K15" s="39">
        <f t="shared" si="0"/>
        <v>0</v>
      </c>
      <c r="L15" s="39"/>
      <c r="M15" s="43">
        <f t="shared" si="1"/>
        <v>0</v>
      </c>
      <c r="N15" s="38"/>
      <c r="O15" s="42"/>
      <c r="P15" s="38"/>
      <c r="Q15" s="38"/>
      <c r="R15" s="44">
        <f t="shared" si="2"/>
        <v>0</v>
      </c>
      <c r="S15" s="44"/>
      <c r="T15" s="45">
        <f t="shared" si="3"/>
        <v>0</v>
      </c>
      <c r="U15" s="45"/>
    </row>
    <row r="16" spans="2:21" ht="13.5" customHeight="1">
      <c r="B16" s="38">
        <v>8</v>
      </c>
      <c r="C16" s="39">
        <f t="shared" si="4"/>
        <v>0</v>
      </c>
      <c r="D16" s="39"/>
      <c r="E16" s="38"/>
      <c r="F16" s="42"/>
      <c r="G16" s="38" t="s">
        <v>52</v>
      </c>
      <c r="H16" s="38"/>
      <c r="I16" s="38"/>
      <c r="J16" s="38"/>
      <c r="K16" s="39">
        <f t="shared" si="0"/>
        <v>0</v>
      </c>
      <c r="L16" s="39"/>
      <c r="M16" s="43">
        <f t="shared" si="1"/>
        <v>0</v>
      </c>
      <c r="N16" s="38"/>
      <c r="O16" s="42"/>
      <c r="P16" s="38"/>
      <c r="Q16" s="38"/>
      <c r="R16" s="44">
        <f t="shared" si="2"/>
        <v>0</v>
      </c>
      <c r="S16" s="44"/>
      <c r="T16" s="45">
        <f t="shared" si="3"/>
        <v>0</v>
      </c>
      <c r="U16" s="45"/>
    </row>
    <row r="17" spans="2:21" ht="13.5" customHeight="1">
      <c r="B17" s="38">
        <v>9</v>
      </c>
      <c r="C17" s="39">
        <f t="shared" si="4"/>
        <v>0</v>
      </c>
      <c r="D17" s="39"/>
      <c r="E17" s="38"/>
      <c r="F17" s="42"/>
      <c r="G17" s="38" t="s">
        <v>52</v>
      </c>
      <c r="H17" s="38"/>
      <c r="I17" s="38"/>
      <c r="J17" s="38"/>
      <c r="K17" s="39">
        <f t="shared" si="0"/>
        <v>0</v>
      </c>
      <c r="L17" s="39"/>
      <c r="M17" s="43">
        <f t="shared" si="1"/>
        <v>0</v>
      </c>
      <c r="N17" s="38"/>
      <c r="O17" s="42"/>
      <c r="P17" s="38"/>
      <c r="Q17" s="38"/>
      <c r="R17" s="44">
        <f t="shared" si="2"/>
        <v>0</v>
      </c>
      <c r="S17" s="44"/>
      <c r="T17" s="45">
        <f t="shared" si="3"/>
        <v>0</v>
      </c>
      <c r="U17" s="45"/>
    </row>
    <row r="18" spans="2:21" ht="13.5" customHeight="1">
      <c r="B18" s="38">
        <v>10</v>
      </c>
      <c r="C18" s="39">
        <f t="shared" si="4"/>
        <v>0</v>
      </c>
      <c r="D18" s="39"/>
      <c r="E18" s="38"/>
      <c r="F18" s="42"/>
      <c r="G18" s="38" t="s">
        <v>52</v>
      </c>
      <c r="H18" s="38"/>
      <c r="I18" s="38"/>
      <c r="J18" s="38"/>
      <c r="K18" s="39">
        <f t="shared" si="0"/>
        <v>0</v>
      </c>
      <c r="L18" s="39"/>
      <c r="M18" s="43">
        <f t="shared" si="1"/>
        <v>0</v>
      </c>
      <c r="N18" s="38"/>
      <c r="O18" s="42"/>
      <c r="P18" s="38"/>
      <c r="Q18" s="38"/>
      <c r="R18" s="44">
        <f t="shared" si="2"/>
        <v>0</v>
      </c>
      <c r="S18" s="44"/>
      <c r="T18" s="45">
        <f t="shared" si="3"/>
        <v>0</v>
      </c>
      <c r="U18" s="45"/>
    </row>
    <row r="19" spans="2:21" ht="13.5" customHeight="1">
      <c r="B19" s="38">
        <v>11</v>
      </c>
      <c r="C19" s="39">
        <f t="shared" si="4"/>
        <v>0</v>
      </c>
      <c r="D19" s="39"/>
      <c r="E19" s="38"/>
      <c r="F19" s="42"/>
      <c r="G19" s="38" t="s">
        <v>52</v>
      </c>
      <c r="H19" s="38"/>
      <c r="I19" s="38"/>
      <c r="J19" s="38"/>
      <c r="K19" s="39">
        <f t="shared" si="0"/>
        <v>0</v>
      </c>
      <c r="L19" s="39"/>
      <c r="M19" s="43">
        <f t="shared" si="1"/>
        <v>0</v>
      </c>
      <c r="N19" s="38"/>
      <c r="O19" s="42"/>
      <c r="P19" s="38"/>
      <c r="Q19" s="38"/>
      <c r="R19" s="44">
        <f t="shared" si="2"/>
        <v>0</v>
      </c>
      <c r="S19" s="44"/>
      <c r="T19" s="45">
        <f t="shared" si="3"/>
        <v>0</v>
      </c>
      <c r="U19" s="45"/>
    </row>
    <row r="20" spans="2:21" ht="13.5" customHeight="1">
      <c r="B20" s="38">
        <v>12</v>
      </c>
      <c r="C20" s="39">
        <f t="shared" si="4"/>
        <v>0</v>
      </c>
      <c r="D20" s="39"/>
      <c r="E20" s="38"/>
      <c r="F20" s="42"/>
      <c r="G20" s="38" t="s">
        <v>52</v>
      </c>
      <c r="H20" s="38"/>
      <c r="I20" s="38"/>
      <c r="J20" s="38"/>
      <c r="K20" s="39">
        <f t="shared" si="0"/>
        <v>0</v>
      </c>
      <c r="L20" s="39"/>
      <c r="M20" s="43">
        <f t="shared" si="1"/>
        <v>0</v>
      </c>
      <c r="N20" s="38"/>
      <c r="O20" s="42"/>
      <c r="P20" s="38"/>
      <c r="Q20" s="38"/>
      <c r="R20" s="44">
        <f t="shared" si="2"/>
        <v>0</v>
      </c>
      <c r="S20" s="44"/>
      <c r="T20" s="45">
        <f t="shared" si="3"/>
        <v>0</v>
      </c>
      <c r="U20" s="45"/>
    </row>
    <row r="21" spans="2:21" ht="13.5" customHeight="1">
      <c r="B21" s="38">
        <v>13</v>
      </c>
      <c r="C21" s="39">
        <f t="shared" si="4"/>
        <v>0</v>
      </c>
      <c r="D21" s="39"/>
      <c r="E21" s="38"/>
      <c r="F21" s="42"/>
      <c r="G21" s="38" t="s">
        <v>52</v>
      </c>
      <c r="H21" s="38"/>
      <c r="I21" s="38"/>
      <c r="J21" s="38"/>
      <c r="K21" s="39">
        <f t="shared" si="0"/>
        <v>0</v>
      </c>
      <c r="L21" s="39"/>
      <c r="M21" s="43">
        <f t="shared" si="1"/>
        <v>0</v>
      </c>
      <c r="N21" s="38"/>
      <c r="O21" s="42"/>
      <c r="P21" s="38"/>
      <c r="Q21" s="38"/>
      <c r="R21" s="44">
        <f t="shared" si="2"/>
        <v>0</v>
      </c>
      <c r="S21" s="44"/>
      <c r="T21" s="45">
        <f t="shared" si="3"/>
        <v>0</v>
      </c>
      <c r="U21" s="45"/>
    </row>
    <row r="22" spans="2:21" ht="13.5" customHeight="1">
      <c r="B22" s="38">
        <v>14</v>
      </c>
      <c r="C22" s="39">
        <f t="shared" si="4"/>
        <v>0</v>
      </c>
      <c r="D22" s="39"/>
      <c r="E22" s="38"/>
      <c r="F22" s="42"/>
      <c r="G22" s="38" t="s">
        <v>47</v>
      </c>
      <c r="H22" s="38"/>
      <c r="I22" s="38"/>
      <c r="J22" s="38"/>
      <c r="K22" s="39">
        <f t="shared" si="0"/>
        <v>0</v>
      </c>
      <c r="L22" s="39"/>
      <c r="M22" s="43">
        <f t="shared" si="1"/>
        <v>0</v>
      </c>
      <c r="N22" s="38"/>
      <c r="O22" s="42"/>
      <c r="P22" s="38"/>
      <c r="Q22" s="38"/>
      <c r="R22" s="44">
        <f t="shared" si="2"/>
        <v>0</v>
      </c>
      <c r="S22" s="44"/>
      <c r="T22" s="45">
        <f t="shared" si="3"/>
        <v>0</v>
      </c>
      <c r="U22" s="45"/>
    </row>
    <row r="23" spans="2:21" ht="13.5" customHeight="1">
      <c r="B23" s="38">
        <v>15</v>
      </c>
      <c r="C23" s="39">
        <f t="shared" si="4"/>
        <v>0</v>
      </c>
      <c r="D23" s="39"/>
      <c r="E23" s="38"/>
      <c r="F23" s="42"/>
      <c r="G23" s="38" t="s">
        <v>52</v>
      </c>
      <c r="H23" s="38"/>
      <c r="I23" s="38"/>
      <c r="J23" s="38"/>
      <c r="K23" s="39">
        <f t="shared" si="0"/>
        <v>0</v>
      </c>
      <c r="L23" s="39"/>
      <c r="M23" s="43">
        <f t="shared" si="1"/>
        <v>0</v>
      </c>
      <c r="N23" s="38"/>
      <c r="O23" s="42"/>
      <c r="P23" s="38"/>
      <c r="Q23" s="38"/>
      <c r="R23" s="44">
        <f t="shared" si="2"/>
        <v>0</v>
      </c>
      <c r="S23" s="44"/>
      <c r="T23" s="45">
        <f t="shared" si="3"/>
        <v>0</v>
      </c>
      <c r="U23" s="45"/>
    </row>
    <row r="24" spans="2:21" ht="13.5" customHeight="1">
      <c r="B24" s="38">
        <v>16</v>
      </c>
      <c r="C24" s="39">
        <f t="shared" si="4"/>
        <v>0</v>
      </c>
      <c r="D24" s="39"/>
      <c r="E24" s="38"/>
      <c r="F24" s="42"/>
      <c r="G24" s="38" t="s">
        <v>52</v>
      </c>
      <c r="H24" s="38"/>
      <c r="I24" s="38"/>
      <c r="J24" s="38"/>
      <c r="K24" s="39">
        <f t="shared" si="0"/>
        <v>0</v>
      </c>
      <c r="L24" s="39"/>
      <c r="M24" s="43">
        <f t="shared" si="1"/>
        <v>0</v>
      </c>
      <c r="N24" s="38"/>
      <c r="O24" s="42"/>
      <c r="P24" s="38"/>
      <c r="Q24" s="38"/>
      <c r="R24" s="44">
        <f t="shared" si="2"/>
        <v>0</v>
      </c>
      <c r="S24" s="44"/>
      <c r="T24" s="45">
        <f t="shared" si="3"/>
        <v>0</v>
      </c>
      <c r="U24" s="45"/>
    </row>
    <row r="25" spans="2:21" ht="13.5" customHeight="1">
      <c r="B25" s="38">
        <v>17</v>
      </c>
      <c r="C25" s="39">
        <f t="shared" si="4"/>
        <v>0</v>
      </c>
      <c r="D25" s="39"/>
      <c r="E25" s="38"/>
      <c r="F25" s="42"/>
      <c r="G25" s="38" t="s">
        <v>52</v>
      </c>
      <c r="H25" s="38"/>
      <c r="I25" s="38"/>
      <c r="J25" s="38"/>
      <c r="K25" s="39">
        <f t="shared" si="0"/>
        <v>0</v>
      </c>
      <c r="L25" s="39"/>
      <c r="M25" s="43">
        <f t="shared" si="1"/>
        <v>0</v>
      </c>
      <c r="N25" s="38"/>
      <c r="O25" s="42"/>
      <c r="P25" s="38"/>
      <c r="Q25" s="38"/>
      <c r="R25" s="44">
        <f t="shared" si="2"/>
        <v>0</v>
      </c>
      <c r="S25" s="44"/>
      <c r="T25" s="45">
        <f t="shared" si="3"/>
        <v>0</v>
      </c>
      <c r="U25" s="45"/>
    </row>
    <row r="26" spans="2:21" ht="13.5" customHeight="1">
      <c r="B26" s="38">
        <v>18</v>
      </c>
      <c r="C26" s="39">
        <f t="shared" si="4"/>
        <v>0</v>
      </c>
      <c r="D26" s="39"/>
      <c r="E26" s="38"/>
      <c r="F26" s="42"/>
      <c r="G26" s="38" t="s">
        <v>52</v>
      </c>
      <c r="H26" s="38"/>
      <c r="I26" s="38"/>
      <c r="J26" s="38"/>
      <c r="K26" s="39">
        <f t="shared" si="0"/>
        <v>0</v>
      </c>
      <c r="L26" s="39"/>
      <c r="M26" s="43">
        <f t="shared" si="1"/>
        <v>0</v>
      </c>
      <c r="N26" s="38"/>
      <c r="O26" s="42"/>
      <c r="P26" s="38"/>
      <c r="Q26" s="38"/>
      <c r="R26" s="44">
        <f t="shared" si="2"/>
        <v>0</v>
      </c>
      <c r="S26" s="44"/>
      <c r="T26" s="45">
        <f t="shared" si="3"/>
        <v>0</v>
      </c>
      <c r="U26" s="45"/>
    </row>
    <row r="27" spans="2:21" ht="13.5" customHeight="1">
      <c r="B27" s="38">
        <v>19</v>
      </c>
      <c r="C27" s="39">
        <f t="shared" si="4"/>
        <v>0</v>
      </c>
      <c r="D27" s="39"/>
      <c r="E27" s="38"/>
      <c r="F27" s="42"/>
      <c r="G27" s="38" t="s">
        <v>47</v>
      </c>
      <c r="H27" s="38"/>
      <c r="I27" s="38"/>
      <c r="J27" s="38"/>
      <c r="K27" s="39">
        <f t="shared" si="0"/>
        <v>0</v>
      </c>
      <c r="L27" s="39"/>
      <c r="M27" s="43">
        <f t="shared" si="1"/>
        <v>0</v>
      </c>
      <c r="N27" s="38"/>
      <c r="O27" s="42"/>
      <c r="P27" s="38"/>
      <c r="Q27" s="38"/>
      <c r="R27" s="44">
        <f t="shared" si="2"/>
        <v>0</v>
      </c>
      <c r="S27" s="44"/>
      <c r="T27" s="45">
        <f t="shared" si="3"/>
        <v>0</v>
      </c>
      <c r="U27" s="45"/>
    </row>
    <row r="28" spans="2:21" ht="13.5" customHeight="1">
      <c r="B28" s="38">
        <v>20</v>
      </c>
      <c r="C28" s="39">
        <f t="shared" si="4"/>
        <v>0</v>
      </c>
      <c r="D28" s="39"/>
      <c r="E28" s="38"/>
      <c r="F28" s="42"/>
      <c r="G28" s="38" t="s">
        <v>52</v>
      </c>
      <c r="H28" s="38"/>
      <c r="I28" s="38"/>
      <c r="J28" s="38"/>
      <c r="K28" s="39">
        <f t="shared" si="0"/>
        <v>0</v>
      </c>
      <c r="L28" s="39"/>
      <c r="M28" s="43">
        <f t="shared" si="1"/>
        <v>0</v>
      </c>
      <c r="N28" s="38"/>
      <c r="O28" s="42"/>
      <c r="P28" s="38"/>
      <c r="Q28" s="38"/>
      <c r="R28" s="44">
        <f t="shared" si="2"/>
        <v>0</v>
      </c>
      <c r="S28" s="44"/>
      <c r="T28" s="45">
        <f t="shared" si="3"/>
        <v>0</v>
      </c>
      <c r="U28" s="45"/>
    </row>
    <row r="29" spans="2:21" ht="13.5" customHeight="1">
      <c r="B29" s="38">
        <v>21</v>
      </c>
      <c r="C29" s="39">
        <f t="shared" si="4"/>
        <v>0</v>
      </c>
      <c r="D29" s="39"/>
      <c r="E29" s="38"/>
      <c r="F29" s="42"/>
      <c r="G29" s="38" t="s">
        <v>47</v>
      </c>
      <c r="H29" s="38"/>
      <c r="I29" s="38"/>
      <c r="J29" s="38"/>
      <c r="K29" s="39">
        <f t="shared" si="0"/>
        <v>0</v>
      </c>
      <c r="L29" s="39"/>
      <c r="M29" s="43">
        <f t="shared" si="1"/>
        <v>0</v>
      </c>
      <c r="N29" s="38"/>
      <c r="O29" s="42"/>
      <c r="P29" s="38"/>
      <c r="Q29" s="38"/>
      <c r="R29" s="44">
        <f t="shared" si="2"/>
        <v>0</v>
      </c>
      <c r="S29" s="44"/>
      <c r="T29" s="45">
        <f t="shared" si="3"/>
        <v>0</v>
      </c>
      <c r="U29" s="45"/>
    </row>
    <row r="30" spans="2:21" ht="13.5" customHeight="1">
      <c r="B30" s="38">
        <v>22</v>
      </c>
      <c r="C30" s="39">
        <f t="shared" si="4"/>
        <v>0</v>
      </c>
      <c r="D30" s="39"/>
      <c r="E30" s="38"/>
      <c r="F30" s="42"/>
      <c r="G30" s="38" t="s">
        <v>47</v>
      </c>
      <c r="H30" s="38"/>
      <c r="I30" s="38"/>
      <c r="J30" s="38"/>
      <c r="K30" s="39">
        <f t="shared" si="0"/>
        <v>0</v>
      </c>
      <c r="L30" s="39"/>
      <c r="M30" s="43">
        <f t="shared" si="1"/>
        <v>0</v>
      </c>
      <c r="N30" s="38"/>
      <c r="O30" s="42"/>
      <c r="P30" s="38"/>
      <c r="Q30" s="38"/>
      <c r="R30" s="44">
        <f t="shared" si="2"/>
        <v>0</v>
      </c>
      <c r="S30" s="44"/>
      <c r="T30" s="45">
        <f t="shared" si="3"/>
        <v>0</v>
      </c>
      <c r="U30" s="45"/>
    </row>
    <row r="31" spans="2:21" ht="13.5" customHeight="1">
      <c r="B31" s="38">
        <v>23</v>
      </c>
      <c r="C31" s="39">
        <f t="shared" si="4"/>
        <v>0</v>
      </c>
      <c r="D31" s="39"/>
      <c r="E31" s="38"/>
      <c r="F31" s="42"/>
      <c r="G31" s="38" t="s">
        <v>47</v>
      </c>
      <c r="H31" s="38"/>
      <c r="I31" s="38"/>
      <c r="J31" s="38"/>
      <c r="K31" s="39">
        <f t="shared" si="0"/>
        <v>0</v>
      </c>
      <c r="L31" s="39"/>
      <c r="M31" s="43">
        <f t="shared" si="1"/>
        <v>0</v>
      </c>
      <c r="N31" s="38"/>
      <c r="O31" s="42"/>
      <c r="P31" s="38"/>
      <c r="Q31" s="38"/>
      <c r="R31" s="44">
        <f t="shared" si="2"/>
        <v>0</v>
      </c>
      <c r="S31" s="44"/>
      <c r="T31" s="45">
        <f t="shared" si="3"/>
        <v>0</v>
      </c>
      <c r="U31" s="45"/>
    </row>
    <row r="32" spans="2:21" ht="13.5" customHeight="1">
      <c r="B32" s="38">
        <v>24</v>
      </c>
      <c r="C32" s="39">
        <f t="shared" si="4"/>
        <v>0</v>
      </c>
      <c r="D32" s="39"/>
      <c r="E32" s="38"/>
      <c r="F32" s="42"/>
      <c r="G32" s="38" t="s">
        <v>47</v>
      </c>
      <c r="H32" s="38"/>
      <c r="I32" s="38"/>
      <c r="J32" s="38"/>
      <c r="K32" s="39">
        <f t="shared" si="0"/>
        <v>0</v>
      </c>
      <c r="L32" s="39"/>
      <c r="M32" s="43">
        <f t="shared" si="1"/>
        <v>0</v>
      </c>
      <c r="N32" s="38"/>
      <c r="O32" s="42"/>
      <c r="P32" s="38"/>
      <c r="Q32" s="38"/>
      <c r="R32" s="44">
        <f t="shared" si="2"/>
        <v>0</v>
      </c>
      <c r="S32" s="44"/>
      <c r="T32" s="45">
        <f t="shared" si="3"/>
        <v>0</v>
      </c>
      <c r="U32" s="45"/>
    </row>
    <row r="33" spans="2:21" ht="13.5" customHeight="1">
      <c r="B33" s="38">
        <v>25</v>
      </c>
      <c r="C33" s="39">
        <f t="shared" si="4"/>
        <v>0</v>
      </c>
      <c r="D33" s="39"/>
      <c r="E33" s="38"/>
      <c r="F33" s="42"/>
      <c r="G33" s="38" t="s">
        <v>52</v>
      </c>
      <c r="H33" s="38"/>
      <c r="I33" s="38"/>
      <c r="J33" s="38"/>
      <c r="K33" s="39">
        <f t="shared" si="0"/>
        <v>0</v>
      </c>
      <c r="L33" s="39"/>
      <c r="M33" s="43">
        <f t="shared" si="1"/>
        <v>0</v>
      </c>
      <c r="N33" s="38"/>
      <c r="O33" s="42"/>
      <c r="P33" s="38"/>
      <c r="Q33" s="38"/>
      <c r="R33" s="44">
        <f t="shared" si="2"/>
        <v>0</v>
      </c>
      <c r="S33" s="44"/>
      <c r="T33" s="45">
        <f t="shared" si="3"/>
        <v>0</v>
      </c>
      <c r="U33" s="45"/>
    </row>
    <row r="34" spans="2:21" ht="13.5" customHeight="1">
      <c r="B34" s="38">
        <v>26</v>
      </c>
      <c r="C34" s="39">
        <f t="shared" si="4"/>
        <v>0</v>
      </c>
      <c r="D34" s="39"/>
      <c r="E34" s="38"/>
      <c r="F34" s="42"/>
      <c r="G34" s="38" t="s">
        <v>47</v>
      </c>
      <c r="H34" s="38"/>
      <c r="I34" s="38"/>
      <c r="J34" s="38"/>
      <c r="K34" s="39">
        <f t="shared" si="0"/>
        <v>0</v>
      </c>
      <c r="L34" s="39"/>
      <c r="M34" s="43">
        <f t="shared" si="1"/>
        <v>0</v>
      </c>
      <c r="N34" s="38"/>
      <c r="O34" s="42"/>
      <c r="P34" s="38"/>
      <c r="Q34" s="38"/>
      <c r="R34" s="44">
        <f t="shared" si="2"/>
        <v>0</v>
      </c>
      <c r="S34" s="44"/>
      <c r="T34" s="45">
        <f t="shared" si="3"/>
        <v>0</v>
      </c>
      <c r="U34" s="45"/>
    </row>
    <row r="35" spans="2:21" ht="13.5" customHeight="1">
      <c r="B35" s="38">
        <v>27</v>
      </c>
      <c r="C35" s="39">
        <f t="shared" si="4"/>
        <v>0</v>
      </c>
      <c r="D35" s="39"/>
      <c r="E35" s="38"/>
      <c r="F35" s="42"/>
      <c r="G35" s="38" t="s">
        <v>47</v>
      </c>
      <c r="H35" s="38"/>
      <c r="I35" s="38"/>
      <c r="J35" s="38"/>
      <c r="K35" s="39">
        <f t="shared" si="0"/>
        <v>0</v>
      </c>
      <c r="L35" s="39"/>
      <c r="M35" s="43">
        <f t="shared" si="1"/>
        <v>0</v>
      </c>
      <c r="N35" s="38"/>
      <c r="O35" s="42"/>
      <c r="P35" s="38"/>
      <c r="Q35" s="38"/>
      <c r="R35" s="44">
        <f t="shared" si="2"/>
        <v>0</v>
      </c>
      <c r="S35" s="44"/>
      <c r="T35" s="45">
        <f t="shared" si="3"/>
        <v>0</v>
      </c>
      <c r="U35" s="45"/>
    </row>
    <row r="36" spans="2:21" ht="13.5" customHeight="1">
      <c r="B36" s="38">
        <v>28</v>
      </c>
      <c r="C36" s="39">
        <f t="shared" si="4"/>
        <v>0</v>
      </c>
      <c r="D36" s="39"/>
      <c r="E36" s="38"/>
      <c r="F36" s="42"/>
      <c r="G36" s="38" t="s">
        <v>47</v>
      </c>
      <c r="H36" s="38"/>
      <c r="I36" s="38"/>
      <c r="J36" s="38"/>
      <c r="K36" s="39">
        <f t="shared" si="0"/>
        <v>0</v>
      </c>
      <c r="L36" s="39"/>
      <c r="M36" s="43">
        <f t="shared" si="1"/>
        <v>0</v>
      </c>
      <c r="N36" s="38"/>
      <c r="O36" s="42"/>
      <c r="P36" s="38"/>
      <c r="Q36" s="38"/>
      <c r="R36" s="44">
        <f t="shared" si="2"/>
        <v>0</v>
      </c>
      <c r="S36" s="44"/>
      <c r="T36" s="45">
        <f t="shared" si="3"/>
        <v>0</v>
      </c>
      <c r="U36" s="45"/>
    </row>
    <row r="37" spans="2:21" ht="13.5" customHeight="1">
      <c r="B37" s="38">
        <v>29</v>
      </c>
      <c r="C37" s="39">
        <f t="shared" si="4"/>
        <v>0</v>
      </c>
      <c r="D37" s="39"/>
      <c r="E37" s="38"/>
      <c r="F37" s="42"/>
      <c r="G37" s="38" t="s">
        <v>47</v>
      </c>
      <c r="H37" s="38"/>
      <c r="I37" s="38"/>
      <c r="J37" s="38"/>
      <c r="K37" s="39">
        <f t="shared" si="0"/>
        <v>0</v>
      </c>
      <c r="L37" s="39"/>
      <c r="M37" s="43">
        <f t="shared" si="1"/>
        <v>0</v>
      </c>
      <c r="N37" s="38"/>
      <c r="O37" s="42"/>
      <c r="P37" s="38"/>
      <c r="Q37" s="38"/>
      <c r="R37" s="44">
        <f t="shared" si="2"/>
        <v>0</v>
      </c>
      <c r="S37" s="44"/>
      <c r="T37" s="45">
        <f t="shared" si="3"/>
        <v>0</v>
      </c>
      <c r="U37" s="45"/>
    </row>
    <row r="38" spans="2:21" ht="13.5" customHeight="1">
      <c r="B38" s="38">
        <v>30</v>
      </c>
      <c r="C38" s="39">
        <f t="shared" si="4"/>
        <v>0</v>
      </c>
      <c r="D38" s="39"/>
      <c r="E38" s="38"/>
      <c r="F38" s="42"/>
      <c r="G38" s="38" t="s">
        <v>52</v>
      </c>
      <c r="H38" s="38"/>
      <c r="I38" s="38"/>
      <c r="J38" s="38"/>
      <c r="K38" s="39">
        <f t="shared" si="0"/>
        <v>0</v>
      </c>
      <c r="L38" s="39"/>
      <c r="M38" s="43">
        <f t="shared" si="1"/>
        <v>0</v>
      </c>
      <c r="N38" s="38"/>
      <c r="O38" s="42"/>
      <c r="P38" s="38"/>
      <c r="Q38" s="38"/>
      <c r="R38" s="44">
        <f t="shared" si="2"/>
        <v>0</v>
      </c>
      <c r="S38" s="44"/>
      <c r="T38" s="45">
        <f t="shared" si="3"/>
        <v>0</v>
      </c>
      <c r="U38" s="45"/>
    </row>
    <row r="39" spans="2:21" ht="13.5" customHeight="1">
      <c r="B39" s="38">
        <v>31</v>
      </c>
      <c r="C39" s="39">
        <f t="shared" si="4"/>
        <v>0</v>
      </c>
      <c r="D39" s="39"/>
      <c r="E39" s="38"/>
      <c r="F39" s="42"/>
      <c r="G39" s="38" t="s">
        <v>52</v>
      </c>
      <c r="H39" s="38"/>
      <c r="I39" s="38"/>
      <c r="J39" s="38"/>
      <c r="K39" s="39">
        <f t="shared" si="0"/>
        <v>0</v>
      </c>
      <c r="L39" s="39"/>
      <c r="M39" s="43">
        <f t="shared" si="1"/>
        <v>0</v>
      </c>
      <c r="N39" s="38"/>
      <c r="O39" s="42"/>
      <c r="P39" s="38"/>
      <c r="Q39" s="38"/>
      <c r="R39" s="44">
        <f t="shared" si="2"/>
        <v>0</v>
      </c>
      <c r="S39" s="44"/>
      <c r="T39" s="45">
        <f t="shared" si="3"/>
        <v>0</v>
      </c>
      <c r="U39" s="45"/>
    </row>
    <row r="40" spans="2:21" ht="13.5" customHeight="1">
      <c r="B40" s="38">
        <v>32</v>
      </c>
      <c r="C40" s="39">
        <f t="shared" si="4"/>
        <v>0</v>
      </c>
      <c r="D40" s="39"/>
      <c r="E40" s="38"/>
      <c r="F40" s="42"/>
      <c r="G40" s="38" t="s">
        <v>52</v>
      </c>
      <c r="H40" s="38"/>
      <c r="I40" s="38"/>
      <c r="J40" s="38"/>
      <c r="K40" s="39">
        <f t="shared" si="0"/>
        <v>0</v>
      </c>
      <c r="L40" s="39"/>
      <c r="M40" s="43">
        <f t="shared" si="1"/>
        <v>0</v>
      </c>
      <c r="N40" s="38"/>
      <c r="O40" s="42"/>
      <c r="P40" s="38"/>
      <c r="Q40" s="38"/>
      <c r="R40" s="44">
        <f t="shared" si="2"/>
        <v>0</v>
      </c>
      <c r="S40" s="44"/>
      <c r="T40" s="45">
        <f t="shared" si="3"/>
        <v>0</v>
      </c>
      <c r="U40" s="45"/>
    </row>
    <row r="41" spans="2:21" ht="13.5" customHeight="1">
      <c r="B41" s="38">
        <v>33</v>
      </c>
      <c r="C41" s="39">
        <f t="shared" si="4"/>
        <v>0</v>
      </c>
      <c r="D41" s="39"/>
      <c r="E41" s="38"/>
      <c r="F41" s="42"/>
      <c r="G41" s="38" t="s">
        <v>47</v>
      </c>
      <c r="H41" s="38"/>
      <c r="I41" s="38"/>
      <c r="J41" s="38"/>
      <c r="K41" s="39">
        <f t="shared" si="0"/>
        <v>0</v>
      </c>
      <c r="L41" s="39"/>
      <c r="M41" s="43">
        <f t="shared" si="1"/>
        <v>0</v>
      </c>
      <c r="N41" s="38"/>
      <c r="O41" s="42"/>
      <c r="P41" s="38"/>
      <c r="Q41" s="38"/>
      <c r="R41" s="44">
        <f t="shared" si="2"/>
        <v>0</v>
      </c>
      <c r="S41" s="44"/>
      <c r="T41" s="45">
        <f t="shared" si="3"/>
        <v>0</v>
      </c>
      <c r="U41" s="45"/>
    </row>
    <row r="42" spans="2:21" ht="13.5" customHeight="1">
      <c r="B42" s="38">
        <v>34</v>
      </c>
      <c r="C42" s="39">
        <f t="shared" si="4"/>
        <v>0</v>
      </c>
      <c r="D42" s="39"/>
      <c r="E42" s="38"/>
      <c r="F42" s="42"/>
      <c r="G42" s="38" t="s">
        <v>52</v>
      </c>
      <c r="H42" s="38"/>
      <c r="I42" s="38"/>
      <c r="J42" s="38"/>
      <c r="K42" s="39">
        <f t="shared" si="0"/>
        <v>0</v>
      </c>
      <c r="L42" s="39"/>
      <c r="M42" s="43">
        <f t="shared" si="1"/>
        <v>0</v>
      </c>
      <c r="N42" s="38"/>
      <c r="O42" s="42"/>
      <c r="P42" s="38"/>
      <c r="Q42" s="38"/>
      <c r="R42" s="44">
        <f t="shared" si="2"/>
        <v>0</v>
      </c>
      <c r="S42" s="44"/>
      <c r="T42" s="45">
        <f t="shared" si="3"/>
        <v>0</v>
      </c>
      <c r="U42" s="45"/>
    </row>
    <row r="43" spans="2:21" ht="13.5" customHeight="1">
      <c r="B43" s="38">
        <v>35</v>
      </c>
      <c r="C43" s="39">
        <f t="shared" si="4"/>
        <v>0</v>
      </c>
      <c r="D43" s="39"/>
      <c r="E43" s="38"/>
      <c r="F43" s="42"/>
      <c r="G43" s="38" t="s">
        <v>47</v>
      </c>
      <c r="H43" s="38"/>
      <c r="I43" s="38"/>
      <c r="J43" s="38"/>
      <c r="K43" s="39">
        <f t="shared" si="0"/>
        <v>0</v>
      </c>
      <c r="L43" s="39"/>
      <c r="M43" s="43">
        <f t="shared" si="1"/>
        <v>0</v>
      </c>
      <c r="N43" s="38"/>
      <c r="O43" s="42"/>
      <c r="P43" s="38"/>
      <c r="Q43" s="38"/>
      <c r="R43" s="44">
        <f t="shared" si="2"/>
        <v>0</v>
      </c>
      <c r="S43" s="44"/>
      <c r="T43" s="45">
        <f t="shared" si="3"/>
        <v>0</v>
      </c>
      <c r="U43" s="45"/>
    </row>
    <row r="44" spans="2:21" ht="13.5" customHeight="1">
      <c r="B44" s="38">
        <v>36</v>
      </c>
      <c r="C44" s="39">
        <f t="shared" si="4"/>
        <v>0</v>
      </c>
      <c r="D44" s="39"/>
      <c r="E44" s="38"/>
      <c r="F44" s="42"/>
      <c r="G44" s="38" t="s">
        <v>52</v>
      </c>
      <c r="H44" s="38"/>
      <c r="I44" s="38"/>
      <c r="J44" s="38"/>
      <c r="K44" s="39">
        <f t="shared" si="0"/>
        <v>0</v>
      </c>
      <c r="L44" s="39"/>
      <c r="M44" s="43">
        <f t="shared" si="1"/>
        <v>0</v>
      </c>
      <c r="N44" s="38"/>
      <c r="O44" s="42"/>
      <c r="P44" s="38"/>
      <c r="Q44" s="38"/>
      <c r="R44" s="44">
        <f t="shared" si="2"/>
        <v>0</v>
      </c>
      <c r="S44" s="44"/>
      <c r="T44" s="45">
        <f t="shared" si="3"/>
        <v>0</v>
      </c>
      <c r="U44" s="45"/>
    </row>
    <row r="45" spans="2:21" ht="13.5" customHeight="1">
      <c r="B45" s="38">
        <v>37</v>
      </c>
      <c r="C45" s="39">
        <f t="shared" si="4"/>
        <v>0</v>
      </c>
      <c r="D45" s="39"/>
      <c r="E45" s="38"/>
      <c r="F45" s="42"/>
      <c r="G45" s="38" t="s">
        <v>47</v>
      </c>
      <c r="H45" s="38"/>
      <c r="I45" s="38"/>
      <c r="J45" s="38"/>
      <c r="K45" s="39">
        <f t="shared" si="0"/>
        <v>0</v>
      </c>
      <c r="L45" s="39"/>
      <c r="M45" s="43">
        <f t="shared" si="1"/>
        <v>0</v>
      </c>
      <c r="N45" s="38"/>
      <c r="O45" s="42"/>
      <c r="P45" s="38"/>
      <c r="Q45" s="38"/>
      <c r="R45" s="44">
        <f t="shared" si="2"/>
        <v>0</v>
      </c>
      <c r="S45" s="44"/>
      <c r="T45" s="45">
        <f t="shared" si="3"/>
        <v>0</v>
      </c>
      <c r="U45" s="45"/>
    </row>
    <row r="46" spans="2:21" ht="13.5" customHeight="1">
      <c r="B46" s="38">
        <v>38</v>
      </c>
      <c r="C46" s="39">
        <f t="shared" si="4"/>
        <v>0</v>
      </c>
      <c r="D46" s="39"/>
      <c r="E46" s="38"/>
      <c r="F46" s="42"/>
      <c r="G46" s="38" t="s">
        <v>52</v>
      </c>
      <c r="H46" s="38"/>
      <c r="I46" s="38"/>
      <c r="J46" s="38"/>
      <c r="K46" s="39">
        <f t="shared" si="0"/>
        <v>0</v>
      </c>
      <c r="L46" s="39"/>
      <c r="M46" s="43">
        <f t="shared" si="1"/>
        <v>0</v>
      </c>
      <c r="N46" s="38"/>
      <c r="O46" s="42"/>
      <c r="P46" s="38"/>
      <c r="Q46" s="38"/>
      <c r="R46" s="44">
        <f t="shared" si="2"/>
        <v>0</v>
      </c>
      <c r="S46" s="44"/>
      <c r="T46" s="45">
        <f t="shared" si="3"/>
        <v>0</v>
      </c>
      <c r="U46" s="45"/>
    </row>
    <row r="47" spans="2:21" ht="13.5" customHeight="1">
      <c r="B47" s="38">
        <v>39</v>
      </c>
      <c r="C47" s="39">
        <f t="shared" si="4"/>
        <v>0</v>
      </c>
      <c r="D47" s="39"/>
      <c r="E47" s="38"/>
      <c r="F47" s="42"/>
      <c r="G47" s="38" t="s">
        <v>52</v>
      </c>
      <c r="H47" s="38"/>
      <c r="I47" s="38"/>
      <c r="J47" s="38"/>
      <c r="K47" s="39">
        <f t="shared" si="0"/>
        <v>0</v>
      </c>
      <c r="L47" s="39"/>
      <c r="M47" s="43">
        <f t="shared" si="1"/>
        <v>0</v>
      </c>
      <c r="N47" s="38"/>
      <c r="O47" s="42"/>
      <c r="P47" s="38"/>
      <c r="Q47" s="38"/>
      <c r="R47" s="44">
        <f t="shared" si="2"/>
        <v>0</v>
      </c>
      <c r="S47" s="44"/>
      <c r="T47" s="45">
        <f t="shared" si="3"/>
        <v>0</v>
      </c>
      <c r="U47" s="45"/>
    </row>
    <row r="48" spans="2:21" ht="13.5" customHeight="1">
      <c r="B48" s="38">
        <v>40</v>
      </c>
      <c r="C48" s="39">
        <f t="shared" si="4"/>
        <v>0</v>
      </c>
      <c r="D48" s="39"/>
      <c r="E48" s="38"/>
      <c r="F48" s="42"/>
      <c r="G48" s="38" t="s">
        <v>47</v>
      </c>
      <c r="H48" s="38"/>
      <c r="I48" s="38"/>
      <c r="J48" s="38"/>
      <c r="K48" s="39">
        <f t="shared" si="0"/>
        <v>0</v>
      </c>
      <c r="L48" s="39"/>
      <c r="M48" s="43">
        <f t="shared" si="1"/>
        <v>0</v>
      </c>
      <c r="N48" s="38"/>
      <c r="O48" s="42"/>
      <c r="P48" s="38"/>
      <c r="Q48" s="38"/>
      <c r="R48" s="44">
        <f t="shared" si="2"/>
        <v>0</v>
      </c>
      <c r="S48" s="44"/>
      <c r="T48" s="45">
        <f t="shared" si="3"/>
        <v>0</v>
      </c>
      <c r="U48" s="45"/>
    </row>
    <row r="49" spans="2:21" ht="13.5" customHeight="1">
      <c r="B49" s="38">
        <v>41</v>
      </c>
      <c r="C49" s="39">
        <f t="shared" si="4"/>
        <v>0</v>
      </c>
      <c r="D49" s="39"/>
      <c r="E49" s="38"/>
      <c r="F49" s="42"/>
      <c r="G49" s="38" t="s">
        <v>52</v>
      </c>
      <c r="H49" s="38"/>
      <c r="I49" s="38"/>
      <c r="J49" s="38"/>
      <c r="K49" s="39">
        <f t="shared" si="0"/>
        <v>0</v>
      </c>
      <c r="L49" s="39"/>
      <c r="M49" s="43">
        <f t="shared" si="1"/>
        <v>0</v>
      </c>
      <c r="N49" s="38"/>
      <c r="O49" s="42"/>
      <c r="P49" s="38"/>
      <c r="Q49" s="38"/>
      <c r="R49" s="44">
        <f t="shared" si="2"/>
        <v>0</v>
      </c>
      <c r="S49" s="44"/>
      <c r="T49" s="45">
        <f t="shared" si="3"/>
        <v>0</v>
      </c>
      <c r="U49" s="45"/>
    </row>
    <row r="50" spans="2:21" ht="13.5" customHeight="1">
      <c r="B50" s="38">
        <v>42</v>
      </c>
      <c r="C50" s="39">
        <f t="shared" si="4"/>
        <v>0</v>
      </c>
      <c r="D50" s="39"/>
      <c r="E50" s="38"/>
      <c r="F50" s="42"/>
      <c r="G50" s="38" t="s">
        <v>52</v>
      </c>
      <c r="H50" s="38"/>
      <c r="I50" s="38"/>
      <c r="J50" s="38"/>
      <c r="K50" s="39">
        <f t="shared" si="0"/>
        <v>0</v>
      </c>
      <c r="L50" s="39"/>
      <c r="M50" s="43">
        <f t="shared" si="1"/>
        <v>0</v>
      </c>
      <c r="N50" s="38"/>
      <c r="O50" s="42"/>
      <c r="P50" s="38"/>
      <c r="Q50" s="38"/>
      <c r="R50" s="44">
        <f t="shared" si="2"/>
        <v>0</v>
      </c>
      <c r="S50" s="44"/>
      <c r="T50" s="45">
        <f t="shared" si="3"/>
        <v>0</v>
      </c>
      <c r="U50" s="45"/>
    </row>
    <row r="51" spans="2:21" ht="13.5" customHeight="1">
      <c r="B51" s="38">
        <v>43</v>
      </c>
      <c r="C51" s="39">
        <f t="shared" si="4"/>
        <v>0</v>
      </c>
      <c r="D51" s="39"/>
      <c r="E51" s="38"/>
      <c r="F51" s="42"/>
      <c r="G51" s="38" t="s">
        <v>47</v>
      </c>
      <c r="H51" s="38"/>
      <c r="I51" s="38"/>
      <c r="J51" s="38"/>
      <c r="K51" s="39">
        <f t="shared" si="0"/>
        <v>0</v>
      </c>
      <c r="L51" s="39"/>
      <c r="M51" s="43">
        <f t="shared" si="1"/>
        <v>0</v>
      </c>
      <c r="N51" s="38"/>
      <c r="O51" s="42"/>
      <c r="P51" s="38"/>
      <c r="Q51" s="38"/>
      <c r="R51" s="44">
        <f t="shared" si="2"/>
        <v>0</v>
      </c>
      <c r="S51" s="44"/>
      <c r="T51" s="45">
        <f t="shared" si="3"/>
        <v>0</v>
      </c>
      <c r="U51" s="45"/>
    </row>
    <row r="52" spans="2:21" ht="13.5" customHeight="1">
      <c r="B52" s="38">
        <v>44</v>
      </c>
      <c r="C52" s="39">
        <f t="shared" si="4"/>
        <v>0</v>
      </c>
      <c r="D52" s="39"/>
      <c r="E52" s="38"/>
      <c r="F52" s="42"/>
      <c r="G52" s="38" t="s">
        <v>47</v>
      </c>
      <c r="H52" s="38"/>
      <c r="I52" s="38"/>
      <c r="J52" s="38"/>
      <c r="K52" s="39">
        <f t="shared" si="0"/>
        <v>0</v>
      </c>
      <c r="L52" s="39"/>
      <c r="M52" s="43">
        <f t="shared" si="1"/>
        <v>0</v>
      </c>
      <c r="N52" s="38"/>
      <c r="O52" s="42"/>
      <c r="P52" s="38"/>
      <c r="Q52" s="38"/>
      <c r="R52" s="44">
        <f t="shared" si="2"/>
        <v>0</v>
      </c>
      <c r="S52" s="44"/>
      <c r="T52" s="45"/>
      <c r="U52" s="45"/>
    </row>
    <row r="53" spans="2:21" ht="13.5" customHeight="1">
      <c r="B53" s="38">
        <v>45</v>
      </c>
      <c r="C53" s="39">
        <f t="shared" si="4"/>
        <v>0</v>
      </c>
      <c r="D53" s="39"/>
      <c r="E53" s="38"/>
      <c r="F53" s="42"/>
      <c r="G53" s="38" t="s">
        <v>52</v>
      </c>
      <c r="H53" s="38"/>
      <c r="I53" s="38"/>
      <c r="J53" s="38"/>
      <c r="K53" s="39">
        <f t="shared" si="0"/>
        <v>0</v>
      </c>
      <c r="L53" s="39"/>
      <c r="M53" s="43">
        <f t="shared" si="1"/>
        <v>0</v>
      </c>
      <c r="N53" s="38"/>
      <c r="O53" s="42"/>
      <c r="P53" s="38"/>
      <c r="Q53" s="38"/>
      <c r="R53" s="44">
        <f t="shared" si="2"/>
        <v>0</v>
      </c>
      <c r="S53" s="44"/>
      <c r="T53" s="45"/>
      <c r="U53" s="45"/>
    </row>
    <row r="54" spans="2:21" ht="13.5" customHeight="1">
      <c r="B54" s="38">
        <v>46</v>
      </c>
      <c r="C54" s="39">
        <f t="shared" si="4"/>
        <v>0</v>
      </c>
      <c r="D54" s="39"/>
      <c r="E54" s="38"/>
      <c r="F54" s="42"/>
      <c r="G54" s="38" t="s">
        <v>52</v>
      </c>
      <c r="H54" s="38"/>
      <c r="I54" s="38"/>
      <c r="J54" s="38"/>
      <c r="K54" s="39">
        <f t="shared" si="0"/>
        <v>0</v>
      </c>
      <c r="L54" s="39"/>
      <c r="M54" s="43">
        <f t="shared" si="1"/>
        <v>0</v>
      </c>
      <c r="N54" s="38"/>
      <c r="O54" s="42"/>
      <c r="P54" s="38"/>
      <c r="Q54" s="38"/>
      <c r="R54" s="44">
        <f t="shared" si="2"/>
        <v>0</v>
      </c>
      <c r="S54" s="44"/>
      <c r="T54" s="45"/>
      <c r="U54" s="45"/>
    </row>
    <row r="55" spans="2:21" ht="13.5" customHeight="1">
      <c r="B55" s="38">
        <v>47</v>
      </c>
      <c r="C55" s="39">
        <f t="shared" si="4"/>
        <v>0</v>
      </c>
      <c r="D55" s="39"/>
      <c r="E55" s="38"/>
      <c r="F55" s="42"/>
      <c r="G55" s="38" t="s">
        <v>47</v>
      </c>
      <c r="H55" s="38"/>
      <c r="I55" s="38"/>
      <c r="J55" s="38"/>
      <c r="K55" s="39">
        <f t="shared" si="0"/>
        <v>0</v>
      </c>
      <c r="L55" s="39"/>
      <c r="M55" s="43">
        <f t="shared" si="1"/>
        <v>0</v>
      </c>
      <c r="N55" s="38"/>
      <c r="O55" s="42"/>
      <c r="P55" s="38"/>
      <c r="Q55" s="38"/>
      <c r="R55" s="44">
        <f t="shared" si="2"/>
        <v>0</v>
      </c>
      <c r="S55" s="44"/>
      <c r="T55" s="45"/>
      <c r="U55" s="45"/>
    </row>
    <row r="56" spans="2:21" ht="13.5" customHeight="1">
      <c r="B56" s="38">
        <v>48</v>
      </c>
      <c r="C56" s="39">
        <f t="shared" si="4"/>
        <v>0</v>
      </c>
      <c r="D56" s="39"/>
      <c r="E56" s="38"/>
      <c r="F56" s="42"/>
      <c r="G56" s="38" t="s">
        <v>47</v>
      </c>
      <c r="H56" s="38"/>
      <c r="I56" s="38"/>
      <c r="J56" s="38"/>
      <c r="K56" s="39">
        <f t="shared" si="0"/>
        <v>0</v>
      </c>
      <c r="L56" s="39"/>
      <c r="M56" s="43">
        <f t="shared" si="1"/>
        <v>0</v>
      </c>
      <c r="N56" s="38"/>
      <c r="O56" s="42"/>
      <c r="P56" s="38"/>
      <c r="Q56" s="38"/>
      <c r="R56" s="44">
        <f t="shared" si="2"/>
        <v>0</v>
      </c>
      <c r="S56" s="44"/>
      <c r="T56" s="45">
        <f aca="true" t="shared" si="5" ref="T56:T108">IF(O56="","",IF(R56&lt;0,J56*(-1),IF(G56="買",(P56-H56)*10000,(H56-P56)*10000)))</f>
        <v>0</v>
      </c>
      <c r="U56" s="45"/>
    </row>
    <row r="57" spans="2:21" ht="13.5" customHeight="1">
      <c r="B57" s="38">
        <v>49</v>
      </c>
      <c r="C57" s="39">
        <f t="shared" si="4"/>
        <v>0</v>
      </c>
      <c r="D57" s="39"/>
      <c r="E57" s="38"/>
      <c r="F57" s="42"/>
      <c r="G57" s="38" t="s">
        <v>47</v>
      </c>
      <c r="H57" s="38"/>
      <c r="I57" s="38"/>
      <c r="J57" s="38"/>
      <c r="K57" s="39">
        <f t="shared" si="0"/>
        <v>0</v>
      </c>
      <c r="L57" s="39"/>
      <c r="M57" s="43">
        <f t="shared" si="1"/>
        <v>0</v>
      </c>
      <c r="N57" s="38"/>
      <c r="O57" s="42"/>
      <c r="P57" s="38"/>
      <c r="Q57" s="38"/>
      <c r="R57" s="44">
        <f t="shared" si="2"/>
        <v>0</v>
      </c>
      <c r="S57" s="44"/>
      <c r="T57" s="45">
        <f t="shared" si="5"/>
        <v>0</v>
      </c>
      <c r="U57" s="45"/>
    </row>
    <row r="58" spans="2:21" ht="13.5" customHeight="1">
      <c r="B58" s="38">
        <v>50</v>
      </c>
      <c r="C58" s="39">
        <f t="shared" si="4"/>
        <v>0</v>
      </c>
      <c r="D58" s="39"/>
      <c r="E58" s="38"/>
      <c r="F58" s="42"/>
      <c r="G58" s="38" t="s">
        <v>47</v>
      </c>
      <c r="H58" s="38"/>
      <c r="I58" s="38"/>
      <c r="J58" s="38"/>
      <c r="K58" s="39">
        <f t="shared" si="0"/>
        <v>0</v>
      </c>
      <c r="L58" s="39"/>
      <c r="M58" s="43">
        <f t="shared" si="1"/>
        <v>0</v>
      </c>
      <c r="N58" s="38"/>
      <c r="O58" s="42"/>
      <c r="P58" s="38"/>
      <c r="Q58" s="38"/>
      <c r="R58" s="44">
        <f t="shared" si="2"/>
        <v>0</v>
      </c>
      <c r="S58" s="44"/>
      <c r="T58" s="45">
        <f t="shared" si="5"/>
        <v>0</v>
      </c>
      <c r="U58" s="45"/>
    </row>
    <row r="59" spans="2:21" ht="13.5" customHeight="1">
      <c r="B59" s="38">
        <v>51</v>
      </c>
      <c r="C59" s="39">
        <f t="shared" si="4"/>
        <v>0</v>
      </c>
      <c r="D59" s="39"/>
      <c r="E59" s="38"/>
      <c r="F59" s="42"/>
      <c r="G59" s="38" t="s">
        <v>47</v>
      </c>
      <c r="H59" s="38"/>
      <c r="I59" s="38"/>
      <c r="J59" s="38"/>
      <c r="K59" s="39">
        <f t="shared" si="0"/>
        <v>0</v>
      </c>
      <c r="L59" s="39"/>
      <c r="M59" s="43">
        <f t="shared" si="1"/>
        <v>0</v>
      </c>
      <c r="N59" s="38"/>
      <c r="O59" s="42"/>
      <c r="P59" s="38"/>
      <c r="Q59" s="38"/>
      <c r="R59" s="44">
        <f t="shared" si="2"/>
        <v>0</v>
      </c>
      <c r="S59" s="44"/>
      <c r="T59" s="45">
        <f t="shared" si="5"/>
        <v>0</v>
      </c>
      <c r="U59" s="45"/>
    </row>
    <row r="60" spans="2:21" ht="13.5" customHeight="1">
      <c r="B60" s="38">
        <v>52</v>
      </c>
      <c r="C60" s="39">
        <f t="shared" si="4"/>
        <v>0</v>
      </c>
      <c r="D60" s="39"/>
      <c r="E60" s="38"/>
      <c r="F60" s="42"/>
      <c r="G60" s="38" t="s">
        <v>47</v>
      </c>
      <c r="H60" s="38"/>
      <c r="I60" s="38"/>
      <c r="J60" s="38"/>
      <c r="K60" s="39">
        <f t="shared" si="0"/>
        <v>0</v>
      </c>
      <c r="L60" s="39"/>
      <c r="M60" s="43">
        <f t="shared" si="1"/>
        <v>0</v>
      </c>
      <c r="N60" s="38"/>
      <c r="O60" s="42"/>
      <c r="P60" s="38"/>
      <c r="Q60" s="38"/>
      <c r="R60" s="44">
        <f t="shared" si="2"/>
        <v>0</v>
      </c>
      <c r="S60" s="44"/>
      <c r="T60" s="45">
        <f t="shared" si="5"/>
        <v>0</v>
      </c>
      <c r="U60" s="45"/>
    </row>
    <row r="61" spans="2:21" ht="13.5" customHeight="1">
      <c r="B61" s="38">
        <v>53</v>
      </c>
      <c r="C61" s="39">
        <f t="shared" si="4"/>
        <v>0</v>
      </c>
      <c r="D61" s="39"/>
      <c r="E61" s="38"/>
      <c r="F61" s="42"/>
      <c r="G61" s="38" t="s">
        <v>47</v>
      </c>
      <c r="H61" s="38"/>
      <c r="I61" s="38"/>
      <c r="J61" s="38"/>
      <c r="K61" s="39">
        <f t="shared" si="0"/>
        <v>0</v>
      </c>
      <c r="L61" s="39"/>
      <c r="M61" s="43">
        <f t="shared" si="1"/>
        <v>0</v>
      </c>
      <c r="N61" s="38"/>
      <c r="O61" s="42"/>
      <c r="P61" s="38"/>
      <c r="Q61" s="38"/>
      <c r="R61" s="44">
        <f t="shared" si="2"/>
        <v>0</v>
      </c>
      <c r="S61" s="44"/>
      <c r="T61" s="45">
        <f t="shared" si="5"/>
        <v>0</v>
      </c>
      <c r="U61" s="45"/>
    </row>
    <row r="62" spans="2:21" ht="13.5" customHeight="1">
      <c r="B62" s="38">
        <v>54</v>
      </c>
      <c r="C62" s="39">
        <f t="shared" si="4"/>
        <v>0</v>
      </c>
      <c r="D62" s="39"/>
      <c r="E62" s="38"/>
      <c r="F62" s="42"/>
      <c r="G62" s="38" t="s">
        <v>47</v>
      </c>
      <c r="H62" s="38"/>
      <c r="I62" s="38"/>
      <c r="J62" s="38"/>
      <c r="K62" s="39">
        <f t="shared" si="0"/>
        <v>0</v>
      </c>
      <c r="L62" s="39"/>
      <c r="M62" s="43">
        <f t="shared" si="1"/>
        <v>0</v>
      </c>
      <c r="N62" s="38"/>
      <c r="O62" s="42"/>
      <c r="P62" s="38"/>
      <c r="Q62" s="38"/>
      <c r="R62" s="44">
        <f t="shared" si="2"/>
        <v>0</v>
      </c>
      <c r="S62" s="44"/>
      <c r="T62" s="45">
        <f t="shared" si="5"/>
        <v>0</v>
      </c>
      <c r="U62" s="45"/>
    </row>
    <row r="63" spans="2:21" ht="13.5" customHeight="1">
      <c r="B63" s="38">
        <v>55</v>
      </c>
      <c r="C63" s="39">
        <f t="shared" si="4"/>
        <v>0</v>
      </c>
      <c r="D63" s="39"/>
      <c r="E63" s="38"/>
      <c r="F63" s="42"/>
      <c r="G63" s="38" t="s">
        <v>52</v>
      </c>
      <c r="H63" s="38"/>
      <c r="I63" s="38"/>
      <c r="J63" s="38"/>
      <c r="K63" s="39">
        <f t="shared" si="0"/>
        <v>0</v>
      </c>
      <c r="L63" s="39"/>
      <c r="M63" s="43">
        <f t="shared" si="1"/>
        <v>0</v>
      </c>
      <c r="N63" s="38"/>
      <c r="O63" s="42"/>
      <c r="P63" s="38"/>
      <c r="Q63" s="38"/>
      <c r="R63" s="44">
        <f t="shared" si="2"/>
        <v>0</v>
      </c>
      <c r="S63" s="44"/>
      <c r="T63" s="45">
        <f t="shared" si="5"/>
        <v>0</v>
      </c>
      <c r="U63" s="45"/>
    </row>
    <row r="64" spans="2:21" ht="13.5" customHeight="1">
      <c r="B64" s="38">
        <v>56</v>
      </c>
      <c r="C64" s="39">
        <f t="shared" si="4"/>
        <v>0</v>
      </c>
      <c r="D64" s="39"/>
      <c r="E64" s="38"/>
      <c r="F64" s="42"/>
      <c r="G64" s="38" t="s">
        <v>47</v>
      </c>
      <c r="H64" s="38"/>
      <c r="I64" s="38"/>
      <c r="J64" s="38"/>
      <c r="K64" s="39">
        <f t="shared" si="0"/>
        <v>0</v>
      </c>
      <c r="L64" s="39"/>
      <c r="M64" s="43">
        <f t="shared" si="1"/>
        <v>0</v>
      </c>
      <c r="N64" s="38"/>
      <c r="O64" s="42"/>
      <c r="P64" s="38"/>
      <c r="Q64" s="38"/>
      <c r="R64" s="44">
        <f t="shared" si="2"/>
        <v>0</v>
      </c>
      <c r="S64" s="44"/>
      <c r="T64" s="45">
        <f t="shared" si="5"/>
        <v>0</v>
      </c>
      <c r="U64" s="45"/>
    </row>
    <row r="65" spans="2:21" ht="13.5" customHeight="1">
      <c r="B65" s="38">
        <v>57</v>
      </c>
      <c r="C65" s="39">
        <f t="shared" si="4"/>
        <v>0</v>
      </c>
      <c r="D65" s="39"/>
      <c r="E65" s="38"/>
      <c r="F65" s="42"/>
      <c r="G65" s="38" t="s">
        <v>47</v>
      </c>
      <c r="H65" s="38"/>
      <c r="I65" s="38"/>
      <c r="J65" s="38"/>
      <c r="K65" s="39">
        <f t="shared" si="0"/>
        <v>0</v>
      </c>
      <c r="L65" s="39"/>
      <c r="M65" s="43">
        <f t="shared" si="1"/>
        <v>0</v>
      </c>
      <c r="N65" s="38"/>
      <c r="O65" s="42"/>
      <c r="P65" s="38"/>
      <c r="Q65" s="38"/>
      <c r="R65" s="44">
        <f t="shared" si="2"/>
        <v>0</v>
      </c>
      <c r="S65" s="44"/>
      <c r="T65" s="45">
        <f t="shared" si="5"/>
        <v>0</v>
      </c>
      <c r="U65" s="45"/>
    </row>
    <row r="66" spans="2:21" ht="13.5" customHeight="1">
      <c r="B66" s="38">
        <v>58</v>
      </c>
      <c r="C66" s="39">
        <f t="shared" si="4"/>
        <v>0</v>
      </c>
      <c r="D66" s="39"/>
      <c r="E66" s="38"/>
      <c r="F66" s="42"/>
      <c r="G66" s="38" t="s">
        <v>47</v>
      </c>
      <c r="H66" s="38"/>
      <c r="I66" s="38"/>
      <c r="J66" s="38"/>
      <c r="K66" s="39">
        <f t="shared" si="0"/>
        <v>0</v>
      </c>
      <c r="L66" s="39"/>
      <c r="M66" s="43">
        <f t="shared" si="1"/>
        <v>0</v>
      </c>
      <c r="N66" s="38"/>
      <c r="O66" s="42"/>
      <c r="P66" s="38"/>
      <c r="Q66" s="38"/>
      <c r="R66" s="44">
        <f t="shared" si="2"/>
        <v>0</v>
      </c>
      <c r="S66" s="44"/>
      <c r="T66" s="45">
        <f t="shared" si="5"/>
        <v>0</v>
      </c>
      <c r="U66" s="45"/>
    </row>
    <row r="67" spans="2:21" ht="13.5" customHeight="1">
      <c r="B67" s="38">
        <v>59</v>
      </c>
      <c r="C67" s="39">
        <f t="shared" si="4"/>
        <v>0</v>
      </c>
      <c r="D67" s="39"/>
      <c r="E67" s="38"/>
      <c r="F67" s="42"/>
      <c r="G67" s="38" t="s">
        <v>47</v>
      </c>
      <c r="H67" s="38"/>
      <c r="I67" s="38"/>
      <c r="J67" s="38"/>
      <c r="K67" s="39">
        <f t="shared" si="0"/>
        <v>0</v>
      </c>
      <c r="L67" s="39"/>
      <c r="M67" s="43">
        <f t="shared" si="1"/>
        <v>0</v>
      </c>
      <c r="N67" s="38"/>
      <c r="O67" s="42"/>
      <c r="P67" s="38"/>
      <c r="Q67" s="38"/>
      <c r="R67" s="44">
        <f t="shared" si="2"/>
        <v>0</v>
      </c>
      <c r="S67" s="44"/>
      <c r="T67" s="45">
        <f t="shared" si="5"/>
        <v>0</v>
      </c>
      <c r="U67" s="45"/>
    </row>
    <row r="68" spans="2:21" ht="13.5" customHeight="1">
      <c r="B68" s="38">
        <v>60</v>
      </c>
      <c r="C68" s="39">
        <f t="shared" si="4"/>
        <v>0</v>
      </c>
      <c r="D68" s="39"/>
      <c r="E68" s="38"/>
      <c r="F68" s="42"/>
      <c r="G68" s="38" t="s">
        <v>52</v>
      </c>
      <c r="H68" s="38"/>
      <c r="I68" s="38"/>
      <c r="J68" s="38"/>
      <c r="K68" s="39">
        <f t="shared" si="0"/>
        <v>0</v>
      </c>
      <c r="L68" s="39"/>
      <c r="M68" s="43">
        <f t="shared" si="1"/>
        <v>0</v>
      </c>
      <c r="N68" s="38"/>
      <c r="O68" s="42"/>
      <c r="P68" s="38"/>
      <c r="Q68" s="38"/>
      <c r="R68" s="44">
        <f t="shared" si="2"/>
        <v>0</v>
      </c>
      <c r="S68" s="44"/>
      <c r="T68" s="45">
        <f t="shared" si="5"/>
        <v>0</v>
      </c>
      <c r="U68" s="45"/>
    </row>
    <row r="69" spans="2:21" ht="13.5" customHeight="1">
      <c r="B69" s="38">
        <v>61</v>
      </c>
      <c r="C69" s="39">
        <f t="shared" si="4"/>
        <v>0</v>
      </c>
      <c r="D69" s="39"/>
      <c r="E69" s="38"/>
      <c r="F69" s="42"/>
      <c r="G69" s="38" t="s">
        <v>52</v>
      </c>
      <c r="H69" s="38"/>
      <c r="I69" s="38"/>
      <c r="J69" s="38"/>
      <c r="K69" s="39">
        <f t="shared" si="0"/>
        <v>0</v>
      </c>
      <c r="L69" s="39"/>
      <c r="M69" s="43">
        <f t="shared" si="1"/>
        <v>0</v>
      </c>
      <c r="N69" s="38"/>
      <c r="O69" s="42"/>
      <c r="P69" s="38"/>
      <c r="Q69" s="38"/>
      <c r="R69" s="44">
        <f t="shared" si="2"/>
        <v>0</v>
      </c>
      <c r="S69" s="44"/>
      <c r="T69" s="45">
        <f t="shared" si="5"/>
        <v>0</v>
      </c>
      <c r="U69" s="45"/>
    </row>
    <row r="70" spans="2:21" ht="13.5" customHeight="1">
      <c r="B70" s="38">
        <v>62</v>
      </c>
      <c r="C70" s="39">
        <f t="shared" si="4"/>
        <v>0</v>
      </c>
      <c r="D70" s="39"/>
      <c r="E70" s="38"/>
      <c r="F70" s="42"/>
      <c r="G70" s="38" t="s">
        <v>47</v>
      </c>
      <c r="H70" s="38"/>
      <c r="I70" s="38"/>
      <c r="J70" s="38"/>
      <c r="K70" s="39">
        <f t="shared" si="0"/>
        <v>0</v>
      </c>
      <c r="L70" s="39"/>
      <c r="M70" s="43">
        <f t="shared" si="1"/>
        <v>0</v>
      </c>
      <c r="N70" s="38"/>
      <c r="O70" s="42"/>
      <c r="P70" s="38"/>
      <c r="Q70" s="38"/>
      <c r="R70" s="44">
        <f t="shared" si="2"/>
        <v>0</v>
      </c>
      <c r="S70" s="44"/>
      <c r="T70" s="45">
        <f t="shared" si="5"/>
        <v>0</v>
      </c>
      <c r="U70" s="45"/>
    </row>
    <row r="71" spans="2:21" ht="13.5" customHeight="1">
      <c r="B71" s="38">
        <v>63</v>
      </c>
      <c r="C71" s="39">
        <f t="shared" si="4"/>
        <v>0</v>
      </c>
      <c r="D71" s="39"/>
      <c r="E71" s="38"/>
      <c r="F71" s="42"/>
      <c r="G71" s="38" t="s">
        <v>52</v>
      </c>
      <c r="H71" s="38"/>
      <c r="I71" s="38"/>
      <c r="J71" s="38"/>
      <c r="K71" s="39">
        <f t="shared" si="0"/>
        <v>0</v>
      </c>
      <c r="L71" s="39"/>
      <c r="M71" s="43">
        <f t="shared" si="1"/>
        <v>0</v>
      </c>
      <c r="N71" s="38"/>
      <c r="O71" s="42"/>
      <c r="P71" s="38"/>
      <c r="Q71" s="38"/>
      <c r="R71" s="44">
        <f t="shared" si="2"/>
        <v>0</v>
      </c>
      <c r="S71" s="44"/>
      <c r="T71" s="45">
        <f t="shared" si="5"/>
        <v>0</v>
      </c>
      <c r="U71" s="45"/>
    </row>
    <row r="72" spans="2:21" ht="13.5" customHeight="1">
      <c r="B72" s="38">
        <v>64</v>
      </c>
      <c r="C72" s="39">
        <f t="shared" si="4"/>
        <v>0</v>
      </c>
      <c r="D72" s="39"/>
      <c r="E72" s="38"/>
      <c r="F72" s="42"/>
      <c r="G72" s="38" t="s">
        <v>47</v>
      </c>
      <c r="H72" s="38"/>
      <c r="I72" s="38"/>
      <c r="J72" s="38"/>
      <c r="K72" s="39">
        <f t="shared" si="0"/>
        <v>0</v>
      </c>
      <c r="L72" s="39"/>
      <c r="M72" s="43">
        <f t="shared" si="1"/>
        <v>0</v>
      </c>
      <c r="N72" s="38"/>
      <c r="O72" s="42"/>
      <c r="P72" s="38"/>
      <c r="Q72" s="38"/>
      <c r="R72" s="44">
        <f t="shared" si="2"/>
        <v>0</v>
      </c>
      <c r="S72" s="44"/>
      <c r="T72" s="45">
        <f t="shared" si="5"/>
        <v>0</v>
      </c>
      <c r="U72" s="45"/>
    </row>
    <row r="73" spans="2:21" ht="13.5" customHeight="1">
      <c r="B73" s="38">
        <v>65</v>
      </c>
      <c r="C73" s="39">
        <f t="shared" si="4"/>
        <v>0</v>
      </c>
      <c r="D73" s="39"/>
      <c r="E73" s="38"/>
      <c r="F73" s="42"/>
      <c r="G73" s="38" t="s">
        <v>52</v>
      </c>
      <c r="H73" s="38"/>
      <c r="I73" s="38"/>
      <c r="J73" s="38"/>
      <c r="K73" s="39">
        <f t="shared" si="0"/>
        <v>0</v>
      </c>
      <c r="L73" s="39"/>
      <c r="M73" s="43">
        <f t="shared" si="1"/>
        <v>0</v>
      </c>
      <c r="N73" s="38"/>
      <c r="O73" s="42"/>
      <c r="P73" s="38"/>
      <c r="Q73" s="38"/>
      <c r="R73" s="44">
        <f t="shared" si="2"/>
        <v>0</v>
      </c>
      <c r="S73" s="44"/>
      <c r="T73" s="45">
        <f t="shared" si="5"/>
        <v>0</v>
      </c>
      <c r="U73" s="45"/>
    </row>
    <row r="74" spans="2:21" ht="13.5" customHeight="1">
      <c r="B74" s="38">
        <v>66</v>
      </c>
      <c r="C74" s="39">
        <f t="shared" si="4"/>
        <v>0</v>
      </c>
      <c r="D74" s="39"/>
      <c r="E74" s="38"/>
      <c r="F74" s="42"/>
      <c r="G74" s="38" t="s">
        <v>52</v>
      </c>
      <c r="H74" s="38"/>
      <c r="I74" s="38"/>
      <c r="J74" s="38"/>
      <c r="K74" s="39">
        <f t="shared" si="0"/>
        <v>0</v>
      </c>
      <c r="L74" s="39"/>
      <c r="M74" s="43">
        <f t="shared" si="1"/>
        <v>0</v>
      </c>
      <c r="N74" s="38"/>
      <c r="O74" s="42"/>
      <c r="P74" s="38"/>
      <c r="Q74" s="38"/>
      <c r="R74" s="44">
        <f t="shared" si="2"/>
        <v>0</v>
      </c>
      <c r="S74" s="44"/>
      <c r="T74" s="45">
        <f t="shared" si="5"/>
        <v>0</v>
      </c>
      <c r="U74" s="45"/>
    </row>
    <row r="75" spans="2:21" ht="13.5" customHeight="1">
      <c r="B75" s="38">
        <v>67</v>
      </c>
      <c r="C75" s="39">
        <f t="shared" si="4"/>
        <v>0</v>
      </c>
      <c r="D75" s="39"/>
      <c r="E75" s="38"/>
      <c r="F75" s="42"/>
      <c r="G75" s="38" t="s">
        <v>47</v>
      </c>
      <c r="H75" s="38"/>
      <c r="I75" s="38"/>
      <c r="J75" s="38"/>
      <c r="K75" s="39">
        <f t="shared" si="0"/>
        <v>0</v>
      </c>
      <c r="L75" s="39"/>
      <c r="M75" s="43">
        <f t="shared" si="1"/>
        <v>0</v>
      </c>
      <c r="N75" s="38"/>
      <c r="O75" s="42"/>
      <c r="P75" s="38"/>
      <c r="Q75" s="38"/>
      <c r="R75" s="44">
        <f t="shared" si="2"/>
        <v>0</v>
      </c>
      <c r="S75" s="44"/>
      <c r="T75" s="45">
        <f t="shared" si="5"/>
        <v>0</v>
      </c>
      <c r="U75" s="45"/>
    </row>
    <row r="76" spans="2:21" ht="13.5" customHeight="1">
      <c r="B76" s="38">
        <v>68</v>
      </c>
      <c r="C76" s="39">
        <f t="shared" si="4"/>
        <v>0</v>
      </c>
      <c r="D76" s="39"/>
      <c r="E76" s="38"/>
      <c r="F76" s="42"/>
      <c r="G76" s="38" t="s">
        <v>47</v>
      </c>
      <c r="H76" s="38"/>
      <c r="I76" s="38"/>
      <c r="J76" s="38"/>
      <c r="K76" s="39">
        <f t="shared" si="0"/>
        <v>0</v>
      </c>
      <c r="L76" s="39"/>
      <c r="M76" s="43">
        <f t="shared" si="1"/>
        <v>0</v>
      </c>
      <c r="N76" s="38"/>
      <c r="O76" s="42"/>
      <c r="P76" s="38"/>
      <c r="Q76" s="38"/>
      <c r="R76" s="44">
        <f t="shared" si="2"/>
        <v>0</v>
      </c>
      <c r="S76" s="44"/>
      <c r="T76" s="45">
        <f t="shared" si="5"/>
        <v>0</v>
      </c>
      <c r="U76" s="45"/>
    </row>
    <row r="77" spans="2:21" ht="13.5" customHeight="1">
      <c r="B77" s="38">
        <v>69</v>
      </c>
      <c r="C77" s="39">
        <f t="shared" si="4"/>
        <v>0</v>
      </c>
      <c r="D77" s="39"/>
      <c r="E77" s="38"/>
      <c r="F77" s="42"/>
      <c r="G77" s="38" t="s">
        <v>47</v>
      </c>
      <c r="H77" s="38"/>
      <c r="I77" s="38"/>
      <c r="J77" s="38"/>
      <c r="K77" s="39">
        <f t="shared" si="0"/>
        <v>0</v>
      </c>
      <c r="L77" s="39"/>
      <c r="M77" s="43">
        <f t="shared" si="1"/>
        <v>0</v>
      </c>
      <c r="N77" s="38"/>
      <c r="O77" s="42"/>
      <c r="P77" s="38"/>
      <c r="Q77" s="38"/>
      <c r="R77" s="44">
        <f t="shared" si="2"/>
        <v>0</v>
      </c>
      <c r="S77" s="44"/>
      <c r="T77" s="45">
        <f t="shared" si="5"/>
        <v>0</v>
      </c>
      <c r="U77" s="45"/>
    </row>
    <row r="78" spans="2:21" ht="13.5" customHeight="1">
      <c r="B78" s="38">
        <v>70</v>
      </c>
      <c r="C78" s="39">
        <f t="shared" si="4"/>
        <v>0</v>
      </c>
      <c r="D78" s="39"/>
      <c r="E78" s="38"/>
      <c r="F78" s="42"/>
      <c r="G78" s="38" t="s">
        <v>52</v>
      </c>
      <c r="H78" s="38"/>
      <c r="I78" s="38"/>
      <c r="J78" s="38"/>
      <c r="K78" s="39">
        <f t="shared" si="0"/>
        <v>0</v>
      </c>
      <c r="L78" s="39"/>
      <c r="M78" s="43">
        <f t="shared" si="1"/>
        <v>0</v>
      </c>
      <c r="N78" s="38"/>
      <c r="O78" s="42"/>
      <c r="P78" s="38"/>
      <c r="Q78" s="38"/>
      <c r="R78" s="44">
        <f t="shared" si="2"/>
        <v>0</v>
      </c>
      <c r="S78" s="44"/>
      <c r="T78" s="45">
        <f t="shared" si="5"/>
        <v>0</v>
      </c>
      <c r="U78" s="45"/>
    </row>
    <row r="79" spans="2:21" ht="13.5" customHeight="1">
      <c r="B79" s="38">
        <v>71</v>
      </c>
      <c r="C79" s="39">
        <f t="shared" si="4"/>
        <v>0</v>
      </c>
      <c r="D79" s="39"/>
      <c r="E79" s="38"/>
      <c r="F79" s="42"/>
      <c r="G79" s="38" t="s">
        <v>47</v>
      </c>
      <c r="H79" s="38"/>
      <c r="I79" s="38"/>
      <c r="J79" s="38"/>
      <c r="K79" s="39">
        <f t="shared" si="0"/>
        <v>0</v>
      </c>
      <c r="L79" s="39"/>
      <c r="M79" s="43">
        <f t="shared" si="1"/>
        <v>0</v>
      </c>
      <c r="N79" s="38"/>
      <c r="O79" s="42"/>
      <c r="P79" s="38"/>
      <c r="Q79" s="38"/>
      <c r="R79" s="44">
        <f t="shared" si="2"/>
        <v>0</v>
      </c>
      <c r="S79" s="44"/>
      <c r="T79" s="45">
        <f t="shared" si="5"/>
        <v>0</v>
      </c>
      <c r="U79" s="45"/>
    </row>
    <row r="80" spans="2:21" ht="13.5" customHeight="1">
      <c r="B80" s="38">
        <v>72</v>
      </c>
      <c r="C80" s="39">
        <f t="shared" si="4"/>
        <v>0</v>
      </c>
      <c r="D80" s="39"/>
      <c r="E80" s="38"/>
      <c r="F80" s="42"/>
      <c r="G80" s="38" t="s">
        <v>52</v>
      </c>
      <c r="H80" s="38"/>
      <c r="I80" s="38"/>
      <c r="J80" s="38"/>
      <c r="K80" s="39">
        <f t="shared" si="0"/>
        <v>0</v>
      </c>
      <c r="L80" s="39"/>
      <c r="M80" s="43">
        <f t="shared" si="1"/>
        <v>0</v>
      </c>
      <c r="N80" s="38"/>
      <c r="O80" s="42"/>
      <c r="P80" s="38"/>
      <c r="Q80" s="38"/>
      <c r="R80" s="44">
        <f t="shared" si="2"/>
        <v>0</v>
      </c>
      <c r="S80" s="44"/>
      <c r="T80" s="45">
        <f t="shared" si="5"/>
        <v>0</v>
      </c>
      <c r="U80" s="45"/>
    </row>
    <row r="81" spans="2:21" ht="13.5" customHeight="1">
      <c r="B81" s="38">
        <v>73</v>
      </c>
      <c r="C81" s="39">
        <f t="shared" si="4"/>
        <v>0</v>
      </c>
      <c r="D81" s="39"/>
      <c r="E81" s="38"/>
      <c r="F81" s="42"/>
      <c r="G81" s="38" t="s">
        <v>47</v>
      </c>
      <c r="H81" s="38"/>
      <c r="I81" s="38"/>
      <c r="J81" s="38"/>
      <c r="K81" s="39">
        <f t="shared" si="0"/>
        <v>0</v>
      </c>
      <c r="L81" s="39"/>
      <c r="M81" s="43">
        <f t="shared" si="1"/>
        <v>0</v>
      </c>
      <c r="N81" s="38"/>
      <c r="O81" s="42"/>
      <c r="P81" s="38"/>
      <c r="Q81" s="38"/>
      <c r="R81" s="44">
        <f t="shared" si="2"/>
        <v>0</v>
      </c>
      <c r="S81" s="44"/>
      <c r="T81" s="45">
        <f t="shared" si="5"/>
        <v>0</v>
      </c>
      <c r="U81" s="45"/>
    </row>
    <row r="82" spans="2:21" ht="13.5" customHeight="1">
      <c r="B82" s="38">
        <v>74</v>
      </c>
      <c r="C82" s="39">
        <f t="shared" si="4"/>
        <v>0</v>
      </c>
      <c r="D82" s="39"/>
      <c r="E82" s="38"/>
      <c r="F82" s="42"/>
      <c r="G82" s="38" t="s">
        <v>47</v>
      </c>
      <c r="H82" s="38"/>
      <c r="I82" s="38"/>
      <c r="J82" s="38"/>
      <c r="K82" s="39">
        <f t="shared" si="0"/>
        <v>0</v>
      </c>
      <c r="L82" s="39"/>
      <c r="M82" s="43">
        <f t="shared" si="1"/>
        <v>0</v>
      </c>
      <c r="N82" s="38"/>
      <c r="O82" s="42"/>
      <c r="P82" s="38"/>
      <c r="Q82" s="38"/>
      <c r="R82" s="44">
        <f t="shared" si="2"/>
        <v>0</v>
      </c>
      <c r="S82" s="44"/>
      <c r="T82" s="45">
        <f t="shared" si="5"/>
        <v>0</v>
      </c>
      <c r="U82" s="45"/>
    </row>
    <row r="83" spans="2:21" ht="13.5" customHeight="1">
      <c r="B83" s="38">
        <v>75</v>
      </c>
      <c r="C83" s="39">
        <f t="shared" si="4"/>
        <v>0</v>
      </c>
      <c r="D83" s="39"/>
      <c r="E83" s="38"/>
      <c r="F83" s="42"/>
      <c r="G83" s="38" t="s">
        <v>47</v>
      </c>
      <c r="H83" s="38"/>
      <c r="I83" s="38"/>
      <c r="J83" s="38"/>
      <c r="K83" s="39">
        <f t="shared" si="0"/>
        <v>0</v>
      </c>
      <c r="L83" s="39"/>
      <c r="M83" s="43">
        <f t="shared" si="1"/>
        <v>0</v>
      </c>
      <c r="N83" s="38"/>
      <c r="O83" s="42"/>
      <c r="P83" s="38"/>
      <c r="Q83" s="38"/>
      <c r="R83" s="44">
        <f t="shared" si="2"/>
        <v>0</v>
      </c>
      <c r="S83" s="44"/>
      <c r="T83" s="45">
        <f t="shared" si="5"/>
        <v>0</v>
      </c>
      <c r="U83" s="45"/>
    </row>
    <row r="84" spans="2:21" ht="13.5" customHeight="1">
      <c r="B84" s="38">
        <v>76</v>
      </c>
      <c r="C84" s="39">
        <f t="shared" si="4"/>
        <v>0</v>
      </c>
      <c r="D84" s="39"/>
      <c r="E84" s="38"/>
      <c r="F84" s="42"/>
      <c r="G84" s="38" t="s">
        <v>47</v>
      </c>
      <c r="H84" s="38"/>
      <c r="I84" s="38"/>
      <c r="J84" s="38"/>
      <c r="K84" s="39">
        <f t="shared" si="0"/>
        <v>0</v>
      </c>
      <c r="L84" s="39"/>
      <c r="M84" s="43">
        <f t="shared" si="1"/>
        <v>0</v>
      </c>
      <c r="N84" s="38"/>
      <c r="O84" s="42"/>
      <c r="P84" s="38"/>
      <c r="Q84" s="38"/>
      <c r="R84" s="44">
        <f t="shared" si="2"/>
        <v>0</v>
      </c>
      <c r="S84" s="44"/>
      <c r="T84" s="45">
        <f t="shared" si="5"/>
        <v>0</v>
      </c>
      <c r="U84" s="45"/>
    </row>
    <row r="85" spans="2:21" ht="13.5" customHeight="1">
      <c r="B85" s="38">
        <v>77</v>
      </c>
      <c r="C85" s="39">
        <f t="shared" si="4"/>
        <v>0</v>
      </c>
      <c r="D85" s="39"/>
      <c r="E85" s="38"/>
      <c r="F85" s="42"/>
      <c r="G85" s="38" t="s">
        <v>52</v>
      </c>
      <c r="H85" s="38"/>
      <c r="I85" s="38"/>
      <c r="J85" s="38"/>
      <c r="K85" s="39">
        <f t="shared" si="0"/>
        <v>0</v>
      </c>
      <c r="L85" s="39"/>
      <c r="M85" s="43">
        <f t="shared" si="1"/>
        <v>0</v>
      </c>
      <c r="N85" s="38"/>
      <c r="O85" s="42"/>
      <c r="P85" s="38"/>
      <c r="Q85" s="38"/>
      <c r="R85" s="44">
        <f t="shared" si="2"/>
        <v>0</v>
      </c>
      <c r="S85" s="44"/>
      <c r="T85" s="45">
        <f t="shared" si="5"/>
        <v>0</v>
      </c>
      <c r="U85" s="45"/>
    </row>
    <row r="86" spans="2:21" ht="13.5" customHeight="1">
      <c r="B86" s="38">
        <v>78</v>
      </c>
      <c r="C86" s="39">
        <f t="shared" si="4"/>
        <v>0</v>
      </c>
      <c r="D86" s="39"/>
      <c r="E86" s="38"/>
      <c r="F86" s="42"/>
      <c r="G86" s="38" t="s">
        <v>47</v>
      </c>
      <c r="H86" s="38"/>
      <c r="I86" s="38"/>
      <c r="J86" s="38"/>
      <c r="K86" s="39">
        <f t="shared" si="0"/>
        <v>0</v>
      </c>
      <c r="L86" s="39"/>
      <c r="M86" s="43">
        <f t="shared" si="1"/>
        <v>0</v>
      </c>
      <c r="N86" s="38"/>
      <c r="O86" s="42"/>
      <c r="P86" s="38"/>
      <c r="Q86" s="38"/>
      <c r="R86" s="44">
        <f t="shared" si="2"/>
        <v>0</v>
      </c>
      <c r="S86" s="44"/>
      <c r="T86" s="45">
        <f t="shared" si="5"/>
        <v>0</v>
      </c>
      <c r="U86" s="45"/>
    </row>
    <row r="87" spans="2:21" ht="13.5" customHeight="1">
      <c r="B87" s="38">
        <v>79</v>
      </c>
      <c r="C87" s="39">
        <f t="shared" si="4"/>
        <v>0</v>
      </c>
      <c r="D87" s="39"/>
      <c r="E87" s="38"/>
      <c r="F87" s="42"/>
      <c r="G87" s="38" t="s">
        <v>52</v>
      </c>
      <c r="H87" s="38"/>
      <c r="I87" s="38"/>
      <c r="J87" s="38"/>
      <c r="K87" s="39">
        <f t="shared" si="0"/>
        <v>0</v>
      </c>
      <c r="L87" s="39"/>
      <c r="M87" s="43">
        <f t="shared" si="1"/>
        <v>0</v>
      </c>
      <c r="N87" s="38"/>
      <c r="O87" s="42"/>
      <c r="P87" s="38"/>
      <c r="Q87" s="38"/>
      <c r="R87" s="44">
        <f t="shared" si="2"/>
        <v>0</v>
      </c>
      <c r="S87" s="44"/>
      <c r="T87" s="45">
        <f t="shared" si="5"/>
        <v>0</v>
      </c>
      <c r="U87" s="45"/>
    </row>
    <row r="88" spans="2:21" ht="13.5" customHeight="1">
      <c r="B88" s="38">
        <v>80</v>
      </c>
      <c r="C88" s="39">
        <f t="shared" si="4"/>
        <v>0</v>
      </c>
      <c r="D88" s="39"/>
      <c r="E88" s="38"/>
      <c r="F88" s="42"/>
      <c r="G88" s="38" t="s">
        <v>52</v>
      </c>
      <c r="H88" s="38"/>
      <c r="I88" s="38"/>
      <c r="J88" s="38"/>
      <c r="K88" s="39">
        <f t="shared" si="0"/>
        <v>0</v>
      </c>
      <c r="L88" s="39"/>
      <c r="M88" s="43">
        <f t="shared" si="1"/>
        <v>0</v>
      </c>
      <c r="N88" s="38"/>
      <c r="O88" s="42"/>
      <c r="P88" s="38"/>
      <c r="Q88" s="38"/>
      <c r="R88" s="44">
        <f t="shared" si="2"/>
        <v>0</v>
      </c>
      <c r="S88" s="44"/>
      <c r="T88" s="45">
        <f t="shared" si="5"/>
        <v>0</v>
      </c>
      <c r="U88" s="45"/>
    </row>
    <row r="89" spans="2:21" ht="13.5" customHeight="1">
      <c r="B89" s="38">
        <v>81</v>
      </c>
      <c r="C89" s="39">
        <f t="shared" si="4"/>
        <v>0</v>
      </c>
      <c r="D89" s="39"/>
      <c r="E89" s="38"/>
      <c r="F89" s="42"/>
      <c r="G89" s="38" t="s">
        <v>52</v>
      </c>
      <c r="H89" s="38"/>
      <c r="I89" s="38"/>
      <c r="J89" s="38"/>
      <c r="K89" s="39">
        <f t="shared" si="0"/>
        <v>0</v>
      </c>
      <c r="L89" s="39"/>
      <c r="M89" s="43">
        <f t="shared" si="1"/>
        <v>0</v>
      </c>
      <c r="N89" s="38"/>
      <c r="O89" s="42"/>
      <c r="P89" s="38"/>
      <c r="Q89" s="38"/>
      <c r="R89" s="44">
        <f t="shared" si="2"/>
        <v>0</v>
      </c>
      <c r="S89" s="44"/>
      <c r="T89" s="45">
        <f t="shared" si="5"/>
        <v>0</v>
      </c>
      <c r="U89" s="45"/>
    </row>
    <row r="90" spans="2:21" ht="13.5" customHeight="1">
      <c r="B90" s="38">
        <v>82</v>
      </c>
      <c r="C90" s="39">
        <f t="shared" si="4"/>
        <v>0</v>
      </c>
      <c r="D90" s="39"/>
      <c r="E90" s="38"/>
      <c r="F90" s="42"/>
      <c r="G90" s="38" t="s">
        <v>52</v>
      </c>
      <c r="H90" s="38"/>
      <c r="I90" s="38"/>
      <c r="J90" s="38"/>
      <c r="K90" s="39">
        <f t="shared" si="0"/>
        <v>0</v>
      </c>
      <c r="L90" s="39"/>
      <c r="M90" s="43">
        <f t="shared" si="1"/>
        <v>0</v>
      </c>
      <c r="N90" s="38"/>
      <c r="O90" s="42"/>
      <c r="P90" s="38"/>
      <c r="Q90" s="38"/>
      <c r="R90" s="44">
        <f t="shared" si="2"/>
        <v>0</v>
      </c>
      <c r="S90" s="44"/>
      <c r="T90" s="45">
        <f t="shared" si="5"/>
        <v>0</v>
      </c>
      <c r="U90" s="45"/>
    </row>
    <row r="91" spans="2:21" ht="13.5" customHeight="1">
      <c r="B91" s="38">
        <v>83</v>
      </c>
      <c r="C91" s="39">
        <f t="shared" si="4"/>
        <v>0</v>
      </c>
      <c r="D91" s="39"/>
      <c r="E91" s="38"/>
      <c r="F91" s="42"/>
      <c r="G91" s="38" t="s">
        <v>52</v>
      </c>
      <c r="H91" s="38"/>
      <c r="I91" s="38"/>
      <c r="J91" s="38"/>
      <c r="K91" s="39">
        <f t="shared" si="0"/>
        <v>0</v>
      </c>
      <c r="L91" s="39"/>
      <c r="M91" s="43">
        <f t="shared" si="1"/>
        <v>0</v>
      </c>
      <c r="N91" s="38"/>
      <c r="O91" s="42"/>
      <c r="P91" s="38"/>
      <c r="Q91" s="38"/>
      <c r="R91" s="44">
        <f t="shared" si="2"/>
        <v>0</v>
      </c>
      <c r="S91" s="44"/>
      <c r="T91" s="45">
        <f t="shared" si="5"/>
        <v>0</v>
      </c>
      <c r="U91" s="45"/>
    </row>
    <row r="92" spans="2:21" ht="13.5" customHeight="1">
      <c r="B92" s="38">
        <v>84</v>
      </c>
      <c r="C92" s="39">
        <f t="shared" si="4"/>
        <v>0</v>
      </c>
      <c r="D92" s="39"/>
      <c r="E92" s="38"/>
      <c r="F92" s="42"/>
      <c r="G92" s="38" t="s">
        <v>47</v>
      </c>
      <c r="H92" s="38"/>
      <c r="I92" s="38"/>
      <c r="J92" s="38"/>
      <c r="K92" s="39">
        <f t="shared" si="0"/>
        <v>0</v>
      </c>
      <c r="L92" s="39"/>
      <c r="M92" s="43">
        <f t="shared" si="1"/>
        <v>0</v>
      </c>
      <c r="N92" s="38"/>
      <c r="O92" s="42"/>
      <c r="P92" s="38"/>
      <c r="Q92" s="38"/>
      <c r="R92" s="44">
        <f t="shared" si="2"/>
        <v>0</v>
      </c>
      <c r="S92" s="44"/>
      <c r="T92" s="45">
        <f t="shared" si="5"/>
        <v>0</v>
      </c>
      <c r="U92" s="45"/>
    </row>
    <row r="93" spans="2:21" ht="13.5" customHeight="1">
      <c r="B93" s="38">
        <v>85</v>
      </c>
      <c r="C93" s="39">
        <f t="shared" si="4"/>
        <v>0</v>
      </c>
      <c r="D93" s="39"/>
      <c r="E93" s="38"/>
      <c r="F93" s="42"/>
      <c r="G93" s="38" t="s">
        <v>52</v>
      </c>
      <c r="H93" s="38"/>
      <c r="I93" s="38"/>
      <c r="J93" s="38"/>
      <c r="K93" s="39">
        <f t="shared" si="0"/>
        <v>0</v>
      </c>
      <c r="L93" s="39"/>
      <c r="M93" s="43">
        <f t="shared" si="1"/>
        <v>0</v>
      </c>
      <c r="N93" s="38"/>
      <c r="O93" s="42"/>
      <c r="P93" s="38"/>
      <c r="Q93" s="38"/>
      <c r="R93" s="44">
        <f t="shared" si="2"/>
        <v>0</v>
      </c>
      <c r="S93" s="44"/>
      <c r="T93" s="45">
        <f t="shared" si="5"/>
        <v>0</v>
      </c>
      <c r="U93" s="45"/>
    </row>
    <row r="94" spans="2:21" ht="13.5" customHeight="1">
      <c r="B94" s="38">
        <v>86</v>
      </c>
      <c r="C94" s="39">
        <f t="shared" si="4"/>
        <v>0</v>
      </c>
      <c r="D94" s="39"/>
      <c r="E94" s="38"/>
      <c r="F94" s="42"/>
      <c r="G94" s="38" t="s">
        <v>47</v>
      </c>
      <c r="H94" s="38"/>
      <c r="I94" s="38"/>
      <c r="J94" s="38"/>
      <c r="K94" s="39">
        <f t="shared" si="0"/>
        <v>0</v>
      </c>
      <c r="L94" s="39"/>
      <c r="M94" s="43">
        <f t="shared" si="1"/>
        <v>0</v>
      </c>
      <c r="N94" s="38"/>
      <c r="O94" s="42"/>
      <c r="P94" s="38"/>
      <c r="Q94" s="38"/>
      <c r="R94" s="44">
        <f t="shared" si="2"/>
        <v>0</v>
      </c>
      <c r="S94" s="44"/>
      <c r="T94" s="45">
        <f t="shared" si="5"/>
        <v>0</v>
      </c>
      <c r="U94" s="45"/>
    </row>
    <row r="95" spans="2:21" ht="13.5" customHeight="1">
      <c r="B95" s="38">
        <v>87</v>
      </c>
      <c r="C95" s="39">
        <f t="shared" si="4"/>
        <v>0</v>
      </c>
      <c r="D95" s="39"/>
      <c r="E95" s="38"/>
      <c r="F95" s="42"/>
      <c r="G95" s="38" t="s">
        <v>52</v>
      </c>
      <c r="H95" s="38"/>
      <c r="I95" s="38"/>
      <c r="J95" s="38"/>
      <c r="K95" s="39">
        <f t="shared" si="0"/>
        <v>0</v>
      </c>
      <c r="L95" s="39"/>
      <c r="M95" s="43">
        <f t="shared" si="1"/>
        <v>0</v>
      </c>
      <c r="N95" s="38"/>
      <c r="O95" s="42"/>
      <c r="P95" s="38"/>
      <c r="Q95" s="38"/>
      <c r="R95" s="44">
        <f t="shared" si="2"/>
        <v>0</v>
      </c>
      <c r="S95" s="44"/>
      <c r="T95" s="45">
        <f t="shared" si="5"/>
        <v>0</v>
      </c>
      <c r="U95" s="45"/>
    </row>
    <row r="96" spans="2:21" ht="13.5" customHeight="1">
      <c r="B96" s="38">
        <v>88</v>
      </c>
      <c r="C96" s="39">
        <f t="shared" si="4"/>
        <v>0</v>
      </c>
      <c r="D96" s="39"/>
      <c r="E96" s="38"/>
      <c r="F96" s="42"/>
      <c r="G96" s="38" t="s">
        <v>47</v>
      </c>
      <c r="H96" s="38"/>
      <c r="I96" s="38"/>
      <c r="J96" s="38"/>
      <c r="K96" s="39">
        <f t="shared" si="0"/>
        <v>0</v>
      </c>
      <c r="L96" s="39"/>
      <c r="M96" s="43">
        <f t="shared" si="1"/>
        <v>0</v>
      </c>
      <c r="N96" s="38"/>
      <c r="O96" s="42"/>
      <c r="P96" s="38"/>
      <c r="Q96" s="38"/>
      <c r="R96" s="44">
        <f t="shared" si="2"/>
        <v>0</v>
      </c>
      <c r="S96" s="44"/>
      <c r="T96" s="45">
        <f t="shared" si="5"/>
        <v>0</v>
      </c>
      <c r="U96" s="45"/>
    </row>
    <row r="97" spans="2:21" ht="13.5" customHeight="1">
      <c r="B97" s="38">
        <v>89</v>
      </c>
      <c r="C97" s="39">
        <f t="shared" si="4"/>
        <v>0</v>
      </c>
      <c r="D97" s="39"/>
      <c r="E97" s="38"/>
      <c r="F97" s="42"/>
      <c r="G97" s="38" t="s">
        <v>52</v>
      </c>
      <c r="H97" s="38"/>
      <c r="I97" s="38"/>
      <c r="J97" s="38"/>
      <c r="K97" s="39">
        <f t="shared" si="0"/>
        <v>0</v>
      </c>
      <c r="L97" s="39"/>
      <c r="M97" s="43">
        <f t="shared" si="1"/>
        <v>0</v>
      </c>
      <c r="N97" s="38"/>
      <c r="O97" s="42"/>
      <c r="P97" s="38"/>
      <c r="Q97" s="38"/>
      <c r="R97" s="44">
        <f t="shared" si="2"/>
        <v>0</v>
      </c>
      <c r="S97" s="44"/>
      <c r="T97" s="45">
        <f t="shared" si="5"/>
        <v>0</v>
      </c>
      <c r="U97" s="45"/>
    </row>
    <row r="98" spans="2:21" ht="13.5" customHeight="1">
      <c r="B98" s="38">
        <v>90</v>
      </c>
      <c r="C98" s="39">
        <f t="shared" si="4"/>
        <v>0</v>
      </c>
      <c r="D98" s="39"/>
      <c r="E98" s="38"/>
      <c r="F98" s="42"/>
      <c r="G98" s="38" t="s">
        <v>47</v>
      </c>
      <c r="H98" s="38"/>
      <c r="I98" s="38"/>
      <c r="J98" s="38"/>
      <c r="K98" s="39">
        <f t="shared" si="0"/>
        <v>0</v>
      </c>
      <c r="L98" s="39"/>
      <c r="M98" s="43">
        <f t="shared" si="1"/>
        <v>0</v>
      </c>
      <c r="N98" s="38"/>
      <c r="O98" s="42"/>
      <c r="P98" s="38"/>
      <c r="Q98" s="38"/>
      <c r="R98" s="44">
        <f t="shared" si="2"/>
        <v>0</v>
      </c>
      <c r="S98" s="44"/>
      <c r="T98" s="45">
        <f t="shared" si="5"/>
        <v>0</v>
      </c>
      <c r="U98" s="45"/>
    </row>
    <row r="99" spans="2:21" ht="13.5" customHeight="1">
      <c r="B99" s="38">
        <v>91</v>
      </c>
      <c r="C99" s="39">
        <f t="shared" si="4"/>
        <v>0</v>
      </c>
      <c r="D99" s="39"/>
      <c r="E99" s="38"/>
      <c r="F99" s="42"/>
      <c r="G99" s="38" t="s">
        <v>52</v>
      </c>
      <c r="H99" s="38"/>
      <c r="I99" s="38"/>
      <c r="J99" s="38"/>
      <c r="K99" s="39">
        <f t="shared" si="0"/>
        <v>0</v>
      </c>
      <c r="L99" s="39"/>
      <c r="M99" s="43">
        <f t="shared" si="1"/>
        <v>0</v>
      </c>
      <c r="N99" s="38"/>
      <c r="O99" s="42"/>
      <c r="P99" s="38"/>
      <c r="Q99" s="38"/>
      <c r="R99" s="44">
        <f t="shared" si="2"/>
        <v>0</v>
      </c>
      <c r="S99" s="44"/>
      <c r="T99" s="45">
        <f t="shared" si="5"/>
        <v>0</v>
      </c>
      <c r="U99" s="45"/>
    </row>
    <row r="100" spans="2:21" ht="13.5" customHeight="1">
      <c r="B100" s="38">
        <v>92</v>
      </c>
      <c r="C100" s="39">
        <f t="shared" si="4"/>
        <v>0</v>
      </c>
      <c r="D100" s="39"/>
      <c r="E100" s="38"/>
      <c r="F100" s="42"/>
      <c r="G100" s="38" t="s">
        <v>52</v>
      </c>
      <c r="H100" s="38"/>
      <c r="I100" s="38"/>
      <c r="J100" s="38"/>
      <c r="K100" s="39">
        <f t="shared" si="0"/>
        <v>0</v>
      </c>
      <c r="L100" s="39"/>
      <c r="M100" s="43">
        <f t="shared" si="1"/>
        <v>0</v>
      </c>
      <c r="N100" s="38"/>
      <c r="O100" s="42"/>
      <c r="P100" s="38"/>
      <c r="Q100" s="38"/>
      <c r="R100" s="44">
        <f t="shared" si="2"/>
        <v>0</v>
      </c>
      <c r="S100" s="44"/>
      <c r="T100" s="45">
        <f t="shared" si="5"/>
        <v>0</v>
      </c>
      <c r="U100" s="45"/>
    </row>
    <row r="101" spans="2:21" ht="13.5" customHeight="1">
      <c r="B101" s="38">
        <v>93</v>
      </c>
      <c r="C101" s="39">
        <f t="shared" si="4"/>
        <v>0</v>
      </c>
      <c r="D101" s="39"/>
      <c r="E101" s="38"/>
      <c r="F101" s="42"/>
      <c r="G101" s="38" t="s">
        <v>47</v>
      </c>
      <c r="H101" s="38"/>
      <c r="I101" s="38"/>
      <c r="J101" s="38"/>
      <c r="K101" s="39">
        <f t="shared" si="0"/>
        <v>0</v>
      </c>
      <c r="L101" s="39"/>
      <c r="M101" s="43">
        <f t="shared" si="1"/>
        <v>0</v>
      </c>
      <c r="N101" s="38"/>
      <c r="O101" s="42"/>
      <c r="P101" s="38"/>
      <c r="Q101" s="38"/>
      <c r="R101" s="44">
        <f t="shared" si="2"/>
        <v>0</v>
      </c>
      <c r="S101" s="44"/>
      <c r="T101" s="45">
        <f t="shared" si="5"/>
        <v>0</v>
      </c>
      <c r="U101" s="45"/>
    </row>
    <row r="102" spans="2:21" ht="13.5" customHeight="1">
      <c r="B102" s="38">
        <v>94</v>
      </c>
      <c r="C102" s="39">
        <f t="shared" si="4"/>
        <v>0</v>
      </c>
      <c r="D102" s="39"/>
      <c r="E102" s="38"/>
      <c r="F102" s="42"/>
      <c r="G102" s="38" t="s">
        <v>47</v>
      </c>
      <c r="H102" s="38"/>
      <c r="I102" s="38"/>
      <c r="J102" s="38"/>
      <c r="K102" s="39">
        <f t="shared" si="0"/>
        <v>0</v>
      </c>
      <c r="L102" s="39"/>
      <c r="M102" s="43">
        <f t="shared" si="1"/>
        <v>0</v>
      </c>
      <c r="N102" s="38"/>
      <c r="O102" s="42"/>
      <c r="P102" s="38"/>
      <c r="Q102" s="38"/>
      <c r="R102" s="44">
        <f t="shared" si="2"/>
        <v>0</v>
      </c>
      <c r="S102" s="44"/>
      <c r="T102" s="45">
        <f t="shared" si="5"/>
        <v>0</v>
      </c>
      <c r="U102" s="45"/>
    </row>
    <row r="103" spans="2:21" ht="13.5" customHeight="1">
      <c r="B103" s="38">
        <v>95</v>
      </c>
      <c r="C103" s="39">
        <f t="shared" si="4"/>
        <v>0</v>
      </c>
      <c r="D103" s="39"/>
      <c r="E103" s="38"/>
      <c r="F103" s="42"/>
      <c r="G103" s="38" t="s">
        <v>47</v>
      </c>
      <c r="H103" s="38"/>
      <c r="I103" s="38"/>
      <c r="J103" s="38"/>
      <c r="K103" s="39">
        <f t="shared" si="0"/>
        <v>0</v>
      </c>
      <c r="L103" s="39"/>
      <c r="M103" s="43">
        <f t="shared" si="1"/>
        <v>0</v>
      </c>
      <c r="N103" s="38"/>
      <c r="O103" s="42"/>
      <c r="P103" s="38"/>
      <c r="Q103" s="38"/>
      <c r="R103" s="44">
        <f t="shared" si="2"/>
        <v>0</v>
      </c>
      <c r="S103" s="44"/>
      <c r="T103" s="45">
        <f t="shared" si="5"/>
        <v>0</v>
      </c>
      <c r="U103" s="45"/>
    </row>
    <row r="104" spans="2:21" ht="13.5" customHeight="1">
      <c r="B104" s="38">
        <v>96</v>
      </c>
      <c r="C104" s="39">
        <f t="shared" si="4"/>
        <v>0</v>
      </c>
      <c r="D104" s="39"/>
      <c r="E104" s="38"/>
      <c r="F104" s="42"/>
      <c r="G104" s="38" t="s">
        <v>52</v>
      </c>
      <c r="H104" s="38"/>
      <c r="I104" s="38"/>
      <c r="J104" s="38"/>
      <c r="K104" s="39">
        <f t="shared" si="0"/>
        <v>0</v>
      </c>
      <c r="L104" s="39"/>
      <c r="M104" s="43">
        <f t="shared" si="1"/>
        <v>0</v>
      </c>
      <c r="N104" s="38"/>
      <c r="O104" s="42"/>
      <c r="P104" s="38"/>
      <c r="Q104" s="38"/>
      <c r="R104" s="44">
        <f t="shared" si="2"/>
        <v>0</v>
      </c>
      <c r="S104" s="44"/>
      <c r="T104" s="45">
        <f t="shared" si="5"/>
        <v>0</v>
      </c>
      <c r="U104" s="45"/>
    </row>
    <row r="105" spans="2:21" ht="13.5" customHeight="1">
      <c r="B105" s="38">
        <v>97</v>
      </c>
      <c r="C105" s="39">
        <f t="shared" si="4"/>
        <v>0</v>
      </c>
      <c r="D105" s="39"/>
      <c r="E105" s="38"/>
      <c r="F105" s="42"/>
      <c r="G105" s="38" t="s">
        <v>47</v>
      </c>
      <c r="H105" s="38"/>
      <c r="I105" s="38"/>
      <c r="J105" s="38"/>
      <c r="K105" s="39">
        <f t="shared" si="0"/>
        <v>0</v>
      </c>
      <c r="L105" s="39"/>
      <c r="M105" s="43">
        <f t="shared" si="1"/>
        <v>0</v>
      </c>
      <c r="N105" s="38"/>
      <c r="O105" s="42"/>
      <c r="P105" s="38"/>
      <c r="Q105" s="38"/>
      <c r="R105" s="44">
        <f t="shared" si="2"/>
        <v>0</v>
      </c>
      <c r="S105" s="44"/>
      <c r="T105" s="45">
        <f t="shared" si="5"/>
        <v>0</v>
      </c>
      <c r="U105" s="45"/>
    </row>
    <row r="106" spans="2:21" ht="13.5" customHeight="1">
      <c r="B106" s="38">
        <v>98</v>
      </c>
      <c r="C106" s="39">
        <f t="shared" si="4"/>
        <v>0</v>
      </c>
      <c r="D106" s="39"/>
      <c r="E106" s="38"/>
      <c r="F106" s="42"/>
      <c r="G106" s="38" t="s">
        <v>52</v>
      </c>
      <c r="H106" s="38"/>
      <c r="I106" s="38"/>
      <c r="J106" s="38"/>
      <c r="K106" s="39">
        <f t="shared" si="0"/>
        <v>0</v>
      </c>
      <c r="L106" s="39"/>
      <c r="M106" s="43">
        <f t="shared" si="1"/>
        <v>0</v>
      </c>
      <c r="N106" s="38"/>
      <c r="O106" s="42"/>
      <c r="P106" s="38"/>
      <c r="Q106" s="38"/>
      <c r="R106" s="44">
        <f t="shared" si="2"/>
        <v>0</v>
      </c>
      <c r="S106" s="44"/>
      <c r="T106" s="45">
        <f t="shared" si="5"/>
        <v>0</v>
      </c>
      <c r="U106" s="45"/>
    </row>
    <row r="107" spans="2:21" ht="13.5" customHeight="1">
      <c r="B107" s="38">
        <v>99</v>
      </c>
      <c r="C107" s="39">
        <f t="shared" si="4"/>
        <v>0</v>
      </c>
      <c r="D107" s="39"/>
      <c r="E107" s="38"/>
      <c r="F107" s="42"/>
      <c r="G107" s="38" t="s">
        <v>52</v>
      </c>
      <c r="H107" s="38"/>
      <c r="I107" s="38"/>
      <c r="J107" s="38"/>
      <c r="K107" s="39">
        <f t="shared" si="0"/>
        <v>0</v>
      </c>
      <c r="L107" s="39"/>
      <c r="M107" s="43">
        <f t="shared" si="1"/>
        <v>0</v>
      </c>
      <c r="N107" s="38"/>
      <c r="O107" s="42"/>
      <c r="P107" s="38"/>
      <c r="Q107" s="38"/>
      <c r="R107" s="44">
        <f t="shared" si="2"/>
        <v>0</v>
      </c>
      <c r="S107" s="44"/>
      <c r="T107" s="45">
        <f t="shared" si="5"/>
        <v>0</v>
      </c>
      <c r="U107" s="45"/>
    </row>
    <row r="108" spans="2:21" ht="13.5" customHeight="1">
      <c r="B108" s="38">
        <v>100</v>
      </c>
      <c r="C108" s="39">
        <f t="shared" si="4"/>
        <v>0</v>
      </c>
      <c r="D108" s="39"/>
      <c r="E108" s="38"/>
      <c r="F108" s="42"/>
      <c r="G108" s="38" t="s">
        <v>47</v>
      </c>
      <c r="H108" s="38"/>
      <c r="I108" s="38"/>
      <c r="J108" s="38"/>
      <c r="K108" s="39">
        <f t="shared" si="0"/>
        <v>0</v>
      </c>
      <c r="L108" s="39"/>
      <c r="M108" s="43">
        <f t="shared" si="1"/>
        <v>0</v>
      </c>
      <c r="N108" s="38"/>
      <c r="O108" s="42"/>
      <c r="P108" s="38"/>
      <c r="Q108" s="38"/>
      <c r="R108" s="44">
        <f t="shared" si="2"/>
        <v>0</v>
      </c>
      <c r="S108" s="44"/>
      <c r="T108" s="45">
        <f t="shared" si="5"/>
        <v>0</v>
      </c>
      <c r="U108" s="45"/>
    </row>
  </sheetData>
  <sheetProtection selectLockedCells="1" selectUnlockedCells="1"/>
  <mergeCells count="635">
    <mergeCell ref="B2:C2"/>
    <mergeCell ref="D2:E2"/>
    <mergeCell ref="F2:G2"/>
    <mergeCell ref="H2:I2"/>
    <mergeCell ref="J2:K2"/>
    <mergeCell ref="L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0" operator="equal" stopIfTrue="1">
      <formula>"買"</formula>
    </cfRule>
    <cfRule type="cellIs" priority="2" dxfId="1" operator="equal" stopIfTrue="1">
      <formula>"売"</formula>
    </cfRule>
  </conditionalFormatting>
  <conditionalFormatting sqref="G9:G11 G14:G45 G47:G108">
    <cfRule type="cellIs" priority="3" dxfId="0" operator="equal" stopIfTrue="1">
      <formula>"買"</formula>
    </cfRule>
    <cfRule type="cellIs" priority="4" dxfId="1" operator="equal" stopIfTrue="1">
      <formula>"売"</formula>
    </cfRule>
  </conditionalFormatting>
  <conditionalFormatting sqref="G12">
    <cfRule type="cellIs" priority="5" dxfId="0" operator="equal" stopIfTrue="1">
      <formula>"買"</formula>
    </cfRule>
    <cfRule type="cellIs" priority="6" dxfId="1" operator="equal" stopIfTrue="1">
      <formula>"売"</formula>
    </cfRule>
  </conditionalFormatting>
  <conditionalFormatting sqref="G13">
    <cfRule type="cellIs" priority="7" dxfId="0" operator="equal" stopIfTrue="1">
      <formula>"買"</formula>
    </cfRule>
    <cfRule type="cellIs" priority="8" dxfId="1" operator="equal" stopIfTrue="1">
      <formula>"売"</formula>
    </cfRule>
  </conditionalFormatting>
  <dataValidations count="1">
    <dataValidation type="list" operator="equal" allowBlank="1" showErrorMessage="1" sqref="G9:G108">
      <formula1>"買,売"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/>
  <cp:lastPrinted>2015-07-15T10:17:15Z</cp:lastPrinted>
  <dcterms:created xsi:type="dcterms:W3CDTF">2013-10-09T23:04:08Z</dcterms:created>
  <dcterms:modified xsi:type="dcterms:W3CDTF">2015-12-24T23:17:26Z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