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トレード管理シート\トレード管理シート\"/>
    </mc:Choice>
  </mc:AlternateContent>
  <bookViews>
    <workbookView xWindow="0" yWindow="0" windowWidth="28800" windowHeight="12450"/>
  </bookViews>
  <sheets>
    <sheet name="検証（GBPUSDD）" sheetId="1" r:id="rId1"/>
    <sheet name="Sheet2" sheetId="8" r:id="rId2"/>
    <sheet name="画像" sheetId="2" r:id="rId3"/>
    <sheet name="気づき" sheetId="3" r:id="rId4"/>
    <sheet name="検証（EURUSDD）" sheetId="4" r:id="rId5"/>
    <sheet name="検証（AUDUSDD）" sheetId="7" r:id="rId6"/>
    <sheet name="検証終了通貨" sheetId="5" r:id="rId7"/>
    <sheet name="テンプレ" sheetId="6" r:id="rId8"/>
  </sheets>
  <calcPr calcId="152511"/>
  <customWorkbookViews>
    <customWorkbookView name="澤田琴江 - 個人用ビュー" guid="{684B11FB-B1A8-4714-8F4A-80714EECFA75}" mergeInterval="0" personalView="1" maximized="1" xWindow="-8" yWindow="-8" windowWidth="1936" windowHeight="1056" activeSheetId="4"/>
  </customWorkbookViews>
</workbook>
</file>

<file path=xl/calcChain.xml><?xml version="1.0" encoding="utf-8"?>
<calcChain xmlns="http://schemas.openxmlformats.org/spreadsheetml/2006/main">
  <c r="K10" i="7" l="1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9" i="7"/>
  <c r="T108" i="7"/>
  <c r="R108" i="7"/>
  <c r="M108" i="7"/>
  <c r="T107" i="7"/>
  <c r="R107" i="7"/>
  <c r="C108" i="7" s="1"/>
  <c r="M107" i="7"/>
  <c r="T106" i="7"/>
  <c r="R106" i="7"/>
  <c r="C107" i="7" s="1"/>
  <c r="M106" i="7"/>
  <c r="T105" i="7"/>
  <c r="R105" i="7"/>
  <c r="C106" i="7" s="1"/>
  <c r="M105" i="7"/>
  <c r="T104" i="7"/>
  <c r="R104" i="7"/>
  <c r="C105" i="7" s="1"/>
  <c r="M104" i="7"/>
  <c r="T103" i="7"/>
  <c r="R103" i="7"/>
  <c r="C104" i="7" s="1"/>
  <c r="M103" i="7"/>
  <c r="T102" i="7"/>
  <c r="R102" i="7"/>
  <c r="C103" i="7" s="1"/>
  <c r="M102" i="7"/>
  <c r="T101" i="7"/>
  <c r="R101" i="7"/>
  <c r="C102" i="7" s="1"/>
  <c r="M101" i="7"/>
  <c r="T100" i="7"/>
  <c r="R100" i="7"/>
  <c r="C101" i="7" s="1"/>
  <c r="M100" i="7"/>
  <c r="T99" i="7"/>
  <c r="R99" i="7"/>
  <c r="C100" i="7" s="1"/>
  <c r="M99" i="7"/>
  <c r="T98" i="7"/>
  <c r="R98" i="7"/>
  <c r="C99" i="7" s="1"/>
  <c r="M98" i="7"/>
  <c r="T97" i="7"/>
  <c r="R97" i="7"/>
  <c r="C98" i="7" s="1"/>
  <c r="M97" i="7"/>
  <c r="T96" i="7"/>
  <c r="R96" i="7"/>
  <c r="C97" i="7" s="1"/>
  <c r="M96" i="7"/>
  <c r="T95" i="7"/>
  <c r="R95" i="7"/>
  <c r="C96" i="7" s="1"/>
  <c r="M95" i="7"/>
  <c r="T94" i="7"/>
  <c r="R94" i="7"/>
  <c r="C95" i="7" s="1"/>
  <c r="M94" i="7"/>
  <c r="T93" i="7"/>
  <c r="R93" i="7"/>
  <c r="C94" i="7" s="1"/>
  <c r="M93" i="7"/>
  <c r="T92" i="7"/>
  <c r="R92" i="7"/>
  <c r="C93" i="7" s="1"/>
  <c r="M92" i="7"/>
  <c r="T91" i="7"/>
  <c r="R91" i="7"/>
  <c r="C92" i="7" s="1"/>
  <c r="M91" i="7"/>
  <c r="T90" i="7"/>
  <c r="R90" i="7"/>
  <c r="C91" i="7" s="1"/>
  <c r="M90" i="7"/>
  <c r="T89" i="7"/>
  <c r="R89" i="7"/>
  <c r="C90" i="7" s="1"/>
  <c r="M89" i="7"/>
  <c r="T88" i="7"/>
  <c r="R88" i="7"/>
  <c r="C89" i="7" s="1"/>
  <c r="M88" i="7"/>
  <c r="T87" i="7"/>
  <c r="R87" i="7"/>
  <c r="C88" i="7" s="1"/>
  <c r="M87" i="7"/>
  <c r="T86" i="7"/>
  <c r="R86" i="7"/>
  <c r="C87" i="7" s="1"/>
  <c r="M86" i="7"/>
  <c r="T85" i="7"/>
  <c r="R85" i="7"/>
  <c r="C86" i="7" s="1"/>
  <c r="M85" i="7"/>
  <c r="T84" i="7"/>
  <c r="R84" i="7"/>
  <c r="C85" i="7" s="1"/>
  <c r="M84" i="7"/>
  <c r="T83" i="7"/>
  <c r="R83" i="7"/>
  <c r="C84" i="7" s="1"/>
  <c r="M83" i="7"/>
  <c r="T82" i="7"/>
  <c r="R82" i="7"/>
  <c r="C83" i="7" s="1"/>
  <c r="M82" i="7"/>
  <c r="T81" i="7"/>
  <c r="R81" i="7"/>
  <c r="C82" i="7" s="1"/>
  <c r="M81" i="7"/>
  <c r="T80" i="7"/>
  <c r="R80" i="7"/>
  <c r="C81" i="7" s="1"/>
  <c r="M80" i="7"/>
  <c r="T79" i="7"/>
  <c r="R79" i="7"/>
  <c r="C80" i="7" s="1"/>
  <c r="M79" i="7"/>
  <c r="T78" i="7"/>
  <c r="R78" i="7"/>
  <c r="C79" i="7" s="1"/>
  <c r="M78" i="7"/>
  <c r="T77" i="7"/>
  <c r="R77" i="7"/>
  <c r="C78" i="7" s="1"/>
  <c r="M77" i="7"/>
  <c r="T76" i="7"/>
  <c r="R76" i="7"/>
  <c r="C77" i="7" s="1"/>
  <c r="M76" i="7"/>
  <c r="T75" i="7"/>
  <c r="R75" i="7"/>
  <c r="C76" i="7" s="1"/>
  <c r="M75" i="7"/>
  <c r="T74" i="7"/>
  <c r="R74" i="7"/>
  <c r="C75" i="7" s="1"/>
  <c r="M74" i="7"/>
  <c r="T73" i="7"/>
  <c r="R73" i="7"/>
  <c r="C74" i="7" s="1"/>
  <c r="M73" i="7"/>
  <c r="T72" i="7"/>
  <c r="R72" i="7"/>
  <c r="C73" i="7" s="1"/>
  <c r="M72" i="7"/>
  <c r="T71" i="7"/>
  <c r="R71" i="7"/>
  <c r="C72" i="7" s="1"/>
  <c r="M71" i="7"/>
  <c r="T70" i="7"/>
  <c r="R70" i="7"/>
  <c r="C71" i="7" s="1"/>
  <c r="M70" i="7"/>
  <c r="T69" i="7"/>
  <c r="R69" i="7"/>
  <c r="C70" i="7" s="1"/>
  <c r="M69" i="7"/>
  <c r="T68" i="7"/>
  <c r="R68" i="7"/>
  <c r="C69" i="7" s="1"/>
  <c r="M68" i="7"/>
  <c r="T67" i="7"/>
  <c r="R67" i="7"/>
  <c r="C68" i="7" s="1"/>
  <c r="M67" i="7"/>
  <c r="T66" i="7"/>
  <c r="R66" i="7"/>
  <c r="C67" i="7" s="1"/>
  <c r="M66" i="7"/>
  <c r="T65" i="7"/>
  <c r="R65" i="7"/>
  <c r="C66" i="7" s="1"/>
  <c r="M65" i="7"/>
  <c r="T64" i="7"/>
  <c r="R64" i="7"/>
  <c r="C65" i="7" s="1"/>
  <c r="M64" i="7"/>
  <c r="T63" i="7"/>
  <c r="R63" i="7"/>
  <c r="C64" i="7" s="1"/>
  <c r="M63" i="7"/>
  <c r="T62" i="7"/>
  <c r="R62" i="7"/>
  <c r="C63" i="7" s="1"/>
  <c r="M62" i="7"/>
  <c r="T61" i="7"/>
  <c r="R61" i="7"/>
  <c r="C62" i="7" s="1"/>
  <c r="M61" i="7"/>
  <c r="T60" i="7"/>
  <c r="R60" i="7"/>
  <c r="C61" i="7" s="1"/>
  <c r="M60" i="7"/>
  <c r="T59" i="7"/>
  <c r="R59" i="7"/>
  <c r="C60" i="7" s="1"/>
  <c r="M59" i="7"/>
  <c r="T58" i="7"/>
  <c r="R58" i="7"/>
  <c r="C59" i="7" s="1"/>
  <c r="M58" i="7"/>
  <c r="T57" i="7"/>
  <c r="R57" i="7"/>
  <c r="C58" i="7" s="1"/>
  <c r="M57" i="7"/>
  <c r="T56" i="7"/>
  <c r="R56" i="7"/>
  <c r="C57" i="7" s="1"/>
  <c r="M56" i="7"/>
  <c r="R55" i="7"/>
  <c r="C56" i="7" s="1"/>
  <c r="M55" i="7"/>
  <c r="R54" i="7"/>
  <c r="C55" i="7" s="1"/>
  <c r="M54" i="7"/>
  <c r="R53" i="7"/>
  <c r="C54" i="7" s="1"/>
  <c r="M53" i="7"/>
  <c r="R52" i="7"/>
  <c r="C53" i="7" s="1"/>
  <c r="M52" i="7"/>
  <c r="T51" i="7"/>
  <c r="R51" i="7"/>
  <c r="C52" i="7" s="1"/>
  <c r="M51" i="7"/>
  <c r="T50" i="7"/>
  <c r="R50" i="7"/>
  <c r="C51" i="7" s="1"/>
  <c r="M50" i="7"/>
  <c r="T49" i="7"/>
  <c r="R49" i="7"/>
  <c r="C50" i="7" s="1"/>
  <c r="M49" i="7"/>
  <c r="T48" i="7"/>
  <c r="R48" i="7"/>
  <c r="C49" i="7" s="1"/>
  <c r="M48" i="7"/>
  <c r="T47" i="7"/>
  <c r="R47" i="7"/>
  <c r="C48" i="7" s="1"/>
  <c r="M47" i="7"/>
  <c r="T46" i="7"/>
  <c r="R46" i="7"/>
  <c r="C47" i="7" s="1"/>
  <c r="M46" i="7"/>
  <c r="T45" i="7"/>
  <c r="R45" i="7"/>
  <c r="C46" i="7" s="1"/>
  <c r="M45" i="7"/>
  <c r="T44" i="7"/>
  <c r="R44" i="7"/>
  <c r="C45" i="7" s="1"/>
  <c r="M44" i="7"/>
  <c r="T43" i="7"/>
  <c r="R43" i="7"/>
  <c r="C44" i="7" s="1"/>
  <c r="M43" i="7"/>
  <c r="T42" i="7"/>
  <c r="R42" i="7"/>
  <c r="C43" i="7" s="1"/>
  <c r="M42" i="7"/>
  <c r="T41" i="7"/>
  <c r="R41" i="7"/>
  <c r="C42" i="7" s="1"/>
  <c r="M41" i="7"/>
  <c r="T40" i="7"/>
  <c r="R40" i="7"/>
  <c r="C41" i="7" s="1"/>
  <c r="M40" i="7"/>
  <c r="T39" i="7"/>
  <c r="R39" i="7"/>
  <c r="C40" i="7" s="1"/>
  <c r="M39" i="7"/>
  <c r="T38" i="7"/>
  <c r="R38" i="7"/>
  <c r="C39" i="7" s="1"/>
  <c r="M38" i="7"/>
  <c r="T37" i="7"/>
  <c r="R37" i="7"/>
  <c r="C38" i="7" s="1"/>
  <c r="M37" i="7"/>
  <c r="T36" i="7"/>
  <c r="R36" i="7"/>
  <c r="C37" i="7" s="1"/>
  <c r="M36" i="7"/>
  <c r="T35" i="7"/>
  <c r="R35" i="7"/>
  <c r="C36" i="7" s="1"/>
  <c r="M35" i="7"/>
  <c r="T34" i="7"/>
  <c r="R34" i="7"/>
  <c r="C35" i="7" s="1"/>
  <c r="M34" i="7"/>
  <c r="T33" i="7"/>
  <c r="R33" i="7"/>
  <c r="C34" i="7" s="1"/>
  <c r="M33" i="7"/>
  <c r="T32" i="7"/>
  <c r="R32" i="7"/>
  <c r="C33" i="7" s="1"/>
  <c r="M32" i="7"/>
  <c r="T31" i="7"/>
  <c r="R31" i="7"/>
  <c r="C32" i="7" s="1"/>
  <c r="M31" i="7"/>
  <c r="T30" i="7"/>
  <c r="R30" i="7"/>
  <c r="C31" i="7" s="1"/>
  <c r="M30" i="7"/>
  <c r="R29" i="7"/>
  <c r="C30" i="7" s="1"/>
  <c r="M29" i="7"/>
  <c r="T28" i="7"/>
  <c r="R28" i="7"/>
  <c r="C29" i="7" s="1"/>
  <c r="M28" i="7"/>
  <c r="T27" i="7"/>
  <c r="R27" i="7"/>
  <c r="C28" i="7" s="1"/>
  <c r="M27" i="7"/>
  <c r="T26" i="7"/>
  <c r="R26" i="7"/>
  <c r="C27" i="7" s="1"/>
  <c r="M26" i="7"/>
  <c r="T25" i="7"/>
  <c r="R25" i="7"/>
  <c r="C26" i="7" s="1"/>
  <c r="M25" i="7"/>
  <c r="T24" i="7"/>
  <c r="R24" i="7"/>
  <c r="C25" i="7" s="1"/>
  <c r="M24" i="7"/>
  <c r="T23" i="7"/>
  <c r="R23" i="7"/>
  <c r="C24" i="7" s="1"/>
  <c r="M23" i="7"/>
  <c r="R22" i="7"/>
  <c r="C23" i="7" s="1"/>
  <c r="T21" i="7"/>
  <c r="R21" i="7"/>
  <c r="C22" i="7" s="1"/>
  <c r="R20" i="7"/>
  <c r="C21" i="7" s="1"/>
  <c r="T19" i="7"/>
  <c r="R19" i="7"/>
  <c r="C20" i="7" s="1"/>
  <c r="R18" i="7"/>
  <c r="C19" i="7" s="1"/>
  <c r="T17" i="7"/>
  <c r="R17" i="7"/>
  <c r="C18" i="7" s="1"/>
  <c r="R16" i="7"/>
  <c r="C17" i="7" s="1"/>
  <c r="T15" i="7"/>
  <c r="R15" i="7"/>
  <c r="C16" i="7" s="1"/>
  <c r="R14" i="7"/>
  <c r="C15" i="7" s="1"/>
  <c r="T13" i="7"/>
  <c r="R13" i="7"/>
  <c r="C14" i="7" s="1"/>
  <c r="R12" i="7"/>
  <c r="C13" i="7" s="1"/>
  <c r="T11" i="7"/>
  <c r="R11" i="7"/>
  <c r="C12" i="7" s="1"/>
  <c r="R10" i="7"/>
  <c r="C11" i="7" s="1"/>
  <c r="R9" i="7"/>
  <c r="L2" i="7"/>
  <c r="T22" i="7" l="1"/>
  <c r="T20" i="7"/>
  <c r="T18" i="7"/>
  <c r="T16" i="7"/>
  <c r="T14" i="7"/>
  <c r="T12" i="7"/>
  <c r="T10" i="7"/>
  <c r="G5" i="7"/>
  <c r="P2" i="7"/>
  <c r="T9" i="7"/>
  <c r="E5" i="7"/>
  <c r="D4" i="7"/>
  <c r="C5" i="7"/>
  <c r="C10" i="7"/>
  <c r="T108" i="4"/>
  <c r="R108" i="4"/>
  <c r="M108" i="4"/>
  <c r="K108" i="4"/>
  <c r="T107" i="4"/>
  <c r="R107" i="4"/>
  <c r="C108" i="4" s="1"/>
  <c r="P2" i="4" s="1"/>
  <c r="M107" i="4"/>
  <c r="K107" i="4"/>
  <c r="T106" i="4"/>
  <c r="R106" i="4"/>
  <c r="C107" i="4" s="1"/>
  <c r="M106" i="4"/>
  <c r="K106" i="4"/>
  <c r="T105" i="4"/>
  <c r="R105" i="4"/>
  <c r="C106" i="4" s="1"/>
  <c r="M105" i="4"/>
  <c r="K105" i="4"/>
  <c r="T104" i="4"/>
  <c r="R104" i="4"/>
  <c r="C105" i="4" s="1"/>
  <c r="M104" i="4"/>
  <c r="K104" i="4"/>
  <c r="T103" i="4"/>
  <c r="R103" i="4"/>
  <c r="C104" i="4" s="1"/>
  <c r="M103" i="4"/>
  <c r="K103" i="4"/>
  <c r="T102" i="4"/>
  <c r="R102" i="4"/>
  <c r="C103" i="4" s="1"/>
  <c r="M102" i="4"/>
  <c r="K102" i="4"/>
  <c r="T101" i="4"/>
  <c r="R101" i="4"/>
  <c r="C102" i="4" s="1"/>
  <c r="M101" i="4"/>
  <c r="K101" i="4"/>
  <c r="T100" i="4"/>
  <c r="R100" i="4"/>
  <c r="C101" i="4" s="1"/>
  <c r="M100" i="4"/>
  <c r="K100" i="4"/>
  <c r="T99" i="4"/>
  <c r="R99" i="4"/>
  <c r="C100" i="4" s="1"/>
  <c r="M99" i="4"/>
  <c r="K99" i="4"/>
  <c r="T98" i="4"/>
  <c r="R98" i="4"/>
  <c r="C99" i="4" s="1"/>
  <c r="M98" i="4"/>
  <c r="K98" i="4"/>
  <c r="T97" i="4"/>
  <c r="R97" i="4"/>
  <c r="C98" i="4" s="1"/>
  <c r="M97" i="4"/>
  <c r="K97" i="4"/>
  <c r="T96" i="4"/>
  <c r="R96" i="4"/>
  <c r="C97" i="4" s="1"/>
  <c r="M96" i="4"/>
  <c r="K96" i="4"/>
  <c r="T95" i="4"/>
  <c r="R95" i="4"/>
  <c r="C96" i="4" s="1"/>
  <c r="M95" i="4"/>
  <c r="K95" i="4"/>
  <c r="T94" i="4"/>
  <c r="R94" i="4"/>
  <c r="C95" i="4" s="1"/>
  <c r="M94" i="4"/>
  <c r="K94" i="4"/>
  <c r="T93" i="4"/>
  <c r="R93" i="4"/>
  <c r="C94" i="4" s="1"/>
  <c r="M93" i="4"/>
  <c r="K93" i="4"/>
  <c r="T92" i="4"/>
  <c r="R92" i="4"/>
  <c r="C93" i="4" s="1"/>
  <c r="M92" i="4"/>
  <c r="K92" i="4"/>
  <c r="T91" i="4"/>
  <c r="R91" i="4"/>
  <c r="C92" i="4" s="1"/>
  <c r="M91" i="4"/>
  <c r="K91" i="4"/>
  <c r="T90" i="4"/>
  <c r="R90" i="4"/>
  <c r="C91" i="4" s="1"/>
  <c r="M90" i="4"/>
  <c r="K90" i="4"/>
  <c r="T89" i="4"/>
  <c r="R89" i="4"/>
  <c r="C90" i="4" s="1"/>
  <c r="M89" i="4"/>
  <c r="K89" i="4"/>
  <c r="T88" i="4"/>
  <c r="R88" i="4"/>
  <c r="C89" i="4" s="1"/>
  <c r="M88" i="4"/>
  <c r="K88" i="4"/>
  <c r="T87" i="4"/>
  <c r="R87" i="4"/>
  <c r="C88" i="4" s="1"/>
  <c r="M87" i="4"/>
  <c r="K87" i="4"/>
  <c r="T86" i="4"/>
  <c r="R86" i="4"/>
  <c r="C87" i="4" s="1"/>
  <c r="M86" i="4"/>
  <c r="K86" i="4"/>
  <c r="T85" i="4"/>
  <c r="R85" i="4"/>
  <c r="C86" i="4" s="1"/>
  <c r="M85" i="4"/>
  <c r="K85" i="4"/>
  <c r="T84" i="4"/>
  <c r="R84" i="4"/>
  <c r="C85" i="4" s="1"/>
  <c r="M84" i="4"/>
  <c r="K84" i="4"/>
  <c r="T83" i="4"/>
  <c r="R83" i="4"/>
  <c r="C84" i="4" s="1"/>
  <c r="M83" i="4"/>
  <c r="K83" i="4"/>
  <c r="T82" i="4"/>
  <c r="R82" i="4"/>
  <c r="C83" i="4" s="1"/>
  <c r="M82" i="4"/>
  <c r="K82" i="4"/>
  <c r="T81" i="4"/>
  <c r="R81" i="4"/>
  <c r="C82" i="4" s="1"/>
  <c r="M81" i="4"/>
  <c r="K81" i="4"/>
  <c r="T80" i="4"/>
  <c r="R80" i="4"/>
  <c r="C81" i="4" s="1"/>
  <c r="M80" i="4"/>
  <c r="K80" i="4"/>
  <c r="T79" i="4"/>
  <c r="R79" i="4"/>
  <c r="C80" i="4" s="1"/>
  <c r="M79" i="4"/>
  <c r="K79" i="4"/>
  <c r="T78" i="4"/>
  <c r="R78" i="4"/>
  <c r="C79" i="4" s="1"/>
  <c r="M78" i="4"/>
  <c r="K78" i="4"/>
  <c r="T77" i="4"/>
  <c r="R77" i="4"/>
  <c r="C78" i="4" s="1"/>
  <c r="M77" i="4"/>
  <c r="K77" i="4"/>
  <c r="T76" i="4"/>
  <c r="R76" i="4"/>
  <c r="C77" i="4" s="1"/>
  <c r="M76" i="4"/>
  <c r="K76" i="4"/>
  <c r="T75" i="4"/>
  <c r="R75" i="4"/>
  <c r="C76" i="4" s="1"/>
  <c r="M75" i="4"/>
  <c r="K75" i="4"/>
  <c r="T74" i="4"/>
  <c r="R74" i="4"/>
  <c r="C75" i="4" s="1"/>
  <c r="M74" i="4"/>
  <c r="K74" i="4"/>
  <c r="T73" i="4"/>
  <c r="R73" i="4"/>
  <c r="C74" i="4" s="1"/>
  <c r="M73" i="4"/>
  <c r="K73" i="4"/>
  <c r="T72" i="4"/>
  <c r="R72" i="4"/>
  <c r="C73" i="4" s="1"/>
  <c r="M72" i="4"/>
  <c r="K72" i="4"/>
  <c r="T71" i="4"/>
  <c r="R71" i="4"/>
  <c r="C72" i="4" s="1"/>
  <c r="M71" i="4"/>
  <c r="K71" i="4"/>
  <c r="T70" i="4"/>
  <c r="R70" i="4"/>
  <c r="C71" i="4" s="1"/>
  <c r="M70" i="4"/>
  <c r="K70" i="4"/>
  <c r="T69" i="4"/>
  <c r="R69" i="4"/>
  <c r="C70" i="4" s="1"/>
  <c r="M69" i="4"/>
  <c r="K69" i="4"/>
  <c r="T68" i="4"/>
  <c r="R68" i="4"/>
  <c r="C69" i="4" s="1"/>
  <c r="M68" i="4"/>
  <c r="K68" i="4"/>
  <c r="T67" i="4"/>
  <c r="R67" i="4"/>
  <c r="C68" i="4" s="1"/>
  <c r="M67" i="4"/>
  <c r="K67" i="4"/>
  <c r="T66" i="4"/>
  <c r="R66" i="4"/>
  <c r="C67" i="4" s="1"/>
  <c r="M66" i="4"/>
  <c r="K66" i="4"/>
  <c r="T65" i="4"/>
  <c r="R65" i="4"/>
  <c r="C66" i="4" s="1"/>
  <c r="M65" i="4"/>
  <c r="K65" i="4"/>
  <c r="T64" i="4"/>
  <c r="R64" i="4"/>
  <c r="C65" i="4" s="1"/>
  <c r="M64" i="4"/>
  <c r="K64" i="4"/>
  <c r="T63" i="4"/>
  <c r="R63" i="4"/>
  <c r="C64" i="4" s="1"/>
  <c r="M63" i="4"/>
  <c r="K63" i="4"/>
  <c r="T62" i="4"/>
  <c r="R62" i="4"/>
  <c r="C63" i="4" s="1"/>
  <c r="M62" i="4"/>
  <c r="K62" i="4"/>
  <c r="T61" i="4"/>
  <c r="R61" i="4"/>
  <c r="C62" i="4" s="1"/>
  <c r="M61" i="4"/>
  <c r="K61" i="4"/>
  <c r="T60" i="4"/>
  <c r="R60" i="4"/>
  <c r="C61" i="4" s="1"/>
  <c r="M60" i="4"/>
  <c r="K60" i="4"/>
  <c r="T59" i="4"/>
  <c r="R59" i="4"/>
  <c r="C60" i="4" s="1"/>
  <c r="M59" i="4"/>
  <c r="K59" i="4"/>
  <c r="T58" i="4"/>
  <c r="R58" i="4"/>
  <c r="C59" i="4" s="1"/>
  <c r="M58" i="4"/>
  <c r="K58" i="4"/>
  <c r="T57" i="4"/>
  <c r="R57" i="4"/>
  <c r="C58" i="4" s="1"/>
  <c r="M57" i="4"/>
  <c r="K57" i="4"/>
  <c r="T56" i="4"/>
  <c r="R56" i="4"/>
  <c r="C57" i="4" s="1"/>
  <c r="M56" i="4"/>
  <c r="K56" i="4"/>
  <c r="R55" i="4"/>
  <c r="C56" i="4" s="1"/>
  <c r="M55" i="4"/>
  <c r="K55" i="4"/>
  <c r="R54" i="4"/>
  <c r="C55" i="4" s="1"/>
  <c r="M54" i="4"/>
  <c r="K54" i="4"/>
  <c r="R53" i="4"/>
  <c r="C54" i="4" s="1"/>
  <c r="M53" i="4"/>
  <c r="K53" i="4"/>
  <c r="R52" i="4"/>
  <c r="C53" i="4" s="1"/>
  <c r="M52" i="4"/>
  <c r="K52" i="4"/>
  <c r="T51" i="4"/>
  <c r="R51" i="4"/>
  <c r="C52" i="4" s="1"/>
  <c r="M51" i="4"/>
  <c r="K51" i="4"/>
  <c r="T50" i="4"/>
  <c r="R50" i="4"/>
  <c r="C51" i="4" s="1"/>
  <c r="M50" i="4"/>
  <c r="K50" i="4"/>
  <c r="T49" i="4"/>
  <c r="R49" i="4"/>
  <c r="C50" i="4" s="1"/>
  <c r="M49" i="4"/>
  <c r="K49" i="4"/>
  <c r="T48" i="4"/>
  <c r="R48" i="4"/>
  <c r="C49" i="4" s="1"/>
  <c r="M48" i="4"/>
  <c r="K48" i="4"/>
  <c r="T47" i="4"/>
  <c r="R47" i="4"/>
  <c r="C48" i="4" s="1"/>
  <c r="M47" i="4"/>
  <c r="K47" i="4"/>
  <c r="T46" i="4"/>
  <c r="R46" i="4"/>
  <c r="C47" i="4" s="1"/>
  <c r="M46" i="4"/>
  <c r="K46" i="4"/>
  <c r="T45" i="4"/>
  <c r="R45" i="4"/>
  <c r="C46" i="4" s="1"/>
  <c r="M45" i="4"/>
  <c r="K45" i="4"/>
  <c r="T44" i="4"/>
  <c r="R44" i="4"/>
  <c r="C45" i="4" s="1"/>
  <c r="M44" i="4"/>
  <c r="K44" i="4"/>
  <c r="T43" i="4"/>
  <c r="R43" i="4"/>
  <c r="C44" i="4" s="1"/>
  <c r="M43" i="4"/>
  <c r="K43" i="4"/>
  <c r="T42" i="4"/>
  <c r="R42" i="4"/>
  <c r="C43" i="4" s="1"/>
  <c r="M42" i="4"/>
  <c r="K42" i="4"/>
  <c r="T41" i="4"/>
  <c r="R41" i="4"/>
  <c r="C42" i="4" s="1"/>
  <c r="M41" i="4"/>
  <c r="K41" i="4"/>
  <c r="T40" i="4"/>
  <c r="R40" i="4"/>
  <c r="C41" i="4" s="1"/>
  <c r="M40" i="4"/>
  <c r="K40" i="4"/>
  <c r="T39" i="4"/>
  <c r="R39" i="4"/>
  <c r="C40" i="4" s="1"/>
  <c r="M39" i="4"/>
  <c r="K39" i="4"/>
  <c r="T38" i="4"/>
  <c r="R38" i="4"/>
  <c r="C39" i="4" s="1"/>
  <c r="M38" i="4"/>
  <c r="K38" i="4"/>
  <c r="T37" i="4"/>
  <c r="R37" i="4"/>
  <c r="C38" i="4" s="1"/>
  <c r="M37" i="4"/>
  <c r="K37" i="4"/>
  <c r="T36" i="4"/>
  <c r="R36" i="4"/>
  <c r="C37" i="4" s="1"/>
  <c r="M36" i="4"/>
  <c r="K36" i="4"/>
  <c r="T35" i="4"/>
  <c r="R35" i="4"/>
  <c r="C36" i="4" s="1"/>
  <c r="M35" i="4"/>
  <c r="K35" i="4"/>
  <c r="T34" i="4"/>
  <c r="R34" i="4"/>
  <c r="C35" i="4" s="1"/>
  <c r="M34" i="4"/>
  <c r="K34" i="4"/>
  <c r="T33" i="4"/>
  <c r="R33" i="4"/>
  <c r="C34" i="4" s="1"/>
  <c r="M33" i="4"/>
  <c r="K33" i="4"/>
  <c r="T32" i="4"/>
  <c r="R32" i="4"/>
  <c r="C33" i="4" s="1"/>
  <c r="M32" i="4"/>
  <c r="K32" i="4"/>
  <c r="T31" i="4"/>
  <c r="R31" i="4"/>
  <c r="C32" i="4" s="1"/>
  <c r="M31" i="4"/>
  <c r="K31" i="4"/>
  <c r="T30" i="4"/>
  <c r="R30" i="4"/>
  <c r="C31" i="4" s="1"/>
  <c r="M30" i="4"/>
  <c r="K30" i="4"/>
  <c r="R29" i="4"/>
  <c r="C30" i="4" s="1"/>
  <c r="M29" i="4"/>
  <c r="K29" i="4"/>
  <c r="R28" i="4"/>
  <c r="C29" i="4" s="1"/>
  <c r="M28" i="4"/>
  <c r="K28" i="4"/>
  <c r="R27" i="4"/>
  <c r="C28" i="4" s="1"/>
  <c r="K27" i="4"/>
  <c r="R26" i="4"/>
  <c r="C27" i="4" s="1"/>
  <c r="K26" i="4"/>
  <c r="R25" i="4"/>
  <c r="C26" i="4" s="1"/>
  <c r="K25" i="4"/>
  <c r="R24" i="4"/>
  <c r="C25" i="4" s="1"/>
  <c r="K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T9" i="4" s="1"/>
  <c r="K9" i="4"/>
  <c r="L2" i="4"/>
  <c r="H4" i="7" l="1"/>
  <c r="I5" i="7"/>
  <c r="P4" i="7"/>
  <c r="L4" i="7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E5" i="4"/>
  <c r="C10" i="4"/>
  <c r="K10" i="4" s="1"/>
  <c r="G5" i="4"/>
  <c r="C5" i="4"/>
  <c r="D4" i="4"/>
  <c r="C11" i="4" l="1"/>
  <c r="H4" i="4"/>
  <c r="I5" i="4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9" i="1"/>
  <c r="K11" i="4" l="1"/>
  <c r="C12" i="4"/>
  <c r="T108" i="1"/>
  <c r="R108" i="1"/>
  <c r="M108" i="1"/>
  <c r="T107" i="1"/>
  <c r="R107" i="1"/>
  <c r="C108" i="1" s="1"/>
  <c r="M107" i="1"/>
  <c r="T106" i="1"/>
  <c r="R106" i="1"/>
  <c r="C107" i="1" s="1"/>
  <c r="M106" i="1"/>
  <c r="T105" i="1"/>
  <c r="R105" i="1"/>
  <c r="C106" i="1" s="1"/>
  <c r="M105" i="1"/>
  <c r="T104" i="1"/>
  <c r="R104" i="1"/>
  <c r="C105" i="1" s="1"/>
  <c r="M104" i="1"/>
  <c r="T103" i="1"/>
  <c r="R103" i="1"/>
  <c r="C104" i="1" s="1"/>
  <c r="M103" i="1"/>
  <c r="T102" i="1"/>
  <c r="R102" i="1"/>
  <c r="C103" i="1" s="1"/>
  <c r="M102" i="1"/>
  <c r="T101" i="1"/>
  <c r="R101" i="1"/>
  <c r="C102" i="1" s="1"/>
  <c r="M101" i="1"/>
  <c r="T100" i="1"/>
  <c r="R100" i="1"/>
  <c r="C101" i="1" s="1"/>
  <c r="M100" i="1"/>
  <c r="T99" i="1"/>
  <c r="R99" i="1"/>
  <c r="C100" i="1" s="1"/>
  <c r="M99" i="1"/>
  <c r="T98" i="1"/>
  <c r="R98" i="1"/>
  <c r="C99" i="1" s="1"/>
  <c r="M98" i="1"/>
  <c r="T97" i="1"/>
  <c r="R97" i="1"/>
  <c r="C98" i="1" s="1"/>
  <c r="M97" i="1"/>
  <c r="T96" i="1"/>
  <c r="R96" i="1"/>
  <c r="C97" i="1" s="1"/>
  <c r="M96" i="1"/>
  <c r="T95" i="1"/>
  <c r="R95" i="1"/>
  <c r="C96" i="1" s="1"/>
  <c r="M95" i="1"/>
  <c r="T94" i="1"/>
  <c r="R94" i="1"/>
  <c r="C95" i="1" s="1"/>
  <c r="M94" i="1"/>
  <c r="T93" i="1"/>
  <c r="R93" i="1"/>
  <c r="C94" i="1" s="1"/>
  <c r="M93" i="1"/>
  <c r="T92" i="1"/>
  <c r="R92" i="1"/>
  <c r="C93" i="1" s="1"/>
  <c r="M92" i="1"/>
  <c r="T91" i="1"/>
  <c r="R91" i="1"/>
  <c r="C92" i="1" s="1"/>
  <c r="M91" i="1"/>
  <c r="T90" i="1"/>
  <c r="R90" i="1"/>
  <c r="C91" i="1" s="1"/>
  <c r="M90" i="1"/>
  <c r="T89" i="1"/>
  <c r="R89" i="1"/>
  <c r="C90" i="1" s="1"/>
  <c r="M89" i="1"/>
  <c r="T88" i="1"/>
  <c r="R88" i="1"/>
  <c r="C89" i="1" s="1"/>
  <c r="M88" i="1"/>
  <c r="T87" i="1"/>
  <c r="R87" i="1"/>
  <c r="C88" i="1" s="1"/>
  <c r="M87" i="1"/>
  <c r="T86" i="1"/>
  <c r="R86" i="1"/>
  <c r="C87" i="1" s="1"/>
  <c r="M86" i="1"/>
  <c r="T85" i="1"/>
  <c r="R85" i="1"/>
  <c r="C86" i="1" s="1"/>
  <c r="M85" i="1"/>
  <c r="T84" i="1"/>
  <c r="R84" i="1"/>
  <c r="C85" i="1" s="1"/>
  <c r="M84" i="1"/>
  <c r="T83" i="1"/>
  <c r="R83" i="1"/>
  <c r="C84" i="1" s="1"/>
  <c r="M83" i="1"/>
  <c r="T82" i="1"/>
  <c r="R82" i="1"/>
  <c r="C83" i="1" s="1"/>
  <c r="M82" i="1"/>
  <c r="T81" i="1"/>
  <c r="R81" i="1"/>
  <c r="C82" i="1" s="1"/>
  <c r="M81" i="1"/>
  <c r="T80" i="1"/>
  <c r="R80" i="1"/>
  <c r="C81" i="1" s="1"/>
  <c r="M80" i="1"/>
  <c r="T79" i="1"/>
  <c r="R79" i="1"/>
  <c r="C80" i="1" s="1"/>
  <c r="M79" i="1"/>
  <c r="T78" i="1"/>
  <c r="R78" i="1"/>
  <c r="C79" i="1" s="1"/>
  <c r="M78" i="1"/>
  <c r="T77" i="1"/>
  <c r="R77" i="1"/>
  <c r="C78" i="1" s="1"/>
  <c r="M77" i="1"/>
  <c r="T76" i="1"/>
  <c r="R76" i="1"/>
  <c r="C77" i="1" s="1"/>
  <c r="M76" i="1"/>
  <c r="T75" i="1"/>
  <c r="R75" i="1"/>
  <c r="C76" i="1" s="1"/>
  <c r="M75" i="1"/>
  <c r="T74" i="1"/>
  <c r="R74" i="1"/>
  <c r="C75" i="1" s="1"/>
  <c r="M74" i="1"/>
  <c r="T73" i="1"/>
  <c r="R73" i="1"/>
  <c r="C74" i="1" s="1"/>
  <c r="M73" i="1"/>
  <c r="T72" i="1"/>
  <c r="R72" i="1"/>
  <c r="C73" i="1" s="1"/>
  <c r="M72" i="1"/>
  <c r="T71" i="1"/>
  <c r="R71" i="1"/>
  <c r="C72" i="1" s="1"/>
  <c r="M71" i="1"/>
  <c r="T70" i="1"/>
  <c r="R70" i="1"/>
  <c r="C71" i="1" s="1"/>
  <c r="M70" i="1"/>
  <c r="T69" i="1"/>
  <c r="R69" i="1"/>
  <c r="C70" i="1" s="1"/>
  <c r="M69" i="1"/>
  <c r="T68" i="1"/>
  <c r="R68" i="1"/>
  <c r="C69" i="1" s="1"/>
  <c r="M68" i="1"/>
  <c r="T67" i="1"/>
  <c r="R67" i="1"/>
  <c r="C68" i="1" s="1"/>
  <c r="M67" i="1"/>
  <c r="T66" i="1"/>
  <c r="R66" i="1"/>
  <c r="C67" i="1" s="1"/>
  <c r="M66" i="1"/>
  <c r="T65" i="1"/>
  <c r="R65" i="1"/>
  <c r="C66" i="1" s="1"/>
  <c r="M65" i="1"/>
  <c r="T64" i="1"/>
  <c r="R64" i="1"/>
  <c r="C65" i="1" s="1"/>
  <c r="M64" i="1"/>
  <c r="T63" i="1"/>
  <c r="R63" i="1"/>
  <c r="C64" i="1" s="1"/>
  <c r="M63" i="1"/>
  <c r="T62" i="1"/>
  <c r="R62" i="1"/>
  <c r="C63" i="1" s="1"/>
  <c r="M62" i="1"/>
  <c r="T61" i="1"/>
  <c r="R61" i="1"/>
  <c r="C62" i="1" s="1"/>
  <c r="M61" i="1"/>
  <c r="T60" i="1"/>
  <c r="R60" i="1"/>
  <c r="C61" i="1" s="1"/>
  <c r="M60" i="1"/>
  <c r="T59" i="1"/>
  <c r="R59" i="1"/>
  <c r="C60" i="1" s="1"/>
  <c r="M59" i="1"/>
  <c r="T58" i="1"/>
  <c r="R58" i="1"/>
  <c r="C59" i="1" s="1"/>
  <c r="M58" i="1"/>
  <c r="T57" i="1"/>
  <c r="R57" i="1"/>
  <c r="C58" i="1" s="1"/>
  <c r="M57" i="1"/>
  <c r="T56" i="1"/>
  <c r="R56" i="1"/>
  <c r="C57" i="1" s="1"/>
  <c r="M56" i="1"/>
  <c r="R55" i="1"/>
  <c r="C56" i="1" s="1"/>
  <c r="M55" i="1"/>
  <c r="R54" i="1"/>
  <c r="C55" i="1" s="1"/>
  <c r="M54" i="1"/>
  <c r="R53" i="1"/>
  <c r="C54" i="1" s="1"/>
  <c r="M53" i="1"/>
  <c r="R52" i="1"/>
  <c r="C53" i="1" s="1"/>
  <c r="M52" i="1"/>
  <c r="T51" i="1"/>
  <c r="R51" i="1"/>
  <c r="C52" i="1" s="1"/>
  <c r="M51" i="1"/>
  <c r="T50" i="1"/>
  <c r="R50" i="1"/>
  <c r="C51" i="1" s="1"/>
  <c r="M50" i="1"/>
  <c r="T49" i="1"/>
  <c r="R49" i="1"/>
  <c r="C50" i="1" s="1"/>
  <c r="M49" i="1"/>
  <c r="T48" i="1"/>
  <c r="R48" i="1"/>
  <c r="C49" i="1" s="1"/>
  <c r="M48" i="1"/>
  <c r="T47" i="1"/>
  <c r="R47" i="1"/>
  <c r="C48" i="1" s="1"/>
  <c r="M47" i="1"/>
  <c r="T46" i="1"/>
  <c r="R46" i="1"/>
  <c r="C47" i="1" s="1"/>
  <c r="M46" i="1"/>
  <c r="T45" i="1"/>
  <c r="R45" i="1"/>
  <c r="C46" i="1" s="1"/>
  <c r="M45" i="1"/>
  <c r="T44" i="1"/>
  <c r="R44" i="1"/>
  <c r="C45" i="1" s="1"/>
  <c r="M44" i="1"/>
  <c r="T43" i="1"/>
  <c r="R43" i="1"/>
  <c r="C44" i="1" s="1"/>
  <c r="M43" i="1"/>
  <c r="T42" i="1"/>
  <c r="R42" i="1"/>
  <c r="C43" i="1" s="1"/>
  <c r="M42" i="1"/>
  <c r="T41" i="1"/>
  <c r="R41" i="1"/>
  <c r="C42" i="1" s="1"/>
  <c r="M41" i="1"/>
  <c r="T40" i="1"/>
  <c r="R40" i="1"/>
  <c r="C41" i="1" s="1"/>
  <c r="M40" i="1"/>
  <c r="T39" i="1"/>
  <c r="R39" i="1"/>
  <c r="C40" i="1" s="1"/>
  <c r="M39" i="1"/>
  <c r="T38" i="1"/>
  <c r="R38" i="1"/>
  <c r="C39" i="1" s="1"/>
  <c r="M38" i="1"/>
  <c r="T37" i="1"/>
  <c r="R37" i="1"/>
  <c r="C38" i="1" s="1"/>
  <c r="M37" i="1"/>
  <c r="T36" i="1"/>
  <c r="R36" i="1"/>
  <c r="C37" i="1" s="1"/>
  <c r="M36" i="1"/>
  <c r="T35" i="1"/>
  <c r="R35" i="1"/>
  <c r="C36" i="1" s="1"/>
  <c r="M35" i="1"/>
  <c r="T34" i="1"/>
  <c r="R34" i="1"/>
  <c r="C35" i="1" s="1"/>
  <c r="M34" i="1"/>
  <c r="T33" i="1"/>
  <c r="R33" i="1"/>
  <c r="C34" i="1" s="1"/>
  <c r="M33" i="1"/>
  <c r="T32" i="1"/>
  <c r="R32" i="1"/>
  <c r="C33" i="1" s="1"/>
  <c r="M32" i="1"/>
  <c r="T31" i="1"/>
  <c r="R31" i="1"/>
  <c r="C32" i="1" s="1"/>
  <c r="M31" i="1"/>
  <c r="T30" i="1"/>
  <c r="R30" i="1"/>
  <c r="C31" i="1" s="1"/>
  <c r="M30" i="1"/>
  <c r="T29" i="1"/>
  <c r="R29" i="1"/>
  <c r="C30" i="1" s="1"/>
  <c r="M29" i="1"/>
  <c r="T28" i="1"/>
  <c r="R28" i="1"/>
  <c r="C29" i="1" s="1"/>
  <c r="M28" i="1"/>
  <c r="T27" i="1"/>
  <c r="R27" i="1"/>
  <c r="C28" i="1" s="1"/>
  <c r="M27" i="1"/>
  <c r="T26" i="1"/>
  <c r="R26" i="1"/>
  <c r="C27" i="1" s="1"/>
  <c r="M26" i="1"/>
  <c r="T25" i="1"/>
  <c r="R25" i="1"/>
  <c r="C26" i="1" s="1"/>
  <c r="M25" i="1"/>
  <c r="T24" i="1"/>
  <c r="R24" i="1"/>
  <c r="C25" i="1" s="1"/>
  <c r="M24" i="1"/>
  <c r="R23" i="1"/>
  <c r="C24" i="1" s="1"/>
  <c r="M23" i="1"/>
  <c r="R22" i="1"/>
  <c r="C23" i="1" s="1"/>
  <c r="T21" i="1"/>
  <c r="R21" i="1"/>
  <c r="C22" i="1" s="1"/>
  <c r="M21" i="1"/>
  <c r="R20" i="1"/>
  <c r="C21" i="1" s="1"/>
  <c r="M20" i="1"/>
  <c r="R19" i="1"/>
  <c r="C20" i="1" s="1"/>
  <c r="M19" i="1"/>
  <c r="R18" i="1"/>
  <c r="C19" i="1" s="1"/>
  <c r="R17" i="1"/>
  <c r="C18" i="1" s="1"/>
  <c r="R16" i="1"/>
  <c r="C17" i="1" s="1"/>
  <c r="R15" i="1"/>
  <c r="C16" i="1" s="1"/>
  <c r="M15" i="1"/>
  <c r="R14" i="1"/>
  <c r="C15" i="1" s="1"/>
  <c r="R13" i="1"/>
  <c r="C14" i="1" s="1"/>
  <c r="M13" i="1"/>
  <c r="R12" i="1"/>
  <c r="C13" i="1" s="1"/>
  <c r="T11" i="1"/>
  <c r="R11" i="1"/>
  <c r="C12" i="1" s="1"/>
  <c r="M11" i="1"/>
  <c r="R10" i="1"/>
  <c r="T10" i="1" s="1"/>
  <c r="M10" i="1"/>
  <c r="M9" i="1"/>
  <c r="R9" i="1" s="1"/>
  <c r="L2" i="1"/>
  <c r="T108" i="6"/>
  <c r="R108" i="6"/>
  <c r="M108" i="6"/>
  <c r="K108" i="6"/>
  <c r="T107" i="6"/>
  <c r="R107" i="6"/>
  <c r="C108" i="6"/>
  <c r="P2" i="6"/>
  <c r="M107" i="6"/>
  <c r="K107" i="6"/>
  <c r="T106" i="6"/>
  <c r="R106" i="6"/>
  <c r="C107" i="6"/>
  <c r="M106" i="6"/>
  <c r="K106" i="6"/>
  <c r="T105" i="6"/>
  <c r="R105" i="6"/>
  <c r="C106" i="6"/>
  <c r="M105" i="6"/>
  <c r="K105" i="6"/>
  <c r="T104" i="6"/>
  <c r="R104" i="6"/>
  <c r="C105" i="6"/>
  <c r="M104" i="6"/>
  <c r="K104" i="6"/>
  <c r="T103" i="6"/>
  <c r="R103" i="6"/>
  <c r="C104" i="6"/>
  <c r="M103" i="6"/>
  <c r="K103" i="6"/>
  <c r="T102" i="6"/>
  <c r="R102" i="6"/>
  <c r="C103" i="6"/>
  <c r="M102" i="6"/>
  <c r="K102" i="6"/>
  <c r="T101" i="6"/>
  <c r="R101" i="6"/>
  <c r="C102" i="6"/>
  <c r="M101" i="6"/>
  <c r="K101" i="6"/>
  <c r="T100" i="6"/>
  <c r="R100" i="6"/>
  <c r="C101" i="6"/>
  <c r="M100" i="6"/>
  <c r="K100" i="6"/>
  <c r="T99" i="6"/>
  <c r="R99" i="6"/>
  <c r="C100" i="6"/>
  <c r="M99" i="6"/>
  <c r="K99" i="6"/>
  <c r="T98" i="6"/>
  <c r="R98" i="6"/>
  <c r="C99" i="6"/>
  <c r="M98" i="6"/>
  <c r="K98" i="6"/>
  <c r="T97" i="6"/>
  <c r="R97" i="6"/>
  <c r="C98" i="6"/>
  <c r="M97" i="6"/>
  <c r="K97" i="6"/>
  <c r="T96" i="6"/>
  <c r="R96" i="6"/>
  <c r="C97" i="6"/>
  <c r="M96" i="6"/>
  <c r="K96" i="6"/>
  <c r="T95" i="6"/>
  <c r="R95" i="6"/>
  <c r="C96" i="6"/>
  <c r="M95" i="6"/>
  <c r="K95" i="6"/>
  <c r="T94" i="6"/>
  <c r="R94" i="6"/>
  <c r="C95" i="6"/>
  <c r="M94" i="6"/>
  <c r="K94" i="6"/>
  <c r="T93" i="6"/>
  <c r="R93" i="6"/>
  <c r="C94" i="6"/>
  <c r="M93" i="6"/>
  <c r="K93" i="6"/>
  <c r="T92" i="6"/>
  <c r="R92" i="6"/>
  <c r="C93" i="6"/>
  <c r="M92" i="6"/>
  <c r="K92" i="6"/>
  <c r="T91" i="6"/>
  <c r="R91" i="6"/>
  <c r="C92" i="6"/>
  <c r="M91" i="6"/>
  <c r="K91" i="6"/>
  <c r="T90" i="6"/>
  <c r="R90" i="6"/>
  <c r="C91" i="6"/>
  <c r="M90" i="6"/>
  <c r="K90" i="6"/>
  <c r="T89" i="6"/>
  <c r="R89" i="6"/>
  <c r="C90" i="6"/>
  <c r="M89" i="6"/>
  <c r="K89" i="6"/>
  <c r="T88" i="6"/>
  <c r="R88" i="6"/>
  <c r="C89" i="6"/>
  <c r="M88" i="6"/>
  <c r="K88" i="6"/>
  <c r="T87" i="6"/>
  <c r="R87" i="6"/>
  <c r="C88" i="6"/>
  <c r="M87" i="6"/>
  <c r="K87" i="6"/>
  <c r="T86" i="6"/>
  <c r="R86" i="6"/>
  <c r="C87" i="6"/>
  <c r="M86" i="6"/>
  <c r="K86" i="6"/>
  <c r="T85" i="6"/>
  <c r="R85" i="6"/>
  <c r="C86" i="6"/>
  <c r="M85" i="6"/>
  <c r="K85" i="6"/>
  <c r="T84" i="6"/>
  <c r="R84" i="6"/>
  <c r="C85" i="6"/>
  <c r="M84" i="6"/>
  <c r="K84" i="6"/>
  <c r="T83" i="6"/>
  <c r="R83" i="6"/>
  <c r="C84" i="6"/>
  <c r="M83" i="6"/>
  <c r="K83" i="6"/>
  <c r="T82" i="6"/>
  <c r="R82" i="6"/>
  <c r="C83" i="6"/>
  <c r="M82" i="6"/>
  <c r="K82" i="6"/>
  <c r="T81" i="6"/>
  <c r="R81" i="6"/>
  <c r="C82" i="6"/>
  <c r="M81" i="6"/>
  <c r="K81" i="6"/>
  <c r="T80" i="6"/>
  <c r="R80" i="6"/>
  <c r="C81" i="6"/>
  <c r="M80" i="6"/>
  <c r="K80" i="6"/>
  <c r="T79" i="6"/>
  <c r="R79" i="6"/>
  <c r="C80" i="6"/>
  <c r="M79" i="6"/>
  <c r="K79" i="6"/>
  <c r="T78" i="6"/>
  <c r="R78" i="6"/>
  <c r="C79" i="6"/>
  <c r="M78" i="6"/>
  <c r="K78" i="6"/>
  <c r="T77" i="6"/>
  <c r="R77" i="6"/>
  <c r="C78" i="6"/>
  <c r="M77" i="6"/>
  <c r="K77" i="6"/>
  <c r="T76" i="6"/>
  <c r="R76" i="6"/>
  <c r="C77" i="6"/>
  <c r="M76" i="6"/>
  <c r="K76" i="6"/>
  <c r="T75" i="6"/>
  <c r="R75" i="6"/>
  <c r="C76" i="6"/>
  <c r="M75" i="6"/>
  <c r="K75" i="6"/>
  <c r="T74" i="6"/>
  <c r="R74" i="6"/>
  <c r="C75" i="6"/>
  <c r="M74" i="6"/>
  <c r="K74" i="6"/>
  <c r="T73" i="6"/>
  <c r="R73" i="6"/>
  <c r="C74" i="6"/>
  <c r="M73" i="6"/>
  <c r="K73" i="6"/>
  <c r="T72" i="6"/>
  <c r="R72" i="6"/>
  <c r="C73" i="6"/>
  <c r="M72" i="6"/>
  <c r="K72" i="6"/>
  <c r="T71" i="6"/>
  <c r="R71" i="6"/>
  <c r="C72" i="6"/>
  <c r="M71" i="6"/>
  <c r="K71" i="6"/>
  <c r="T70" i="6"/>
  <c r="R70" i="6"/>
  <c r="C71" i="6"/>
  <c r="M70" i="6"/>
  <c r="K70" i="6"/>
  <c r="T69" i="6"/>
  <c r="R69" i="6"/>
  <c r="C70" i="6"/>
  <c r="M69" i="6"/>
  <c r="K69" i="6"/>
  <c r="T68" i="6"/>
  <c r="R68" i="6"/>
  <c r="C69" i="6"/>
  <c r="M68" i="6"/>
  <c r="K68" i="6"/>
  <c r="T67" i="6"/>
  <c r="R67" i="6"/>
  <c r="C68" i="6"/>
  <c r="M67" i="6"/>
  <c r="K67" i="6"/>
  <c r="T66" i="6"/>
  <c r="R66" i="6"/>
  <c r="C67" i="6"/>
  <c r="M66" i="6"/>
  <c r="K66" i="6"/>
  <c r="T65" i="6"/>
  <c r="R65" i="6"/>
  <c r="C66" i="6"/>
  <c r="M65" i="6"/>
  <c r="K65" i="6"/>
  <c r="T64" i="6"/>
  <c r="R64" i="6"/>
  <c r="C65" i="6"/>
  <c r="M64" i="6"/>
  <c r="K64" i="6"/>
  <c r="T63" i="6"/>
  <c r="R63" i="6"/>
  <c r="C64" i="6"/>
  <c r="M63" i="6"/>
  <c r="K63" i="6"/>
  <c r="T62" i="6"/>
  <c r="R62" i="6"/>
  <c r="C63" i="6"/>
  <c r="M62" i="6"/>
  <c r="K62" i="6"/>
  <c r="T61" i="6"/>
  <c r="R61" i="6"/>
  <c r="C62" i="6"/>
  <c r="M61" i="6"/>
  <c r="K61" i="6"/>
  <c r="T60" i="6"/>
  <c r="R60" i="6"/>
  <c r="C61" i="6"/>
  <c r="M60" i="6"/>
  <c r="K60" i="6"/>
  <c r="T59" i="6"/>
  <c r="R59" i="6"/>
  <c r="C60" i="6"/>
  <c r="M59" i="6"/>
  <c r="K59" i="6"/>
  <c r="T58" i="6"/>
  <c r="R58" i="6"/>
  <c r="C59" i="6"/>
  <c r="M58" i="6"/>
  <c r="K58" i="6"/>
  <c r="T57" i="6"/>
  <c r="R57" i="6"/>
  <c r="C58" i="6"/>
  <c r="M57" i="6"/>
  <c r="K57" i="6"/>
  <c r="T56" i="6"/>
  <c r="R56" i="6"/>
  <c r="C57" i="6"/>
  <c r="M56" i="6"/>
  <c r="K56" i="6"/>
  <c r="R55" i="6"/>
  <c r="C56" i="6"/>
  <c r="M55" i="6"/>
  <c r="K55" i="6"/>
  <c r="R54" i="6"/>
  <c r="C55" i="6"/>
  <c r="M54" i="6"/>
  <c r="K54" i="6"/>
  <c r="R53" i="6"/>
  <c r="C54" i="6"/>
  <c r="M53" i="6"/>
  <c r="K53" i="6"/>
  <c r="R52" i="6"/>
  <c r="C53" i="6"/>
  <c r="M52" i="6"/>
  <c r="K52" i="6"/>
  <c r="T51" i="6"/>
  <c r="R51" i="6"/>
  <c r="C52" i="6"/>
  <c r="M51" i="6"/>
  <c r="K51" i="6"/>
  <c r="T50" i="6"/>
  <c r="R50" i="6"/>
  <c r="C51" i="6"/>
  <c r="M50" i="6"/>
  <c r="K50" i="6"/>
  <c r="T49" i="6"/>
  <c r="R49" i="6"/>
  <c r="C50" i="6"/>
  <c r="M49" i="6"/>
  <c r="K49" i="6"/>
  <c r="T48" i="6"/>
  <c r="R48" i="6"/>
  <c r="C49" i="6"/>
  <c r="M48" i="6"/>
  <c r="K48" i="6"/>
  <c r="T47" i="6"/>
  <c r="R47" i="6"/>
  <c r="C48" i="6"/>
  <c r="M47" i="6"/>
  <c r="K47" i="6"/>
  <c r="T46" i="6"/>
  <c r="R46" i="6"/>
  <c r="C47" i="6"/>
  <c r="M46" i="6"/>
  <c r="K46" i="6"/>
  <c r="T45" i="6"/>
  <c r="R45" i="6"/>
  <c r="C46" i="6"/>
  <c r="M45" i="6"/>
  <c r="K45" i="6"/>
  <c r="T44" i="6"/>
  <c r="R44" i="6"/>
  <c r="C45" i="6"/>
  <c r="M44" i="6"/>
  <c r="K44" i="6"/>
  <c r="T43" i="6"/>
  <c r="R43" i="6"/>
  <c r="C44" i="6"/>
  <c r="M43" i="6"/>
  <c r="K43" i="6"/>
  <c r="T42" i="6"/>
  <c r="R42" i="6"/>
  <c r="C43" i="6"/>
  <c r="M42" i="6"/>
  <c r="K42" i="6"/>
  <c r="T41" i="6"/>
  <c r="R41" i="6"/>
  <c r="C42" i="6"/>
  <c r="M41" i="6"/>
  <c r="K41" i="6"/>
  <c r="T40" i="6"/>
  <c r="R40" i="6"/>
  <c r="C41" i="6"/>
  <c r="M40" i="6"/>
  <c r="K40" i="6"/>
  <c r="T39" i="6"/>
  <c r="R39" i="6"/>
  <c r="C40" i="6"/>
  <c r="M39" i="6"/>
  <c r="K39" i="6"/>
  <c r="T38" i="6"/>
  <c r="R38" i="6"/>
  <c r="C39" i="6"/>
  <c r="M38" i="6"/>
  <c r="K38" i="6"/>
  <c r="T37" i="6"/>
  <c r="R37" i="6"/>
  <c r="C38" i="6"/>
  <c r="M37" i="6"/>
  <c r="K37" i="6"/>
  <c r="T36" i="6"/>
  <c r="R36" i="6"/>
  <c r="C37" i="6"/>
  <c r="M36" i="6"/>
  <c r="K36" i="6"/>
  <c r="T35" i="6"/>
  <c r="R35" i="6"/>
  <c r="C36" i="6"/>
  <c r="M35" i="6"/>
  <c r="K35" i="6"/>
  <c r="T34" i="6"/>
  <c r="R34" i="6"/>
  <c r="C35" i="6"/>
  <c r="M34" i="6"/>
  <c r="K34" i="6"/>
  <c r="T33" i="6"/>
  <c r="R33" i="6"/>
  <c r="C34" i="6"/>
  <c r="M33" i="6"/>
  <c r="K33" i="6"/>
  <c r="T32" i="6"/>
  <c r="R32" i="6"/>
  <c r="C33" i="6"/>
  <c r="M32" i="6"/>
  <c r="K32" i="6"/>
  <c r="T31" i="6"/>
  <c r="R31" i="6"/>
  <c r="C32" i="6"/>
  <c r="M31" i="6"/>
  <c r="K31" i="6"/>
  <c r="T30" i="6"/>
  <c r="R30" i="6"/>
  <c r="C31" i="6"/>
  <c r="M30" i="6"/>
  <c r="K30" i="6"/>
  <c r="T29" i="6"/>
  <c r="R29" i="6"/>
  <c r="C30" i="6"/>
  <c r="M29" i="6"/>
  <c r="K29" i="6"/>
  <c r="T28" i="6"/>
  <c r="R28" i="6"/>
  <c r="C29" i="6"/>
  <c r="M28" i="6"/>
  <c r="K28" i="6"/>
  <c r="T27" i="6"/>
  <c r="R27" i="6"/>
  <c r="C28" i="6"/>
  <c r="M27" i="6"/>
  <c r="K27" i="6"/>
  <c r="T26" i="6"/>
  <c r="R26" i="6"/>
  <c r="C27" i="6"/>
  <c r="M26" i="6"/>
  <c r="K26" i="6"/>
  <c r="T25" i="6"/>
  <c r="R25" i="6"/>
  <c r="C26" i="6"/>
  <c r="M25" i="6"/>
  <c r="K25" i="6"/>
  <c r="T24" i="6"/>
  <c r="R24" i="6"/>
  <c r="C25" i="6"/>
  <c r="M24" i="6"/>
  <c r="K24" i="6"/>
  <c r="T23" i="6"/>
  <c r="R23" i="6"/>
  <c r="C24" i="6"/>
  <c r="M23" i="6"/>
  <c r="K23" i="6"/>
  <c r="T22" i="6"/>
  <c r="R22" i="6"/>
  <c r="C23" i="6"/>
  <c r="M22" i="6"/>
  <c r="K22" i="6"/>
  <c r="T21" i="6"/>
  <c r="R21" i="6"/>
  <c r="C22" i="6"/>
  <c r="M21" i="6"/>
  <c r="K21" i="6"/>
  <c r="T20" i="6"/>
  <c r="R20" i="6"/>
  <c r="C21" i="6"/>
  <c r="M20" i="6"/>
  <c r="K20" i="6"/>
  <c r="T19" i="6"/>
  <c r="R19" i="6"/>
  <c r="C20" i="6"/>
  <c r="M19" i="6"/>
  <c r="K19" i="6"/>
  <c r="T18" i="6"/>
  <c r="R18" i="6"/>
  <c r="C19" i="6"/>
  <c r="M18" i="6"/>
  <c r="K18" i="6"/>
  <c r="T17" i="6"/>
  <c r="R17" i="6"/>
  <c r="C18" i="6"/>
  <c r="M17" i="6"/>
  <c r="K17" i="6"/>
  <c r="T16" i="6"/>
  <c r="R16" i="6"/>
  <c r="C17" i="6"/>
  <c r="M16" i="6"/>
  <c r="K16" i="6"/>
  <c r="T15" i="6"/>
  <c r="R15" i="6"/>
  <c r="C16" i="6"/>
  <c r="M15" i="6"/>
  <c r="K15" i="6"/>
  <c r="T14" i="6"/>
  <c r="R14" i="6"/>
  <c r="C15" i="6"/>
  <c r="M14" i="6"/>
  <c r="K14" i="6"/>
  <c r="T13" i="6"/>
  <c r="R13" i="6"/>
  <c r="C14" i="6"/>
  <c r="M13" i="6"/>
  <c r="K13" i="6"/>
  <c r="T12" i="6"/>
  <c r="R12" i="6"/>
  <c r="C13" i="6"/>
  <c r="M12" i="6"/>
  <c r="K12" i="6"/>
  <c r="T11" i="6"/>
  <c r="R11" i="6"/>
  <c r="C12" i="6"/>
  <c r="M11" i="6"/>
  <c r="K11" i="6"/>
  <c r="T10" i="6"/>
  <c r="R10" i="6"/>
  <c r="C11" i="6"/>
  <c r="M10" i="6"/>
  <c r="K10" i="6"/>
  <c r="K9" i="6"/>
  <c r="M9" i="6"/>
  <c r="R9" i="6"/>
  <c r="L2" i="6"/>
  <c r="C10" i="6"/>
  <c r="C11" i="1"/>
  <c r="C5" i="6"/>
  <c r="G5" i="6"/>
  <c r="D4" i="6"/>
  <c r="E5" i="6"/>
  <c r="T9" i="6"/>
  <c r="H4" i="6"/>
  <c r="L4" i="6"/>
  <c r="P4" i="6"/>
  <c r="I5" i="6"/>
  <c r="K12" i="4" l="1"/>
  <c r="C13" i="4"/>
  <c r="T23" i="1"/>
  <c r="T22" i="1"/>
  <c r="T20" i="1"/>
  <c r="T19" i="1"/>
  <c r="T18" i="1"/>
  <c r="T17" i="1"/>
  <c r="T16" i="1"/>
  <c r="T15" i="1"/>
  <c r="T14" i="1"/>
  <c r="T13" i="1"/>
  <c r="T12" i="1"/>
  <c r="P2" i="1"/>
  <c r="T9" i="1"/>
  <c r="H4" i="1" s="1"/>
  <c r="D4" i="1"/>
  <c r="E5" i="1"/>
  <c r="G5" i="1"/>
  <c r="C10" i="1"/>
  <c r="K10" i="1" s="1"/>
  <c r="C5" i="1"/>
  <c r="K13" i="4" l="1"/>
  <c r="C14" i="4"/>
  <c r="I5" i="1"/>
  <c r="L4" i="1"/>
  <c r="P4" i="1"/>
  <c r="K14" i="4" l="1"/>
  <c r="C15" i="4"/>
  <c r="K15" i="4" l="1"/>
  <c r="C16" i="4"/>
  <c r="K16" i="4" l="1"/>
  <c r="C17" i="4"/>
  <c r="K17" i="4" l="1"/>
  <c r="C18" i="4"/>
  <c r="K18" i="4" l="1"/>
  <c r="C19" i="4"/>
  <c r="K19" i="4" l="1"/>
  <c r="C20" i="4"/>
  <c r="K20" i="4" l="1"/>
  <c r="C21" i="4"/>
  <c r="K21" i="4" l="1"/>
  <c r="C22" i="4"/>
  <c r="C23" i="4" s="1"/>
  <c r="K23" i="4" l="1"/>
  <c r="C24" i="4"/>
  <c r="P4" i="4" l="1"/>
  <c r="L4" i="4"/>
</calcChain>
</file>

<file path=xl/sharedStrings.xml><?xml version="1.0" encoding="utf-8"?>
<sst xmlns="http://schemas.openxmlformats.org/spreadsheetml/2006/main" count="637" uniqueCount="129">
  <si>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</si>
  <si>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</si>
  <si>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</si>
  <si>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</si>
  <si>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</si>
  <si>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</si>
  <si>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</si>
  <si>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</si>
  <si>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</si>
  <si>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</si>
  <si>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</si>
  <si>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</si>
  <si>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</si>
  <si>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</si>
  <si>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</si>
  <si>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</si>
  <si>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</si>
  <si>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</si>
  <si>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</si>
  <si>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</si>
  <si>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</si>
  <si>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</si>
  <si>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</si>
  <si>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</si>
  <si>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</si>
  <si>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</si>
  <si>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</si>
  <si>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</si>
  <si>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</si>
  <si>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</si>
  <si>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</si>
  <si>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</si>
  <si>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</si>
  <si>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</si>
  <si>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</si>
  <si>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</si>
  <si>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</si>
  <si>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</si>
  <si>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</si>
  <si>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</si>
  <si>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</si>
  <si>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</si>
  <si>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</si>
  <si>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</si>
  <si>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</si>
  <si>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</si>
  <si>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</si>
  <si>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リスク（2%）</t>
    <phoneticPr fontId="3"/>
  </si>
  <si>
    <t>状況</t>
    <rPh sb="0" eb="2">
      <t>ジョウキョウ</t>
    </rPh>
    <phoneticPr fontId="2"/>
  </si>
  <si>
    <t>画像添付</t>
    <rPh sb="0" eb="2">
      <t>ガゾウ</t>
    </rPh>
    <rPh sb="2" eb="4">
      <t>テンプ</t>
    </rPh>
    <phoneticPr fontId="2"/>
  </si>
  <si>
    <t>GBPUSD</t>
    <phoneticPr fontId="2"/>
  </si>
  <si>
    <t>画像添付</t>
    <rPh sb="0" eb="2">
      <t>ガゾウ</t>
    </rPh>
    <rPh sb="2" eb="4">
      <t>テンプ</t>
    </rPh>
    <phoneticPr fontId="2"/>
  </si>
  <si>
    <t>20154/21</t>
    <phoneticPr fontId="2"/>
  </si>
  <si>
    <t>20125/19</t>
    <phoneticPr fontId="2"/>
  </si>
  <si>
    <t>サインツールにてE。下降PBにてEX.。</t>
    <rPh sb="10" eb="12">
      <t>カコウ</t>
    </rPh>
    <phoneticPr fontId="2"/>
  </si>
  <si>
    <t>サインツール、ルールにてE。トレールラインにてEX。</t>
    <phoneticPr fontId="2"/>
  </si>
  <si>
    <t>PBから１８本目でE。トレールラインにてEX。</t>
    <rPh sb="6" eb="7">
      <t>ホン</t>
    </rPh>
    <rPh sb="7" eb="8">
      <t>メ</t>
    </rPh>
    <phoneticPr fontId="2"/>
  </si>
  <si>
    <t>ルールにてE。トレールラインにてEX。</t>
    <phoneticPr fontId="2"/>
  </si>
  <si>
    <t>ルールにてE。損切ラインにてEX。</t>
    <rPh sb="7" eb="9">
      <t>ソンギリ</t>
    </rPh>
    <phoneticPr fontId="2"/>
  </si>
  <si>
    <t>PBから３本目でE.。ダウ不成立の為その次の足でEX。</t>
    <rPh sb="5" eb="6">
      <t>ホン</t>
    </rPh>
    <rPh sb="6" eb="7">
      <t>メ</t>
    </rPh>
    <rPh sb="13" eb="16">
      <t>フセイリツ</t>
    </rPh>
    <rPh sb="17" eb="18">
      <t>タメ</t>
    </rPh>
    <rPh sb="20" eb="21">
      <t>ツギ</t>
    </rPh>
    <rPh sb="22" eb="23">
      <t>アシ</t>
    </rPh>
    <phoneticPr fontId="2"/>
  </si>
  <si>
    <t>時間足</t>
    <rPh sb="0" eb="2">
      <t>ジカン</t>
    </rPh>
    <rPh sb="2" eb="3">
      <t>アシ</t>
    </rPh>
    <phoneticPr fontId="2"/>
  </si>
  <si>
    <t>当初資金</t>
    <rPh sb="0" eb="2">
      <t>トウショ</t>
    </rPh>
    <rPh sb="2" eb="4">
      <t>シキン</t>
    </rPh>
    <phoneticPr fontId="2"/>
  </si>
  <si>
    <t>最終資金</t>
    <rPh sb="0" eb="2">
      <t>サイシュウ</t>
    </rPh>
    <rPh sb="2" eb="4">
      <t>シキン</t>
    </rPh>
    <phoneticPr fontId="2"/>
  </si>
  <si>
    <t>エントリー理由</t>
    <rPh sb="5" eb="7">
      <t>リユウ</t>
    </rPh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</si>
  <si>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2"/>
  </si>
  <si>
    <t>決済理由</t>
    <rPh sb="0" eb="2">
      <t>ケッサイ</t>
    </rPh>
    <rPh sb="2" eb="4">
      <t>リユウ</t>
    </rPh>
    <phoneticPr fontId="2"/>
  </si>
  <si>
    <t>・トレーリングストップ（ダウ理論）</t>
    <rPh sb="14" eb="16">
      <t>リロン</t>
    </rPh>
    <phoneticPr fontId="2"/>
  </si>
  <si>
    <t>損益金額</t>
    <rPh sb="0" eb="2">
      <t>ソンエキ</t>
    </rPh>
    <rPh sb="2" eb="4">
      <t>キンガク</t>
    </rPh>
    <phoneticPr fontId="2"/>
  </si>
  <si>
    <t>損益pips</t>
    <rPh sb="0" eb="2">
      <t>ソンエキ</t>
    </rPh>
    <phoneticPr fontId="2"/>
  </si>
  <si>
    <t>最大ドローアップ</t>
    <rPh sb="0" eb="2">
      <t>サイダイ</t>
    </rPh>
    <phoneticPr fontId="2"/>
  </si>
  <si>
    <t>最大ドローダウン</t>
    <rPh sb="0" eb="2">
      <t>サイダイ</t>
    </rPh>
    <phoneticPr fontId="2"/>
  </si>
  <si>
    <t>勝数</t>
    <rPh sb="0" eb="1">
      <t>カ</t>
    </rPh>
    <rPh sb="1" eb="2">
      <t>カズ</t>
    </rPh>
    <phoneticPr fontId="2"/>
  </si>
  <si>
    <t>負数</t>
    <rPh sb="0" eb="1">
      <t>マ</t>
    </rPh>
    <rPh sb="1" eb="2">
      <t>カズ</t>
    </rPh>
    <phoneticPr fontId="2"/>
  </si>
  <si>
    <t>引分</t>
    <rPh sb="0" eb="1">
      <t>ヒ</t>
    </rPh>
    <rPh sb="1" eb="2">
      <t>ワ</t>
    </rPh>
    <phoneticPr fontId="2"/>
  </si>
  <si>
    <t>勝率</t>
    <rPh sb="0" eb="2">
      <t>ショウリツ</t>
    </rPh>
    <phoneticPr fontId="2"/>
  </si>
  <si>
    <t>最大連勝</t>
    <rPh sb="0" eb="2">
      <t>サイダイ</t>
    </rPh>
    <rPh sb="2" eb="4">
      <t>レンショウ</t>
    </rPh>
    <phoneticPr fontId="2"/>
  </si>
  <si>
    <t>最大連敗</t>
    <rPh sb="0" eb="2">
      <t>サイダイ</t>
    </rPh>
    <rPh sb="2" eb="4">
      <t>レンパイ</t>
    </rPh>
    <phoneticPr fontId="2"/>
  </si>
  <si>
    <t>No.</t>
    <phoneticPr fontId="2"/>
  </si>
  <si>
    <t>資金</t>
    <rPh sb="0" eb="2">
      <t>シキン</t>
    </rPh>
    <phoneticPr fontId="2"/>
  </si>
  <si>
    <t>エントリー</t>
    <phoneticPr fontId="2"/>
  </si>
  <si>
    <t>リスク（2%）</t>
    <phoneticPr fontId="2"/>
  </si>
  <si>
    <t>ロット</t>
    <phoneticPr fontId="2"/>
  </si>
  <si>
    <t>決済</t>
    <rPh sb="0" eb="2">
      <t>ケッサイ</t>
    </rPh>
    <phoneticPr fontId="2"/>
  </si>
  <si>
    <t>損益</t>
    <rPh sb="0" eb="2">
      <t>ソンエキ</t>
    </rPh>
    <phoneticPr fontId="2"/>
  </si>
  <si>
    <t>状況</t>
    <rPh sb="0" eb="2">
      <t>ジョウキョウ</t>
    </rPh>
    <phoneticPr fontId="2"/>
  </si>
  <si>
    <t>西暦</t>
    <rPh sb="0" eb="2">
      <t>セイレキ</t>
    </rPh>
    <phoneticPr fontId="2"/>
  </si>
  <si>
    <t>日付</t>
    <rPh sb="0" eb="2">
      <t>ヒヅケ</t>
    </rPh>
    <phoneticPr fontId="2"/>
  </si>
  <si>
    <t>売買</t>
    <rPh sb="0" eb="2">
      <t>バイバイ</t>
    </rPh>
    <phoneticPr fontId="2"/>
  </si>
  <si>
    <t>レート</t>
    <phoneticPr fontId="2"/>
  </si>
  <si>
    <t>pips</t>
    <phoneticPr fontId="2"/>
  </si>
  <si>
    <t>損失上限</t>
    <rPh sb="0" eb="2">
      <t>ソンシツ</t>
    </rPh>
    <rPh sb="2" eb="4">
      <t>ジョウゲン</t>
    </rPh>
    <phoneticPr fontId="2"/>
  </si>
  <si>
    <t>レート</t>
    <phoneticPr fontId="2"/>
  </si>
  <si>
    <t>金額</t>
    <rPh sb="0" eb="2">
      <t>キンガク</t>
    </rPh>
    <phoneticPr fontId="2"/>
  </si>
  <si>
    <t>売</t>
    <phoneticPr fontId="2"/>
  </si>
  <si>
    <t>GBPUSD</t>
    <phoneticPr fontId="2"/>
  </si>
  <si>
    <t>GBPUSD</t>
    <phoneticPr fontId="2"/>
  </si>
  <si>
    <t>ルールにてE。ダウ不成立の為次の足でEX。</t>
    <rPh sb="9" eb="12">
      <t>フセイリツ</t>
    </rPh>
    <rPh sb="13" eb="14">
      <t>タメ</t>
    </rPh>
    <rPh sb="14" eb="15">
      <t>ツギ</t>
    </rPh>
    <rPh sb="16" eb="17">
      <t>アシ</t>
    </rPh>
    <phoneticPr fontId="2"/>
  </si>
  <si>
    <t>　　　　EURUSDに続く</t>
    <rPh sb="11" eb="12">
      <t>ツヅ</t>
    </rPh>
    <phoneticPr fontId="2"/>
  </si>
  <si>
    <t>EURUSD</t>
    <phoneticPr fontId="2"/>
  </si>
  <si>
    <t>ルールにてE。損切ラインでEX。</t>
    <rPh sb="7" eb="9">
      <t>ソンギリ</t>
    </rPh>
    <phoneticPr fontId="2"/>
  </si>
  <si>
    <t>サインにてE。損切ラインでEX。</t>
    <rPh sb="7" eb="9">
      <t>ソンギリ</t>
    </rPh>
    <phoneticPr fontId="2"/>
  </si>
  <si>
    <t>ルールにてE。損切ラインでEX。天井圏でのE。</t>
    <rPh sb="7" eb="9">
      <t>ソンギリ</t>
    </rPh>
    <rPh sb="16" eb="18">
      <t>テンジョウ</t>
    </rPh>
    <rPh sb="18" eb="19">
      <t>ケン</t>
    </rPh>
    <phoneticPr fontId="2"/>
  </si>
  <si>
    <t>サインにてE。トレールラインでEX。</t>
    <phoneticPr fontId="2"/>
  </si>
  <si>
    <t>サインにてE。損切ラインでEX。</t>
    <rPh sb="7" eb="9">
      <t>ソンギリ</t>
    </rPh>
    <phoneticPr fontId="2"/>
  </si>
  <si>
    <t>ルールにてE。損切ラインでEX。</t>
    <rPh sb="7" eb="9">
      <t>ソンギリ</t>
    </rPh>
    <phoneticPr fontId="2"/>
  </si>
  <si>
    <t>サインにてE。トレールラインにてEX。</t>
    <phoneticPr fontId="2"/>
  </si>
  <si>
    <t>ルールーにてE.トレールラインでEX。</t>
    <phoneticPr fontId="2"/>
  </si>
  <si>
    <t>GBPUSD</t>
    <phoneticPr fontId="2"/>
  </si>
  <si>
    <t>EURUSD</t>
    <phoneticPr fontId="2"/>
  </si>
  <si>
    <t>ルールにてE。トレールラインでEX。</t>
    <phoneticPr fontId="2"/>
  </si>
  <si>
    <t>ルールにてE.　損切ラインでEX。</t>
    <rPh sb="8" eb="10">
      <t>ソンギリ</t>
    </rPh>
    <phoneticPr fontId="2"/>
  </si>
  <si>
    <t>サインにてE。ダウ不成立。トレールラインでEX。</t>
    <rPh sb="9" eb="12">
      <t>フセイリツ</t>
    </rPh>
    <phoneticPr fontId="2"/>
  </si>
  <si>
    <t>AUDUSDに続く</t>
    <rPh sb="7" eb="8">
      <t>ツヅ</t>
    </rPh>
    <phoneticPr fontId="2"/>
  </si>
  <si>
    <t>AUDUSD</t>
    <phoneticPr fontId="2"/>
  </si>
  <si>
    <t>リスク（2%）</t>
    <phoneticPr fontId="3"/>
  </si>
  <si>
    <t>ルールにてE.ダウ不成立の時点でEX.</t>
    <rPh sb="9" eb="12">
      <t>フセイリツ</t>
    </rPh>
    <rPh sb="13" eb="15">
      <t>ジテン</t>
    </rPh>
    <phoneticPr fontId="2"/>
  </si>
  <si>
    <t>サインにてE。ダウ不成立の時点でEX.</t>
    <rPh sb="9" eb="12">
      <t>フセイリツ</t>
    </rPh>
    <rPh sb="13" eb="15">
      <t>ジテン</t>
    </rPh>
    <phoneticPr fontId="2"/>
  </si>
  <si>
    <t>損切ラインでEX。</t>
    <rPh sb="0" eb="2">
      <t>ソンギリ</t>
    </rPh>
    <phoneticPr fontId="2"/>
  </si>
  <si>
    <t>PBより４本目でE.ダウ不成立の時点でEX。</t>
    <rPh sb="5" eb="6">
      <t>ホン</t>
    </rPh>
    <rPh sb="6" eb="7">
      <t>メ</t>
    </rPh>
    <rPh sb="12" eb="15">
      <t>フセイリツ</t>
    </rPh>
    <rPh sb="16" eb="18">
      <t>ジテン</t>
    </rPh>
    <phoneticPr fontId="2"/>
  </si>
  <si>
    <t>ルールにてE.損切ラインでEX。</t>
    <rPh sb="7" eb="9">
      <t>ソンギリ</t>
    </rPh>
    <phoneticPr fontId="2"/>
  </si>
  <si>
    <t>ルールにてE。ダウ不成立の時点でEX。</t>
    <rPh sb="9" eb="12">
      <t>フセイリツ</t>
    </rPh>
    <rPh sb="13" eb="15">
      <t>ジテン</t>
    </rPh>
    <phoneticPr fontId="2"/>
  </si>
  <si>
    <t>ルールにてE。トレールラインでEX。</t>
    <phoneticPr fontId="2"/>
  </si>
  <si>
    <t>PBより４本目でE.損切ラインでEX。</t>
    <rPh sb="5" eb="6">
      <t>ホン</t>
    </rPh>
    <rPh sb="6" eb="7">
      <t>メ</t>
    </rPh>
    <rPh sb="10" eb="12">
      <t>ソンギリ</t>
    </rPh>
    <phoneticPr fontId="2"/>
  </si>
  <si>
    <t>AUDUSD</t>
    <phoneticPr fontId="2"/>
  </si>
  <si>
    <t>PBから１８本目でE。ダウ不成立の時点でEX。</t>
    <rPh sb="6" eb="7">
      <t>ホン</t>
    </rPh>
    <rPh sb="7" eb="8">
      <t>メ</t>
    </rPh>
    <rPh sb="13" eb="16">
      <t>フセイリツ</t>
    </rPh>
    <rPh sb="17" eb="19">
      <t>ジテン</t>
    </rPh>
    <phoneticPr fontId="2"/>
  </si>
  <si>
    <t>ルールにてE.　ダウ不成立の時点でEX.</t>
    <rPh sb="10" eb="13">
      <t>フセイリツ</t>
    </rPh>
    <rPh sb="14" eb="16">
      <t>ジテン</t>
    </rPh>
    <phoneticPr fontId="2"/>
  </si>
  <si>
    <t>○はっきりした根拠は分かりませんが、MAに近いPBのほうが、だましが少ないと思う。（穴埋めの動きかな？）○トレールラインで、決済になってしまう場合、レンジかS/Rにかかっている場合が多い【質問】1)決済ルールa.を検証したいのですが、MT4での分割決済の方法と、分割決済の検証記録の記入方法を教えてください。若しくは、どこかに書かれているのであれば、その場所を教えてください。2)１時間足を軸に、４時間＞日足の順にトレードをしたいと思っております。まだ、50個しか検証していませんが、４時間足の１００個検証に進んでもよろしいですか。</t>
    <rPh sb="7" eb="9">
      <t>コンキョ</t>
    </rPh>
    <rPh sb="10" eb="11">
      <t>ワ</t>
    </rPh>
    <rPh sb="21" eb="22">
      <t>チカ</t>
    </rPh>
    <rPh sb="34" eb="35">
      <t>スク</t>
    </rPh>
    <rPh sb="38" eb="39">
      <t>オモ</t>
    </rPh>
    <rPh sb="42" eb="44">
      <t>アナウ</t>
    </rPh>
    <rPh sb="46" eb="47">
      <t>ウゴ</t>
    </rPh>
    <rPh sb="62" eb="64">
      <t>ケッサイ</t>
    </rPh>
    <rPh sb="71" eb="73">
      <t>バアイ</t>
    </rPh>
    <rPh sb="88" eb="90">
      <t>バアイ</t>
    </rPh>
    <rPh sb="91" eb="92">
      <t>オオ</t>
    </rPh>
    <rPh sb="94" eb="96">
      <t>シツモン</t>
    </rPh>
    <rPh sb="99" eb="101">
      <t>ケッサイ</t>
    </rPh>
    <rPh sb="107" eb="109">
      <t>ケンショウ</t>
    </rPh>
    <rPh sb="122" eb="124">
      <t>ブンカツ</t>
    </rPh>
    <rPh sb="124" eb="126">
      <t>ケッサイ</t>
    </rPh>
    <rPh sb="127" eb="129">
      <t>ホウホウ</t>
    </rPh>
    <rPh sb="131" eb="133">
      <t>ブンカツ</t>
    </rPh>
    <rPh sb="133" eb="135">
      <t>ケッサイ</t>
    </rPh>
    <rPh sb="136" eb="138">
      <t>ケンショウ</t>
    </rPh>
    <rPh sb="138" eb="140">
      <t>キロク</t>
    </rPh>
    <rPh sb="141" eb="143">
      <t>キニュウ</t>
    </rPh>
    <rPh sb="143" eb="145">
      <t>ホウホウ</t>
    </rPh>
    <rPh sb="146" eb="147">
      <t>オシ</t>
    </rPh>
    <rPh sb="154" eb="155">
      <t>モ</t>
    </rPh>
    <rPh sb="163" eb="164">
      <t>カ</t>
    </rPh>
    <rPh sb="177" eb="179">
      <t>バショ</t>
    </rPh>
    <rPh sb="180" eb="181">
      <t>オシ</t>
    </rPh>
    <rPh sb="191" eb="193">
      <t>ジカン</t>
    </rPh>
    <rPh sb="193" eb="194">
      <t>アシ</t>
    </rPh>
    <rPh sb="195" eb="196">
      <t>ジク</t>
    </rPh>
    <rPh sb="199" eb="201">
      <t>ジカン</t>
    </rPh>
    <rPh sb="202" eb="204">
      <t>ヒアシ</t>
    </rPh>
    <rPh sb="205" eb="206">
      <t>ジュン</t>
    </rPh>
    <rPh sb="216" eb="217">
      <t>オモ</t>
    </rPh>
    <rPh sb="229" eb="230">
      <t>コ</t>
    </rPh>
    <rPh sb="232" eb="234">
      <t>ケンショウ</t>
    </rPh>
    <rPh sb="243" eb="245">
      <t>ジカン</t>
    </rPh>
    <rPh sb="245" eb="246">
      <t>アシ</t>
    </rPh>
    <rPh sb="250" eb="251">
      <t>コ</t>
    </rPh>
    <phoneticPr fontId="2"/>
  </si>
  <si>
    <t>今回、決済補足動画を参考に、すべてにおいて、トレーリングストップでの決済をしませんでした。トレールラインのみだと、もったいないな。と思うことも多々あり、ダウ理論には沿って判断しました。また、戻りの無いトレンドには、ルールに沿ったPBが無い事が多いなとも感じました。（長いトレンドです。残念！）また、過去の私のトレードでも感じた事なのですが、S/Rは、重要だと感じています。以前は、パラボリックを損切ラインとしていましたが、PBのひげの損切ラインは、リスクが少なく、凄い！</t>
    <rPh sb="0" eb="2">
      <t>コンカイ</t>
    </rPh>
    <rPh sb="3" eb="5">
      <t>ケッサイ</t>
    </rPh>
    <rPh sb="5" eb="7">
      <t>ホソク</t>
    </rPh>
    <rPh sb="7" eb="9">
      <t>ドウガ</t>
    </rPh>
    <rPh sb="10" eb="12">
      <t>サンコウ</t>
    </rPh>
    <rPh sb="34" eb="36">
      <t>ケッサイ</t>
    </rPh>
    <rPh sb="66" eb="67">
      <t>オモ</t>
    </rPh>
    <rPh sb="71" eb="73">
      <t>タタ</t>
    </rPh>
    <rPh sb="78" eb="80">
      <t>リロン</t>
    </rPh>
    <rPh sb="82" eb="83">
      <t>ソ</t>
    </rPh>
    <rPh sb="85" eb="87">
      <t>ハンダン</t>
    </rPh>
    <rPh sb="95" eb="96">
      <t>モド</t>
    </rPh>
    <rPh sb="98" eb="99">
      <t>ナ</t>
    </rPh>
    <rPh sb="111" eb="112">
      <t>ソ</t>
    </rPh>
    <rPh sb="117" eb="118">
      <t>ナ</t>
    </rPh>
    <rPh sb="119" eb="120">
      <t>コト</t>
    </rPh>
    <rPh sb="121" eb="122">
      <t>オオ</t>
    </rPh>
    <rPh sb="126" eb="127">
      <t>カン</t>
    </rPh>
    <rPh sb="133" eb="134">
      <t>ナガ</t>
    </rPh>
    <rPh sb="142" eb="144">
      <t>ザンネン</t>
    </rPh>
    <rPh sb="149" eb="151">
      <t>カコ</t>
    </rPh>
    <rPh sb="152" eb="153">
      <t>ワタシ</t>
    </rPh>
    <rPh sb="160" eb="161">
      <t>カン</t>
    </rPh>
    <rPh sb="163" eb="164">
      <t>コト</t>
    </rPh>
    <rPh sb="175" eb="177">
      <t>ジュウヨウ</t>
    </rPh>
    <rPh sb="179" eb="180">
      <t>カン</t>
    </rPh>
    <rPh sb="186" eb="188">
      <t>イゼン</t>
    </rPh>
    <rPh sb="197" eb="199">
      <t>ソンギリ</t>
    </rPh>
    <rPh sb="217" eb="219">
      <t>ソンギリ</t>
    </rPh>
    <rPh sb="228" eb="229">
      <t>スク</t>
    </rPh>
    <rPh sb="232" eb="233">
      <t>スゴ</t>
    </rPh>
    <phoneticPr fontId="2"/>
  </si>
  <si>
    <t>自分のトレードが勝てないのは、1）トレンド初期にエントリーしていない。2）S/Rで、エントリーしてしまう為、精神的負担が大きい。そして、負ける。３）S/Rを抜けてから、と思い、エントリーしたらその足が、さっさと戻ってきてしまう。　　　　【課題】1）トレンドの転換を知り、初期でエントリーできるようにする。2）重要なS/Rを把握できるようにする。FIBがとても気になっている。</t>
    <rPh sb="0" eb="2">
      <t>ジブン</t>
    </rPh>
    <rPh sb="8" eb="9">
      <t>カ</t>
    </rPh>
    <rPh sb="21" eb="23">
      <t>ショキ</t>
    </rPh>
    <rPh sb="52" eb="53">
      <t>タメ</t>
    </rPh>
    <rPh sb="54" eb="57">
      <t>セイシンテキ</t>
    </rPh>
    <rPh sb="57" eb="59">
      <t>フタン</t>
    </rPh>
    <rPh sb="60" eb="61">
      <t>オオ</t>
    </rPh>
    <rPh sb="68" eb="69">
      <t>マ</t>
    </rPh>
    <rPh sb="78" eb="79">
      <t>ヌ</t>
    </rPh>
    <rPh sb="85" eb="86">
      <t>オモ</t>
    </rPh>
    <rPh sb="98" eb="99">
      <t>アシ</t>
    </rPh>
    <rPh sb="105" eb="106">
      <t>モド</t>
    </rPh>
    <rPh sb="119" eb="121">
      <t>カダイ</t>
    </rPh>
    <rPh sb="129" eb="131">
      <t>テンカン</t>
    </rPh>
    <rPh sb="132" eb="133">
      <t>シ</t>
    </rPh>
    <rPh sb="135" eb="137">
      <t>ショキ</t>
    </rPh>
    <rPh sb="154" eb="156">
      <t>ジュウヨウ</t>
    </rPh>
    <rPh sb="161" eb="163">
      <t>ハアク</t>
    </rPh>
    <rPh sb="179" eb="180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</si>
</sst>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56" fontId="0" fillId="0" borderId="0" xfId="0" applyNumberForma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shrinkToFit="1"/>
    </xf>
    <xf numFmtId="0" fontId="8" fillId="8" borderId="6" xfId="0" applyFont="1" applyFill="1" applyBorder="1" applyAlignment="1">
      <alignment horizontal="center" vertical="center" shrinkToFit="1"/>
    </xf>
    <xf numFmtId="0" fontId="8" fillId="8" borderId="9" xfId="0" applyFont="1" applyFill="1" applyBorder="1" applyAlignment="1">
      <alignment horizontal="center" vertical="center" shrinkToFit="1"/>
    </xf>
    <xf numFmtId="0" fontId="8" fillId="8" borderId="10" xfId="0" applyFont="1" applyFill="1" applyBorder="1" applyAlignment="1">
      <alignment horizontal="center" vertical="center" shrinkToFit="1"/>
    </xf>
    <xf numFmtId="0" fontId="8" fillId="8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9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76218</xdr:colOff>
      <xdr:row>2</xdr:row>
      <xdr:rowOff>9525</xdr:rowOff>
    </xdr:from>
    <xdr:to>
      <xdr:col>8</xdr:col>
      <xdr:colOff>578944</xdr:colOff>
      <xdr:row>20</xdr:row>
      <xdr:rowOff>171975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18" y="371475"/>
          <a:ext cx="5236651" cy="34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23</xdr:row>
      <xdr:rowOff>47625</xdr:rowOff>
    </xdr:from>
    <xdr:to>
      <xdr:col>7</xdr:col>
      <xdr:colOff>399036</xdr:colOff>
      <xdr:row>47</xdr:row>
      <xdr:rowOff>132225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7300" y="4210050"/>
          <a:ext cx="3761361" cy="4428000"/>
        </a:xfrm>
        <a:prstGeom prst="rect">
          <a:avLst/>
        </a:prstGeom>
      </xdr:spPr>
    </xdr:pic>
    <xdr:clientData/>
  </xdr:twoCellAnchor>
  <xdr:twoCellAnchor editAs="oneCell">
    <xdr:from>
      <xdr:col>2</xdr:col>
      <xdr:colOff>514380</xdr:colOff>
      <xdr:row>51</xdr:row>
      <xdr:rowOff>57150</xdr:rowOff>
    </xdr:from>
    <xdr:to>
      <xdr:col>7</xdr:col>
      <xdr:colOff>65305</xdr:colOff>
      <xdr:row>77</xdr:row>
      <xdr:rowOff>31800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05005" y="9286875"/>
          <a:ext cx="2979925" cy="46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tabSelected="1" zoomScale="115" zoomScaleNormal="115" workbookViewId="0">
      <pane ySplit="8" topLeftCell="A9" activePane="bottomLeft" state="frozen"/>
      <selection pane="bottomLeft" activeCell="V19" sqref="V19:Y19"/>
    </sheetView>
  </sheetViews>
  <sheetFormatPr defaultRowHeight="13.5" x14ac:dyDescent="0.15"/>
  <cols>
    <col min="1" max="1" width="2.875" customWidth="1"/>
    <col min="2" max="18" width="6.625" customWidth="1"/>
    <col min="22" max="22" width="9" style="23" customWidth="1"/>
  </cols>
  <sheetData>
    <row r="2" spans="2:25" x14ac:dyDescent="0.15">
      <c r="B2" s="75" t="s">
        <v>5</v>
      </c>
      <c r="C2" s="75"/>
      <c r="D2" s="78" t="s">
        <v>50</v>
      </c>
      <c r="E2" s="78"/>
      <c r="F2" s="75" t="s">
        <v>6</v>
      </c>
      <c r="G2" s="75"/>
      <c r="H2" s="78" t="s">
        <v>36</v>
      </c>
      <c r="I2" s="78"/>
      <c r="J2" s="75" t="s">
        <v>7</v>
      </c>
      <c r="K2" s="75"/>
      <c r="L2" s="80">
        <f>C9</f>
        <v>500000</v>
      </c>
      <c r="M2" s="78"/>
      <c r="N2" s="75" t="s">
        <v>8</v>
      </c>
      <c r="O2" s="75"/>
      <c r="P2" s="80" t="e">
        <f>C108+R108</f>
        <v>#VALUE!</v>
      </c>
      <c r="Q2" s="78"/>
      <c r="R2" s="1"/>
      <c r="S2" s="1"/>
      <c r="T2" s="1"/>
    </row>
    <row r="3" spans="2:25" ht="57" customHeight="1" x14ac:dyDescent="0.15">
      <c r="B3" s="75" t="s">
        <v>9</v>
      </c>
      <c r="C3" s="75"/>
      <c r="D3" s="84" t="s">
        <v>38</v>
      </c>
      <c r="E3" s="84"/>
      <c r="F3" s="84"/>
      <c r="G3" s="84"/>
      <c r="H3" s="84"/>
      <c r="I3" s="84"/>
      <c r="J3" s="75" t="s">
        <v>10</v>
      </c>
      <c r="K3" s="75"/>
      <c r="L3" s="84" t="s">
        <v>35</v>
      </c>
      <c r="M3" s="85"/>
      <c r="N3" s="85"/>
      <c r="O3" s="85"/>
      <c r="P3" s="85"/>
      <c r="Q3" s="85"/>
      <c r="R3" s="1"/>
      <c r="S3" s="1"/>
    </row>
    <row r="4" spans="2:25" x14ac:dyDescent="0.15">
      <c r="B4" s="75" t="s">
        <v>11</v>
      </c>
      <c r="C4" s="75"/>
      <c r="D4" s="76">
        <f>SUM($R$9:$S$993)</f>
        <v>1325254</v>
      </c>
      <c r="E4" s="76"/>
      <c r="F4" s="75" t="s">
        <v>12</v>
      </c>
      <c r="G4" s="75"/>
      <c r="H4" s="77">
        <f>SUM($T$9:$U$108)</f>
        <v>6369.2999999999975</v>
      </c>
      <c r="I4" s="78"/>
      <c r="J4" s="79" t="s">
        <v>13</v>
      </c>
      <c r="K4" s="79"/>
      <c r="L4" s="80">
        <f>MAX($C$9:$D$990)-C9</f>
        <v>1325254</v>
      </c>
      <c r="M4" s="80"/>
      <c r="N4" s="79" t="s">
        <v>14</v>
      </c>
      <c r="O4" s="79"/>
      <c r="P4" s="76">
        <f>MIN($C$9:$D$990)-C9</f>
        <v>0</v>
      </c>
      <c r="Q4" s="76"/>
      <c r="R4" s="1"/>
      <c r="S4" s="1"/>
      <c r="T4" s="1"/>
    </row>
    <row r="5" spans="2:25" x14ac:dyDescent="0.15">
      <c r="B5" s="37" t="s">
        <v>15</v>
      </c>
      <c r="C5" s="2">
        <f>COUNTIF($R$9:$R$990,"&gt;0")</f>
        <v>14</v>
      </c>
      <c r="D5" s="38" t="s">
        <v>16</v>
      </c>
      <c r="E5" s="16">
        <f>COUNTIF($R$9:$R$990,"&lt;0")</f>
        <v>1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0.93333333333333335</v>
      </c>
      <c r="J5" s="81" t="s">
        <v>19</v>
      </c>
      <c r="K5" s="75"/>
      <c r="L5" s="82"/>
      <c r="M5" s="83"/>
      <c r="N5" s="18" t="s">
        <v>20</v>
      </c>
      <c r="O5" s="9"/>
      <c r="P5" s="82"/>
      <c r="Q5" s="83"/>
      <c r="R5" s="1"/>
      <c r="S5" s="1"/>
      <c r="T5" s="1"/>
    </row>
    <row r="6" spans="2:25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5" x14ac:dyDescent="0.15">
      <c r="B7" s="55" t="s">
        <v>21</v>
      </c>
      <c r="C7" s="57" t="s">
        <v>22</v>
      </c>
      <c r="D7" s="58"/>
      <c r="E7" s="61" t="s">
        <v>23</v>
      </c>
      <c r="F7" s="62"/>
      <c r="G7" s="62"/>
      <c r="H7" s="62"/>
      <c r="I7" s="63"/>
      <c r="J7" s="64" t="s">
        <v>47</v>
      </c>
      <c r="K7" s="65"/>
      <c r="L7" s="66"/>
      <c r="M7" s="67" t="s">
        <v>25</v>
      </c>
      <c r="N7" s="68" t="s">
        <v>26</v>
      </c>
      <c r="O7" s="69"/>
      <c r="P7" s="69"/>
      <c r="Q7" s="70"/>
      <c r="R7" s="71" t="s">
        <v>27</v>
      </c>
      <c r="S7" s="71"/>
      <c r="T7" s="71"/>
      <c r="U7" s="71"/>
      <c r="V7" s="86" t="s">
        <v>48</v>
      </c>
      <c r="W7" s="87"/>
      <c r="X7" s="87"/>
      <c r="Y7" s="88"/>
    </row>
    <row r="8" spans="2:25" x14ac:dyDescent="0.15">
      <c r="B8" s="56"/>
      <c r="C8" s="59"/>
      <c r="D8" s="60"/>
      <c r="E8" s="19" t="s">
        <v>28</v>
      </c>
      <c r="F8" s="19" t="s">
        <v>29</v>
      </c>
      <c r="G8" s="19" t="s">
        <v>30</v>
      </c>
      <c r="H8" s="72" t="s">
        <v>31</v>
      </c>
      <c r="I8" s="63"/>
      <c r="J8" s="4" t="s">
        <v>32</v>
      </c>
      <c r="K8" s="73" t="s">
        <v>33</v>
      </c>
      <c r="L8" s="66"/>
      <c r="M8" s="67"/>
      <c r="N8" s="5" t="s">
        <v>28</v>
      </c>
      <c r="O8" s="5" t="s">
        <v>29</v>
      </c>
      <c r="P8" s="74" t="s">
        <v>31</v>
      </c>
      <c r="Q8" s="70"/>
      <c r="R8" s="71" t="s">
        <v>34</v>
      </c>
      <c r="S8" s="71"/>
      <c r="T8" s="71" t="s">
        <v>32</v>
      </c>
      <c r="U8" s="71"/>
      <c r="V8" s="89"/>
      <c r="W8" s="90"/>
      <c r="X8" s="90"/>
      <c r="Y8" s="91"/>
    </row>
    <row r="9" spans="2:25" x14ac:dyDescent="0.15">
      <c r="B9" s="36">
        <v>1</v>
      </c>
      <c r="C9" s="51">
        <v>500000</v>
      </c>
      <c r="D9" s="51"/>
      <c r="E9" s="36">
        <v>2014</v>
      </c>
      <c r="F9" s="8">
        <v>42109</v>
      </c>
      <c r="G9" s="36" t="s">
        <v>4</v>
      </c>
      <c r="H9" s="52">
        <v>1.67476</v>
      </c>
      <c r="I9" s="52"/>
      <c r="J9" s="36">
        <v>57</v>
      </c>
      <c r="K9" s="51">
        <f>IF(F9="","",C9*0.02)</f>
        <v>10000</v>
      </c>
      <c r="L9" s="51"/>
      <c r="M9" s="6">
        <f>IF(J9="","",ROUNDDOWN(K9/(J9/81)/100000,2))</f>
        <v>0.14000000000000001</v>
      </c>
      <c r="N9" s="36">
        <v>2014</v>
      </c>
      <c r="O9" s="8">
        <v>42133</v>
      </c>
      <c r="P9" s="52">
        <v>1.68591</v>
      </c>
      <c r="Q9" s="52"/>
      <c r="R9" s="53">
        <f t="shared" ref="R9:R72" si="0">IF(O9="","",ROUNDDOWN((IF(G9="売",H9-P9,P9-H9))*M9*1000000000/81,0))</f>
        <v>19271</v>
      </c>
      <c r="S9" s="53"/>
      <c r="T9" s="54">
        <f t="shared" ref="T9:T18" si="1">IF(O9="","",IF(R9&lt;0,J9*(-1),IF(G9="買",(P9-H9)*10000,(H9-P9)*10000)))</f>
        <v>111.49999999999993</v>
      </c>
      <c r="U9" s="54"/>
      <c r="V9" s="92" t="s">
        <v>49</v>
      </c>
      <c r="W9" s="93"/>
      <c r="X9" s="93"/>
      <c r="Y9" s="94"/>
    </row>
    <row r="10" spans="2:25" x14ac:dyDescent="0.15">
      <c r="B10" s="36">
        <v>2</v>
      </c>
      <c r="C10" s="51">
        <f t="shared" ref="C10:C73" si="2">IF(R9="","",C9+R9)</f>
        <v>519271</v>
      </c>
      <c r="D10" s="51"/>
      <c r="E10" s="36">
        <v>2015</v>
      </c>
      <c r="F10" s="8">
        <v>42115</v>
      </c>
      <c r="G10" s="36" t="s">
        <v>4</v>
      </c>
      <c r="H10" s="52">
        <v>1.49387</v>
      </c>
      <c r="I10" s="52"/>
      <c r="J10" s="36">
        <v>89</v>
      </c>
      <c r="K10" s="51">
        <f t="shared" ref="K10:K73" si="3">IF(F10="","",C10*0.02)</f>
        <v>10385.42</v>
      </c>
      <c r="L10" s="51"/>
      <c r="M10" s="6">
        <f t="shared" ref="M10:M73" si="4">IF(J10="","",ROUNDDOWN(K10/(J10/81)/100000,2))</f>
        <v>0.09</v>
      </c>
      <c r="N10" s="36">
        <v>2015</v>
      </c>
      <c r="O10" s="8">
        <v>42200</v>
      </c>
      <c r="P10" s="52">
        <v>1.55914</v>
      </c>
      <c r="Q10" s="52"/>
      <c r="R10" s="53">
        <f t="shared" si="0"/>
        <v>72522</v>
      </c>
      <c r="S10" s="53"/>
      <c r="T10" s="54">
        <f t="shared" si="1"/>
        <v>652.69999999999936</v>
      </c>
      <c r="U10" s="54"/>
      <c r="V10" s="92" t="s">
        <v>51</v>
      </c>
      <c r="W10" s="93"/>
      <c r="X10" s="93"/>
      <c r="Y10" s="94"/>
    </row>
    <row r="11" spans="2:25" x14ac:dyDescent="0.15">
      <c r="B11" s="36">
        <v>3</v>
      </c>
      <c r="C11" s="51">
        <f t="shared" si="2"/>
        <v>591793</v>
      </c>
      <c r="D11" s="51"/>
      <c r="E11" s="36">
        <v>2012</v>
      </c>
      <c r="F11" s="8">
        <v>42143</v>
      </c>
      <c r="G11" s="36" t="s">
        <v>3</v>
      </c>
      <c r="H11" s="52">
        <v>1.5793600000000001</v>
      </c>
      <c r="I11" s="52"/>
      <c r="J11" s="36">
        <v>45</v>
      </c>
      <c r="K11" s="51">
        <f t="shared" si="3"/>
        <v>11835.86</v>
      </c>
      <c r="L11" s="51"/>
      <c r="M11" s="6">
        <f>IF(J11="","",ROUNDDOWN(K11/(J11/81)/100000,2))</f>
        <v>0.21</v>
      </c>
      <c r="N11" s="36">
        <v>2012</v>
      </c>
      <c r="O11" s="8">
        <v>42160</v>
      </c>
      <c r="P11" s="52">
        <v>1.53939</v>
      </c>
      <c r="Q11" s="52"/>
      <c r="R11" s="53">
        <f t="shared" si="0"/>
        <v>103625</v>
      </c>
      <c r="S11" s="53"/>
      <c r="T11" s="54">
        <f t="shared" si="1"/>
        <v>399.70000000000061</v>
      </c>
      <c r="U11" s="54"/>
      <c r="V11" s="92" t="s">
        <v>51</v>
      </c>
      <c r="W11" s="93"/>
      <c r="X11" s="93"/>
      <c r="Y11" s="94"/>
    </row>
    <row r="12" spans="2:25" x14ac:dyDescent="0.15">
      <c r="B12" s="36">
        <v>4</v>
      </c>
      <c r="C12" s="51">
        <f t="shared" si="2"/>
        <v>695418</v>
      </c>
      <c r="D12" s="51"/>
      <c r="E12" s="36">
        <v>2012</v>
      </c>
      <c r="F12" s="8">
        <v>42226</v>
      </c>
      <c r="G12" s="36" t="s">
        <v>4</v>
      </c>
      <c r="H12" s="52">
        <v>1.56698</v>
      </c>
      <c r="I12" s="52"/>
      <c r="J12" s="36">
        <v>113</v>
      </c>
      <c r="K12" s="51">
        <f t="shared" si="3"/>
        <v>13908.36</v>
      </c>
      <c r="L12" s="51"/>
      <c r="M12" s="6">
        <v>0.1</v>
      </c>
      <c r="N12" s="36">
        <v>2012</v>
      </c>
      <c r="O12" s="8">
        <v>42278</v>
      </c>
      <c r="P12" s="52">
        <v>1.61225</v>
      </c>
      <c r="Q12" s="52"/>
      <c r="R12" s="53">
        <f t="shared" si="0"/>
        <v>55888</v>
      </c>
      <c r="S12" s="53"/>
      <c r="T12" s="54">
        <f t="shared" si="1"/>
        <v>452.69999999999919</v>
      </c>
      <c r="U12" s="54"/>
      <c r="V12" s="92" t="s">
        <v>54</v>
      </c>
      <c r="W12" s="93"/>
      <c r="X12" s="93"/>
      <c r="Y12" s="94"/>
    </row>
    <row r="13" spans="2:25" x14ac:dyDescent="0.15">
      <c r="B13" s="36">
        <v>5</v>
      </c>
      <c r="C13" s="51">
        <f t="shared" si="2"/>
        <v>751306</v>
      </c>
      <c r="D13" s="51"/>
      <c r="E13" s="36">
        <v>2013</v>
      </c>
      <c r="F13" s="8">
        <v>42022</v>
      </c>
      <c r="G13" s="36" t="s">
        <v>3</v>
      </c>
      <c r="H13" s="52">
        <v>1.59544</v>
      </c>
      <c r="I13" s="52"/>
      <c r="J13" s="36">
        <v>83</v>
      </c>
      <c r="K13" s="51">
        <f t="shared" si="3"/>
        <v>15026.12</v>
      </c>
      <c r="L13" s="51"/>
      <c r="M13" s="6">
        <f t="shared" si="4"/>
        <v>0.14000000000000001</v>
      </c>
      <c r="N13" s="36">
        <v>2013</v>
      </c>
      <c r="O13" s="8">
        <v>42078</v>
      </c>
      <c r="P13" s="52">
        <v>1.5090600000000001</v>
      </c>
      <c r="Q13" s="52"/>
      <c r="R13" s="53">
        <f t="shared" si="0"/>
        <v>149298</v>
      </c>
      <c r="S13" s="53"/>
      <c r="T13" s="54">
        <f t="shared" si="1"/>
        <v>863.79999999999905</v>
      </c>
      <c r="U13" s="54"/>
      <c r="V13" s="92" t="s">
        <v>120</v>
      </c>
      <c r="W13" s="93"/>
      <c r="X13" s="93"/>
      <c r="Y13" s="94"/>
    </row>
    <row r="14" spans="2:25" x14ac:dyDescent="0.15">
      <c r="B14" s="36">
        <v>6</v>
      </c>
      <c r="C14" s="51">
        <f t="shared" si="2"/>
        <v>900604</v>
      </c>
      <c r="D14" s="51"/>
      <c r="E14" s="36">
        <v>2013</v>
      </c>
      <c r="F14" s="8">
        <v>42203</v>
      </c>
      <c r="G14" s="36" t="s">
        <v>4</v>
      </c>
      <c r="H14" s="52">
        <v>1.5194700000000001</v>
      </c>
      <c r="I14" s="52"/>
      <c r="J14" s="36">
        <v>125</v>
      </c>
      <c r="K14" s="51">
        <f t="shared" si="3"/>
        <v>18012.080000000002</v>
      </c>
      <c r="L14" s="51"/>
      <c r="M14" s="6">
        <v>0.1</v>
      </c>
      <c r="N14" s="36">
        <v>2013</v>
      </c>
      <c r="O14" s="8">
        <v>42292</v>
      </c>
      <c r="P14" s="52">
        <v>1.60162</v>
      </c>
      <c r="Q14" s="52"/>
      <c r="R14" s="53">
        <f t="shared" si="0"/>
        <v>101419</v>
      </c>
      <c r="S14" s="53"/>
      <c r="T14" s="54">
        <f t="shared" si="1"/>
        <v>821.49999999999943</v>
      </c>
      <c r="U14" s="54"/>
      <c r="V14" s="92" t="s">
        <v>120</v>
      </c>
      <c r="W14" s="93"/>
      <c r="X14" s="93"/>
      <c r="Y14" s="94"/>
    </row>
    <row r="15" spans="2:25" x14ac:dyDescent="0.15">
      <c r="B15" s="36">
        <v>7</v>
      </c>
      <c r="C15" s="51">
        <f t="shared" si="2"/>
        <v>1002023</v>
      </c>
      <c r="D15" s="51"/>
      <c r="E15" s="36">
        <v>2014</v>
      </c>
      <c r="F15" s="8">
        <v>42110</v>
      </c>
      <c r="G15" s="36" t="s">
        <v>4</v>
      </c>
      <c r="H15" s="52">
        <v>1.6745399999999999</v>
      </c>
      <c r="I15" s="52"/>
      <c r="J15" s="36">
        <v>76</v>
      </c>
      <c r="K15" s="51">
        <f t="shared" si="3"/>
        <v>20040.46</v>
      </c>
      <c r="L15" s="51"/>
      <c r="M15" s="6">
        <f t="shared" si="4"/>
        <v>0.21</v>
      </c>
      <c r="N15" s="36">
        <v>2014</v>
      </c>
      <c r="O15" s="8">
        <v>42133</v>
      </c>
      <c r="P15" s="52">
        <v>1.6859200000000001</v>
      </c>
      <c r="Q15" s="52"/>
      <c r="R15" s="53">
        <f t="shared" si="0"/>
        <v>29503</v>
      </c>
      <c r="S15" s="53"/>
      <c r="T15" s="54">
        <f t="shared" si="1"/>
        <v>113.80000000000167</v>
      </c>
      <c r="U15" s="54"/>
      <c r="V15" s="92" t="s">
        <v>55</v>
      </c>
      <c r="W15" s="93"/>
      <c r="X15" s="93"/>
      <c r="Y15" s="94"/>
    </row>
    <row r="16" spans="2:25" x14ac:dyDescent="0.15">
      <c r="B16" s="36">
        <v>8</v>
      </c>
      <c r="C16" s="51">
        <f t="shared" si="2"/>
        <v>1031526</v>
      </c>
      <c r="D16" s="51"/>
      <c r="E16" s="36">
        <v>2014</v>
      </c>
      <c r="F16" s="8">
        <v>42315</v>
      </c>
      <c r="G16" s="36" t="s">
        <v>3</v>
      </c>
      <c r="H16" s="52">
        <v>1.5880799999999999</v>
      </c>
      <c r="I16" s="52"/>
      <c r="J16" s="36">
        <v>183</v>
      </c>
      <c r="K16" s="51">
        <f t="shared" si="3"/>
        <v>20630.52</v>
      </c>
      <c r="L16" s="51"/>
      <c r="M16" s="6">
        <v>0.1</v>
      </c>
      <c r="N16" s="36">
        <v>2014</v>
      </c>
      <c r="O16" s="8">
        <v>42025</v>
      </c>
      <c r="P16" s="52">
        <v>1.5194700000000001</v>
      </c>
      <c r="Q16" s="52"/>
      <c r="R16" s="53">
        <f t="shared" si="0"/>
        <v>84703</v>
      </c>
      <c r="S16" s="53"/>
      <c r="T16" s="54">
        <f t="shared" si="1"/>
        <v>686.09999999999843</v>
      </c>
      <c r="U16" s="54"/>
      <c r="V16" s="92" t="s">
        <v>56</v>
      </c>
      <c r="W16" s="93"/>
      <c r="X16" s="93"/>
      <c r="Y16" s="94"/>
    </row>
    <row r="17" spans="2:25" x14ac:dyDescent="0.15">
      <c r="B17" s="36">
        <v>9</v>
      </c>
      <c r="C17" s="51">
        <f t="shared" si="2"/>
        <v>1116229</v>
      </c>
      <c r="D17" s="51"/>
      <c r="E17" s="36">
        <v>2015</v>
      </c>
      <c r="F17" s="8">
        <v>42116</v>
      </c>
      <c r="G17" s="36" t="s">
        <v>4</v>
      </c>
      <c r="H17" s="52">
        <v>1.4944599999999999</v>
      </c>
      <c r="I17" s="52"/>
      <c r="J17" s="36">
        <v>96</v>
      </c>
      <c r="K17" s="51">
        <f t="shared" si="3"/>
        <v>22324.58</v>
      </c>
      <c r="L17" s="51"/>
      <c r="M17" s="6">
        <v>0.2</v>
      </c>
      <c r="N17" s="36">
        <v>2015</v>
      </c>
      <c r="O17" s="8">
        <v>42142</v>
      </c>
      <c r="P17" s="52">
        <v>1.5683100000000001</v>
      </c>
      <c r="Q17" s="52"/>
      <c r="R17" s="53">
        <f t="shared" si="0"/>
        <v>182345</v>
      </c>
      <c r="S17" s="53"/>
      <c r="T17" s="54">
        <f t="shared" si="1"/>
        <v>738.50000000000193</v>
      </c>
      <c r="U17" s="54"/>
      <c r="V17" s="92" t="s">
        <v>120</v>
      </c>
      <c r="W17" s="93"/>
      <c r="X17" s="93"/>
      <c r="Y17" s="94"/>
    </row>
    <row r="18" spans="2:25" x14ac:dyDescent="0.15">
      <c r="B18" s="36">
        <v>10</v>
      </c>
      <c r="C18" s="51">
        <f t="shared" si="2"/>
        <v>1298574</v>
      </c>
      <c r="D18" s="51"/>
      <c r="E18" s="36">
        <v>2011</v>
      </c>
      <c r="F18" s="8">
        <v>42016</v>
      </c>
      <c r="G18" s="36" t="s">
        <v>4</v>
      </c>
      <c r="H18" s="52">
        <v>1.56193</v>
      </c>
      <c r="I18" s="52"/>
      <c r="J18" s="36">
        <v>109</v>
      </c>
      <c r="K18" s="51">
        <f t="shared" si="3"/>
        <v>25971.48</v>
      </c>
      <c r="L18" s="51"/>
      <c r="M18" s="6">
        <v>0.2</v>
      </c>
      <c r="N18" s="36">
        <v>2011</v>
      </c>
      <c r="O18" s="8">
        <v>42063</v>
      </c>
      <c r="P18" s="52">
        <v>1.6075699999999999</v>
      </c>
      <c r="Q18" s="52"/>
      <c r="R18" s="53">
        <f t="shared" si="0"/>
        <v>112691</v>
      </c>
      <c r="S18" s="53"/>
      <c r="T18" s="54">
        <f t="shared" si="1"/>
        <v>456.39999999999901</v>
      </c>
      <c r="U18" s="54"/>
      <c r="V18" s="92" t="s">
        <v>57</v>
      </c>
      <c r="W18" s="93"/>
      <c r="X18" s="93"/>
      <c r="Y18" s="94"/>
    </row>
    <row r="19" spans="2:25" x14ac:dyDescent="0.15">
      <c r="B19" s="36">
        <v>11</v>
      </c>
      <c r="C19" s="51">
        <f t="shared" si="2"/>
        <v>1411265</v>
      </c>
      <c r="D19" s="51"/>
      <c r="E19" s="36">
        <v>2011</v>
      </c>
      <c r="F19" s="8">
        <v>42131</v>
      </c>
      <c r="G19" s="36" t="s">
        <v>3</v>
      </c>
      <c r="H19" s="52">
        <v>1.6403300000000001</v>
      </c>
      <c r="I19" s="52"/>
      <c r="J19" s="36">
        <v>59</v>
      </c>
      <c r="K19" s="51">
        <f t="shared" si="3"/>
        <v>28225.3</v>
      </c>
      <c r="L19" s="51"/>
      <c r="M19" s="6">
        <f t="shared" si="4"/>
        <v>0.38</v>
      </c>
      <c r="N19" s="36">
        <v>2011</v>
      </c>
      <c r="O19" s="8">
        <v>42151</v>
      </c>
      <c r="P19" s="52">
        <v>1.63646</v>
      </c>
      <c r="Q19" s="52"/>
      <c r="R19" s="53">
        <f t="shared" si="0"/>
        <v>18155</v>
      </c>
      <c r="S19" s="53"/>
      <c r="T19" s="54">
        <f>IF(O19="","",IF(R19&lt;0,J19*(-1),IF(G19="買",(P19-H19)*10000,(H19-P19)*10000)))</f>
        <v>38.700000000000401</v>
      </c>
      <c r="U19" s="54"/>
      <c r="V19" s="92" t="s">
        <v>120</v>
      </c>
      <c r="W19" s="93"/>
      <c r="X19" s="93"/>
      <c r="Y19" s="94"/>
    </row>
    <row r="20" spans="2:25" x14ac:dyDescent="0.15">
      <c r="B20" s="36">
        <v>12</v>
      </c>
      <c r="C20" s="51">
        <f t="shared" si="2"/>
        <v>1429420</v>
      </c>
      <c r="D20" s="51"/>
      <c r="E20" s="36">
        <v>2011</v>
      </c>
      <c r="F20" s="8">
        <v>42180</v>
      </c>
      <c r="G20" s="36" t="s">
        <v>3</v>
      </c>
      <c r="H20" s="52">
        <v>1.59571</v>
      </c>
      <c r="I20" s="52"/>
      <c r="J20" s="36">
        <v>85</v>
      </c>
      <c r="K20" s="51">
        <f t="shared" si="3"/>
        <v>28588.400000000001</v>
      </c>
      <c r="L20" s="51"/>
      <c r="M20" s="6">
        <f t="shared" si="4"/>
        <v>0.27</v>
      </c>
      <c r="N20" s="36">
        <v>2011</v>
      </c>
      <c r="O20" s="8">
        <v>42180</v>
      </c>
      <c r="P20" s="52">
        <v>1.6048899999999999</v>
      </c>
      <c r="Q20" s="52"/>
      <c r="R20" s="53">
        <f t="shared" si="0"/>
        <v>-30599</v>
      </c>
      <c r="S20" s="53"/>
      <c r="T20" s="54">
        <f t="shared" ref="T20:T27" si="5">IF(O20="","",IF(R20&lt;0,J20*(-1),IF(G20="買",(P20-H20)*10000,(H20-P20)*10000)))</f>
        <v>-85</v>
      </c>
      <c r="U20" s="54"/>
      <c r="V20" s="92" t="s">
        <v>58</v>
      </c>
      <c r="W20" s="93"/>
      <c r="X20" s="93"/>
      <c r="Y20" s="94"/>
    </row>
    <row r="21" spans="2:25" x14ac:dyDescent="0.15">
      <c r="B21" s="36">
        <v>13</v>
      </c>
      <c r="C21" s="51">
        <f t="shared" si="2"/>
        <v>1398821</v>
      </c>
      <c r="D21" s="51"/>
      <c r="E21" s="36">
        <v>2011</v>
      </c>
      <c r="F21" s="8">
        <v>42248</v>
      </c>
      <c r="G21" s="36" t="s">
        <v>3</v>
      </c>
      <c r="H21" s="52">
        <v>1.6260399999999999</v>
      </c>
      <c r="I21" s="52"/>
      <c r="J21" s="36">
        <v>74</v>
      </c>
      <c r="K21" s="51">
        <f t="shared" si="3"/>
        <v>27976.420000000002</v>
      </c>
      <c r="L21" s="51"/>
      <c r="M21" s="6">
        <f t="shared" si="4"/>
        <v>0.3</v>
      </c>
      <c r="N21" s="36">
        <v>2011</v>
      </c>
      <c r="O21" s="8">
        <v>42274</v>
      </c>
      <c r="P21" s="52">
        <v>1.5700799999999999</v>
      </c>
      <c r="Q21" s="52"/>
      <c r="R21" s="53">
        <f t="shared" si="0"/>
        <v>207259</v>
      </c>
      <c r="S21" s="53"/>
      <c r="T21" s="54">
        <f t="shared" si="5"/>
        <v>559.60000000000014</v>
      </c>
      <c r="U21" s="54"/>
      <c r="V21" s="92" t="s">
        <v>57</v>
      </c>
      <c r="W21" s="93"/>
      <c r="X21" s="93"/>
      <c r="Y21" s="94"/>
    </row>
    <row r="22" spans="2:25" x14ac:dyDescent="0.15">
      <c r="B22" s="36">
        <v>14</v>
      </c>
      <c r="C22" s="51">
        <f t="shared" si="2"/>
        <v>1606080</v>
      </c>
      <c r="D22" s="51"/>
      <c r="E22" s="36">
        <v>2011</v>
      </c>
      <c r="F22" s="8">
        <v>42322</v>
      </c>
      <c r="G22" s="36" t="s">
        <v>3</v>
      </c>
      <c r="H22" s="52">
        <v>1.59175</v>
      </c>
      <c r="I22" s="52"/>
      <c r="J22" s="36">
        <v>66</v>
      </c>
      <c r="K22" s="51">
        <f t="shared" si="3"/>
        <v>32121.600000000002</v>
      </c>
      <c r="L22" s="51"/>
      <c r="M22" s="6">
        <v>0.37</v>
      </c>
      <c r="N22" s="36">
        <v>2011</v>
      </c>
      <c r="O22" s="8">
        <v>42354</v>
      </c>
      <c r="P22" s="52">
        <v>1.5531200000000001</v>
      </c>
      <c r="Q22" s="52"/>
      <c r="R22" s="53">
        <f t="shared" si="0"/>
        <v>176458</v>
      </c>
      <c r="S22" s="53"/>
      <c r="T22" s="54">
        <f t="shared" si="5"/>
        <v>386.29999999999944</v>
      </c>
      <c r="U22" s="54"/>
      <c r="V22" s="92" t="s">
        <v>59</v>
      </c>
      <c r="W22" s="93"/>
      <c r="X22" s="93"/>
      <c r="Y22" s="94"/>
    </row>
    <row r="23" spans="2:25" x14ac:dyDescent="0.15">
      <c r="B23" s="36">
        <v>15</v>
      </c>
      <c r="C23" s="51">
        <f t="shared" si="2"/>
        <v>1782538</v>
      </c>
      <c r="D23" s="51"/>
      <c r="E23" s="36">
        <v>2010</v>
      </c>
      <c r="F23" s="8">
        <v>42063</v>
      </c>
      <c r="G23" s="36" t="s">
        <v>3</v>
      </c>
      <c r="H23" s="52">
        <v>1.5178799999999999</v>
      </c>
      <c r="I23" s="52"/>
      <c r="J23" s="36">
        <v>140</v>
      </c>
      <c r="K23" s="51">
        <f t="shared" si="3"/>
        <v>35650.76</v>
      </c>
      <c r="L23" s="51"/>
      <c r="M23" s="6">
        <f t="shared" si="4"/>
        <v>0.2</v>
      </c>
      <c r="N23" s="36">
        <v>2010</v>
      </c>
      <c r="O23" s="8">
        <v>42074</v>
      </c>
      <c r="P23" s="52">
        <v>1.50058</v>
      </c>
      <c r="Q23" s="52"/>
      <c r="R23" s="53">
        <f t="shared" si="0"/>
        <v>42716</v>
      </c>
      <c r="S23" s="53"/>
      <c r="T23" s="54">
        <f t="shared" si="5"/>
        <v>172.99999999999872</v>
      </c>
      <c r="U23" s="54"/>
      <c r="V23" s="92" t="s">
        <v>96</v>
      </c>
      <c r="W23" s="93"/>
      <c r="X23" s="93"/>
      <c r="Y23" s="94"/>
    </row>
    <row r="24" spans="2:25" x14ac:dyDescent="0.15">
      <c r="B24" s="36">
        <v>16</v>
      </c>
      <c r="C24" s="51">
        <f t="shared" si="2"/>
        <v>1825254</v>
      </c>
      <c r="D24" s="51"/>
      <c r="E24" s="36"/>
      <c r="F24" s="8"/>
      <c r="G24" s="36" t="s">
        <v>4</v>
      </c>
      <c r="H24" s="52"/>
      <c r="I24" s="52"/>
      <c r="J24" s="36"/>
      <c r="K24" s="51" t="str">
        <f t="shared" si="3"/>
        <v/>
      </c>
      <c r="L24" s="51"/>
      <c r="M24" s="6" t="str">
        <f t="shared" si="4"/>
        <v/>
      </c>
      <c r="N24" s="36"/>
      <c r="O24" s="8"/>
      <c r="P24" s="52"/>
      <c r="Q24" s="52"/>
      <c r="R24" s="53" t="str">
        <f t="shared" si="0"/>
        <v/>
      </c>
      <c r="S24" s="53"/>
      <c r="T24" s="54" t="str">
        <f t="shared" si="5"/>
        <v/>
      </c>
      <c r="U24" s="54"/>
      <c r="V24" s="92"/>
      <c r="W24" s="93"/>
      <c r="X24" s="93"/>
      <c r="Y24" s="94"/>
    </row>
    <row r="25" spans="2:25" x14ac:dyDescent="0.15">
      <c r="B25" s="36">
        <v>17</v>
      </c>
      <c r="C25" s="51" t="str">
        <f t="shared" si="2"/>
        <v/>
      </c>
      <c r="D25" s="51"/>
      <c r="E25" s="36"/>
      <c r="F25" s="8"/>
      <c r="G25" s="36" t="s">
        <v>4</v>
      </c>
      <c r="H25" s="52"/>
      <c r="I25" s="52"/>
      <c r="J25" s="36"/>
      <c r="K25" s="51" t="str">
        <f t="shared" si="3"/>
        <v/>
      </c>
      <c r="L25" s="51"/>
      <c r="M25" s="6" t="str">
        <f t="shared" si="4"/>
        <v/>
      </c>
      <c r="N25" s="36"/>
      <c r="O25" s="8"/>
      <c r="P25" s="52"/>
      <c r="Q25" s="52"/>
      <c r="R25" s="53" t="str">
        <f t="shared" si="0"/>
        <v/>
      </c>
      <c r="S25" s="53"/>
      <c r="T25" s="54" t="str">
        <f t="shared" si="5"/>
        <v/>
      </c>
      <c r="U25" s="54"/>
      <c r="V25" s="92" t="s">
        <v>97</v>
      </c>
      <c r="W25" s="93"/>
      <c r="X25" s="93"/>
      <c r="Y25" s="94"/>
    </row>
    <row r="26" spans="2:25" x14ac:dyDescent="0.15">
      <c r="B26" s="36">
        <v>18</v>
      </c>
      <c r="C26" s="51" t="str">
        <f t="shared" si="2"/>
        <v/>
      </c>
      <c r="D26" s="51"/>
      <c r="E26" s="36"/>
      <c r="F26" s="8"/>
      <c r="G26" s="36" t="s">
        <v>4</v>
      </c>
      <c r="H26" s="52"/>
      <c r="I26" s="52"/>
      <c r="J26" s="36"/>
      <c r="K26" s="51" t="str">
        <f t="shared" si="3"/>
        <v/>
      </c>
      <c r="L26" s="51"/>
      <c r="M26" s="6" t="str">
        <f t="shared" si="4"/>
        <v/>
      </c>
      <c r="N26" s="36"/>
      <c r="O26" s="8"/>
      <c r="P26" s="52"/>
      <c r="Q26" s="52"/>
      <c r="R26" s="53" t="str">
        <f t="shared" si="0"/>
        <v/>
      </c>
      <c r="S26" s="53"/>
      <c r="T26" s="54" t="str">
        <f t="shared" si="5"/>
        <v/>
      </c>
      <c r="U26" s="54"/>
      <c r="V26" s="92"/>
      <c r="W26" s="93"/>
      <c r="X26" s="93"/>
      <c r="Y26" s="94"/>
    </row>
    <row r="27" spans="2:25" x14ac:dyDescent="0.15">
      <c r="B27" s="36">
        <v>19</v>
      </c>
      <c r="C27" s="51" t="str">
        <f t="shared" si="2"/>
        <v/>
      </c>
      <c r="D27" s="51"/>
      <c r="E27" s="36"/>
      <c r="F27" s="8"/>
      <c r="G27" s="36" t="s">
        <v>3</v>
      </c>
      <c r="H27" s="52"/>
      <c r="I27" s="52"/>
      <c r="J27" s="36"/>
      <c r="K27" s="51" t="str">
        <f t="shared" si="3"/>
        <v/>
      </c>
      <c r="L27" s="51"/>
      <c r="M27" s="6" t="str">
        <f t="shared" si="4"/>
        <v/>
      </c>
      <c r="N27" s="36"/>
      <c r="O27" s="8"/>
      <c r="P27" s="52"/>
      <c r="Q27" s="52"/>
      <c r="R27" s="53" t="str">
        <f t="shared" si="0"/>
        <v/>
      </c>
      <c r="S27" s="53"/>
      <c r="T27" s="54" t="str">
        <f t="shared" si="5"/>
        <v/>
      </c>
      <c r="U27" s="54"/>
      <c r="V27" s="92"/>
      <c r="W27" s="93"/>
      <c r="X27" s="93"/>
      <c r="Y27" s="94"/>
    </row>
    <row r="28" spans="2:25" x14ac:dyDescent="0.15">
      <c r="B28" s="36">
        <v>20</v>
      </c>
      <c r="C28" s="51" t="str">
        <f t="shared" si="2"/>
        <v/>
      </c>
      <c r="D28" s="51"/>
      <c r="E28" s="36"/>
      <c r="F28" s="8"/>
      <c r="G28" s="36" t="s">
        <v>4</v>
      </c>
      <c r="H28" s="52"/>
      <c r="I28" s="52"/>
      <c r="J28" s="36"/>
      <c r="K28" s="51" t="str">
        <f t="shared" si="3"/>
        <v/>
      </c>
      <c r="L28" s="51"/>
      <c r="M28" s="6" t="str">
        <f t="shared" si="4"/>
        <v/>
      </c>
      <c r="N28" s="36"/>
      <c r="O28" s="8"/>
      <c r="P28" s="52"/>
      <c r="Q28" s="52"/>
      <c r="R28" s="53" t="str">
        <f t="shared" si="0"/>
        <v/>
      </c>
      <c r="S28" s="53"/>
      <c r="T28" s="54" t="str">
        <f>IF(O28="","",IF(R28&lt;0,J28*(-1),IF(G28="買",(P28-H28)*10000,(H28-P28)*10000)))</f>
        <v/>
      </c>
      <c r="U28" s="54"/>
      <c r="V28" s="92"/>
      <c r="W28" s="93"/>
      <c r="X28" s="93"/>
      <c r="Y28" s="94"/>
    </row>
    <row r="29" spans="2:25" x14ac:dyDescent="0.15">
      <c r="B29" s="36">
        <v>21</v>
      </c>
      <c r="C29" s="51" t="str">
        <f t="shared" si="2"/>
        <v/>
      </c>
      <c r="D29" s="51"/>
      <c r="E29" s="36"/>
      <c r="F29" s="8"/>
      <c r="G29" s="36" t="s">
        <v>3</v>
      </c>
      <c r="H29" s="52"/>
      <c r="I29" s="52"/>
      <c r="J29" s="36"/>
      <c r="K29" s="51" t="str">
        <f t="shared" si="3"/>
        <v/>
      </c>
      <c r="L29" s="51"/>
      <c r="M29" s="6" t="str">
        <f t="shared" si="4"/>
        <v/>
      </c>
      <c r="N29" s="36"/>
      <c r="O29" s="8"/>
      <c r="P29" s="52"/>
      <c r="Q29" s="52"/>
      <c r="R29" s="53" t="str">
        <f t="shared" si="0"/>
        <v/>
      </c>
      <c r="S29" s="53"/>
      <c r="T29" s="54" t="str">
        <f>IF(O29="","",IF(R29&lt;0,J29*(-1),IF(G29="買",(P29-H29)*10000,(H29-P29)*10000)))</f>
        <v/>
      </c>
      <c r="U29" s="54"/>
      <c r="V29" s="92"/>
      <c r="W29" s="93"/>
      <c r="X29" s="93"/>
      <c r="Y29" s="94"/>
    </row>
    <row r="30" spans="2:25" x14ac:dyDescent="0.15">
      <c r="B30" s="36">
        <v>22</v>
      </c>
      <c r="C30" s="51" t="str">
        <f t="shared" si="2"/>
        <v/>
      </c>
      <c r="D30" s="51"/>
      <c r="E30" s="36"/>
      <c r="F30" s="8"/>
      <c r="G30" s="36" t="s">
        <v>3</v>
      </c>
      <c r="H30" s="52"/>
      <c r="I30" s="52"/>
      <c r="J30" s="36"/>
      <c r="K30" s="51" t="str">
        <f t="shared" si="3"/>
        <v/>
      </c>
      <c r="L30" s="51"/>
      <c r="M30" s="6" t="str">
        <f t="shared" si="4"/>
        <v/>
      </c>
      <c r="N30" s="36"/>
      <c r="O30" s="8"/>
      <c r="P30" s="52"/>
      <c r="Q30" s="52"/>
      <c r="R30" s="53" t="str">
        <f t="shared" si="0"/>
        <v/>
      </c>
      <c r="S30" s="53"/>
      <c r="T30" s="54" t="str">
        <f t="shared" ref="T30:T51" si="6">IF(O30="","",IF(R30&lt;0,J30*(-1),IF(G30="買",(P30-H30)*10000,(H30-P30)*10000)))</f>
        <v/>
      </c>
      <c r="U30" s="54"/>
      <c r="V30" s="92"/>
      <c r="W30" s="93"/>
      <c r="X30" s="93"/>
      <c r="Y30" s="94"/>
    </row>
    <row r="31" spans="2:25" x14ac:dyDescent="0.15">
      <c r="B31" s="36">
        <v>23</v>
      </c>
      <c r="C31" s="51" t="str">
        <f t="shared" si="2"/>
        <v/>
      </c>
      <c r="D31" s="51"/>
      <c r="E31" s="36"/>
      <c r="F31" s="8"/>
      <c r="G31" s="36" t="s">
        <v>3</v>
      </c>
      <c r="H31" s="52"/>
      <c r="I31" s="52"/>
      <c r="J31" s="36"/>
      <c r="K31" s="51" t="str">
        <f t="shared" si="3"/>
        <v/>
      </c>
      <c r="L31" s="51"/>
      <c r="M31" s="6" t="str">
        <f t="shared" si="4"/>
        <v/>
      </c>
      <c r="N31" s="36"/>
      <c r="O31" s="8"/>
      <c r="P31" s="52"/>
      <c r="Q31" s="52"/>
      <c r="R31" s="53" t="str">
        <f t="shared" si="0"/>
        <v/>
      </c>
      <c r="S31" s="53"/>
      <c r="T31" s="54" t="str">
        <f t="shared" si="6"/>
        <v/>
      </c>
      <c r="U31" s="54"/>
      <c r="V31" s="92"/>
      <c r="W31" s="93"/>
      <c r="X31" s="93"/>
      <c r="Y31" s="94"/>
    </row>
    <row r="32" spans="2:25" x14ac:dyDescent="0.15">
      <c r="B32" s="36">
        <v>24</v>
      </c>
      <c r="C32" s="51" t="str">
        <f t="shared" si="2"/>
        <v/>
      </c>
      <c r="D32" s="51"/>
      <c r="E32" s="36"/>
      <c r="F32" s="8"/>
      <c r="G32" s="36" t="s">
        <v>3</v>
      </c>
      <c r="H32" s="52"/>
      <c r="I32" s="52"/>
      <c r="J32" s="36"/>
      <c r="K32" s="51" t="str">
        <f t="shared" si="3"/>
        <v/>
      </c>
      <c r="L32" s="51"/>
      <c r="M32" s="6" t="str">
        <f t="shared" si="4"/>
        <v/>
      </c>
      <c r="N32" s="36"/>
      <c r="O32" s="8"/>
      <c r="P32" s="52"/>
      <c r="Q32" s="52"/>
      <c r="R32" s="53" t="str">
        <f t="shared" si="0"/>
        <v/>
      </c>
      <c r="S32" s="53"/>
      <c r="T32" s="54" t="str">
        <f t="shared" si="6"/>
        <v/>
      </c>
      <c r="U32" s="54"/>
      <c r="V32" s="92"/>
      <c r="W32" s="93"/>
      <c r="X32" s="93"/>
      <c r="Y32" s="94"/>
    </row>
    <row r="33" spans="2:25" x14ac:dyDescent="0.15">
      <c r="B33" s="36">
        <v>25</v>
      </c>
      <c r="C33" s="51" t="str">
        <f t="shared" si="2"/>
        <v/>
      </c>
      <c r="D33" s="51"/>
      <c r="E33" s="36"/>
      <c r="F33" s="8"/>
      <c r="G33" s="36" t="s">
        <v>4</v>
      </c>
      <c r="H33" s="52"/>
      <c r="I33" s="52"/>
      <c r="J33" s="36"/>
      <c r="K33" s="51" t="str">
        <f t="shared" si="3"/>
        <v/>
      </c>
      <c r="L33" s="51"/>
      <c r="M33" s="6" t="str">
        <f t="shared" si="4"/>
        <v/>
      </c>
      <c r="N33" s="36"/>
      <c r="O33" s="8"/>
      <c r="P33" s="52"/>
      <c r="Q33" s="52"/>
      <c r="R33" s="53" t="str">
        <f t="shared" si="0"/>
        <v/>
      </c>
      <c r="S33" s="53"/>
      <c r="T33" s="54" t="str">
        <f t="shared" si="6"/>
        <v/>
      </c>
      <c r="U33" s="54"/>
      <c r="V33" s="92"/>
      <c r="W33" s="93"/>
      <c r="X33" s="93"/>
      <c r="Y33" s="94"/>
    </row>
    <row r="34" spans="2:25" x14ac:dyDescent="0.15">
      <c r="B34" s="36">
        <v>26</v>
      </c>
      <c r="C34" s="51" t="str">
        <f t="shared" si="2"/>
        <v/>
      </c>
      <c r="D34" s="51"/>
      <c r="E34" s="36"/>
      <c r="F34" s="8"/>
      <c r="G34" s="36" t="s">
        <v>3</v>
      </c>
      <c r="H34" s="52"/>
      <c r="I34" s="52"/>
      <c r="J34" s="36"/>
      <c r="K34" s="51" t="str">
        <f t="shared" si="3"/>
        <v/>
      </c>
      <c r="L34" s="51"/>
      <c r="M34" s="6" t="str">
        <f t="shared" si="4"/>
        <v/>
      </c>
      <c r="N34" s="36"/>
      <c r="O34" s="8"/>
      <c r="P34" s="52"/>
      <c r="Q34" s="52"/>
      <c r="R34" s="53" t="str">
        <f t="shared" si="0"/>
        <v/>
      </c>
      <c r="S34" s="53"/>
      <c r="T34" s="54" t="str">
        <f t="shared" si="6"/>
        <v/>
      </c>
      <c r="U34" s="54"/>
      <c r="V34" s="92"/>
      <c r="W34" s="93"/>
      <c r="X34" s="93"/>
      <c r="Y34" s="94"/>
    </row>
    <row r="35" spans="2:25" x14ac:dyDescent="0.15">
      <c r="B35" s="36">
        <v>27</v>
      </c>
      <c r="C35" s="51" t="str">
        <f t="shared" si="2"/>
        <v/>
      </c>
      <c r="D35" s="51"/>
      <c r="E35" s="36"/>
      <c r="F35" s="8"/>
      <c r="G35" s="36" t="s">
        <v>3</v>
      </c>
      <c r="H35" s="52"/>
      <c r="I35" s="52"/>
      <c r="J35" s="36"/>
      <c r="K35" s="51" t="str">
        <f t="shared" si="3"/>
        <v/>
      </c>
      <c r="L35" s="51"/>
      <c r="M35" s="6" t="str">
        <f t="shared" si="4"/>
        <v/>
      </c>
      <c r="N35" s="36"/>
      <c r="O35" s="8"/>
      <c r="P35" s="52"/>
      <c r="Q35" s="52"/>
      <c r="R35" s="53" t="str">
        <f t="shared" si="0"/>
        <v/>
      </c>
      <c r="S35" s="53"/>
      <c r="T35" s="54" t="str">
        <f t="shared" si="6"/>
        <v/>
      </c>
      <c r="U35" s="54"/>
      <c r="V35" s="92"/>
      <c r="W35" s="93"/>
      <c r="X35" s="93"/>
      <c r="Y35" s="94"/>
    </row>
    <row r="36" spans="2:25" x14ac:dyDescent="0.15">
      <c r="B36" s="36">
        <v>28</v>
      </c>
      <c r="C36" s="51" t="str">
        <f t="shared" si="2"/>
        <v/>
      </c>
      <c r="D36" s="51"/>
      <c r="E36" s="36"/>
      <c r="F36" s="8"/>
      <c r="G36" s="36" t="s">
        <v>3</v>
      </c>
      <c r="H36" s="52"/>
      <c r="I36" s="52"/>
      <c r="J36" s="36"/>
      <c r="K36" s="51" t="str">
        <f t="shared" si="3"/>
        <v/>
      </c>
      <c r="L36" s="51"/>
      <c r="M36" s="6" t="str">
        <f t="shared" si="4"/>
        <v/>
      </c>
      <c r="N36" s="36"/>
      <c r="O36" s="8"/>
      <c r="P36" s="52"/>
      <c r="Q36" s="52"/>
      <c r="R36" s="53" t="str">
        <f t="shared" si="0"/>
        <v/>
      </c>
      <c r="S36" s="53"/>
      <c r="T36" s="54" t="str">
        <f t="shared" si="6"/>
        <v/>
      </c>
      <c r="U36" s="54"/>
      <c r="V36" s="92"/>
      <c r="W36" s="93"/>
      <c r="X36" s="93"/>
      <c r="Y36" s="94"/>
    </row>
    <row r="37" spans="2:25" x14ac:dyDescent="0.15">
      <c r="B37" s="36">
        <v>29</v>
      </c>
      <c r="C37" s="51" t="str">
        <f t="shared" si="2"/>
        <v/>
      </c>
      <c r="D37" s="51"/>
      <c r="E37" s="36"/>
      <c r="F37" s="8"/>
      <c r="G37" s="36" t="s">
        <v>3</v>
      </c>
      <c r="H37" s="52"/>
      <c r="I37" s="52"/>
      <c r="J37" s="36"/>
      <c r="K37" s="51" t="str">
        <f t="shared" si="3"/>
        <v/>
      </c>
      <c r="L37" s="51"/>
      <c r="M37" s="6" t="str">
        <f t="shared" si="4"/>
        <v/>
      </c>
      <c r="N37" s="36"/>
      <c r="O37" s="8"/>
      <c r="P37" s="52"/>
      <c r="Q37" s="52"/>
      <c r="R37" s="53" t="str">
        <f t="shared" si="0"/>
        <v/>
      </c>
      <c r="S37" s="53"/>
      <c r="T37" s="54" t="str">
        <f t="shared" si="6"/>
        <v/>
      </c>
      <c r="U37" s="54"/>
      <c r="V37" s="92"/>
      <c r="W37" s="93"/>
      <c r="X37" s="93"/>
      <c r="Y37" s="94"/>
    </row>
    <row r="38" spans="2:25" x14ac:dyDescent="0.15">
      <c r="B38" s="36">
        <v>30</v>
      </c>
      <c r="C38" s="51" t="str">
        <f t="shared" si="2"/>
        <v/>
      </c>
      <c r="D38" s="51"/>
      <c r="E38" s="36"/>
      <c r="F38" s="8"/>
      <c r="G38" s="36" t="s">
        <v>4</v>
      </c>
      <c r="H38" s="52"/>
      <c r="I38" s="52"/>
      <c r="J38" s="36"/>
      <c r="K38" s="51" t="str">
        <f t="shared" si="3"/>
        <v/>
      </c>
      <c r="L38" s="51"/>
      <c r="M38" s="6" t="str">
        <f t="shared" si="4"/>
        <v/>
      </c>
      <c r="N38" s="36"/>
      <c r="O38" s="8"/>
      <c r="P38" s="52"/>
      <c r="Q38" s="52"/>
      <c r="R38" s="53" t="str">
        <f t="shared" si="0"/>
        <v/>
      </c>
      <c r="S38" s="53"/>
      <c r="T38" s="54" t="str">
        <f t="shared" si="6"/>
        <v/>
      </c>
      <c r="U38" s="54"/>
      <c r="V38" s="92"/>
      <c r="W38" s="93"/>
      <c r="X38" s="93"/>
      <c r="Y38" s="94"/>
    </row>
    <row r="39" spans="2:25" x14ac:dyDescent="0.15">
      <c r="B39" s="36">
        <v>31</v>
      </c>
      <c r="C39" s="51" t="str">
        <f t="shared" si="2"/>
        <v/>
      </c>
      <c r="D39" s="51"/>
      <c r="E39" s="36"/>
      <c r="F39" s="8"/>
      <c r="G39" s="36" t="s">
        <v>4</v>
      </c>
      <c r="H39" s="52"/>
      <c r="I39" s="52"/>
      <c r="J39" s="36"/>
      <c r="K39" s="51" t="str">
        <f t="shared" si="3"/>
        <v/>
      </c>
      <c r="L39" s="51"/>
      <c r="M39" s="6" t="str">
        <f t="shared" si="4"/>
        <v/>
      </c>
      <c r="N39" s="36"/>
      <c r="O39" s="8"/>
      <c r="P39" s="52"/>
      <c r="Q39" s="52"/>
      <c r="R39" s="53" t="str">
        <f t="shared" si="0"/>
        <v/>
      </c>
      <c r="S39" s="53"/>
      <c r="T39" s="54" t="str">
        <f t="shared" si="6"/>
        <v/>
      </c>
      <c r="U39" s="54"/>
      <c r="V39" s="92"/>
      <c r="W39" s="93"/>
      <c r="X39" s="93"/>
      <c r="Y39" s="94"/>
    </row>
    <row r="40" spans="2:25" x14ac:dyDescent="0.15">
      <c r="B40" s="36">
        <v>32</v>
      </c>
      <c r="C40" s="51" t="str">
        <f t="shared" si="2"/>
        <v/>
      </c>
      <c r="D40" s="51"/>
      <c r="E40" s="36"/>
      <c r="F40" s="8"/>
      <c r="G40" s="36" t="s">
        <v>4</v>
      </c>
      <c r="H40" s="52"/>
      <c r="I40" s="52"/>
      <c r="J40" s="36"/>
      <c r="K40" s="51" t="str">
        <f t="shared" si="3"/>
        <v/>
      </c>
      <c r="L40" s="51"/>
      <c r="M40" s="6" t="str">
        <f t="shared" si="4"/>
        <v/>
      </c>
      <c r="N40" s="36"/>
      <c r="O40" s="8"/>
      <c r="P40" s="52"/>
      <c r="Q40" s="52"/>
      <c r="R40" s="53" t="str">
        <f t="shared" si="0"/>
        <v/>
      </c>
      <c r="S40" s="53"/>
      <c r="T40" s="54" t="str">
        <f t="shared" si="6"/>
        <v/>
      </c>
      <c r="U40" s="54"/>
      <c r="V40" s="92"/>
      <c r="W40" s="93"/>
      <c r="X40" s="93"/>
      <c r="Y40" s="94"/>
    </row>
    <row r="41" spans="2:25" x14ac:dyDescent="0.15">
      <c r="B41" s="36">
        <v>33</v>
      </c>
      <c r="C41" s="51" t="str">
        <f t="shared" si="2"/>
        <v/>
      </c>
      <c r="D41" s="51"/>
      <c r="E41" s="36"/>
      <c r="F41" s="8"/>
      <c r="G41" s="36" t="s">
        <v>3</v>
      </c>
      <c r="H41" s="52"/>
      <c r="I41" s="52"/>
      <c r="J41" s="36"/>
      <c r="K41" s="51" t="str">
        <f t="shared" si="3"/>
        <v/>
      </c>
      <c r="L41" s="51"/>
      <c r="M41" s="6" t="str">
        <f t="shared" si="4"/>
        <v/>
      </c>
      <c r="N41" s="36"/>
      <c r="O41" s="8"/>
      <c r="P41" s="52"/>
      <c r="Q41" s="52"/>
      <c r="R41" s="53" t="str">
        <f t="shared" si="0"/>
        <v/>
      </c>
      <c r="S41" s="53"/>
      <c r="T41" s="54" t="str">
        <f t="shared" si="6"/>
        <v/>
      </c>
      <c r="U41" s="54"/>
      <c r="V41" s="92"/>
      <c r="W41" s="93"/>
      <c r="X41" s="93"/>
      <c r="Y41" s="94"/>
    </row>
    <row r="42" spans="2:25" x14ac:dyDescent="0.15">
      <c r="B42" s="36">
        <v>34</v>
      </c>
      <c r="C42" s="51" t="str">
        <f t="shared" si="2"/>
        <v/>
      </c>
      <c r="D42" s="51"/>
      <c r="E42" s="36"/>
      <c r="F42" s="8"/>
      <c r="G42" s="36" t="s">
        <v>4</v>
      </c>
      <c r="H42" s="52"/>
      <c r="I42" s="52"/>
      <c r="J42" s="36"/>
      <c r="K42" s="51" t="str">
        <f t="shared" si="3"/>
        <v/>
      </c>
      <c r="L42" s="51"/>
      <c r="M42" s="6" t="str">
        <f t="shared" si="4"/>
        <v/>
      </c>
      <c r="N42" s="36"/>
      <c r="O42" s="8"/>
      <c r="P42" s="52"/>
      <c r="Q42" s="52"/>
      <c r="R42" s="53" t="str">
        <f t="shared" si="0"/>
        <v/>
      </c>
      <c r="S42" s="53"/>
      <c r="T42" s="54" t="str">
        <f t="shared" si="6"/>
        <v/>
      </c>
      <c r="U42" s="54"/>
      <c r="V42" s="92"/>
      <c r="W42" s="93"/>
      <c r="X42" s="93"/>
      <c r="Y42" s="94"/>
    </row>
    <row r="43" spans="2:25" x14ac:dyDescent="0.15">
      <c r="B43" s="36">
        <v>35</v>
      </c>
      <c r="C43" s="51" t="str">
        <f t="shared" si="2"/>
        <v/>
      </c>
      <c r="D43" s="51"/>
      <c r="E43" s="36"/>
      <c r="F43" s="8"/>
      <c r="G43" s="36" t="s">
        <v>3</v>
      </c>
      <c r="H43" s="52"/>
      <c r="I43" s="52"/>
      <c r="J43" s="36"/>
      <c r="K43" s="51" t="str">
        <f t="shared" si="3"/>
        <v/>
      </c>
      <c r="L43" s="51"/>
      <c r="M43" s="6" t="str">
        <f t="shared" si="4"/>
        <v/>
      </c>
      <c r="N43" s="36"/>
      <c r="O43" s="8"/>
      <c r="P43" s="52"/>
      <c r="Q43" s="52"/>
      <c r="R43" s="53" t="str">
        <f t="shared" si="0"/>
        <v/>
      </c>
      <c r="S43" s="53"/>
      <c r="T43" s="54" t="str">
        <f t="shared" si="6"/>
        <v/>
      </c>
      <c r="U43" s="54"/>
      <c r="V43" s="92"/>
      <c r="W43" s="93"/>
      <c r="X43" s="93"/>
      <c r="Y43" s="94"/>
    </row>
    <row r="44" spans="2:25" x14ac:dyDescent="0.15">
      <c r="B44" s="36">
        <v>36</v>
      </c>
      <c r="C44" s="51" t="str">
        <f t="shared" si="2"/>
        <v/>
      </c>
      <c r="D44" s="51"/>
      <c r="E44" s="36"/>
      <c r="F44" s="8"/>
      <c r="G44" s="36" t="s">
        <v>4</v>
      </c>
      <c r="H44" s="52"/>
      <c r="I44" s="52"/>
      <c r="J44" s="36"/>
      <c r="K44" s="51" t="str">
        <f t="shared" si="3"/>
        <v/>
      </c>
      <c r="L44" s="51"/>
      <c r="M44" s="6" t="str">
        <f t="shared" si="4"/>
        <v/>
      </c>
      <c r="N44" s="36"/>
      <c r="O44" s="8"/>
      <c r="P44" s="52"/>
      <c r="Q44" s="52"/>
      <c r="R44" s="53" t="str">
        <f t="shared" si="0"/>
        <v/>
      </c>
      <c r="S44" s="53"/>
      <c r="T44" s="54" t="str">
        <f t="shared" si="6"/>
        <v/>
      </c>
      <c r="U44" s="54"/>
      <c r="V44" s="92"/>
      <c r="W44" s="93"/>
      <c r="X44" s="93"/>
      <c r="Y44" s="94"/>
    </row>
    <row r="45" spans="2:25" x14ac:dyDescent="0.15">
      <c r="B45" s="36">
        <v>37</v>
      </c>
      <c r="C45" s="51" t="str">
        <f t="shared" si="2"/>
        <v/>
      </c>
      <c r="D45" s="51"/>
      <c r="E45" s="36"/>
      <c r="F45" s="8"/>
      <c r="G45" s="36" t="s">
        <v>3</v>
      </c>
      <c r="H45" s="52"/>
      <c r="I45" s="52"/>
      <c r="J45" s="36"/>
      <c r="K45" s="51" t="str">
        <f t="shared" si="3"/>
        <v/>
      </c>
      <c r="L45" s="51"/>
      <c r="M45" s="6" t="str">
        <f t="shared" si="4"/>
        <v/>
      </c>
      <c r="N45" s="36"/>
      <c r="O45" s="8"/>
      <c r="P45" s="52"/>
      <c r="Q45" s="52"/>
      <c r="R45" s="53" t="str">
        <f t="shared" si="0"/>
        <v/>
      </c>
      <c r="S45" s="53"/>
      <c r="T45" s="54" t="str">
        <f t="shared" si="6"/>
        <v/>
      </c>
      <c r="U45" s="54"/>
      <c r="V45" s="92"/>
      <c r="W45" s="93"/>
      <c r="X45" s="93"/>
      <c r="Y45" s="94"/>
    </row>
    <row r="46" spans="2:25" x14ac:dyDescent="0.15">
      <c r="B46" s="36">
        <v>38</v>
      </c>
      <c r="C46" s="51" t="str">
        <f t="shared" si="2"/>
        <v/>
      </c>
      <c r="D46" s="51"/>
      <c r="E46" s="36"/>
      <c r="F46" s="8"/>
      <c r="G46" s="36" t="s">
        <v>4</v>
      </c>
      <c r="H46" s="52"/>
      <c r="I46" s="52"/>
      <c r="J46" s="36"/>
      <c r="K46" s="51" t="str">
        <f t="shared" si="3"/>
        <v/>
      </c>
      <c r="L46" s="51"/>
      <c r="M46" s="6" t="str">
        <f t="shared" si="4"/>
        <v/>
      </c>
      <c r="N46" s="36"/>
      <c r="O46" s="8"/>
      <c r="P46" s="52"/>
      <c r="Q46" s="52"/>
      <c r="R46" s="53" t="str">
        <f t="shared" si="0"/>
        <v/>
      </c>
      <c r="S46" s="53"/>
      <c r="T46" s="54" t="str">
        <f t="shared" si="6"/>
        <v/>
      </c>
      <c r="U46" s="54"/>
      <c r="V46" s="92"/>
      <c r="W46" s="93"/>
      <c r="X46" s="93"/>
      <c r="Y46" s="94"/>
    </row>
    <row r="47" spans="2:25" x14ac:dyDescent="0.15">
      <c r="B47" s="36">
        <v>39</v>
      </c>
      <c r="C47" s="51" t="str">
        <f t="shared" si="2"/>
        <v/>
      </c>
      <c r="D47" s="51"/>
      <c r="E47" s="36"/>
      <c r="F47" s="8"/>
      <c r="G47" s="36" t="s">
        <v>4</v>
      </c>
      <c r="H47" s="52"/>
      <c r="I47" s="52"/>
      <c r="J47" s="36"/>
      <c r="K47" s="51" t="str">
        <f t="shared" si="3"/>
        <v/>
      </c>
      <c r="L47" s="51"/>
      <c r="M47" s="6" t="str">
        <f t="shared" si="4"/>
        <v/>
      </c>
      <c r="N47" s="36"/>
      <c r="O47" s="8"/>
      <c r="P47" s="52"/>
      <c r="Q47" s="52"/>
      <c r="R47" s="53" t="str">
        <f t="shared" si="0"/>
        <v/>
      </c>
      <c r="S47" s="53"/>
      <c r="T47" s="54" t="str">
        <f t="shared" si="6"/>
        <v/>
      </c>
      <c r="U47" s="54"/>
      <c r="V47" s="92"/>
      <c r="W47" s="93"/>
      <c r="X47" s="93"/>
      <c r="Y47" s="94"/>
    </row>
    <row r="48" spans="2:25" x14ac:dyDescent="0.15">
      <c r="B48" s="36">
        <v>40</v>
      </c>
      <c r="C48" s="51" t="str">
        <f t="shared" si="2"/>
        <v/>
      </c>
      <c r="D48" s="51"/>
      <c r="E48" s="36"/>
      <c r="F48" s="8"/>
      <c r="G48" s="36" t="s">
        <v>37</v>
      </c>
      <c r="H48" s="52"/>
      <c r="I48" s="52"/>
      <c r="J48" s="36"/>
      <c r="K48" s="51" t="str">
        <f t="shared" si="3"/>
        <v/>
      </c>
      <c r="L48" s="51"/>
      <c r="M48" s="6" t="str">
        <f t="shared" si="4"/>
        <v/>
      </c>
      <c r="N48" s="36"/>
      <c r="O48" s="8"/>
      <c r="P48" s="52"/>
      <c r="Q48" s="52"/>
      <c r="R48" s="53" t="str">
        <f t="shared" si="0"/>
        <v/>
      </c>
      <c r="S48" s="53"/>
      <c r="T48" s="54" t="str">
        <f t="shared" si="6"/>
        <v/>
      </c>
      <c r="U48" s="54"/>
      <c r="V48" s="92"/>
      <c r="W48" s="93"/>
      <c r="X48" s="93"/>
      <c r="Y48" s="94"/>
    </row>
    <row r="49" spans="2:25" x14ac:dyDescent="0.15">
      <c r="B49" s="36">
        <v>41</v>
      </c>
      <c r="C49" s="51" t="str">
        <f t="shared" si="2"/>
        <v/>
      </c>
      <c r="D49" s="51"/>
      <c r="E49" s="36"/>
      <c r="F49" s="8"/>
      <c r="G49" s="36" t="s">
        <v>4</v>
      </c>
      <c r="H49" s="52"/>
      <c r="I49" s="52"/>
      <c r="J49" s="36"/>
      <c r="K49" s="51" t="str">
        <f t="shared" si="3"/>
        <v/>
      </c>
      <c r="L49" s="51"/>
      <c r="M49" s="6" t="str">
        <f t="shared" si="4"/>
        <v/>
      </c>
      <c r="N49" s="36"/>
      <c r="O49" s="8"/>
      <c r="P49" s="52"/>
      <c r="Q49" s="52"/>
      <c r="R49" s="53" t="str">
        <f t="shared" si="0"/>
        <v/>
      </c>
      <c r="S49" s="53"/>
      <c r="T49" s="54" t="str">
        <f t="shared" si="6"/>
        <v/>
      </c>
      <c r="U49" s="54"/>
      <c r="V49" s="92"/>
      <c r="W49" s="93"/>
      <c r="X49" s="93"/>
      <c r="Y49" s="94"/>
    </row>
    <row r="50" spans="2:25" x14ac:dyDescent="0.15">
      <c r="B50" s="36">
        <v>42</v>
      </c>
      <c r="C50" s="51" t="str">
        <f t="shared" si="2"/>
        <v/>
      </c>
      <c r="D50" s="51"/>
      <c r="E50" s="36"/>
      <c r="F50" s="8"/>
      <c r="G50" s="36" t="s">
        <v>4</v>
      </c>
      <c r="H50" s="52"/>
      <c r="I50" s="52"/>
      <c r="J50" s="36"/>
      <c r="K50" s="51" t="str">
        <f t="shared" si="3"/>
        <v/>
      </c>
      <c r="L50" s="51"/>
      <c r="M50" s="6" t="str">
        <f t="shared" si="4"/>
        <v/>
      </c>
      <c r="N50" s="36"/>
      <c r="O50" s="8"/>
      <c r="P50" s="52"/>
      <c r="Q50" s="52"/>
      <c r="R50" s="53" t="str">
        <f t="shared" si="0"/>
        <v/>
      </c>
      <c r="S50" s="53"/>
      <c r="T50" s="54" t="str">
        <f t="shared" si="6"/>
        <v/>
      </c>
      <c r="U50" s="54"/>
      <c r="V50" s="92"/>
      <c r="W50" s="93"/>
      <c r="X50" s="93"/>
      <c r="Y50" s="94"/>
    </row>
    <row r="51" spans="2:25" x14ac:dyDescent="0.15">
      <c r="B51" s="36">
        <v>43</v>
      </c>
      <c r="C51" s="51" t="str">
        <f t="shared" si="2"/>
        <v/>
      </c>
      <c r="D51" s="51"/>
      <c r="E51" s="36"/>
      <c r="F51" s="8"/>
      <c r="G51" s="36" t="s">
        <v>3</v>
      </c>
      <c r="H51" s="52"/>
      <c r="I51" s="52"/>
      <c r="J51" s="36"/>
      <c r="K51" s="51" t="str">
        <f t="shared" si="3"/>
        <v/>
      </c>
      <c r="L51" s="51"/>
      <c r="M51" s="6" t="str">
        <f t="shared" si="4"/>
        <v/>
      </c>
      <c r="N51" s="36"/>
      <c r="O51" s="8"/>
      <c r="P51" s="52"/>
      <c r="Q51" s="52"/>
      <c r="R51" s="53" t="str">
        <f t="shared" si="0"/>
        <v/>
      </c>
      <c r="S51" s="53"/>
      <c r="T51" s="54" t="str">
        <f t="shared" si="6"/>
        <v/>
      </c>
      <c r="U51" s="54"/>
      <c r="V51" s="92"/>
      <c r="W51" s="93"/>
      <c r="X51" s="93"/>
      <c r="Y51" s="94"/>
    </row>
    <row r="52" spans="2:25" x14ac:dyDescent="0.15">
      <c r="B52" s="36">
        <v>44</v>
      </c>
      <c r="C52" s="51" t="str">
        <f t="shared" si="2"/>
        <v/>
      </c>
      <c r="D52" s="51"/>
      <c r="E52" s="36"/>
      <c r="F52" s="8"/>
      <c r="G52" s="36" t="s">
        <v>3</v>
      </c>
      <c r="H52" s="52"/>
      <c r="I52" s="52"/>
      <c r="J52" s="36"/>
      <c r="K52" s="51" t="str">
        <f t="shared" si="3"/>
        <v/>
      </c>
      <c r="L52" s="51"/>
      <c r="M52" s="6" t="str">
        <f t="shared" si="4"/>
        <v/>
      </c>
      <c r="N52" s="36"/>
      <c r="O52" s="8"/>
      <c r="P52" s="52"/>
      <c r="Q52" s="52"/>
      <c r="R52" s="53" t="str">
        <f t="shared" si="0"/>
        <v/>
      </c>
      <c r="S52" s="53"/>
      <c r="T52" s="54"/>
      <c r="U52" s="54"/>
      <c r="V52" s="92"/>
      <c r="W52" s="93"/>
      <c r="X52" s="93"/>
      <c r="Y52" s="94"/>
    </row>
    <row r="53" spans="2:25" x14ac:dyDescent="0.15">
      <c r="B53" s="36">
        <v>45</v>
      </c>
      <c r="C53" s="51" t="str">
        <f t="shared" si="2"/>
        <v/>
      </c>
      <c r="D53" s="51"/>
      <c r="E53" s="36"/>
      <c r="F53" s="8"/>
      <c r="G53" s="36" t="s">
        <v>4</v>
      </c>
      <c r="H53" s="52"/>
      <c r="I53" s="52"/>
      <c r="J53" s="36"/>
      <c r="K53" s="51" t="str">
        <f t="shared" si="3"/>
        <v/>
      </c>
      <c r="L53" s="51"/>
      <c r="M53" s="6" t="str">
        <f t="shared" si="4"/>
        <v/>
      </c>
      <c r="N53" s="36"/>
      <c r="O53" s="8"/>
      <c r="P53" s="52"/>
      <c r="Q53" s="52"/>
      <c r="R53" s="53" t="str">
        <f t="shared" si="0"/>
        <v/>
      </c>
      <c r="S53" s="53"/>
      <c r="T53" s="54"/>
      <c r="U53" s="54"/>
      <c r="V53" s="92"/>
      <c r="W53" s="93"/>
      <c r="X53" s="93"/>
      <c r="Y53" s="94"/>
    </row>
    <row r="54" spans="2:25" x14ac:dyDescent="0.15">
      <c r="B54" s="36">
        <v>46</v>
      </c>
      <c r="C54" s="51" t="str">
        <f t="shared" si="2"/>
        <v/>
      </c>
      <c r="D54" s="51"/>
      <c r="E54" s="36"/>
      <c r="F54" s="8"/>
      <c r="G54" s="36" t="s">
        <v>4</v>
      </c>
      <c r="H54" s="52"/>
      <c r="I54" s="52"/>
      <c r="J54" s="36"/>
      <c r="K54" s="51" t="str">
        <f t="shared" si="3"/>
        <v/>
      </c>
      <c r="L54" s="51"/>
      <c r="M54" s="6" t="str">
        <f t="shared" si="4"/>
        <v/>
      </c>
      <c r="N54" s="36"/>
      <c r="O54" s="8"/>
      <c r="P54" s="52"/>
      <c r="Q54" s="52"/>
      <c r="R54" s="53" t="str">
        <f t="shared" si="0"/>
        <v/>
      </c>
      <c r="S54" s="53"/>
      <c r="T54" s="54"/>
      <c r="U54" s="54"/>
      <c r="V54" s="92"/>
      <c r="W54" s="93"/>
      <c r="X54" s="93"/>
      <c r="Y54" s="94"/>
    </row>
    <row r="55" spans="2:25" x14ac:dyDescent="0.15">
      <c r="B55" s="36">
        <v>47</v>
      </c>
      <c r="C55" s="51" t="str">
        <f t="shared" si="2"/>
        <v/>
      </c>
      <c r="D55" s="51"/>
      <c r="E55" s="36"/>
      <c r="F55" s="8"/>
      <c r="G55" s="36" t="s">
        <v>3</v>
      </c>
      <c r="H55" s="52"/>
      <c r="I55" s="52"/>
      <c r="J55" s="36"/>
      <c r="K55" s="51" t="str">
        <f t="shared" si="3"/>
        <v/>
      </c>
      <c r="L55" s="51"/>
      <c r="M55" s="6" t="str">
        <f t="shared" si="4"/>
        <v/>
      </c>
      <c r="N55" s="36"/>
      <c r="O55" s="8"/>
      <c r="P55" s="52"/>
      <c r="Q55" s="52"/>
      <c r="R55" s="53" t="str">
        <f t="shared" si="0"/>
        <v/>
      </c>
      <c r="S55" s="53"/>
      <c r="T55" s="54"/>
      <c r="U55" s="54"/>
      <c r="V55" s="92"/>
      <c r="W55" s="93"/>
      <c r="X55" s="93"/>
      <c r="Y55" s="94"/>
    </row>
    <row r="56" spans="2:25" x14ac:dyDescent="0.15">
      <c r="B56" s="36">
        <v>48</v>
      </c>
      <c r="C56" s="51" t="str">
        <f t="shared" si="2"/>
        <v/>
      </c>
      <c r="D56" s="51"/>
      <c r="E56" s="36"/>
      <c r="F56" s="8"/>
      <c r="G56" s="36" t="s">
        <v>3</v>
      </c>
      <c r="H56" s="52"/>
      <c r="I56" s="52"/>
      <c r="J56" s="36"/>
      <c r="K56" s="51" t="str">
        <f t="shared" si="3"/>
        <v/>
      </c>
      <c r="L56" s="51"/>
      <c r="M56" s="6" t="str">
        <f t="shared" si="4"/>
        <v/>
      </c>
      <c r="N56" s="36"/>
      <c r="O56" s="8"/>
      <c r="P56" s="52"/>
      <c r="Q56" s="52"/>
      <c r="R56" s="53" t="str">
        <f t="shared" si="0"/>
        <v/>
      </c>
      <c r="S56" s="53"/>
      <c r="T56" s="54" t="str">
        <f t="shared" ref="T56:T83" si="7">IF(O56="","",IF(R56&lt;0,J56*(-1),IF(G56="買",(P56-H56)*10000,(H56-P56)*10000)))</f>
        <v/>
      </c>
      <c r="U56" s="54"/>
      <c r="V56" s="92"/>
      <c r="W56" s="93"/>
      <c r="X56" s="93"/>
      <c r="Y56" s="94"/>
    </row>
    <row r="57" spans="2:25" x14ac:dyDescent="0.15">
      <c r="B57" s="36">
        <v>49</v>
      </c>
      <c r="C57" s="51" t="str">
        <f t="shared" si="2"/>
        <v/>
      </c>
      <c r="D57" s="51"/>
      <c r="E57" s="36"/>
      <c r="F57" s="8"/>
      <c r="G57" s="36" t="s">
        <v>3</v>
      </c>
      <c r="H57" s="52"/>
      <c r="I57" s="52"/>
      <c r="J57" s="36"/>
      <c r="K57" s="51" t="str">
        <f t="shared" si="3"/>
        <v/>
      </c>
      <c r="L57" s="51"/>
      <c r="M57" s="6" t="str">
        <f t="shared" si="4"/>
        <v/>
      </c>
      <c r="N57" s="36"/>
      <c r="O57" s="8"/>
      <c r="P57" s="52"/>
      <c r="Q57" s="52"/>
      <c r="R57" s="53" t="str">
        <f t="shared" si="0"/>
        <v/>
      </c>
      <c r="S57" s="53"/>
      <c r="T57" s="54" t="str">
        <f t="shared" si="7"/>
        <v/>
      </c>
      <c r="U57" s="54"/>
      <c r="V57" s="92"/>
      <c r="W57" s="93"/>
      <c r="X57" s="93"/>
      <c r="Y57" s="94"/>
    </row>
    <row r="58" spans="2:25" x14ac:dyDescent="0.15">
      <c r="B58" s="36">
        <v>50</v>
      </c>
      <c r="C58" s="51" t="str">
        <f t="shared" si="2"/>
        <v/>
      </c>
      <c r="D58" s="51"/>
      <c r="E58" s="36"/>
      <c r="F58" s="8"/>
      <c r="G58" s="36" t="s">
        <v>3</v>
      </c>
      <c r="H58" s="52"/>
      <c r="I58" s="52"/>
      <c r="J58" s="36"/>
      <c r="K58" s="51" t="str">
        <f t="shared" si="3"/>
        <v/>
      </c>
      <c r="L58" s="51"/>
      <c r="M58" s="6" t="str">
        <f t="shared" si="4"/>
        <v/>
      </c>
      <c r="N58" s="36"/>
      <c r="O58" s="8"/>
      <c r="P58" s="52"/>
      <c r="Q58" s="52"/>
      <c r="R58" s="53" t="str">
        <f t="shared" si="0"/>
        <v/>
      </c>
      <c r="S58" s="53"/>
      <c r="T58" s="54" t="str">
        <f t="shared" si="7"/>
        <v/>
      </c>
      <c r="U58" s="54"/>
      <c r="V58" s="92"/>
      <c r="W58" s="93"/>
      <c r="X58" s="93"/>
      <c r="Y58" s="94"/>
    </row>
    <row r="59" spans="2:25" x14ac:dyDescent="0.15">
      <c r="B59" s="36">
        <v>51</v>
      </c>
      <c r="C59" s="51" t="str">
        <f t="shared" si="2"/>
        <v/>
      </c>
      <c r="D59" s="51"/>
      <c r="E59" s="36"/>
      <c r="F59" s="8"/>
      <c r="G59" s="36" t="s">
        <v>3</v>
      </c>
      <c r="H59" s="52"/>
      <c r="I59" s="52"/>
      <c r="J59" s="36"/>
      <c r="K59" s="51" t="str">
        <f t="shared" si="3"/>
        <v/>
      </c>
      <c r="L59" s="51"/>
      <c r="M59" s="6" t="str">
        <f t="shared" si="4"/>
        <v/>
      </c>
      <c r="N59" s="36"/>
      <c r="O59" s="8"/>
      <c r="P59" s="52"/>
      <c r="Q59" s="52"/>
      <c r="R59" s="53" t="str">
        <f t="shared" si="0"/>
        <v/>
      </c>
      <c r="S59" s="53"/>
      <c r="T59" s="54" t="str">
        <f t="shared" si="7"/>
        <v/>
      </c>
      <c r="U59" s="54"/>
      <c r="V59" s="92"/>
      <c r="W59" s="93"/>
      <c r="X59" s="93"/>
      <c r="Y59" s="94"/>
    </row>
    <row r="60" spans="2:25" x14ac:dyDescent="0.15">
      <c r="B60" s="36">
        <v>52</v>
      </c>
      <c r="C60" s="51" t="str">
        <f t="shared" si="2"/>
        <v/>
      </c>
      <c r="D60" s="51"/>
      <c r="E60" s="36"/>
      <c r="F60" s="8"/>
      <c r="G60" s="36" t="s">
        <v>3</v>
      </c>
      <c r="H60" s="52"/>
      <c r="I60" s="52"/>
      <c r="J60" s="36"/>
      <c r="K60" s="51" t="str">
        <f t="shared" si="3"/>
        <v/>
      </c>
      <c r="L60" s="51"/>
      <c r="M60" s="6" t="str">
        <f t="shared" si="4"/>
        <v/>
      </c>
      <c r="N60" s="36"/>
      <c r="O60" s="8"/>
      <c r="P60" s="52"/>
      <c r="Q60" s="52"/>
      <c r="R60" s="53" t="str">
        <f t="shared" si="0"/>
        <v/>
      </c>
      <c r="S60" s="53"/>
      <c r="T60" s="54" t="str">
        <f t="shared" si="7"/>
        <v/>
      </c>
      <c r="U60" s="54"/>
      <c r="V60" s="92"/>
      <c r="W60" s="93"/>
      <c r="X60" s="93"/>
      <c r="Y60" s="94"/>
    </row>
    <row r="61" spans="2:25" x14ac:dyDescent="0.15">
      <c r="B61" s="36">
        <v>53</v>
      </c>
      <c r="C61" s="51" t="str">
        <f t="shared" si="2"/>
        <v/>
      </c>
      <c r="D61" s="51"/>
      <c r="E61" s="36"/>
      <c r="F61" s="8"/>
      <c r="G61" s="36" t="s">
        <v>3</v>
      </c>
      <c r="H61" s="52"/>
      <c r="I61" s="52"/>
      <c r="J61" s="36"/>
      <c r="K61" s="51" t="str">
        <f t="shared" si="3"/>
        <v/>
      </c>
      <c r="L61" s="51"/>
      <c r="M61" s="6" t="str">
        <f t="shared" si="4"/>
        <v/>
      </c>
      <c r="N61" s="36"/>
      <c r="O61" s="8"/>
      <c r="P61" s="52"/>
      <c r="Q61" s="52"/>
      <c r="R61" s="53" t="str">
        <f t="shared" si="0"/>
        <v/>
      </c>
      <c r="S61" s="53"/>
      <c r="T61" s="54" t="str">
        <f t="shared" si="7"/>
        <v/>
      </c>
      <c r="U61" s="54"/>
      <c r="V61" s="92"/>
      <c r="W61" s="93"/>
      <c r="X61" s="93"/>
      <c r="Y61" s="94"/>
    </row>
    <row r="62" spans="2:25" x14ac:dyDescent="0.15">
      <c r="B62" s="36">
        <v>54</v>
      </c>
      <c r="C62" s="51" t="str">
        <f t="shared" si="2"/>
        <v/>
      </c>
      <c r="D62" s="51"/>
      <c r="E62" s="36"/>
      <c r="F62" s="8"/>
      <c r="G62" s="36" t="s">
        <v>3</v>
      </c>
      <c r="H62" s="52"/>
      <c r="I62" s="52"/>
      <c r="J62" s="36"/>
      <c r="K62" s="51" t="str">
        <f t="shared" si="3"/>
        <v/>
      </c>
      <c r="L62" s="51"/>
      <c r="M62" s="6" t="str">
        <f t="shared" si="4"/>
        <v/>
      </c>
      <c r="N62" s="36"/>
      <c r="O62" s="8"/>
      <c r="P62" s="52"/>
      <c r="Q62" s="52"/>
      <c r="R62" s="53" t="str">
        <f t="shared" si="0"/>
        <v/>
      </c>
      <c r="S62" s="53"/>
      <c r="T62" s="54" t="str">
        <f t="shared" si="7"/>
        <v/>
      </c>
      <c r="U62" s="54"/>
      <c r="V62" s="92"/>
      <c r="W62" s="93"/>
      <c r="X62" s="93"/>
      <c r="Y62" s="94"/>
    </row>
    <row r="63" spans="2:25" x14ac:dyDescent="0.15">
      <c r="B63" s="36">
        <v>55</v>
      </c>
      <c r="C63" s="51" t="str">
        <f t="shared" si="2"/>
        <v/>
      </c>
      <c r="D63" s="51"/>
      <c r="E63" s="36"/>
      <c r="F63" s="8"/>
      <c r="G63" s="36" t="s">
        <v>4</v>
      </c>
      <c r="H63" s="52"/>
      <c r="I63" s="52"/>
      <c r="J63" s="36"/>
      <c r="K63" s="51" t="str">
        <f t="shared" si="3"/>
        <v/>
      </c>
      <c r="L63" s="51"/>
      <c r="M63" s="6" t="str">
        <f t="shared" si="4"/>
        <v/>
      </c>
      <c r="N63" s="36"/>
      <c r="O63" s="8"/>
      <c r="P63" s="52"/>
      <c r="Q63" s="52"/>
      <c r="R63" s="53" t="str">
        <f t="shared" si="0"/>
        <v/>
      </c>
      <c r="S63" s="53"/>
      <c r="T63" s="54" t="str">
        <f t="shared" si="7"/>
        <v/>
      </c>
      <c r="U63" s="54"/>
      <c r="V63" s="92"/>
      <c r="W63" s="93"/>
      <c r="X63" s="93"/>
      <c r="Y63" s="94"/>
    </row>
    <row r="64" spans="2:25" x14ac:dyDescent="0.15">
      <c r="B64" s="36">
        <v>56</v>
      </c>
      <c r="C64" s="51" t="str">
        <f t="shared" si="2"/>
        <v/>
      </c>
      <c r="D64" s="51"/>
      <c r="E64" s="36"/>
      <c r="F64" s="8"/>
      <c r="G64" s="36" t="s">
        <v>3</v>
      </c>
      <c r="H64" s="52"/>
      <c r="I64" s="52"/>
      <c r="J64" s="36"/>
      <c r="K64" s="51" t="str">
        <f t="shared" si="3"/>
        <v/>
      </c>
      <c r="L64" s="51"/>
      <c r="M64" s="6" t="str">
        <f t="shared" si="4"/>
        <v/>
      </c>
      <c r="N64" s="36"/>
      <c r="O64" s="8"/>
      <c r="P64" s="52"/>
      <c r="Q64" s="52"/>
      <c r="R64" s="53" t="str">
        <f t="shared" si="0"/>
        <v/>
      </c>
      <c r="S64" s="53"/>
      <c r="T64" s="54" t="str">
        <f t="shared" si="7"/>
        <v/>
      </c>
      <c r="U64" s="54"/>
      <c r="V64" s="92"/>
      <c r="W64" s="93"/>
      <c r="X64" s="93"/>
      <c r="Y64" s="94"/>
    </row>
    <row r="65" spans="2:25" x14ac:dyDescent="0.15">
      <c r="B65" s="36">
        <v>57</v>
      </c>
      <c r="C65" s="51" t="str">
        <f t="shared" si="2"/>
        <v/>
      </c>
      <c r="D65" s="51"/>
      <c r="E65" s="36"/>
      <c r="F65" s="8"/>
      <c r="G65" s="36" t="s">
        <v>3</v>
      </c>
      <c r="H65" s="52"/>
      <c r="I65" s="52"/>
      <c r="J65" s="36"/>
      <c r="K65" s="51" t="str">
        <f t="shared" si="3"/>
        <v/>
      </c>
      <c r="L65" s="51"/>
      <c r="M65" s="6" t="str">
        <f t="shared" si="4"/>
        <v/>
      </c>
      <c r="N65" s="36"/>
      <c r="O65" s="8"/>
      <c r="P65" s="52"/>
      <c r="Q65" s="52"/>
      <c r="R65" s="53" t="str">
        <f t="shared" si="0"/>
        <v/>
      </c>
      <c r="S65" s="53"/>
      <c r="T65" s="54" t="str">
        <f t="shared" si="7"/>
        <v/>
      </c>
      <c r="U65" s="54"/>
      <c r="V65" s="92"/>
      <c r="W65" s="93"/>
      <c r="X65" s="93"/>
      <c r="Y65" s="94"/>
    </row>
    <row r="66" spans="2:25" x14ac:dyDescent="0.15">
      <c r="B66" s="36">
        <v>58</v>
      </c>
      <c r="C66" s="51" t="str">
        <f t="shared" si="2"/>
        <v/>
      </c>
      <c r="D66" s="51"/>
      <c r="E66" s="36"/>
      <c r="F66" s="8"/>
      <c r="G66" s="36" t="s">
        <v>3</v>
      </c>
      <c r="H66" s="52"/>
      <c r="I66" s="52"/>
      <c r="J66" s="36"/>
      <c r="K66" s="51" t="str">
        <f t="shared" si="3"/>
        <v/>
      </c>
      <c r="L66" s="51"/>
      <c r="M66" s="6" t="str">
        <f t="shared" si="4"/>
        <v/>
      </c>
      <c r="N66" s="36"/>
      <c r="O66" s="8"/>
      <c r="P66" s="52"/>
      <c r="Q66" s="52"/>
      <c r="R66" s="53" t="str">
        <f t="shared" si="0"/>
        <v/>
      </c>
      <c r="S66" s="53"/>
      <c r="T66" s="54" t="str">
        <f t="shared" si="7"/>
        <v/>
      </c>
      <c r="U66" s="54"/>
      <c r="V66" s="92"/>
      <c r="W66" s="93"/>
      <c r="X66" s="93"/>
      <c r="Y66" s="94"/>
    </row>
    <row r="67" spans="2:25" x14ac:dyDescent="0.15">
      <c r="B67" s="36">
        <v>59</v>
      </c>
      <c r="C67" s="51" t="str">
        <f t="shared" si="2"/>
        <v/>
      </c>
      <c r="D67" s="51"/>
      <c r="E67" s="36"/>
      <c r="F67" s="8"/>
      <c r="G67" s="36" t="s">
        <v>3</v>
      </c>
      <c r="H67" s="52"/>
      <c r="I67" s="52"/>
      <c r="J67" s="36"/>
      <c r="K67" s="51" t="str">
        <f t="shared" si="3"/>
        <v/>
      </c>
      <c r="L67" s="51"/>
      <c r="M67" s="6" t="str">
        <f t="shared" si="4"/>
        <v/>
      </c>
      <c r="N67" s="36"/>
      <c r="O67" s="8"/>
      <c r="P67" s="52"/>
      <c r="Q67" s="52"/>
      <c r="R67" s="53" t="str">
        <f t="shared" si="0"/>
        <v/>
      </c>
      <c r="S67" s="53"/>
      <c r="T67" s="54" t="str">
        <f t="shared" si="7"/>
        <v/>
      </c>
      <c r="U67" s="54"/>
      <c r="V67" s="92"/>
      <c r="W67" s="93"/>
      <c r="X67" s="93"/>
      <c r="Y67" s="94"/>
    </row>
    <row r="68" spans="2:25" x14ac:dyDescent="0.15">
      <c r="B68" s="36">
        <v>60</v>
      </c>
      <c r="C68" s="51" t="str">
        <f t="shared" si="2"/>
        <v/>
      </c>
      <c r="D68" s="51"/>
      <c r="E68" s="36"/>
      <c r="F68" s="8"/>
      <c r="G68" s="36" t="s">
        <v>4</v>
      </c>
      <c r="H68" s="52"/>
      <c r="I68" s="52"/>
      <c r="J68" s="36"/>
      <c r="K68" s="51" t="str">
        <f t="shared" si="3"/>
        <v/>
      </c>
      <c r="L68" s="51"/>
      <c r="M68" s="6" t="str">
        <f t="shared" si="4"/>
        <v/>
      </c>
      <c r="N68" s="36"/>
      <c r="O68" s="8"/>
      <c r="P68" s="52"/>
      <c r="Q68" s="52"/>
      <c r="R68" s="53" t="str">
        <f t="shared" si="0"/>
        <v/>
      </c>
      <c r="S68" s="53"/>
      <c r="T68" s="54" t="str">
        <f t="shared" si="7"/>
        <v/>
      </c>
      <c r="U68" s="54"/>
      <c r="V68" s="92"/>
      <c r="W68" s="93"/>
      <c r="X68" s="93"/>
      <c r="Y68" s="94"/>
    </row>
    <row r="69" spans="2:25" x14ac:dyDescent="0.15">
      <c r="B69" s="36">
        <v>61</v>
      </c>
      <c r="C69" s="51" t="str">
        <f t="shared" si="2"/>
        <v/>
      </c>
      <c r="D69" s="51"/>
      <c r="E69" s="36"/>
      <c r="F69" s="8"/>
      <c r="G69" s="36" t="s">
        <v>4</v>
      </c>
      <c r="H69" s="52"/>
      <c r="I69" s="52"/>
      <c r="J69" s="36"/>
      <c r="K69" s="51" t="str">
        <f t="shared" si="3"/>
        <v/>
      </c>
      <c r="L69" s="51"/>
      <c r="M69" s="6" t="str">
        <f t="shared" si="4"/>
        <v/>
      </c>
      <c r="N69" s="36"/>
      <c r="O69" s="8"/>
      <c r="P69" s="52"/>
      <c r="Q69" s="52"/>
      <c r="R69" s="53" t="str">
        <f t="shared" si="0"/>
        <v/>
      </c>
      <c r="S69" s="53"/>
      <c r="T69" s="54" t="str">
        <f t="shared" si="7"/>
        <v/>
      </c>
      <c r="U69" s="54"/>
      <c r="V69" s="92"/>
      <c r="W69" s="93"/>
      <c r="X69" s="93"/>
      <c r="Y69" s="94"/>
    </row>
    <row r="70" spans="2:25" x14ac:dyDescent="0.15">
      <c r="B70" s="36">
        <v>62</v>
      </c>
      <c r="C70" s="51" t="str">
        <f t="shared" si="2"/>
        <v/>
      </c>
      <c r="D70" s="51"/>
      <c r="E70" s="36"/>
      <c r="F70" s="8"/>
      <c r="G70" s="36" t="s">
        <v>3</v>
      </c>
      <c r="H70" s="52"/>
      <c r="I70" s="52"/>
      <c r="J70" s="36"/>
      <c r="K70" s="51" t="str">
        <f t="shared" si="3"/>
        <v/>
      </c>
      <c r="L70" s="51"/>
      <c r="M70" s="6" t="str">
        <f t="shared" si="4"/>
        <v/>
      </c>
      <c r="N70" s="36"/>
      <c r="O70" s="8"/>
      <c r="P70" s="52"/>
      <c r="Q70" s="52"/>
      <c r="R70" s="53" t="str">
        <f t="shared" si="0"/>
        <v/>
      </c>
      <c r="S70" s="53"/>
      <c r="T70" s="54" t="str">
        <f t="shared" si="7"/>
        <v/>
      </c>
      <c r="U70" s="54"/>
      <c r="V70" s="92"/>
      <c r="W70" s="93"/>
      <c r="X70" s="93"/>
      <c r="Y70" s="94"/>
    </row>
    <row r="71" spans="2:25" x14ac:dyDescent="0.15">
      <c r="B71" s="36">
        <v>63</v>
      </c>
      <c r="C71" s="51" t="str">
        <f t="shared" si="2"/>
        <v/>
      </c>
      <c r="D71" s="51"/>
      <c r="E71" s="36"/>
      <c r="F71" s="8"/>
      <c r="G71" s="36" t="s">
        <v>4</v>
      </c>
      <c r="H71" s="52"/>
      <c r="I71" s="52"/>
      <c r="J71" s="36"/>
      <c r="K71" s="51" t="str">
        <f t="shared" si="3"/>
        <v/>
      </c>
      <c r="L71" s="51"/>
      <c r="M71" s="6" t="str">
        <f t="shared" si="4"/>
        <v/>
      </c>
      <c r="N71" s="36"/>
      <c r="O71" s="8"/>
      <c r="P71" s="52"/>
      <c r="Q71" s="52"/>
      <c r="R71" s="53" t="str">
        <f t="shared" si="0"/>
        <v/>
      </c>
      <c r="S71" s="53"/>
      <c r="T71" s="54" t="str">
        <f t="shared" si="7"/>
        <v/>
      </c>
      <c r="U71" s="54"/>
      <c r="V71" s="92"/>
      <c r="W71" s="93"/>
      <c r="X71" s="93"/>
      <c r="Y71" s="94"/>
    </row>
    <row r="72" spans="2:25" x14ac:dyDescent="0.15">
      <c r="B72" s="36">
        <v>64</v>
      </c>
      <c r="C72" s="51" t="str">
        <f t="shared" si="2"/>
        <v/>
      </c>
      <c r="D72" s="51"/>
      <c r="E72" s="36"/>
      <c r="F72" s="8"/>
      <c r="G72" s="36" t="s">
        <v>3</v>
      </c>
      <c r="H72" s="52"/>
      <c r="I72" s="52"/>
      <c r="J72" s="36"/>
      <c r="K72" s="51" t="str">
        <f t="shared" si="3"/>
        <v/>
      </c>
      <c r="L72" s="51"/>
      <c r="M72" s="6" t="str">
        <f t="shared" si="4"/>
        <v/>
      </c>
      <c r="N72" s="36"/>
      <c r="O72" s="8"/>
      <c r="P72" s="52"/>
      <c r="Q72" s="52"/>
      <c r="R72" s="53" t="str">
        <f t="shared" si="0"/>
        <v/>
      </c>
      <c r="S72" s="53"/>
      <c r="T72" s="54" t="str">
        <f t="shared" si="7"/>
        <v/>
      </c>
      <c r="U72" s="54"/>
      <c r="V72" s="92"/>
      <c r="W72" s="93"/>
      <c r="X72" s="93"/>
      <c r="Y72" s="94"/>
    </row>
    <row r="73" spans="2:25" x14ac:dyDescent="0.15">
      <c r="B73" s="36">
        <v>65</v>
      </c>
      <c r="C73" s="51" t="str">
        <f t="shared" si="2"/>
        <v/>
      </c>
      <c r="D73" s="51"/>
      <c r="E73" s="36"/>
      <c r="F73" s="8"/>
      <c r="G73" s="36" t="s">
        <v>4</v>
      </c>
      <c r="H73" s="52"/>
      <c r="I73" s="52"/>
      <c r="J73" s="36"/>
      <c r="K73" s="51" t="str">
        <f t="shared" si="3"/>
        <v/>
      </c>
      <c r="L73" s="51"/>
      <c r="M73" s="6" t="str">
        <f t="shared" si="4"/>
        <v/>
      </c>
      <c r="N73" s="36"/>
      <c r="O73" s="8"/>
      <c r="P73" s="52"/>
      <c r="Q73" s="52"/>
      <c r="R73" s="53" t="str">
        <f t="shared" ref="R73:R108" si="8">IF(O73="","",ROUNDDOWN((IF(G73="売",H73-P73,P73-H73))*M73*1000000000/81,0))</f>
        <v/>
      </c>
      <c r="S73" s="53"/>
      <c r="T73" s="54" t="str">
        <f t="shared" si="7"/>
        <v/>
      </c>
      <c r="U73" s="54"/>
      <c r="V73" s="92"/>
      <c r="W73" s="93"/>
      <c r="X73" s="93"/>
      <c r="Y73" s="94"/>
    </row>
    <row r="74" spans="2:25" x14ac:dyDescent="0.15">
      <c r="B74" s="36">
        <v>66</v>
      </c>
      <c r="C74" s="51" t="str">
        <f t="shared" ref="C74:C108" si="9">IF(R73="","",C73+R73)</f>
        <v/>
      </c>
      <c r="D74" s="51"/>
      <c r="E74" s="36"/>
      <c r="F74" s="8"/>
      <c r="G74" s="36" t="s">
        <v>4</v>
      </c>
      <c r="H74" s="52"/>
      <c r="I74" s="52"/>
      <c r="J74" s="36"/>
      <c r="K74" s="51" t="str">
        <f t="shared" ref="K74:K108" si="10">IF(F74="","",C74*0.02)</f>
        <v/>
      </c>
      <c r="L74" s="51"/>
      <c r="M74" s="6" t="str">
        <f t="shared" ref="M74:M108" si="11">IF(J74="","",ROUNDDOWN(K74/(J74/81)/100000,2))</f>
        <v/>
      </c>
      <c r="N74" s="36"/>
      <c r="O74" s="8"/>
      <c r="P74" s="52"/>
      <c r="Q74" s="52"/>
      <c r="R74" s="53" t="str">
        <f t="shared" si="8"/>
        <v/>
      </c>
      <c r="S74" s="53"/>
      <c r="T74" s="54" t="str">
        <f t="shared" si="7"/>
        <v/>
      </c>
      <c r="U74" s="54"/>
      <c r="V74" s="92"/>
      <c r="W74" s="93"/>
      <c r="X74" s="93"/>
      <c r="Y74" s="94"/>
    </row>
    <row r="75" spans="2:25" x14ac:dyDescent="0.15">
      <c r="B75" s="36">
        <v>67</v>
      </c>
      <c r="C75" s="51" t="str">
        <f t="shared" si="9"/>
        <v/>
      </c>
      <c r="D75" s="51"/>
      <c r="E75" s="36"/>
      <c r="F75" s="8"/>
      <c r="G75" s="36" t="s">
        <v>3</v>
      </c>
      <c r="H75" s="52"/>
      <c r="I75" s="52"/>
      <c r="J75" s="36"/>
      <c r="K75" s="51" t="str">
        <f t="shared" si="10"/>
        <v/>
      </c>
      <c r="L75" s="51"/>
      <c r="M75" s="6" t="str">
        <f t="shared" si="11"/>
        <v/>
      </c>
      <c r="N75" s="36"/>
      <c r="O75" s="8"/>
      <c r="P75" s="52"/>
      <c r="Q75" s="52"/>
      <c r="R75" s="53" t="str">
        <f t="shared" si="8"/>
        <v/>
      </c>
      <c r="S75" s="53"/>
      <c r="T75" s="54" t="str">
        <f t="shared" si="7"/>
        <v/>
      </c>
      <c r="U75" s="54"/>
      <c r="V75" s="92"/>
      <c r="W75" s="93"/>
      <c r="X75" s="93"/>
      <c r="Y75" s="94"/>
    </row>
    <row r="76" spans="2:25" x14ac:dyDescent="0.15">
      <c r="B76" s="36">
        <v>68</v>
      </c>
      <c r="C76" s="51" t="str">
        <f t="shared" si="9"/>
        <v/>
      </c>
      <c r="D76" s="51"/>
      <c r="E76" s="36"/>
      <c r="F76" s="8"/>
      <c r="G76" s="36" t="s">
        <v>3</v>
      </c>
      <c r="H76" s="52"/>
      <c r="I76" s="52"/>
      <c r="J76" s="36"/>
      <c r="K76" s="51" t="str">
        <f t="shared" si="10"/>
        <v/>
      </c>
      <c r="L76" s="51"/>
      <c r="M76" s="6" t="str">
        <f t="shared" si="11"/>
        <v/>
      </c>
      <c r="N76" s="36"/>
      <c r="O76" s="8"/>
      <c r="P76" s="52"/>
      <c r="Q76" s="52"/>
      <c r="R76" s="53" t="str">
        <f t="shared" si="8"/>
        <v/>
      </c>
      <c r="S76" s="53"/>
      <c r="T76" s="54" t="str">
        <f t="shared" si="7"/>
        <v/>
      </c>
      <c r="U76" s="54"/>
      <c r="V76" s="92"/>
      <c r="W76" s="93"/>
      <c r="X76" s="93"/>
      <c r="Y76" s="94"/>
    </row>
    <row r="77" spans="2:25" x14ac:dyDescent="0.15">
      <c r="B77" s="36">
        <v>69</v>
      </c>
      <c r="C77" s="51" t="str">
        <f t="shared" si="9"/>
        <v/>
      </c>
      <c r="D77" s="51"/>
      <c r="E77" s="36"/>
      <c r="F77" s="8"/>
      <c r="G77" s="36" t="s">
        <v>3</v>
      </c>
      <c r="H77" s="52"/>
      <c r="I77" s="52"/>
      <c r="J77" s="36"/>
      <c r="K77" s="51" t="str">
        <f t="shared" si="10"/>
        <v/>
      </c>
      <c r="L77" s="51"/>
      <c r="M77" s="6" t="str">
        <f t="shared" si="11"/>
        <v/>
      </c>
      <c r="N77" s="36"/>
      <c r="O77" s="8"/>
      <c r="P77" s="52"/>
      <c r="Q77" s="52"/>
      <c r="R77" s="53" t="str">
        <f t="shared" si="8"/>
        <v/>
      </c>
      <c r="S77" s="53"/>
      <c r="T77" s="54" t="str">
        <f t="shared" si="7"/>
        <v/>
      </c>
      <c r="U77" s="54"/>
      <c r="V77" s="92"/>
      <c r="W77" s="93"/>
      <c r="X77" s="93"/>
      <c r="Y77" s="94"/>
    </row>
    <row r="78" spans="2:25" x14ac:dyDescent="0.15">
      <c r="B78" s="36">
        <v>70</v>
      </c>
      <c r="C78" s="51" t="str">
        <f t="shared" si="9"/>
        <v/>
      </c>
      <c r="D78" s="51"/>
      <c r="E78" s="36"/>
      <c r="F78" s="8"/>
      <c r="G78" s="36" t="s">
        <v>4</v>
      </c>
      <c r="H78" s="52"/>
      <c r="I78" s="52"/>
      <c r="J78" s="36"/>
      <c r="K78" s="51" t="str">
        <f t="shared" si="10"/>
        <v/>
      </c>
      <c r="L78" s="51"/>
      <c r="M78" s="6" t="str">
        <f t="shared" si="11"/>
        <v/>
      </c>
      <c r="N78" s="36"/>
      <c r="O78" s="8"/>
      <c r="P78" s="52"/>
      <c r="Q78" s="52"/>
      <c r="R78" s="53" t="str">
        <f t="shared" si="8"/>
        <v/>
      </c>
      <c r="S78" s="53"/>
      <c r="T78" s="54" t="str">
        <f t="shared" si="7"/>
        <v/>
      </c>
      <c r="U78" s="54"/>
      <c r="V78" s="92"/>
      <c r="W78" s="93"/>
      <c r="X78" s="93"/>
      <c r="Y78" s="94"/>
    </row>
    <row r="79" spans="2:25" x14ac:dyDescent="0.15">
      <c r="B79" s="36">
        <v>71</v>
      </c>
      <c r="C79" s="51" t="str">
        <f t="shared" si="9"/>
        <v/>
      </c>
      <c r="D79" s="51"/>
      <c r="E79" s="36"/>
      <c r="F79" s="8"/>
      <c r="G79" s="36" t="s">
        <v>3</v>
      </c>
      <c r="H79" s="52"/>
      <c r="I79" s="52"/>
      <c r="J79" s="36"/>
      <c r="K79" s="51" t="str">
        <f t="shared" si="10"/>
        <v/>
      </c>
      <c r="L79" s="51"/>
      <c r="M79" s="6" t="str">
        <f t="shared" si="11"/>
        <v/>
      </c>
      <c r="N79" s="36"/>
      <c r="O79" s="8"/>
      <c r="P79" s="52"/>
      <c r="Q79" s="52"/>
      <c r="R79" s="53" t="str">
        <f t="shared" si="8"/>
        <v/>
      </c>
      <c r="S79" s="53"/>
      <c r="T79" s="54" t="str">
        <f t="shared" si="7"/>
        <v/>
      </c>
      <c r="U79" s="54"/>
      <c r="V79" s="92"/>
      <c r="W79" s="93"/>
      <c r="X79" s="93"/>
      <c r="Y79" s="94"/>
    </row>
    <row r="80" spans="2:25" x14ac:dyDescent="0.15">
      <c r="B80" s="36">
        <v>72</v>
      </c>
      <c r="C80" s="51" t="str">
        <f t="shared" si="9"/>
        <v/>
      </c>
      <c r="D80" s="51"/>
      <c r="E80" s="36"/>
      <c r="F80" s="8"/>
      <c r="G80" s="36" t="s">
        <v>4</v>
      </c>
      <c r="H80" s="52"/>
      <c r="I80" s="52"/>
      <c r="J80" s="36"/>
      <c r="K80" s="51" t="str">
        <f t="shared" si="10"/>
        <v/>
      </c>
      <c r="L80" s="51"/>
      <c r="M80" s="6" t="str">
        <f t="shared" si="11"/>
        <v/>
      </c>
      <c r="N80" s="36"/>
      <c r="O80" s="8"/>
      <c r="P80" s="52"/>
      <c r="Q80" s="52"/>
      <c r="R80" s="53" t="str">
        <f t="shared" si="8"/>
        <v/>
      </c>
      <c r="S80" s="53"/>
      <c r="T80" s="54" t="str">
        <f t="shared" si="7"/>
        <v/>
      </c>
      <c r="U80" s="54"/>
      <c r="V80" s="92"/>
      <c r="W80" s="93"/>
      <c r="X80" s="93"/>
      <c r="Y80" s="94"/>
    </row>
    <row r="81" spans="2:25" x14ac:dyDescent="0.15">
      <c r="B81" s="36">
        <v>73</v>
      </c>
      <c r="C81" s="51" t="str">
        <f t="shared" si="9"/>
        <v/>
      </c>
      <c r="D81" s="51"/>
      <c r="E81" s="36"/>
      <c r="F81" s="8"/>
      <c r="G81" s="36" t="s">
        <v>3</v>
      </c>
      <c r="H81" s="52"/>
      <c r="I81" s="52"/>
      <c r="J81" s="36"/>
      <c r="K81" s="51" t="str">
        <f t="shared" si="10"/>
        <v/>
      </c>
      <c r="L81" s="51"/>
      <c r="M81" s="6" t="str">
        <f t="shared" si="11"/>
        <v/>
      </c>
      <c r="N81" s="36"/>
      <c r="O81" s="8"/>
      <c r="P81" s="52"/>
      <c r="Q81" s="52"/>
      <c r="R81" s="53" t="str">
        <f t="shared" si="8"/>
        <v/>
      </c>
      <c r="S81" s="53"/>
      <c r="T81" s="54" t="str">
        <f t="shared" si="7"/>
        <v/>
      </c>
      <c r="U81" s="54"/>
      <c r="V81" s="92"/>
      <c r="W81" s="93"/>
      <c r="X81" s="93"/>
      <c r="Y81" s="94"/>
    </row>
    <row r="82" spans="2:25" x14ac:dyDescent="0.15">
      <c r="B82" s="36">
        <v>74</v>
      </c>
      <c r="C82" s="51" t="str">
        <f t="shared" si="9"/>
        <v/>
      </c>
      <c r="D82" s="51"/>
      <c r="E82" s="36"/>
      <c r="F82" s="8"/>
      <c r="G82" s="36" t="s">
        <v>3</v>
      </c>
      <c r="H82" s="52"/>
      <c r="I82" s="52"/>
      <c r="J82" s="36"/>
      <c r="K82" s="51" t="str">
        <f t="shared" si="10"/>
        <v/>
      </c>
      <c r="L82" s="51"/>
      <c r="M82" s="6" t="str">
        <f t="shared" si="11"/>
        <v/>
      </c>
      <c r="N82" s="36"/>
      <c r="O82" s="8"/>
      <c r="P82" s="52"/>
      <c r="Q82" s="52"/>
      <c r="R82" s="53" t="str">
        <f t="shared" si="8"/>
        <v/>
      </c>
      <c r="S82" s="53"/>
      <c r="T82" s="54" t="str">
        <f t="shared" si="7"/>
        <v/>
      </c>
      <c r="U82" s="54"/>
      <c r="V82" s="92"/>
      <c r="W82" s="93"/>
      <c r="X82" s="93"/>
      <c r="Y82" s="94"/>
    </row>
    <row r="83" spans="2:25" x14ac:dyDescent="0.15">
      <c r="B83" s="36">
        <v>75</v>
      </c>
      <c r="C83" s="51" t="str">
        <f t="shared" si="9"/>
        <v/>
      </c>
      <c r="D83" s="51"/>
      <c r="E83" s="36"/>
      <c r="F83" s="8"/>
      <c r="G83" s="36" t="s">
        <v>3</v>
      </c>
      <c r="H83" s="52"/>
      <c r="I83" s="52"/>
      <c r="J83" s="36"/>
      <c r="K83" s="51" t="str">
        <f t="shared" si="10"/>
        <v/>
      </c>
      <c r="L83" s="51"/>
      <c r="M83" s="6" t="str">
        <f t="shared" si="11"/>
        <v/>
      </c>
      <c r="N83" s="36"/>
      <c r="O83" s="8"/>
      <c r="P83" s="52"/>
      <c r="Q83" s="52"/>
      <c r="R83" s="53" t="str">
        <f t="shared" si="8"/>
        <v/>
      </c>
      <c r="S83" s="53"/>
      <c r="T83" s="54" t="str">
        <f t="shared" si="7"/>
        <v/>
      </c>
      <c r="U83" s="54"/>
      <c r="V83" s="92"/>
      <c r="W83" s="93"/>
      <c r="X83" s="93"/>
      <c r="Y83" s="94"/>
    </row>
    <row r="84" spans="2:25" x14ac:dyDescent="0.15">
      <c r="B84" s="36">
        <v>76</v>
      </c>
      <c r="C84" s="51" t="str">
        <f t="shared" si="9"/>
        <v/>
      </c>
      <c r="D84" s="51"/>
      <c r="E84" s="36"/>
      <c r="F84" s="8"/>
      <c r="G84" s="36" t="s">
        <v>3</v>
      </c>
      <c r="H84" s="52"/>
      <c r="I84" s="52"/>
      <c r="J84" s="36"/>
      <c r="K84" s="51" t="str">
        <f t="shared" si="10"/>
        <v/>
      </c>
      <c r="L84" s="51"/>
      <c r="M84" s="6" t="str">
        <f t="shared" si="11"/>
        <v/>
      </c>
      <c r="N84" s="36"/>
      <c r="O84" s="8"/>
      <c r="P84" s="52"/>
      <c r="Q84" s="52"/>
      <c r="R84" s="53" t="str">
        <f t="shared" si="8"/>
        <v/>
      </c>
      <c r="S84" s="53"/>
      <c r="T84" s="54" t="str">
        <f>IF(O84="","",IF(R84&lt;0,J84*(-1),IF(G84="買",(P84-H84)*10000,(H84-P84)*10000)))</f>
        <v/>
      </c>
      <c r="U84" s="54"/>
      <c r="V84" s="92"/>
      <c r="W84" s="93"/>
      <c r="X84" s="93"/>
      <c r="Y84" s="94"/>
    </row>
    <row r="85" spans="2:25" x14ac:dyDescent="0.15">
      <c r="B85" s="36">
        <v>77</v>
      </c>
      <c r="C85" s="51" t="str">
        <f t="shared" si="9"/>
        <v/>
      </c>
      <c r="D85" s="51"/>
      <c r="E85" s="36"/>
      <c r="F85" s="8"/>
      <c r="G85" s="36" t="s">
        <v>4</v>
      </c>
      <c r="H85" s="52"/>
      <c r="I85" s="52"/>
      <c r="J85" s="36"/>
      <c r="K85" s="51" t="str">
        <f t="shared" si="10"/>
        <v/>
      </c>
      <c r="L85" s="51"/>
      <c r="M85" s="6" t="str">
        <f t="shared" si="11"/>
        <v/>
      </c>
      <c r="N85" s="36"/>
      <c r="O85" s="8"/>
      <c r="P85" s="52"/>
      <c r="Q85" s="52"/>
      <c r="R85" s="53" t="str">
        <f t="shared" si="8"/>
        <v/>
      </c>
      <c r="S85" s="53"/>
      <c r="T85" s="54" t="str">
        <f t="shared" ref="T85:T91" si="12">IF(O85="","",IF(R85&lt;0,J85*(-1),IF(G85="買",(P85-H85)*10000,(H85-P85)*10000)))</f>
        <v/>
      </c>
      <c r="U85" s="54"/>
      <c r="V85" s="92"/>
      <c r="W85" s="93"/>
      <c r="X85" s="93"/>
      <c r="Y85" s="94"/>
    </row>
    <row r="86" spans="2:25" x14ac:dyDescent="0.15">
      <c r="B86" s="36">
        <v>78</v>
      </c>
      <c r="C86" s="51" t="str">
        <f t="shared" si="9"/>
        <v/>
      </c>
      <c r="D86" s="51"/>
      <c r="E86" s="36"/>
      <c r="F86" s="8"/>
      <c r="G86" s="36" t="s">
        <v>3</v>
      </c>
      <c r="H86" s="52"/>
      <c r="I86" s="52"/>
      <c r="J86" s="36"/>
      <c r="K86" s="51" t="str">
        <f t="shared" si="10"/>
        <v/>
      </c>
      <c r="L86" s="51"/>
      <c r="M86" s="6" t="str">
        <f t="shared" si="11"/>
        <v/>
      </c>
      <c r="N86" s="36"/>
      <c r="O86" s="8"/>
      <c r="P86" s="52"/>
      <c r="Q86" s="52"/>
      <c r="R86" s="53" t="str">
        <f t="shared" si="8"/>
        <v/>
      </c>
      <c r="S86" s="53"/>
      <c r="T86" s="54" t="str">
        <f t="shared" si="12"/>
        <v/>
      </c>
      <c r="U86" s="54"/>
      <c r="V86" s="92"/>
      <c r="W86" s="93"/>
      <c r="X86" s="93"/>
      <c r="Y86" s="94"/>
    </row>
    <row r="87" spans="2:25" x14ac:dyDescent="0.15">
      <c r="B87" s="36">
        <v>79</v>
      </c>
      <c r="C87" s="51" t="str">
        <f t="shared" si="9"/>
        <v/>
      </c>
      <c r="D87" s="51"/>
      <c r="E87" s="36"/>
      <c r="F87" s="8"/>
      <c r="G87" s="36" t="s">
        <v>4</v>
      </c>
      <c r="H87" s="52"/>
      <c r="I87" s="52"/>
      <c r="J87" s="36"/>
      <c r="K87" s="51" t="str">
        <f t="shared" si="10"/>
        <v/>
      </c>
      <c r="L87" s="51"/>
      <c r="M87" s="6" t="str">
        <f t="shared" si="11"/>
        <v/>
      </c>
      <c r="N87" s="36"/>
      <c r="O87" s="8"/>
      <c r="P87" s="52"/>
      <c r="Q87" s="52"/>
      <c r="R87" s="53" t="str">
        <f t="shared" si="8"/>
        <v/>
      </c>
      <c r="S87" s="53"/>
      <c r="T87" s="54" t="str">
        <f t="shared" si="12"/>
        <v/>
      </c>
      <c r="U87" s="54"/>
      <c r="V87" s="92"/>
      <c r="W87" s="93"/>
      <c r="X87" s="93"/>
      <c r="Y87" s="94"/>
    </row>
    <row r="88" spans="2:25" x14ac:dyDescent="0.15">
      <c r="B88" s="36">
        <v>80</v>
      </c>
      <c r="C88" s="51" t="str">
        <f t="shared" si="9"/>
        <v/>
      </c>
      <c r="D88" s="51"/>
      <c r="E88" s="36"/>
      <c r="F88" s="8"/>
      <c r="G88" s="36" t="s">
        <v>4</v>
      </c>
      <c r="H88" s="52"/>
      <c r="I88" s="52"/>
      <c r="J88" s="36"/>
      <c r="K88" s="51" t="str">
        <f t="shared" si="10"/>
        <v/>
      </c>
      <c r="L88" s="51"/>
      <c r="M88" s="6" t="str">
        <f t="shared" si="11"/>
        <v/>
      </c>
      <c r="N88" s="36"/>
      <c r="O88" s="8"/>
      <c r="P88" s="52"/>
      <c r="Q88" s="52"/>
      <c r="R88" s="53" t="str">
        <f t="shared" si="8"/>
        <v/>
      </c>
      <c r="S88" s="53"/>
      <c r="T88" s="54" t="str">
        <f t="shared" si="12"/>
        <v/>
      </c>
      <c r="U88" s="54"/>
      <c r="V88" s="92"/>
      <c r="W88" s="93"/>
      <c r="X88" s="93"/>
      <c r="Y88" s="94"/>
    </row>
    <row r="89" spans="2:25" x14ac:dyDescent="0.15">
      <c r="B89" s="36">
        <v>81</v>
      </c>
      <c r="C89" s="51" t="str">
        <f t="shared" si="9"/>
        <v/>
      </c>
      <c r="D89" s="51"/>
      <c r="E89" s="36"/>
      <c r="F89" s="8"/>
      <c r="G89" s="36" t="s">
        <v>4</v>
      </c>
      <c r="H89" s="52"/>
      <c r="I89" s="52"/>
      <c r="J89" s="36"/>
      <c r="K89" s="51" t="str">
        <f t="shared" si="10"/>
        <v/>
      </c>
      <c r="L89" s="51"/>
      <c r="M89" s="6" t="str">
        <f t="shared" si="11"/>
        <v/>
      </c>
      <c r="N89" s="36"/>
      <c r="O89" s="8"/>
      <c r="P89" s="52"/>
      <c r="Q89" s="52"/>
      <c r="R89" s="53" t="str">
        <f t="shared" si="8"/>
        <v/>
      </c>
      <c r="S89" s="53"/>
      <c r="T89" s="54" t="str">
        <f t="shared" si="12"/>
        <v/>
      </c>
      <c r="U89" s="54"/>
      <c r="V89" s="92"/>
      <c r="W89" s="93"/>
      <c r="X89" s="93"/>
      <c r="Y89" s="94"/>
    </row>
    <row r="90" spans="2:25" x14ac:dyDescent="0.15">
      <c r="B90" s="36">
        <v>82</v>
      </c>
      <c r="C90" s="51" t="str">
        <f t="shared" si="9"/>
        <v/>
      </c>
      <c r="D90" s="51"/>
      <c r="E90" s="36"/>
      <c r="F90" s="8"/>
      <c r="G90" s="36" t="s">
        <v>4</v>
      </c>
      <c r="H90" s="52"/>
      <c r="I90" s="52"/>
      <c r="J90" s="36"/>
      <c r="K90" s="51" t="str">
        <f t="shared" si="10"/>
        <v/>
      </c>
      <c r="L90" s="51"/>
      <c r="M90" s="6" t="str">
        <f t="shared" si="11"/>
        <v/>
      </c>
      <c r="N90" s="36"/>
      <c r="O90" s="8"/>
      <c r="P90" s="52"/>
      <c r="Q90" s="52"/>
      <c r="R90" s="53" t="str">
        <f t="shared" si="8"/>
        <v/>
      </c>
      <c r="S90" s="53"/>
      <c r="T90" s="54" t="str">
        <f t="shared" si="12"/>
        <v/>
      </c>
      <c r="U90" s="54"/>
      <c r="V90" s="92"/>
      <c r="W90" s="93"/>
      <c r="X90" s="93"/>
      <c r="Y90" s="94"/>
    </row>
    <row r="91" spans="2:25" x14ac:dyDescent="0.15">
      <c r="B91" s="36">
        <v>83</v>
      </c>
      <c r="C91" s="51" t="str">
        <f t="shared" si="9"/>
        <v/>
      </c>
      <c r="D91" s="51"/>
      <c r="E91" s="36"/>
      <c r="F91" s="8"/>
      <c r="G91" s="36" t="s">
        <v>4</v>
      </c>
      <c r="H91" s="52"/>
      <c r="I91" s="52"/>
      <c r="J91" s="36"/>
      <c r="K91" s="51" t="str">
        <f t="shared" si="10"/>
        <v/>
      </c>
      <c r="L91" s="51"/>
      <c r="M91" s="6" t="str">
        <f t="shared" si="11"/>
        <v/>
      </c>
      <c r="N91" s="36"/>
      <c r="O91" s="8"/>
      <c r="P91" s="52"/>
      <c r="Q91" s="52"/>
      <c r="R91" s="53" t="str">
        <f t="shared" si="8"/>
        <v/>
      </c>
      <c r="S91" s="53"/>
      <c r="T91" s="54" t="str">
        <f t="shared" si="12"/>
        <v/>
      </c>
      <c r="U91" s="54"/>
      <c r="V91" s="92"/>
      <c r="W91" s="93"/>
      <c r="X91" s="93"/>
      <c r="Y91" s="94"/>
    </row>
    <row r="92" spans="2:25" x14ac:dyDescent="0.15">
      <c r="B92" s="36">
        <v>84</v>
      </c>
      <c r="C92" s="51" t="str">
        <f t="shared" si="9"/>
        <v/>
      </c>
      <c r="D92" s="51"/>
      <c r="E92" s="36"/>
      <c r="F92" s="8"/>
      <c r="G92" s="36" t="s">
        <v>3</v>
      </c>
      <c r="H92" s="52"/>
      <c r="I92" s="52"/>
      <c r="J92" s="36"/>
      <c r="K92" s="51" t="str">
        <f t="shared" si="10"/>
        <v/>
      </c>
      <c r="L92" s="51"/>
      <c r="M92" s="6" t="str">
        <f t="shared" si="11"/>
        <v/>
      </c>
      <c r="N92" s="36"/>
      <c r="O92" s="8"/>
      <c r="P92" s="52"/>
      <c r="Q92" s="52"/>
      <c r="R92" s="53" t="str">
        <f t="shared" si="8"/>
        <v/>
      </c>
      <c r="S92" s="53"/>
      <c r="T92" s="54" t="str">
        <f>IF(O92="","",IF(R92&lt;0,J92*(-1),IF(G92="買",(P92-H92)*10000,(H92-P92)*10000)))</f>
        <v/>
      </c>
      <c r="U92" s="54"/>
      <c r="V92" s="92"/>
      <c r="W92" s="93"/>
      <c r="X92" s="93"/>
      <c r="Y92" s="94"/>
    </row>
    <row r="93" spans="2:25" x14ac:dyDescent="0.15">
      <c r="B93" s="36">
        <v>85</v>
      </c>
      <c r="C93" s="51" t="str">
        <f t="shared" si="9"/>
        <v/>
      </c>
      <c r="D93" s="51"/>
      <c r="E93" s="36"/>
      <c r="F93" s="8"/>
      <c r="G93" s="36" t="s">
        <v>4</v>
      </c>
      <c r="H93" s="52"/>
      <c r="I93" s="52"/>
      <c r="J93" s="36"/>
      <c r="K93" s="51" t="str">
        <f t="shared" si="10"/>
        <v/>
      </c>
      <c r="L93" s="51"/>
      <c r="M93" s="6" t="str">
        <f t="shared" si="11"/>
        <v/>
      </c>
      <c r="N93" s="36"/>
      <c r="O93" s="8"/>
      <c r="P93" s="52"/>
      <c r="Q93" s="52"/>
      <c r="R93" s="53" t="str">
        <f t="shared" si="8"/>
        <v/>
      </c>
      <c r="S93" s="53"/>
      <c r="T93" s="54" t="str">
        <f>IF(O93="","",IF(R93&lt;0,J93*(-1),IF(G93="買",(P93-H93)*10000,(H93-P93)*10000)))</f>
        <v/>
      </c>
      <c r="U93" s="54"/>
      <c r="V93" s="92"/>
      <c r="W93" s="93"/>
      <c r="X93" s="93"/>
      <c r="Y93" s="94"/>
    </row>
    <row r="94" spans="2:25" x14ac:dyDescent="0.15">
      <c r="B94" s="36">
        <v>86</v>
      </c>
      <c r="C94" s="51" t="str">
        <f t="shared" si="9"/>
        <v/>
      </c>
      <c r="D94" s="51"/>
      <c r="E94" s="36"/>
      <c r="F94" s="8"/>
      <c r="G94" s="36" t="s">
        <v>3</v>
      </c>
      <c r="H94" s="52"/>
      <c r="I94" s="52"/>
      <c r="J94" s="36"/>
      <c r="K94" s="51" t="str">
        <f t="shared" si="10"/>
        <v/>
      </c>
      <c r="L94" s="51"/>
      <c r="M94" s="6" t="str">
        <f t="shared" si="11"/>
        <v/>
      </c>
      <c r="N94" s="36"/>
      <c r="O94" s="8"/>
      <c r="P94" s="52"/>
      <c r="Q94" s="52"/>
      <c r="R94" s="53" t="str">
        <f t="shared" si="8"/>
        <v/>
      </c>
      <c r="S94" s="53"/>
      <c r="T94" s="54" t="str">
        <f>IF(O94="","",IF(R94&lt;0,J94*(-1),IF(G94="買",(P94-H94)*10000,(H94-P94)*10000)))</f>
        <v/>
      </c>
      <c r="U94" s="54"/>
      <c r="V94" s="92"/>
      <c r="W94" s="93"/>
      <c r="X94" s="93"/>
      <c r="Y94" s="94"/>
    </row>
    <row r="95" spans="2:25" x14ac:dyDescent="0.15">
      <c r="B95" s="36">
        <v>87</v>
      </c>
      <c r="C95" s="51" t="str">
        <f t="shared" si="9"/>
        <v/>
      </c>
      <c r="D95" s="51"/>
      <c r="E95" s="36"/>
      <c r="F95" s="8"/>
      <c r="G95" s="36" t="s">
        <v>4</v>
      </c>
      <c r="H95" s="52"/>
      <c r="I95" s="52"/>
      <c r="J95" s="36"/>
      <c r="K95" s="51" t="str">
        <f t="shared" si="10"/>
        <v/>
      </c>
      <c r="L95" s="51"/>
      <c r="M95" s="6" t="str">
        <f t="shared" si="11"/>
        <v/>
      </c>
      <c r="N95" s="36"/>
      <c r="O95" s="8"/>
      <c r="P95" s="52"/>
      <c r="Q95" s="52"/>
      <c r="R95" s="53" t="str">
        <f t="shared" si="8"/>
        <v/>
      </c>
      <c r="S95" s="53"/>
      <c r="T95" s="54" t="str">
        <f>IF(O95="","",IF(R95&lt;0,J95*(-1),IF(G95="買",(P95-H95)*10000,(H95-P95)*10000)))</f>
        <v/>
      </c>
      <c r="U95" s="54"/>
      <c r="V95" s="92"/>
      <c r="W95" s="93"/>
      <c r="X95" s="93"/>
      <c r="Y95" s="94"/>
    </row>
    <row r="96" spans="2:25" x14ac:dyDescent="0.15">
      <c r="B96" s="36">
        <v>88</v>
      </c>
      <c r="C96" s="51" t="str">
        <f t="shared" si="9"/>
        <v/>
      </c>
      <c r="D96" s="51"/>
      <c r="E96" s="36"/>
      <c r="F96" s="8"/>
      <c r="G96" s="36" t="s">
        <v>3</v>
      </c>
      <c r="H96" s="52"/>
      <c r="I96" s="52"/>
      <c r="J96" s="36"/>
      <c r="K96" s="51" t="str">
        <f t="shared" si="10"/>
        <v/>
      </c>
      <c r="L96" s="51"/>
      <c r="M96" s="6" t="str">
        <f t="shared" si="11"/>
        <v/>
      </c>
      <c r="N96" s="36"/>
      <c r="O96" s="8"/>
      <c r="P96" s="52"/>
      <c r="Q96" s="52"/>
      <c r="R96" s="53" t="str">
        <f t="shared" si="8"/>
        <v/>
      </c>
      <c r="S96" s="53"/>
      <c r="T96" s="54" t="str">
        <f>IF(O96="","",IF(R96&lt;0,J96*(-1),IF(G96="買",(P96-H96)*10000,(H96-P96)*10000)))</f>
        <v/>
      </c>
      <c r="U96" s="54"/>
      <c r="V96" s="92"/>
      <c r="W96" s="93"/>
      <c r="X96" s="93"/>
      <c r="Y96" s="94"/>
    </row>
    <row r="97" spans="2:25" x14ac:dyDescent="0.15">
      <c r="B97" s="36">
        <v>89</v>
      </c>
      <c r="C97" s="51" t="str">
        <f t="shared" si="9"/>
        <v/>
      </c>
      <c r="D97" s="51"/>
      <c r="E97" s="36"/>
      <c r="F97" s="8"/>
      <c r="G97" s="36" t="s">
        <v>4</v>
      </c>
      <c r="H97" s="52"/>
      <c r="I97" s="52"/>
      <c r="J97" s="36"/>
      <c r="K97" s="51" t="str">
        <f t="shared" si="10"/>
        <v/>
      </c>
      <c r="L97" s="51"/>
      <c r="M97" s="6" t="str">
        <f t="shared" si="11"/>
        <v/>
      </c>
      <c r="N97" s="36"/>
      <c r="O97" s="8"/>
      <c r="P97" s="52"/>
      <c r="Q97" s="52"/>
      <c r="R97" s="53" t="str">
        <f t="shared" si="8"/>
        <v/>
      </c>
      <c r="S97" s="53"/>
      <c r="T97" s="54" t="str">
        <f t="shared" ref="T97:T108" si="13">IF(O97="","",IF(R97&lt;0,J97*(-1),IF(G97="買",(P97-H97)*10000,(H97-P97)*10000)))</f>
        <v/>
      </c>
      <c r="U97" s="54"/>
      <c r="V97" s="92"/>
      <c r="W97" s="93"/>
      <c r="X97" s="93"/>
      <c r="Y97" s="94"/>
    </row>
    <row r="98" spans="2:25" x14ac:dyDescent="0.15">
      <c r="B98" s="36">
        <v>90</v>
      </c>
      <c r="C98" s="51" t="str">
        <f t="shared" si="9"/>
        <v/>
      </c>
      <c r="D98" s="51"/>
      <c r="E98" s="36"/>
      <c r="F98" s="8"/>
      <c r="G98" s="36" t="s">
        <v>3</v>
      </c>
      <c r="H98" s="52"/>
      <c r="I98" s="52"/>
      <c r="J98" s="36"/>
      <c r="K98" s="51" t="str">
        <f t="shared" si="10"/>
        <v/>
      </c>
      <c r="L98" s="51"/>
      <c r="M98" s="6" t="str">
        <f t="shared" si="11"/>
        <v/>
      </c>
      <c r="N98" s="36"/>
      <c r="O98" s="8"/>
      <c r="P98" s="52"/>
      <c r="Q98" s="52"/>
      <c r="R98" s="53" t="str">
        <f t="shared" si="8"/>
        <v/>
      </c>
      <c r="S98" s="53"/>
      <c r="T98" s="54" t="str">
        <f t="shared" si="13"/>
        <v/>
      </c>
      <c r="U98" s="54"/>
      <c r="V98" s="92"/>
      <c r="W98" s="93"/>
      <c r="X98" s="93"/>
      <c r="Y98" s="94"/>
    </row>
    <row r="99" spans="2:25" x14ac:dyDescent="0.15">
      <c r="B99" s="36">
        <v>91</v>
      </c>
      <c r="C99" s="51" t="str">
        <f t="shared" si="9"/>
        <v/>
      </c>
      <c r="D99" s="51"/>
      <c r="E99" s="36"/>
      <c r="F99" s="8"/>
      <c r="G99" s="36" t="s">
        <v>4</v>
      </c>
      <c r="H99" s="52"/>
      <c r="I99" s="52"/>
      <c r="J99" s="36"/>
      <c r="K99" s="51" t="str">
        <f t="shared" si="10"/>
        <v/>
      </c>
      <c r="L99" s="51"/>
      <c r="M99" s="6" t="str">
        <f t="shared" si="11"/>
        <v/>
      </c>
      <c r="N99" s="36"/>
      <c r="O99" s="8"/>
      <c r="P99" s="52"/>
      <c r="Q99" s="52"/>
      <c r="R99" s="53" t="str">
        <f t="shared" si="8"/>
        <v/>
      </c>
      <c r="S99" s="53"/>
      <c r="T99" s="54" t="str">
        <f t="shared" si="13"/>
        <v/>
      </c>
      <c r="U99" s="54"/>
      <c r="V99" s="92"/>
      <c r="W99" s="93"/>
      <c r="X99" s="93"/>
      <c r="Y99" s="94"/>
    </row>
    <row r="100" spans="2:25" x14ac:dyDescent="0.15">
      <c r="B100" s="36">
        <v>92</v>
      </c>
      <c r="C100" s="51" t="str">
        <f t="shared" si="9"/>
        <v/>
      </c>
      <c r="D100" s="51"/>
      <c r="E100" s="36"/>
      <c r="F100" s="8"/>
      <c r="G100" s="36" t="s">
        <v>4</v>
      </c>
      <c r="H100" s="52"/>
      <c r="I100" s="52"/>
      <c r="J100" s="36"/>
      <c r="K100" s="51" t="str">
        <f t="shared" si="10"/>
        <v/>
      </c>
      <c r="L100" s="51"/>
      <c r="M100" s="6" t="str">
        <f t="shared" si="11"/>
        <v/>
      </c>
      <c r="N100" s="36"/>
      <c r="O100" s="8"/>
      <c r="P100" s="52"/>
      <c r="Q100" s="52"/>
      <c r="R100" s="53" t="str">
        <f t="shared" si="8"/>
        <v/>
      </c>
      <c r="S100" s="53"/>
      <c r="T100" s="54" t="str">
        <f t="shared" si="13"/>
        <v/>
      </c>
      <c r="U100" s="54"/>
      <c r="V100" s="92"/>
      <c r="W100" s="93"/>
      <c r="X100" s="93"/>
      <c r="Y100" s="94"/>
    </row>
    <row r="101" spans="2:25" x14ac:dyDescent="0.15">
      <c r="B101" s="36">
        <v>93</v>
      </c>
      <c r="C101" s="51" t="str">
        <f t="shared" si="9"/>
        <v/>
      </c>
      <c r="D101" s="51"/>
      <c r="E101" s="36"/>
      <c r="F101" s="8"/>
      <c r="G101" s="36" t="s">
        <v>3</v>
      </c>
      <c r="H101" s="52"/>
      <c r="I101" s="52"/>
      <c r="J101" s="36"/>
      <c r="K101" s="51" t="str">
        <f t="shared" si="10"/>
        <v/>
      </c>
      <c r="L101" s="51"/>
      <c r="M101" s="6" t="str">
        <f t="shared" si="11"/>
        <v/>
      </c>
      <c r="N101" s="36"/>
      <c r="O101" s="8"/>
      <c r="P101" s="52"/>
      <c r="Q101" s="52"/>
      <c r="R101" s="53" t="str">
        <f t="shared" si="8"/>
        <v/>
      </c>
      <c r="S101" s="53"/>
      <c r="T101" s="54" t="str">
        <f t="shared" si="13"/>
        <v/>
      </c>
      <c r="U101" s="54"/>
      <c r="V101" s="92"/>
      <c r="W101" s="93"/>
      <c r="X101" s="93"/>
      <c r="Y101" s="94"/>
    </row>
    <row r="102" spans="2:25" x14ac:dyDescent="0.15">
      <c r="B102" s="36">
        <v>94</v>
      </c>
      <c r="C102" s="51" t="str">
        <f t="shared" si="9"/>
        <v/>
      </c>
      <c r="D102" s="51"/>
      <c r="E102" s="36"/>
      <c r="F102" s="8"/>
      <c r="G102" s="36" t="s">
        <v>3</v>
      </c>
      <c r="H102" s="52"/>
      <c r="I102" s="52"/>
      <c r="J102" s="36"/>
      <c r="K102" s="51" t="str">
        <f t="shared" si="10"/>
        <v/>
      </c>
      <c r="L102" s="51"/>
      <c r="M102" s="6" t="str">
        <f t="shared" si="11"/>
        <v/>
      </c>
      <c r="N102" s="36"/>
      <c r="O102" s="8"/>
      <c r="P102" s="52"/>
      <c r="Q102" s="52"/>
      <c r="R102" s="53" t="str">
        <f t="shared" si="8"/>
        <v/>
      </c>
      <c r="S102" s="53"/>
      <c r="T102" s="54" t="str">
        <f t="shared" si="13"/>
        <v/>
      </c>
      <c r="U102" s="54"/>
      <c r="V102" s="92"/>
      <c r="W102" s="93"/>
      <c r="X102" s="93"/>
      <c r="Y102" s="94"/>
    </row>
    <row r="103" spans="2:25" x14ac:dyDescent="0.15">
      <c r="B103" s="36">
        <v>95</v>
      </c>
      <c r="C103" s="51" t="str">
        <f t="shared" si="9"/>
        <v/>
      </c>
      <c r="D103" s="51"/>
      <c r="E103" s="36"/>
      <c r="F103" s="8"/>
      <c r="G103" s="36" t="s">
        <v>3</v>
      </c>
      <c r="H103" s="52"/>
      <c r="I103" s="52"/>
      <c r="J103" s="36"/>
      <c r="K103" s="51" t="str">
        <f t="shared" si="10"/>
        <v/>
      </c>
      <c r="L103" s="51"/>
      <c r="M103" s="6" t="str">
        <f t="shared" si="11"/>
        <v/>
      </c>
      <c r="N103" s="36"/>
      <c r="O103" s="8"/>
      <c r="P103" s="52"/>
      <c r="Q103" s="52"/>
      <c r="R103" s="53" t="str">
        <f t="shared" si="8"/>
        <v/>
      </c>
      <c r="S103" s="53"/>
      <c r="T103" s="54" t="str">
        <f t="shared" si="13"/>
        <v/>
      </c>
      <c r="U103" s="54"/>
      <c r="V103" s="92"/>
      <c r="W103" s="93"/>
      <c r="X103" s="93"/>
      <c r="Y103" s="94"/>
    </row>
    <row r="104" spans="2:25" x14ac:dyDescent="0.15">
      <c r="B104" s="36">
        <v>96</v>
      </c>
      <c r="C104" s="51" t="str">
        <f t="shared" si="9"/>
        <v/>
      </c>
      <c r="D104" s="51"/>
      <c r="E104" s="36"/>
      <c r="F104" s="8"/>
      <c r="G104" s="36" t="s">
        <v>4</v>
      </c>
      <c r="H104" s="52"/>
      <c r="I104" s="52"/>
      <c r="J104" s="36"/>
      <c r="K104" s="51" t="str">
        <f t="shared" si="10"/>
        <v/>
      </c>
      <c r="L104" s="51"/>
      <c r="M104" s="6" t="str">
        <f t="shared" si="11"/>
        <v/>
      </c>
      <c r="N104" s="36"/>
      <c r="O104" s="8"/>
      <c r="P104" s="52"/>
      <c r="Q104" s="52"/>
      <c r="R104" s="53" t="str">
        <f t="shared" si="8"/>
        <v/>
      </c>
      <c r="S104" s="53"/>
      <c r="T104" s="54" t="str">
        <f t="shared" si="13"/>
        <v/>
      </c>
      <c r="U104" s="54"/>
      <c r="V104" s="92"/>
      <c r="W104" s="93"/>
      <c r="X104" s="93"/>
      <c r="Y104" s="94"/>
    </row>
    <row r="105" spans="2:25" x14ac:dyDescent="0.15">
      <c r="B105" s="36">
        <v>97</v>
      </c>
      <c r="C105" s="51" t="str">
        <f t="shared" si="9"/>
        <v/>
      </c>
      <c r="D105" s="51"/>
      <c r="E105" s="36"/>
      <c r="F105" s="8"/>
      <c r="G105" s="36" t="s">
        <v>3</v>
      </c>
      <c r="H105" s="52"/>
      <c r="I105" s="52"/>
      <c r="J105" s="36"/>
      <c r="K105" s="51" t="str">
        <f t="shared" si="10"/>
        <v/>
      </c>
      <c r="L105" s="51"/>
      <c r="M105" s="6" t="str">
        <f t="shared" si="11"/>
        <v/>
      </c>
      <c r="N105" s="36"/>
      <c r="O105" s="8"/>
      <c r="P105" s="52"/>
      <c r="Q105" s="52"/>
      <c r="R105" s="53" t="str">
        <f t="shared" si="8"/>
        <v/>
      </c>
      <c r="S105" s="53"/>
      <c r="T105" s="54" t="str">
        <f t="shared" si="13"/>
        <v/>
      </c>
      <c r="U105" s="54"/>
      <c r="V105" s="92"/>
      <c r="W105" s="93"/>
      <c r="X105" s="93"/>
      <c r="Y105" s="94"/>
    </row>
    <row r="106" spans="2:25" x14ac:dyDescent="0.15">
      <c r="B106" s="36">
        <v>98</v>
      </c>
      <c r="C106" s="51" t="str">
        <f t="shared" si="9"/>
        <v/>
      </c>
      <c r="D106" s="51"/>
      <c r="E106" s="36"/>
      <c r="F106" s="8"/>
      <c r="G106" s="36" t="s">
        <v>4</v>
      </c>
      <c r="H106" s="52"/>
      <c r="I106" s="52"/>
      <c r="J106" s="36"/>
      <c r="K106" s="51" t="str">
        <f t="shared" si="10"/>
        <v/>
      </c>
      <c r="L106" s="51"/>
      <c r="M106" s="6" t="str">
        <f t="shared" si="11"/>
        <v/>
      </c>
      <c r="N106" s="36"/>
      <c r="O106" s="8"/>
      <c r="P106" s="52"/>
      <c r="Q106" s="52"/>
      <c r="R106" s="53" t="str">
        <f t="shared" si="8"/>
        <v/>
      </c>
      <c r="S106" s="53"/>
      <c r="T106" s="54" t="str">
        <f t="shared" si="13"/>
        <v/>
      </c>
      <c r="U106" s="54"/>
      <c r="V106" s="92"/>
      <c r="W106" s="93"/>
      <c r="X106" s="93"/>
      <c r="Y106" s="94"/>
    </row>
    <row r="107" spans="2:25" x14ac:dyDescent="0.15">
      <c r="B107" s="36">
        <v>99</v>
      </c>
      <c r="C107" s="51" t="str">
        <f t="shared" si="9"/>
        <v/>
      </c>
      <c r="D107" s="51"/>
      <c r="E107" s="36"/>
      <c r="F107" s="8"/>
      <c r="G107" s="36" t="s">
        <v>4</v>
      </c>
      <c r="H107" s="52"/>
      <c r="I107" s="52"/>
      <c r="J107" s="36"/>
      <c r="K107" s="51" t="str">
        <f t="shared" si="10"/>
        <v/>
      </c>
      <c r="L107" s="51"/>
      <c r="M107" s="6" t="str">
        <f t="shared" si="11"/>
        <v/>
      </c>
      <c r="N107" s="36"/>
      <c r="O107" s="8"/>
      <c r="P107" s="52"/>
      <c r="Q107" s="52"/>
      <c r="R107" s="53" t="str">
        <f t="shared" si="8"/>
        <v/>
      </c>
      <c r="S107" s="53"/>
      <c r="T107" s="54" t="str">
        <f t="shared" si="13"/>
        <v/>
      </c>
      <c r="U107" s="54"/>
      <c r="V107" s="92"/>
      <c r="W107" s="93"/>
      <c r="X107" s="93"/>
      <c r="Y107" s="94"/>
    </row>
    <row r="108" spans="2:25" x14ac:dyDescent="0.15">
      <c r="B108" s="36">
        <v>100</v>
      </c>
      <c r="C108" s="51" t="str">
        <f t="shared" si="9"/>
        <v/>
      </c>
      <c r="D108" s="51"/>
      <c r="E108" s="36"/>
      <c r="F108" s="8"/>
      <c r="G108" s="36" t="s">
        <v>3</v>
      </c>
      <c r="H108" s="52"/>
      <c r="I108" s="52"/>
      <c r="J108" s="36"/>
      <c r="K108" s="51" t="str">
        <f t="shared" si="10"/>
        <v/>
      </c>
      <c r="L108" s="51"/>
      <c r="M108" s="6" t="str">
        <f t="shared" si="11"/>
        <v/>
      </c>
      <c r="N108" s="36"/>
      <c r="O108" s="8"/>
      <c r="P108" s="52"/>
      <c r="Q108" s="52"/>
      <c r="R108" s="53" t="str">
        <f t="shared" si="8"/>
        <v/>
      </c>
      <c r="S108" s="53"/>
      <c r="T108" s="54" t="str">
        <f t="shared" si="13"/>
        <v/>
      </c>
      <c r="U108" s="54"/>
      <c r="V108" s="92"/>
      <c r="W108" s="93"/>
      <c r="X108" s="93"/>
      <c r="Y108" s="94"/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customSheetViews>
    <customSheetView guid="{684B11FB-B1A8-4714-8F4A-80714EECFA75}" scale="115">
      <pane ySplit="8" topLeftCell="A9" activePane="bottomLeft" state="frozen"/>
      <selection pane="bottomLeft" activeCell="E52" sqref="E52"/>
      <pageMargins left="0.7" right="0.7" top="0.75" bottom="0.75" header="0.3" footer="0.3"/>
      <pageSetup paperSize="9" orientation="portrait" r:id="rId1"/>
    </customSheetView>
  </customSheetViews>
  <mergeCells count="736">
    <mergeCell ref="V107:Y107"/>
    <mergeCell ref="V108:Y108"/>
    <mergeCell ref="V98:Y98"/>
    <mergeCell ref="V99:Y99"/>
    <mergeCell ref="V100:Y100"/>
    <mergeCell ref="V101:Y101"/>
    <mergeCell ref="V102:Y102"/>
    <mergeCell ref="V103:Y103"/>
    <mergeCell ref="V104:Y104"/>
    <mergeCell ref="V105:Y105"/>
    <mergeCell ref="V106:Y106"/>
    <mergeCell ref="V89:Y89"/>
    <mergeCell ref="V90:Y90"/>
    <mergeCell ref="V91:Y91"/>
    <mergeCell ref="V92:Y92"/>
    <mergeCell ref="V93:Y93"/>
    <mergeCell ref="V94:Y94"/>
    <mergeCell ref="V95:Y95"/>
    <mergeCell ref="V96:Y96"/>
    <mergeCell ref="V97:Y97"/>
    <mergeCell ref="V80:Y80"/>
    <mergeCell ref="V81:Y81"/>
    <mergeCell ref="V82:Y82"/>
    <mergeCell ref="V83:Y83"/>
    <mergeCell ref="V84:Y84"/>
    <mergeCell ref="V85:Y85"/>
    <mergeCell ref="V86:Y86"/>
    <mergeCell ref="V87:Y87"/>
    <mergeCell ref="V88:Y88"/>
    <mergeCell ref="V71:Y71"/>
    <mergeCell ref="V72:Y72"/>
    <mergeCell ref="V73:Y73"/>
    <mergeCell ref="V74:Y74"/>
    <mergeCell ref="V75:Y75"/>
    <mergeCell ref="V76:Y76"/>
    <mergeCell ref="V77:Y77"/>
    <mergeCell ref="V78:Y78"/>
    <mergeCell ref="V79:Y79"/>
    <mergeCell ref="V62:Y62"/>
    <mergeCell ref="V63:Y63"/>
    <mergeCell ref="V64:Y64"/>
    <mergeCell ref="V65:Y65"/>
    <mergeCell ref="V66:Y66"/>
    <mergeCell ref="V67:Y67"/>
    <mergeCell ref="V68:Y68"/>
    <mergeCell ref="V69:Y69"/>
    <mergeCell ref="V70:Y70"/>
    <mergeCell ref="V53:Y53"/>
    <mergeCell ref="V54:Y54"/>
    <mergeCell ref="V55:Y55"/>
    <mergeCell ref="V56:Y56"/>
    <mergeCell ref="V57:Y57"/>
    <mergeCell ref="V58:Y58"/>
    <mergeCell ref="V59:Y59"/>
    <mergeCell ref="V60:Y60"/>
    <mergeCell ref="V61:Y61"/>
    <mergeCell ref="V44:Y44"/>
    <mergeCell ref="V45:Y45"/>
    <mergeCell ref="V46:Y46"/>
    <mergeCell ref="V47:Y47"/>
    <mergeCell ref="V48:Y48"/>
    <mergeCell ref="V49:Y49"/>
    <mergeCell ref="V50:Y50"/>
    <mergeCell ref="V51:Y51"/>
    <mergeCell ref="V52:Y52"/>
    <mergeCell ref="V35:Y35"/>
    <mergeCell ref="V36:Y36"/>
    <mergeCell ref="V37:Y37"/>
    <mergeCell ref="V38:Y38"/>
    <mergeCell ref="V39:Y39"/>
    <mergeCell ref="V40:Y40"/>
    <mergeCell ref="V41:Y41"/>
    <mergeCell ref="V42:Y42"/>
    <mergeCell ref="V43:Y43"/>
    <mergeCell ref="V26:Y26"/>
    <mergeCell ref="V27:Y27"/>
    <mergeCell ref="V28:Y28"/>
    <mergeCell ref="V29:Y29"/>
    <mergeCell ref="V30:Y30"/>
    <mergeCell ref="V31:Y31"/>
    <mergeCell ref="V32:Y32"/>
    <mergeCell ref="V33:Y33"/>
    <mergeCell ref="V34:Y34"/>
    <mergeCell ref="V17:Y17"/>
    <mergeCell ref="V18:Y18"/>
    <mergeCell ref="V19:Y19"/>
    <mergeCell ref="V20:Y20"/>
    <mergeCell ref="V21:Y21"/>
    <mergeCell ref="V22:Y22"/>
    <mergeCell ref="V23:Y23"/>
    <mergeCell ref="V24:Y24"/>
    <mergeCell ref="V25:Y25"/>
    <mergeCell ref="V7:Y8"/>
    <mergeCell ref="V9:Y9"/>
    <mergeCell ref="V10:Y10"/>
    <mergeCell ref="V11:Y11"/>
    <mergeCell ref="V12:Y12"/>
    <mergeCell ref="V13:Y13"/>
    <mergeCell ref="V14:Y14"/>
    <mergeCell ref="V15:Y15"/>
    <mergeCell ref="V16:Y16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31" priority="1" stopIfTrue="1" operator="equal">
      <formula>"買"</formula>
    </cfRule>
    <cfRule type="cellIs" dxfId="30" priority="2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5" stopIfTrue="1" operator="equal">
      <formula>"買"</formula>
    </cfRule>
    <cfRule type="cellIs" dxfId="26" priority="6" stopIfTrue="1" operator="equal">
      <formula>"売"</formula>
    </cfRule>
  </conditionalFormatting>
  <conditionalFormatting sqref="G13">
    <cfRule type="cellIs" dxfId="25" priority="3" stopIfTrue="1" operator="equal">
      <formula>"買"</formula>
    </cfRule>
    <cfRule type="cellIs" dxfId="24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D17" sqref="AD17"/>
    </sheetView>
  </sheetViews>
  <sheetFormatPr defaultRowHeight="13.5" x14ac:dyDescent="0.15"/>
  <cols>
    <col min="1" max="1" width="2.875" customWidth="1"/>
    <col min="2" max="18" width="6.625" customWidth="1"/>
  </cols>
  <sheetData>
    <row r="2" ht="33" customHeight="1" x14ac:dyDescent="0.15"/>
    <row r="3" ht="75.75" customHeight="1" x14ac:dyDescent="0.15"/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topLeftCell="A25" workbookViewId="0">
      <selection activeCell="G51" sqref="G51"/>
    </sheetView>
  </sheetViews>
  <sheetFormatPr defaultRowHeight="14.25" x14ac:dyDescent="0.15"/>
  <cols>
    <col min="1" max="1" width="7.5" style="35" customWidth="1"/>
    <col min="2" max="2" width="8.125" customWidth="1"/>
  </cols>
  <sheetData>
    <row r="2" spans="5:7" x14ac:dyDescent="0.15">
      <c r="E2" s="95">
        <v>41744</v>
      </c>
      <c r="F2" s="96"/>
      <c r="G2" t="s">
        <v>94</v>
      </c>
    </row>
    <row r="3" spans="5:7" x14ac:dyDescent="0.15">
      <c r="E3" s="44"/>
    </row>
    <row r="23" spans="5:7" x14ac:dyDescent="0.15">
      <c r="E23" s="96" t="s">
        <v>52</v>
      </c>
      <c r="F23" s="96"/>
      <c r="G23" t="s">
        <v>95</v>
      </c>
    </row>
    <row r="33" spans="5:6" x14ac:dyDescent="0.15">
      <c r="E33" s="95"/>
      <c r="F33" s="96"/>
    </row>
    <row r="51" spans="5:7" x14ac:dyDescent="0.15">
      <c r="E51" s="96" t="s">
        <v>53</v>
      </c>
      <c r="F51" s="96"/>
      <c r="G51" t="s">
        <v>95</v>
      </c>
    </row>
  </sheetData>
  <customSheetViews>
    <customSheetView guid="{684B11FB-B1A8-4714-8F4A-80714EECFA75}" topLeftCell="A25">
      <selection activeCell="G51" sqref="G51"/>
      <pageMargins left="0.7" right="0.7" top="0.75" bottom="0.75" header="0.3" footer="0.3"/>
      <pageSetup paperSize="9" orientation="portrait" r:id="rId1"/>
    </customSheetView>
  </customSheetViews>
  <mergeCells count="4">
    <mergeCell ref="E2:F2"/>
    <mergeCell ref="E33:F33"/>
    <mergeCell ref="E23:F23"/>
    <mergeCell ref="E51:F51"/>
  </mergeCells>
  <phoneticPr fontId="2"/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3" zoomScale="145" zoomScaleNormal="145" zoomScaleSheetLayoutView="100" workbookViewId="0">
      <selection activeCell="A30" sqref="A30"/>
    </sheetView>
  </sheetViews>
  <sheetFormatPr defaultColWidth="9" defaultRowHeight="13.5" x14ac:dyDescent="0.15"/>
  <sheetData>
    <row r="1" spans="1:10" x14ac:dyDescent="0.15">
      <c r="A1" t="s">
        <v>0</v>
      </c>
    </row>
    <row r="2" spans="1:10" ht="13.5" customHeight="1" x14ac:dyDescent="0.15">
      <c r="A2" s="97" t="s">
        <v>126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x14ac:dyDescent="0.15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x14ac:dyDescent="0.15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 x14ac:dyDescent="0.15">
      <c r="A5" s="97"/>
      <c r="B5" s="97"/>
      <c r="C5" s="97"/>
      <c r="D5" s="97"/>
      <c r="E5" s="97"/>
      <c r="F5" s="97"/>
      <c r="G5" s="97"/>
      <c r="H5" s="97"/>
      <c r="I5" s="97"/>
      <c r="J5" s="97"/>
    </row>
    <row r="6" spans="1:10" x14ac:dyDescent="0.15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0" x14ac:dyDescent="0.15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x14ac:dyDescent="0.15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0" x14ac:dyDescent="0.15">
      <c r="A9" s="97"/>
      <c r="B9" s="97"/>
      <c r="C9" s="97"/>
      <c r="D9" s="97"/>
      <c r="E9" s="97"/>
      <c r="F9" s="97"/>
      <c r="G9" s="97"/>
      <c r="H9" s="97"/>
      <c r="I9" s="97"/>
      <c r="J9" s="97"/>
    </row>
    <row r="11" spans="1:10" x14ac:dyDescent="0.15">
      <c r="A11" t="s">
        <v>1</v>
      </c>
    </row>
    <row r="12" spans="1:10" x14ac:dyDescent="0.15">
      <c r="A12" s="98" t="s">
        <v>127</v>
      </c>
      <c r="B12" s="99"/>
      <c r="C12" s="99"/>
      <c r="D12" s="99"/>
      <c r="E12" s="99"/>
      <c r="F12" s="99"/>
      <c r="G12" s="99"/>
      <c r="H12" s="99"/>
      <c r="I12" s="99"/>
      <c r="J12" s="99"/>
    </row>
    <row r="13" spans="1:10" x14ac:dyDescent="0.15">
      <c r="A13" s="99"/>
      <c r="B13" s="99"/>
      <c r="C13" s="99"/>
      <c r="D13" s="99"/>
      <c r="E13" s="99"/>
      <c r="F13" s="99"/>
      <c r="G13" s="99"/>
      <c r="H13" s="99"/>
      <c r="I13" s="99"/>
      <c r="J13" s="99"/>
    </row>
    <row r="14" spans="1:10" x14ac:dyDescent="0.15">
      <c r="A14" s="99"/>
      <c r="B14" s="99"/>
      <c r="C14" s="99"/>
      <c r="D14" s="99"/>
      <c r="E14" s="99"/>
      <c r="F14" s="99"/>
      <c r="G14" s="99"/>
      <c r="H14" s="99"/>
      <c r="I14" s="99"/>
      <c r="J14" s="99"/>
    </row>
    <row r="15" spans="1:10" x14ac:dyDescent="0.15">
      <c r="A15" s="99"/>
      <c r="B15" s="99"/>
      <c r="C15" s="99"/>
      <c r="D15" s="99"/>
      <c r="E15" s="99"/>
      <c r="F15" s="99"/>
      <c r="G15" s="99"/>
      <c r="H15" s="99"/>
      <c r="I15" s="99"/>
      <c r="J15" s="99"/>
    </row>
    <row r="16" spans="1:10" x14ac:dyDescent="0.15">
      <c r="A16" s="99"/>
      <c r="B16" s="99"/>
      <c r="C16" s="99"/>
      <c r="D16" s="99"/>
      <c r="E16" s="99"/>
      <c r="F16" s="99"/>
      <c r="G16" s="99"/>
      <c r="H16" s="99"/>
      <c r="I16" s="99"/>
      <c r="J16" s="99"/>
    </row>
    <row r="17" spans="1:10" x14ac:dyDescent="0.15">
      <c r="A17" s="99"/>
      <c r="B17" s="99"/>
      <c r="C17" s="99"/>
      <c r="D17" s="99"/>
      <c r="E17" s="99"/>
      <c r="F17" s="99"/>
      <c r="G17" s="99"/>
      <c r="H17" s="99"/>
      <c r="I17" s="99"/>
      <c r="J17" s="99"/>
    </row>
    <row r="18" spans="1:10" x14ac:dyDescent="0.15">
      <c r="A18" s="99"/>
      <c r="B18" s="99"/>
      <c r="C18" s="99"/>
      <c r="D18" s="99"/>
      <c r="E18" s="99"/>
      <c r="F18" s="99"/>
      <c r="G18" s="99"/>
      <c r="H18" s="99"/>
      <c r="I18" s="99"/>
      <c r="J18" s="99"/>
    </row>
    <row r="19" spans="1:10" x14ac:dyDescent="0.15">
      <c r="A19" s="99"/>
      <c r="B19" s="99"/>
      <c r="C19" s="99"/>
      <c r="D19" s="99"/>
      <c r="E19" s="99"/>
      <c r="F19" s="99"/>
      <c r="G19" s="99"/>
      <c r="H19" s="99"/>
      <c r="I19" s="99"/>
      <c r="J19" s="99"/>
    </row>
    <row r="21" spans="1:10" x14ac:dyDescent="0.15">
      <c r="A21" t="s">
        <v>2</v>
      </c>
    </row>
    <row r="22" spans="1:10" x14ac:dyDescent="0.15">
      <c r="A22" s="100" t="s">
        <v>128</v>
      </c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x14ac:dyDescent="0.15">
      <c r="A23" s="100"/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x14ac:dyDescent="0.15">
      <c r="A24" s="100"/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x14ac:dyDescent="0.15">
      <c r="A25" s="100"/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x14ac:dyDescent="0.15">
      <c r="A26" s="100"/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 x14ac:dyDescent="0.15">
      <c r="A27" s="100"/>
      <c r="B27" s="100"/>
      <c r="C27" s="100"/>
      <c r="D27" s="100"/>
      <c r="E27" s="100"/>
      <c r="F27" s="100"/>
      <c r="G27" s="100"/>
      <c r="H27" s="100"/>
      <c r="I27" s="100"/>
      <c r="J27" s="100"/>
    </row>
    <row r="28" spans="1:10" x14ac:dyDescent="0.15">
      <c r="A28" s="100"/>
      <c r="B28" s="100"/>
      <c r="C28" s="100"/>
      <c r="D28" s="100"/>
      <c r="E28" s="100"/>
      <c r="F28" s="100"/>
      <c r="G28" s="100"/>
      <c r="H28" s="100"/>
      <c r="I28" s="100"/>
      <c r="J28" s="100"/>
    </row>
    <row r="29" spans="1:10" x14ac:dyDescent="0.15">
      <c r="A29" s="100"/>
      <c r="B29" s="100"/>
      <c r="C29" s="100"/>
      <c r="D29" s="100"/>
      <c r="E29" s="100"/>
      <c r="F29" s="100"/>
      <c r="G29" s="100"/>
      <c r="H29" s="100"/>
      <c r="I29" s="100"/>
      <c r="J29" s="100"/>
    </row>
  </sheetData>
  <customSheetViews>
    <customSheetView guid="{684B11FB-B1A8-4714-8F4A-80714EECFA75}" scale="145">
      <selection activeCell="L19" sqref="L19"/>
      <pageMargins left="0.75" right="0.75" top="1" bottom="1" header="0.51111111111111107" footer="0.51111111111111107"/>
      <pageSetup paperSize="9" firstPageNumber="4294963191" orientation="portrait"/>
      <headerFooter alignWithMargins="0"/>
    </customSheetView>
  </customSheetViews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08"/>
  <sheetViews>
    <sheetView workbookViewId="0">
      <selection activeCell="V27" sqref="V27:Y27"/>
    </sheetView>
  </sheetViews>
  <sheetFormatPr defaultRowHeight="13.5" x14ac:dyDescent="0.15"/>
  <cols>
    <col min="1" max="1" width="2.875" customWidth="1"/>
    <col min="2" max="18" width="6.625" customWidth="1"/>
  </cols>
  <sheetData>
    <row r="1" spans="2:25" x14ac:dyDescent="0.15">
      <c r="V1" s="23"/>
    </row>
    <row r="2" spans="2:25" x14ac:dyDescent="0.15">
      <c r="B2" s="75" t="s">
        <v>40</v>
      </c>
      <c r="C2" s="75"/>
      <c r="D2" s="78" t="s">
        <v>98</v>
      </c>
      <c r="E2" s="78"/>
      <c r="F2" s="75" t="s">
        <v>60</v>
      </c>
      <c r="G2" s="75"/>
      <c r="H2" s="78" t="s">
        <v>44</v>
      </c>
      <c r="I2" s="78"/>
      <c r="J2" s="75" t="s">
        <v>61</v>
      </c>
      <c r="K2" s="75"/>
      <c r="L2" s="80">
        <f>C9</f>
        <v>1825254</v>
      </c>
      <c r="M2" s="78"/>
      <c r="N2" s="75" t="s">
        <v>62</v>
      </c>
      <c r="O2" s="75"/>
      <c r="P2" s="80" t="e">
        <f>C108+R108</f>
        <v>#VALUE!</v>
      </c>
      <c r="Q2" s="78"/>
      <c r="R2" s="1"/>
      <c r="S2" s="1"/>
      <c r="T2" s="1"/>
      <c r="V2" s="23"/>
    </row>
    <row r="3" spans="2:25" ht="57" customHeight="1" x14ac:dyDescent="0.15">
      <c r="B3" s="75" t="s">
        <v>63</v>
      </c>
      <c r="C3" s="75"/>
      <c r="D3" s="84" t="s">
        <v>64</v>
      </c>
      <c r="E3" s="84"/>
      <c r="F3" s="84"/>
      <c r="G3" s="84"/>
      <c r="H3" s="84"/>
      <c r="I3" s="84"/>
      <c r="J3" s="75" t="s">
        <v>65</v>
      </c>
      <c r="K3" s="75"/>
      <c r="L3" s="84" t="s">
        <v>66</v>
      </c>
      <c r="M3" s="85"/>
      <c r="N3" s="85"/>
      <c r="O3" s="85"/>
      <c r="P3" s="85"/>
      <c r="Q3" s="85"/>
      <c r="R3" s="1"/>
      <c r="S3" s="1"/>
      <c r="V3" s="23"/>
    </row>
    <row r="4" spans="2:25" x14ac:dyDescent="0.15">
      <c r="B4" s="75" t="s">
        <v>67</v>
      </c>
      <c r="C4" s="75"/>
      <c r="D4" s="76">
        <f>SUM($R$9:$S$993)</f>
        <v>1513136</v>
      </c>
      <c r="E4" s="76"/>
      <c r="F4" s="75" t="s">
        <v>68</v>
      </c>
      <c r="G4" s="75"/>
      <c r="H4" s="77">
        <f>SUM($T$9:$U$108)</f>
        <v>3454.4000000000051</v>
      </c>
      <c r="I4" s="78"/>
      <c r="J4" s="79" t="s">
        <v>69</v>
      </c>
      <c r="K4" s="79"/>
      <c r="L4" s="80">
        <f>MAX($C$9:$D$990)-C9</f>
        <v>1553037</v>
      </c>
      <c r="M4" s="80"/>
      <c r="N4" s="79" t="s">
        <v>70</v>
      </c>
      <c r="O4" s="79"/>
      <c r="P4" s="76">
        <f>MIN($C$9:$D$990)-C9</f>
        <v>-210443</v>
      </c>
      <c r="Q4" s="76"/>
      <c r="R4" s="1"/>
      <c r="S4" s="1"/>
      <c r="T4" s="1"/>
      <c r="V4" s="23"/>
    </row>
    <row r="5" spans="2:25" x14ac:dyDescent="0.15">
      <c r="B5" s="41" t="s">
        <v>71</v>
      </c>
      <c r="C5" s="40">
        <f>COUNTIF($R$9:$R$990,"&gt;0")</f>
        <v>11</v>
      </c>
      <c r="D5" s="39" t="s">
        <v>72</v>
      </c>
      <c r="E5" s="16">
        <f>COUNTIF($R$9:$R$990,"&lt;0")</f>
        <v>9</v>
      </c>
      <c r="F5" s="39" t="s">
        <v>73</v>
      </c>
      <c r="G5" s="40">
        <f>COUNTIF($R$9:$R$990,"=0")</f>
        <v>1</v>
      </c>
      <c r="H5" s="39" t="s">
        <v>74</v>
      </c>
      <c r="I5" s="3">
        <f>C5/SUM(C5,E5,G5)</f>
        <v>0.52380952380952384</v>
      </c>
      <c r="J5" s="81" t="s">
        <v>75</v>
      </c>
      <c r="K5" s="75"/>
      <c r="L5" s="82"/>
      <c r="M5" s="83"/>
      <c r="N5" s="18" t="s">
        <v>76</v>
      </c>
      <c r="O5" s="9"/>
      <c r="P5" s="82"/>
      <c r="Q5" s="83"/>
      <c r="R5" s="1"/>
      <c r="S5" s="1"/>
      <c r="T5" s="1"/>
      <c r="V5" s="23"/>
    </row>
    <row r="6" spans="2:25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42"/>
      <c r="R6" s="1"/>
      <c r="S6" s="1"/>
      <c r="T6" s="1"/>
      <c r="V6" s="23"/>
    </row>
    <row r="7" spans="2:25" x14ac:dyDescent="0.15">
      <c r="B7" s="55" t="s">
        <v>77</v>
      </c>
      <c r="C7" s="57" t="s">
        <v>78</v>
      </c>
      <c r="D7" s="58"/>
      <c r="E7" s="61" t="s">
        <v>79</v>
      </c>
      <c r="F7" s="62"/>
      <c r="G7" s="62"/>
      <c r="H7" s="62"/>
      <c r="I7" s="63"/>
      <c r="J7" s="64" t="s">
        <v>80</v>
      </c>
      <c r="K7" s="65"/>
      <c r="L7" s="66"/>
      <c r="M7" s="67" t="s">
        <v>81</v>
      </c>
      <c r="N7" s="68" t="s">
        <v>82</v>
      </c>
      <c r="O7" s="69"/>
      <c r="P7" s="69"/>
      <c r="Q7" s="70"/>
      <c r="R7" s="71" t="s">
        <v>83</v>
      </c>
      <c r="S7" s="71"/>
      <c r="T7" s="71"/>
      <c r="U7" s="71"/>
      <c r="V7" s="86" t="s">
        <v>84</v>
      </c>
      <c r="W7" s="87"/>
      <c r="X7" s="87"/>
      <c r="Y7" s="88"/>
    </row>
    <row r="8" spans="2:25" x14ac:dyDescent="0.15">
      <c r="B8" s="56"/>
      <c r="C8" s="59"/>
      <c r="D8" s="60"/>
      <c r="E8" s="19" t="s">
        <v>85</v>
      </c>
      <c r="F8" s="19" t="s">
        <v>86</v>
      </c>
      <c r="G8" s="19" t="s">
        <v>87</v>
      </c>
      <c r="H8" s="72" t="s">
        <v>88</v>
      </c>
      <c r="I8" s="63"/>
      <c r="J8" s="4" t="s">
        <v>89</v>
      </c>
      <c r="K8" s="73" t="s">
        <v>90</v>
      </c>
      <c r="L8" s="66"/>
      <c r="M8" s="67"/>
      <c r="N8" s="5" t="s">
        <v>85</v>
      </c>
      <c r="O8" s="5" t="s">
        <v>86</v>
      </c>
      <c r="P8" s="74" t="s">
        <v>91</v>
      </c>
      <c r="Q8" s="70"/>
      <c r="R8" s="71" t="s">
        <v>92</v>
      </c>
      <c r="S8" s="71"/>
      <c r="T8" s="71" t="s">
        <v>89</v>
      </c>
      <c r="U8" s="71"/>
      <c r="V8" s="89"/>
      <c r="W8" s="90"/>
      <c r="X8" s="90"/>
      <c r="Y8" s="91"/>
    </row>
    <row r="9" spans="2:25" x14ac:dyDescent="0.15">
      <c r="B9" s="43">
        <v>1</v>
      </c>
      <c r="C9" s="51">
        <v>1825254</v>
      </c>
      <c r="D9" s="51"/>
      <c r="E9" s="43">
        <v>2009</v>
      </c>
      <c r="F9" s="8">
        <v>42337</v>
      </c>
      <c r="G9" s="43" t="s">
        <v>4</v>
      </c>
      <c r="H9" s="52">
        <v>1.5008999999999999</v>
      </c>
      <c r="I9" s="52"/>
      <c r="J9" s="43">
        <v>190</v>
      </c>
      <c r="K9" s="51">
        <f>IF(F9="","",C9*0.02)</f>
        <v>36505.08</v>
      </c>
      <c r="L9" s="51"/>
      <c r="M9" s="6">
        <v>0.3</v>
      </c>
      <c r="N9" s="43">
        <v>2009</v>
      </c>
      <c r="O9" s="8">
        <v>42111</v>
      </c>
      <c r="P9" s="52">
        <v>1.4815100000000001</v>
      </c>
      <c r="Q9" s="52"/>
      <c r="R9" s="53">
        <f t="shared" ref="R9:R72" si="0">IF(O9="","",ROUNDDOWN((IF(G9="売",H9-P9,P9-H9))*M9*1000000000/81,0))</f>
        <v>-71814</v>
      </c>
      <c r="S9" s="53"/>
      <c r="T9" s="54">
        <f t="shared" ref="T9:T18" si="1">IF(O9="","",IF(R9&lt;0,J9*(-1),IF(G9="買",(P9-H9)*10000,(H9-P9)*10000)))</f>
        <v>-190</v>
      </c>
      <c r="U9" s="54"/>
      <c r="V9" s="101" t="s">
        <v>99</v>
      </c>
      <c r="W9" s="102"/>
      <c r="X9" s="102"/>
      <c r="Y9" s="103"/>
    </row>
    <row r="10" spans="2:25" x14ac:dyDescent="0.15">
      <c r="B10" s="43">
        <v>2</v>
      </c>
      <c r="C10" s="51">
        <f t="shared" ref="C10:C73" si="2">IF(R9="","",C9+R9)</f>
        <v>1753440</v>
      </c>
      <c r="D10" s="51"/>
      <c r="E10" s="43">
        <v>2010</v>
      </c>
      <c r="F10" s="8">
        <v>42086</v>
      </c>
      <c r="G10" s="43" t="s">
        <v>3</v>
      </c>
      <c r="H10" s="52">
        <v>1.3490899999999999</v>
      </c>
      <c r="I10" s="52"/>
      <c r="J10" s="43">
        <v>130</v>
      </c>
      <c r="K10" s="51">
        <f t="shared" ref="K10:K73" si="3">IF(F10="","",C10*0.02)</f>
        <v>35068.800000000003</v>
      </c>
      <c r="L10" s="51"/>
      <c r="M10" s="6">
        <v>0.3</v>
      </c>
      <c r="N10" s="43">
        <v>2010</v>
      </c>
      <c r="O10" s="8">
        <v>42105</v>
      </c>
      <c r="P10" s="52">
        <v>1.36233</v>
      </c>
      <c r="Q10" s="52"/>
      <c r="R10" s="53">
        <f t="shared" si="0"/>
        <v>-49037</v>
      </c>
      <c r="S10" s="53"/>
      <c r="T10" s="54">
        <f t="shared" si="1"/>
        <v>-130</v>
      </c>
      <c r="U10" s="54"/>
      <c r="V10" s="101" t="s">
        <v>100</v>
      </c>
      <c r="W10" s="102"/>
      <c r="X10" s="102"/>
      <c r="Y10" s="103"/>
    </row>
    <row r="11" spans="2:25" x14ac:dyDescent="0.15">
      <c r="B11" s="43">
        <v>3</v>
      </c>
      <c r="C11" s="51">
        <f t="shared" si="2"/>
        <v>1704403</v>
      </c>
      <c r="D11" s="51"/>
      <c r="E11" s="43">
        <v>2010</v>
      </c>
      <c r="F11" s="8">
        <v>42193</v>
      </c>
      <c r="G11" s="43" t="s">
        <v>4</v>
      </c>
      <c r="H11" s="52">
        <v>1.26413</v>
      </c>
      <c r="I11" s="52"/>
      <c r="J11" s="43">
        <v>90</v>
      </c>
      <c r="K11" s="51">
        <f t="shared" si="3"/>
        <v>34088.06</v>
      </c>
      <c r="L11" s="51"/>
      <c r="M11" s="6">
        <v>0.3</v>
      </c>
      <c r="N11" s="43">
        <v>2010</v>
      </c>
      <c r="O11" s="8">
        <v>42198</v>
      </c>
      <c r="P11" s="52">
        <v>1.25536</v>
      </c>
      <c r="Q11" s="52"/>
      <c r="R11" s="53">
        <f t="shared" si="0"/>
        <v>-32481</v>
      </c>
      <c r="S11" s="53"/>
      <c r="T11" s="54">
        <f t="shared" si="1"/>
        <v>-90</v>
      </c>
      <c r="U11" s="54"/>
      <c r="V11" s="101" t="s">
        <v>99</v>
      </c>
      <c r="W11" s="102"/>
      <c r="X11" s="102"/>
      <c r="Y11" s="103"/>
    </row>
    <row r="12" spans="2:25" x14ac:dyDescent="0.15">
      <c r="B12" s="43">
        <v>4</v>
      </c>
      <c r="C12" s="51">
        <f t="shared" si="2"/>
        <v>1671922</v>
      </c>
      <c r="D12" s="51"/>
      <c r="E12" s="43">
        <v>2010</v>
      </c>
      <c r="F12" s="8">
        <v>42287</v>
      </c>
      <c r="G12" s="43" t="s">
        <v>4</v>
      </c>
      <c r="H12" s="52">
        <v>1.3977900000000001</v>
      </c>
      <c r="I12" s="52"/>
      <c r="J12" s="43">
        <v>150</v>
      </c>
      <c r="K12" s="51">
        <f t="shared" si="3"/>
        <v>33438.44</v>
      </c>
      <c r="L12" s="51"/>
      <c r="M12" s="6">
        <v>0.3</v>
      </c>
      <c r="N12" s="43">
        <v>2010</v>
      </c>
      <c r="O12" s="8">
        <v>42296</v>
      </c>
      <c r="P12" s="52">
        <v>1.3823700000000001</v>
      </c>
      <c r="Q12" s="52"/>
      <c r="R12" s="53">
        <f t="shared" si="0"/>
        <v>-57111</v>
      </c>
      <c r="S12" s="53"/>
      <c r="T12" s="54">
        <f t="shared" si="1"/>
        <v>-150</v>
      </c>
      <c r="U12" s="54"/>
      <c r="V12" s="101" t="s">
        <v>101</v>
      </c>
      <c r="W12" s="102"/>
      <c r="X12" s="102"/>
      <c r="Y12" s="103"/>
    </row>
    <row r="13" spans="2:25" x14ac:dyDescent="0.15">
      <c r="B13" s="43">
        <v>5</v>
      </c>
      <c r="C13" s="51">
        <f t="shared" si="2"/>
        <v>1614811</v>
      </c>
      <c r="D13" s="51"/>
      <c r="E13" s="43">
        <v>2011</v>
      </c>
      <c r="F13" s="8">
        <v>42058</v>
      </c>
      <c r="G13" s="43" t="s">
        <v>4</v>
      </c>
      <c r="H13" s="52">
        <v>1.3709199999999999</v>
      </c>
      <c r="I13" s="52"/>
      <c r="J13" s="43">
        <v>190</v>
      </c>
      <c r="K13" s="51">
        <f t="shared" si="3"/>
        <v>32296.22</v>
      </c>
      <c r="L13" s="51"/>
      <c r="M13" s="6">
        <v>0.3</v>
      </c>
      <c r="N13" s="43">
        <v>2011</v>
      </c>
      <c r="O13" s="8">
        <v>42129</v>
      </c>
      <c r="P13" s="52">
        <v>1.47828</v>
      </c>
      <c r="Q13" s="52"/>
      <c r="R13" s="53">
        <f t="shared" si="0"/>
        <v>397629</v>
      </c>
      <c r="S13" s="53"/>
      <c r="T13" s="54">
        <f t="shared" si="1"/>
        <v>1073.6000000000013</v>
      </c>
      <c r="U13" s="54"/>
      <c r="V13" s="101" t="s">
        <v>120</v>
      </c>
      <c r="W13" s="102"/>
      <c r="X13" s="102"/>
      <c r="Y13" s="103"/>
    </row>
    <row r="14" spans="2:25" x14ac:dyDescent="0.15">
      <c r="B14" s="43">
        <v>6</v>
      </c>
      <c r="C14" s="51">
        <f t="shared" si="2"/>
        <v>2012440</v>
      </c>
      <c r="D14" s="51"/>
      <c r="E14" s="43">
        <v>2011</v>
      </c>
      <c r="F14" s="8">
        <v>42255</v>
      </c>
      <c r="G14" s="43" t="s">
        <v>3</v>
      </c>
      <c r="H14" s="52">
        <v>1.4023300000000001</v>
      </c>
      <c r="I14" s="52"/>
      <c r="J14" s="43">
        <v>110</v>
      </c>
      <c r="K14" s="51">
        <f t="shared" si="3"/>
        <v>40248.800000000003</v>
      </c>
      <c r="L14" s="51"/>
      <c r="M14" s="6">
        <v>0.3</v>
      </c>
      <c r="N14" s="43">
        <v>2011</v>
      </c>
      <c r="O14" s="8">
        <v>42283</v>
      </c>
      <c r="P14" s="52">
        <v>1.33769</v>
      </c>
      <c r="Q14" s="52"/>
      <c r="R14" s="53">
        <f t="shared" si="0"/>
        <v>239407</v>
      </c>
      <c r="S14" s="53"/>
      <c r="T14" s="54">
        <f t="shared" si="1"/>
        <v>646.40000000000032</v>
      </c>
      <c r="U14" s="54"/>
      <c r="V14" s="101" t="s">
        <v>120</v>
      </c>
      <c r="W14" s="102"/>
      <c r="X14" s="102"/>
      <c r="Y14" s="103"/>
    </row>
    <row r="15" spans="2:25" x14ac:dyDescent="0.15">
      <c r="B15" s="43">
        <v>7</v>
      </c>
      <c r="C15" s="51">
        <f t="shared" si="2"/>
        <v>2251847</v>
      </c>
      <c r="D15" s="51"/>
      <c r="E15" s="43">
        <v>2011</v>
      </c>
      <c r="F15" s="8">
        <v>42302</v>
      </c>
      <c r="G15" s="43" t="s">
        <v>4</v>
      </c>
      <c r="H15" s="52">
        <v>1.3903799999999999</v>
      </c>
      <c r="I15" s="52"/>
      <c r="J15" s="43">
        <v>80</v>
      </c>
      <c r="K15" s="51">
        <f t="shared" si="3"/>
        <v>45036.94</v>
      </c>
      <c r="L15" s="51"/>
      <c r="M15" s="6">
        <v>0.3</v>
      </c>
      <c r="N15" s="43">
        <v>2011</v>
      </c>
      <c r="O15" s="8">
        <v>42308</v>
      </c>
      <c r="P15" s="52">
        <v>1.3994200000000001</v>
      </c>
      <c r="Q15" s="52"/>
      <c r="R15" s="53">
        <f t="shared" si="0"/>
        <v>33481</v>
      </c>
      <c r="S15" s="53"/>
      <c r="T15" s="54">
        <f t="shared" si="1"/>
        <v>90.400000000001597</v>
      </c>
      <c r="U15" s="54"/>
      <c r="V15" s="101" t="s">
        <v>120</v>
      </c>
      <c r="W15" s="102"/>
      <c r="X15" s="102"/>
      <c r="Y15" s="103"/>
    </row>
    <row r="16" spans="2:25" x14ac:dyDescent="0.15">
      <c r="B16" s="43">
        <v>8</v>
      </c>
      <c r="C16" s="51">
        <f t="shared" si="2"/>
        <v>2285328</v>
      </c>
      <c r="D16" s="51"/>
      <c r="E16" s="43">
        <v>2011</v>
      </c>
      <c r="F16" s="8">
        <v>42317</v>
      </c>
      <c r="G16" s="43" t="s">
        <v>3</v>
      </c>
      <c r="H16" s="52">
        <v>1.37201</v>
      </c>
      <c r="I16" s="52"/>
      <c r="J16" s="43">
        <v>140</v>
      </c>
      <c r="K16" s="51">
        <f t="shared" si="3"/>
        <v>45706.559999999998</v>
      </c>
      <c r="L16" s="51"/>
      <c r="M16" s="6">
        <v>0.3</v>
      </c>
      <c r="N16" s="43">
        <v>2012</v>
      </c>
      <c r="O16" s="8">
        <v>42022</v>
      </c>
      <c r="P16" s="52">
        <v>1.2819</v>
      </c>
      <c r="Q16" s="52"/>
      <c r="R16" s="53">
        <f t="shared" si="0"/>
        <v>333740</v>
      </c>
      <c r="S16" s="53"/>
      <c r="T16" s="54">
        <f t="shared" si="1"/>
        <v>901.09999999999911</v>
      </c>
      <c r="U16" s="54"/>
      <c r="V16" s="101" t="s">
        <v>102</v>
      </c>
      <c r="W16" s="102"/>
      <c r="X16" s="102"/>
      <c r="Y16" s="103"/>
    </row>
    <row r="17" spans="2:25" x14ac:dyDescent="0.15">
      <c r="B17" s="43">
        <v>9</v>
      </c>
      <c r="C17" s="51">
        <f t="shared" si="2"/>
        <v>2619068</v>
      </c>
      <c r="D17" s="51"/>
      <c r="E17" s="43">
        <v>2012</v>
      </c>
      <c r="F17" s="8">
        <v>42037</v>
      </c>
      <c r="G17" s="43" t="s">
        <v>4</v>
      </c>
      <c r="H17" s="52">
        <v>1.3168599999999999</v>
      </c>
      <c r="I17" s="52"/>
      <c r="J17" s="43">
        <v>130</v>
      </c>
      <c r="K17" s="51">
        <f t="shared" si="3"/>
        <v>52381.36</v>
      </c>
      <c r="L17" s="51"/>
      <c r="M17" s="6">
        <v>0.3</v>
      </c>
      <c r="N17" s="43">
        <v>2012</v>
      </c>
      <c r="O17" s="8">
        <v>42041</v>
      </c>
      <c r="P17" s="52">
        <v>1.3024100000000001</v>
      </c>
      <c r="Q17" s="52"/>
      <c r="R17" s="53">
        <f t="shared" si="0"/>
        <v>-53518</v>
      </c>
      <c r="S17" s="53"/>
      <c r="T17" s="54">
        <f t="shared" si="1"/>
        <v>-130</v>
      </c>
      <c r="U17" s="54"/>
      <c r="V17" s="101" t="s">
        <v>103</v>
      </c>
      <c r="W17" s="102"/>
      <c r="X17" s="102"/>
      <c r="Y17" s="103"/>
    </row>
    <row r="18" spans="2:25" x14ac:dyDescent="0.15">
      <c r="B18" s="43">
        <v>10</v>
      </c>
      <c r="C18" s="51">
        <f t="shared" si="2"/>
        <v>2565550</v>
      </c>
      <c r="D18" s="51"/>
      <c r="E18" s="43">
        <v>2012</v>
      </c>
      <c r="F18" s="8">
        <v>42147</v>
      </c>
      <c r="G18" s="43" t="s">
        <v>3</v>
      </c>
      <c r="H18" s="52">
        <v>1.27444</v>
      </c>
      <c r="I18" s="52"/>
      <c r="J18" s="43">
        <v>70</v>
      </c>
      <c r="K18" s="51">
        <f t="shared" si="3"/>
        <v>51311</v>
      </c>
      <c r="L18" s="51"/>
      <c r="M18" s="6">
        <v>0.4</v>
      </c>
      <c r="N18" s="43">
        <v>2012</v>
      </c>
      <c r="O18" s="8">
        <v>42158</v>
      </c>
      <c r="P18" s="52">
        <v>1.2493399999999999</v>
      </c>
      <c r="Q18" s="52"/>
      <c r="R18" s="53">
        <f t="shared" si="0"/>
        <v>123950</v>
      </c>
      <c r="S18" s="53"/>
      <c r="T18" s="54">
        <f t="shared" si="1"/>
        <v>251.00000000000122</v>
      </c>
      <c r="U18" s="54"/>
      <c r="V18" s="101" t="s">
        <v>120</v>
      </c>
      <c r="W18" s="102"/>
      <c r="X18" s="102"/>
      <c r="Y18" s="103"/>
    </row>
    <row r="19" spans="2:25" x14ac:dyDescent="0.15">
      <c r="B19" s="43">
        <v>11</v>
      </c>
      <c r="C19" s="51">
        <f t="shared" si="2"/>
        <v>2689500</v>
      </c>
      <c r="D19" s="51"/>
      <c r="E19" s="43">
        <v>2012</v>
      </c>
      <c r="F19" s="8">
        <v>42197</v>
      </c>
      <c r="G19" s="43" t="s">
        <v>3</v>
      </c>
      <c r="H19" s="52">
        <v>1.22383</v>
      </c>
      <c r="I19" s="52"/>
      <c r="J19" s="43">
        <v>60</v>
      </c>
      <c r="K19" s="51">
        <f t="shared" si="3"/>
        <v>53790</v>
      </c>
      <c r="L19" s="51"/>
      <c r="M19" s="6">
        <v>0.4</v>
      </c>
      <c r="N19" s="43">
        <v>2012</v>
      </c>
      <c r="O19" s="8">
        <v>42202</v>
      </c>
      <c r="P19" s="52">
        <v>1.2298899999999999</v>
      </c>
      <c r="Q19" s="52"/>
      <c r="R19" s="53">
        <f t="shared" si="0"/>
        <v>-29925</v>
      </c>
      <c r="S19" s="53"/>
      <c r="T19" s="54">
        <f>IF(O19="","",IF(R19&lt;0,J19*(-1),IF(G19="買",(P19-H19)*10000,(H19-P19)*10000)))</f>
        <v>-60</v>
      </c>
      <c r="U19" s="54"/>
      <c r="V19" s="101" t="s">
        <v>104</v>
      </c>
      <c r="W19" s="102"/>
      <c r="X19" s="102"/>
      <c r="Y19" s="103"/>
    </row>
    <row r="20" spans="2:25" x14ac:dyDescent="0.15">
      <c r="B20" s="43">
        <v>12</v>
      </c>
      <c r="C20" s="51">
        <f t="shared" si="2"/>
        <v>2659575</v>
      </c>
      <c r="D20" s="51"/>
      <c r="E20" s="43">
        <v>2012</v>
      </c>
      <c r="F20" s="8">
        <v>42237</v>
      </c>
      <c r="G20" s="43" t="s">
        <v>4</v>
      </c>
      <c r="H20" s="52">
        <v>1.23763</v>
      </c>
      <c r="I20" s="52"/>
      <c r="J20" s="43">
        <v>80</v>
      </c>
      <c r="K20" s="51">
        <f t="shared" si="3"/>
        <v>53191.5</v>
      </c>
      <c r="L20" s="51"/>
      <c r="M20" s="6">
        <v>0.4</v>
      </c>
      <c r="N20" s="43">
        <v>2012</v>
      </c>
      <c r="O20" s="8">
        <v>42265</v>
      </c>
      <c r="P20" s="52">
        <v>1.3053900000000001</v>
      </c>
      <c r="Q20" s="52"/>
      <c r="R20" s="53">
        <f t="shared" si="0"/>
        <v>334617</v>
      </c>
      <c r="S20" s="53"/>
      <c r="T20" s="54">
        <f t="shared" ref="T20:T27" si="4">IF(O20="","",IF(R20&lt;0,J20*(-1),IF(G20="買",(P20-H20)*10000,(H20-P20)*10000)))</f>
        <v>677.60000000000048</v>
      </c>
      <c r="U20" s="54"/>
      <c r="V20" s="101" t="s">
        <v>120</v>
      </c>
      <c r="W20" s="102"/>
      <c r="X20" s="102"/>
      <c r="Y20" s="103"/>
    </row>
    <row r="21" spans="2:25" x14ac:dyDescent="0.15">
      <c r="B21" s="43">
        <v>13</v>
      </c>
      <c r="C21" s="51">
        <f t="shared" si="2"/>
        <v>2994192</v>
      </c>
      <c r="D21" s="51"/>
      <c r="E21" s="43">
        <v>2012</v>
      </c>
      <c r="F21" s="8">
        <v>42330</v>
      </c>
      <c r="G21" s="43" t="s">
        <v>4</v>
      </c>
      <c r="H21" s="52">
        <v>1.28373</v>
      </c>
      <c r="I21" s="52"/>
      <c r="J21" s="43">
        <v>90</v>
      </c>
      <c r="K21" s="51">
        <f t="shared" si="3"/>
        <v>59883.840000000004</v>
      </c>
      <c r="L21" s="51"/>
      <c r="M21" s="6">
        <v>0.4</v>
      </c>
      <c r="N21" s="43">
        <v>2012</v>
      </c>
      <c r="O21" s="8">
        <v>42344</v>
      </c>
      <c r="P21" s="52">
        <v>1.2876000000000001</v>
      </c>
      <c r="Q21" s="52"/>
      <c r="R21" s="53">
        <f t="shared" si="0"/>
        <v>19111</v>
      </c>
      <c r="S21" s="53"/>
      <c r="T21" s="54">
        <f t="shared" si="4"/>
        <v>38.700000000000401</v>
      </c>
      <c r="U21" s="54"/>
      <c r="V21" s="101" t="s">
        <v>105</v>
      </c>
      <c r="W21" s="102"/>
      <c r="X21" s="102"/>
      <c r="Y21" s="103"/>
    </row>
    <row r="22" spans="2:25" x14ac:dyDescent="0.15">
      <c r="B22" s="43">
        <v>14</v>
      </c>
      <c r="C22" s="51">
        <f t="shared" si="2"/>
        <v>3013303</v>
      </c>
      <c r="D22" s="51"/>
      <c r="E22" s="43">
        <v>2013</v>
      </c>
      <c r="F22" s="8">
        <v>42015</v>
      </c>
      <c r="G22" s="43" t="s">
        <v>4</v>
      </c>
      <c r="H22" s="52">
        <v>1.3294999999999999</v>
      </c>
      <c r="I22" s="52"/>
      <c r="J22" s="43">
        <v>110</v>
      </c>
      <c r="K22" s="51">
        <v>68211</v>
      </c>
      <c r="L22" s="51"/>
      <c r="M22" s="6">
        <v>0.4</v>
      </c>
      <c r="N22" s="43">
        <v>2013</v>
      </c>
      <c r="O22" s="8">
        <v>42040</v>
      </c>
      <c r="P22" s="52">
        <v>1.3560000000000001</v>
      </c>
      <c r="Q22" s="52"/>
      <c r="R22" s="53">
        <f t="shared" si="0"/>
        <v>130864</v>
      </c>
      <c r="S22" s="53"/>
      <c r="T22" s="54">
        <f t="shared" si="4"/>
        <v>265.00000000000188</v>
      </c>
      <c r="U22" s="54"/>
      <c r="V22" s="101" t="s">
        <v>124</v>
      </c>
      <c r="W22" s="102"/>
      <c r="X22" s="102"/>
      <c r="Y22" s="103"/>
    </row>
    <row r="23" spans="2:25" x14ac:dyDescent="0.15">
      <c r="B23" s="43">
        <v>15</v>
      </c>
      <c r="C23" s="51">
        <f t="shared" si="2"/>
        <v>3144167</v>
      </c>
      <c r="D23" s="51"/>
      <c r="E23" s="43">
        <v>2013</v>
      </c>
      <c r="F23" s="8">
        <v>42064</v>
      </c>
      <c r="G23" s="43" t="s">
        <v>3</v>
      </c>
      <c r="H23" s="52">
        <v>1.3091999999999999</v>
      </c>
      <c r="I23" s="52"/>
      <c r="J23" s="43">
        <v>65</v>
      </c>
      <c r="K23" s="51">
        <f t="shared" si="3"/>
        <v>62883.340000000004</v>
      </c>
      <c r="L23" s="51"/>
      <c r="M23" s="6">
        <v>0.4</v>
      </c>
      <c r="N23" s="43">
        <v>2013</v>
      </c>
      <c r="O23" s="8">
        <v>42099</v>
      </c>
      <c r="P23" s="52">
        <v>1.2911699999999999</v>
      </c>
      <c r="Q23" s="52"/>
      <c r="R23" s="53">
        <f t="shared" si="0"/>
        <v>89037</v>
      </c>
      <c r="S23" s="53"/>
      <c r="T23" s="54">
        <f t="shared" si="4"/>
        <v>180.2999999999999</v>
      </c>
      <c r="U23" s="54"/>
      <c r="V23" s="101" t="s">
        <v>120</v>
      </c>
      <c r="W23" s="102"/>
      <c r="X23" s="102"/>
      <c r="Y23" s="103"/>
    </row>
    <row r="24" spans="2:25" x14ac:dyDescent="0.15">
      <c r="B24" s="43">
        <v>16</v>
      </c>
      <c r="C24" s="51">
        <f t="shared" si="2"/>
        <v>3233204</v>
      </c>
      <c r="D24" s="51"/>
      <c r="E24" s="43">
        <v>2013</v>
      </c>
      <c r="F24" s="8">
        <v>42211</v>
      </c>
      <c r="G24" s="43" t="s">
        <v>4</v>
      </c>
      <c r="H24" s="52">
        <v>1.3241499999999999</v>
      </c>
      <c r="I24" s="52"/>
      <c r="J24" s="43">
        <v>79</v>
      </c>
      <c r="K24" s="51">
        <f t="shared" si="3"/>
        <v>64664.08</v>
      </c>
      <c r="L24" s="51"/>
      <c r="M24" s="6">
        <v>0.4</v>
      </c>
      <c r="N24" s="43">
        <v>2013</v>
      </c>
      <c r="O24" s="8">
        <v>42231</v>
      </c>
      <c r="P24" s="52">
        <v>1.3232200000000001</v>
      </c>
      <c r="Q24" s="52"/>
      <c r="R24" s="53">
        <f t="shared" si="0"/>
        <v>-4592</v>
      </c>
      <c r="S24" s="53"/>
      <c r="T24" s="54">
        <f t="shared" si="4"/>
        <v>-79</v>
      </c>
      <c r="U24" s="54"/>
      <c r="V24" s="101" t="s">
        <v>106</v>
      </c>
      <c r="W24" s="102"/>
      <c r="X24" s="102"/>
      <c r="Y24" s="103"/>
    </row>
    <row r="25" spans="2:25" x14ac:dyDescent="0.15">
      <c r="B25" s="43">
        <v>17</v>
      </c>
      <c r="C25" s="51">
        <f t="shared" si="2"/>
        <v>3228612</v>
      </c>
      <c r="D25" s="51"/>
      <c r="E25" s="43">
        <v>2013</v>
      </c>
      <c r="F25" s="8">
        <v>42263</v>
      </c>
      <c r="G25" s="43" t="s">
        <v>4</v>
      </c>
      <c r="H25" s="52">
        <v>1.33477</v>
      </c>
      <c r="I25" s="52"/>
      <c r="J25" s="43">
        <v>97</v>
      </c>
      <c r="K25" s="51">
        <f t="shared" si="3"/>
        <v>64572.24</v>
      </c>
      <c r="L25" s="51"/>
      <c r="M25" s="6">
        <v>0.4</v>
      </c>
      <c r="N25" s="43">
        <v>2013</v>
      </c>
      <c r="O25" s="8">
        <v>42298</v>
      </c>
      <c r="P25" s="52">
        <v>1.3650800000000001</v>
      </c>
      <c r="Q25" s="52"/>
      <c r="R25" s="53">
        <f t="shared" si="0"/>
        <v>149679</v>
      </c>
      <c r="S25" s="53"/>
      <c r="T25" s="54">
        <f t="shared" si="4"/>
        <v>303.10000000000059</v>
      </c>
      <c r="U25" s="54"/>
      <c r="V25" s="101" t="s">
        <v>109</v>
      </c>
      <c r="W25" s="102"/>
      <c r="X25" s="102"/>
      <c r="Y25" s="103"/>
    </row>
    <row r="26" spans="2:25" x14ac:dyDescent="0.15">
      <c r="B26" s="43">
        <v>18</v>
      </c>
      <c r="C26" s="51">
        <f t="shared" si="2"/>
        <v>3378291</v>
      </c>
      <c r="D26" s="51"/>
      <c r="E26" s="43">
        <v>2014</v>
      </c>
      <c r="F26" s="8">
        <v>42013</v>
      </c>
      <c r="G26" s="43" t="s">
        <v>3</v>
      </c>
      <c r="H26" s="52">
        <v>1.3604099999999999</v>
      </c>
      <c r="I26" s="52"/>
      <c r="J26" s="43">
        <v>50</v>
      </c>
      <c r="K26" s="51">
        <f t="shared" si="3"/>
        <v>67565.820000000007</v>
      </c>
      <c r="L26" s="51"/>
      <c r="M26" s="6">
        <v>0.4</v>
      </c>
      <c r="N26" s="43">
        <v>2014</v>
      </c>
      <c r="O26" s="8">
        <v>42014</v>
      </c>
      <c r="P26" s="52">
        <v>1.3655299999999999</v>
      </c>
      <c r="Q26" s="52"/>
      <c r="R26" s="53">
        <f t="shared" si="0"/>
        <v>-25283</v>
      </c>
      <c r="S26" s="53"/>
      <c r="T26" s="54">
        <f t="shared" si="4"/>
        <v>-50</v>
      </c>
      <c r="U26" s="54"/>
      <c r="V26" s="101" t="s">
        <v>110</v>
      </c>
      <c r="W26" s="102"/>
      <c r="X26" s="102"/>
      <c r="Y26" s="103"/>
    </row>
    <row r="27" spans="2:25" x14ac:dyDescent="0.15">
      <c r="B27" s="43">
        <v>19</v>
      </c>
      <c r="C27" s="51">
        <f t="shared" si="2"/>
        <v>3353008</v>
      </c>
      <c r="D27" s="51"/>
      <c r="E27" s="43">
        <v>2014</v>
      </c>
      <c r="F27" s="8">
        <v>42090</v>
      </c>
      <c r="G27" s="43" t="s">
        <v>3</v>
      </c>
      <c r="H27" s="52">
        <v>1.37706</v>
      </c>
      <c r="I27" s="52"/>
      <c r="J27" s="43">
        <v>103</v>
      </c>
      <c r="K27" s="51">
        <f t="shared" si="3"/>
        <v>67060.160000000003</v>
      </c>
      <c r="L27" s="51"/>
      <c r="M27" s="6">
        <v>0.4</v>
      </c>
      <c r="N27" s="43">
        <v>2014</v>
      </c>
      <c r="O27" s="8">
        <v>42101</v>
      </c>
      <c r="P27" s="52">
        <v>1.37304</v>
      </c>
      <c r="Q27" s="52"/>
      <c r="R27" s="53">
        <f t="shared" si="0"/>
        <v>19851</v>
      </c>
      <c r="S27" s="53"/>
      <c r="T27" s="54">
        <f t="shared" si="4"/>
        <v>40.199999999999122</v>
      </c>
      <c r="U27" s="54"/>
      <c r="V27" s="101" t="s">
        <v>125</v>
      </c>
      <c r="W27" s="102"/>
      <c r="X27" s="102"/>
      <c r="Y27" s="103"/>
    </row>
    <row r="28" spans="2:25" x14ac:dyDescent="0.15">
      <c r="B28" s="43">
        <v>20</v>
      </c>
      <c r="C28" s="51">
        <f t="shared" si="2"/>
        <v>3372859</v>
      </c>
      <c r="D28" s="51"/>
      <c r="E28" s="43">
        <v>2015</v>
      </c>
      <c r="F28" s="8">
        <v>42130</v>
      </c>
      <c r="G28" s="43" t="s">
        <v>4</v>
      </c>
      <c r="H28" s="52">
        <v>1.1205700000000001</v>
      </c>
      <c r="I28" s="52"/>
      <c r="J28" s="43">
        <v>134</v>
      </c>
      <c r="K28" s="51">
        <f t="shared" si="3"/>
        <v>67457.180000000008</v>
      </c>
      <c r="L28" s="51"/>
      <c r="M28" s="6">
        <f t="shared" ref="M28:M73" si="5">IF(J28="","",ROUNDDOWN(K28/(J28/81)/100000,2))</f>
        <v>0.4</v>
      </c>
      <c r="N28" s="43">
        <v>2015</v>
      </c>
      <c r="O28" s="8">
        <v>42133</v>
      </c>
      <c r="P28" s="52">
        <v>1.1135900000000001</v>
      </c>
      <c r="Q28" s="52"/>
      <c r="R28" s="53">
        <f t="shared" si="0"/>
        <v>-34469</v>
      </c>
      <c r="S28" s="53"/>
      <c r="T28" s="54">
        <f>IF(O28="","",IF(R28&lt;0,J28*(-1),IF(G28="買",(P28-H28)*10000,(H28-P28)*10000)))</f>
        <v>-134</v>
      </c>
      <c r="U28" s="54"/>
      <c r="V28" s="101" t="s">
        <v>102</v>
      </c>
      <c r="W28" s="102"/>
      <c r="X28" s="102"/>
      <c r="Y28" s="103"/>
    </row>
    <row r="29" spans="2:25" x14ac:dyDescent="0.15">
      <c r="B29" s="43">
        <v>21</v>
      </c>
      <c r="C29" s="51">
        <f t="shared" si="2"/>
        <v>3338390</v>
      </c>
      <c r="D29" s="51"/>
      <c r="E29" s="43">
        <v>2015</v>
      </c>
      <c r="F29" s="8">
        <v>42186</v>
      </c>
      <c r="G29" s="43" t="s">
        <v>3</v>
      </c>
      <c r="H29" s="52">
        <v>1.1132899999999999</v>
      </c>
      <c r="I29" s="52"/>
      <c r="J29" s="43">
        <v>143</v>
      </c>
      <c r="K29" s="51">
        <f t="shared" si="3"/>
        <v>66767.8</v>
      </c>
      <c r="L29" s="51"/>
      <c r="M29" s="6">
        <f t="shared" si="5"/>
        <v>0.37</v>
      </c>
      <c r="N29" s="43">
        <v>2015</v>
      </c>
      <c r="O29" s="8">
        <v>42205</v>
      </c>
      <c r="P29" s="52">
        <v>1.1132899999999999</v>
      </c>
      <c r="Q29" s="52"/>
      <c r="R29" s="53">
        <f t="shared" si="0"/>
        <v>0</v>
      </c>
      <c r="S29" s="53"/>
      <c r="T29" s="54">
        <f>IF(O29="","",IF(R29&lt;0,J29*(-1),IF(G29="買",(P29-H29)*10000,(H29-P29)*10000)))</f>
        <v>0</v>
      </c>
      <c r="U29" s="54"/>
      <c r="V29" s="101" t="s">
        <v>111</v>
      </c>
      <c r="W29" s="102"/>
      <c r="X29" s="102"/>
      <c r="Y29" s="103"/>
    </row>
    <row r="30" spans="2:25" x14ac:dyDescent="0.15">
      <c r="B30" s="43">
        <v>22</v>
      </c>
      <c r="C30" s="51">
        <f t="shared" si="2"/>
        <v>3338390</v>
      </c>
      <c r="D30" s="51"/>
      <c r="E30" s="43"/>
      <c r="F30" s="8"/>
      <c r="G30" s="43" t="s">
        <v>3</v>
      </c>
      <c r="H30" s="52"/>
      <c r="I30" s="52"/>
      <c r="J30" s="43"/>
      <c r="K30" s="51" t="str">
        <f t="shared" si="3"/>
        <v/>
      </c>
      <c r="L30" s="51"/>
      <c r="M30" s="6" t="str">
        <f t="shared" si="5"/>
        <v/>
      </c>
      <c r="N30" s="43"/>
      <c r="O30" s="8"/>
      <c r="P30" s="52"/>
      <c r="Q30" s="52"/>
      <c r="R30" s="53" t="str">
        <f t="shared" si="0"/>
        <v/>
      </c>
      <c r="S30" s="53"/>
      <c r="T30" s="54" t="str">
        <f t="shared" ref="T30:T51" si="6">IF(O30="","",IF(R30&lt;0,J30*(-1),IF(G30="買",(P30-H30)*10000,(H30-P30)*10000)))</f>
        <v/>
      </c>
      <c r="U30" s="54"/>
      <c r="V30" s="101"/>
      <c r="W30" s="102"/>
      <c r="X30" s="102"/>
      <c r="Y30" s="103"/>
    </row>
    <row r="31" spans="2:25" x14ac:dyDescent="0.15">
      <c r="B31" s="43">
        <v>23</v>
      </c>
      <c r="C31" s="51" t="str">
        <f t="shared" si="2"/>
        <v/>
      </c>
      <c r="D31" s="51"/>
      <c r="E31" s="43"/>
      <c r="F31" s="8"/>
      <c r="G31" s="43" t="s">
        <v>3</v>
      </c>
      <c r="H31" s="52"/>
      <c r="I31" s="52"/>
      <c r="J31" s="43"/>
      <c r="K31" s="51" t="str">
        <f t="shared" si="3"/>
        <v/>
      </c>
      <c r="L31" s="51"/>
      <c r="M31" s="6" t="str">
        <f t="shared" si="5"/>
        <v/>
      </c>
      <c r="N31" s="43"/>
      <c r="O31" s="8"/>
      <c r="P31" s="52"/>
      <c r="Q31" s="52"/>
      <c r="R31" s="53" t="str">
        <f t="shared" si="0"/>
        <v/>
      </c>
      <c r="S31" s="53"/>
      <c r="T31" s="54" t="str">
        <f t="shared" si="6"/>
        <v/>
      </c>
      <c r="U31" s="54"/>
      <c r="V31" s="101" t="s">
        <v>112</v>
      </c>
      <c r="W31" s="102"/>
      <c r="X31" s="102"/>
      <c r="Y31" s="103"/>
    </row>
    <row r="32" spans="2:25" x14ac:dyDescent="0.15">
      <c r="B32" s="43">
        <v>24</v>
      </c>
      <c r="C32" s="51" t="str">
        <f t="shared" si="2"/>
        <v/>
      </c>
      <c r="D32" s="51"/>
      <c r="E32" s="43"/>
      <c r="F32" s="8"/>
      <c r="G32" s="43" t="s">
        <v>3</v>
      </c>
      <c r="H32" s="52"/>
      <c r="I32" s="52"/>
      <c r="J32" s="43"/>
      <c r="K32" s="51" t="str">
        <f t="shared" si="3"/>
        <v/>
      </c>
      <c r="L32" s="51"/>
      <c r="M32" s="6" t="str">
        <f t="shared" si="5"/>
        <v/>
      </c>
      <c r="N32" s="43"/>
      <c r="O32" s="8"/>
      <c r="P32" s="52"/>
      <c r="Q32" s="52"/>
      <c r="R32" s="53" t="str">
        <f t="shared" si="0"/>
        <v/>
      </c>
      <c r="S32" s="53"/>
      <c r="T32" s="54" t="str">
        <f t="shared" si="6"/>
        <v/>
      </c>
      <c r="U32" s="54"/>
      <c r="V32" s="101"/>
      <c r="W32" s="102"/>
      <c r="X32" s="102"/>
      <c r="Y32" s="103"/>
    </row>
    <row r="33" spans="2:25" x14ac:dyDescent="0.15">
      <c r="B33" s="43">
        <v>25</v>
      </c>
      <c r="C33" s="51" t="str">
        <f t="shared" si="2"/>
        <v/>
      </c>
      <c r="D33" s="51"/>
      <c r="E33" s="43"/>
      <c r="F33" s="8"/>
      <c r="G33" s="43" t="s">
        <v>4</v>
      </c>
      <c r="H33" s="52"/>
      <c r="I33" s="52"/>
      <c r="J33" s="43"/>
      <c r="K33" s="51" t="str">
        <f t="shared" si="3"/>
        <v/>
      </c>
      <c r="L33" s="51"/>
      <c r="M33" s="6" t="str">
        <f t="shared" si="5"/>
        <v/>
      </c>
      <c r="N33" s="43"/>
      <c r="O33" s="8"/>
      <c r="P33" s="52"/>
      <c r="Q33" s="52"/>
      <c r="R33" s="53" t="str">
        <f t="shared" si="0"/>
        <v/>
      </c>
      <c r="S33" s="53"/>
      <c r="T33" s="54" t="str">
        <f t="shared" si="6"/>
        <v/>
      </c>
      <c r="U33" s="54"/>
      <c r="V33" s="101"/>
      <c r="W33" s="102"/>
      <c r="X33" s="102"/>
      <c r="Y33" s="103"/>
    </row>
    <row r="34" spans="2:25" x14ac:dyDescent="0.15">
      <c r="B34" s="43">
        <v>26</v>
      </c>
      <c r="C34" s="51" t="str">
        <f t="shared" si="2"/>
        <v/>
      </c>
      <c r="D34" s="51"/>
      <c r="E34" s="43"/>
      <c r="F34" s="8"/>
      <c r="G34" s="43" t="s">
        <v>3</v>
      </c>
      <c r="H34" s="52"/>
      <c r="I34" s="52"/>
      <c r="J34" s="43"/>
      <c r="K34" s="51" t="str">
        <f t="shared" si="3"/>
        <v/>
      </c>
      <c r="L34" s="51"/>
      <c r="M34" s="6" t="str">
        <f t="shared" si="5"/>
        <v/>
      </c>
      <c r="N34" s="43"/>
      <c r="O34" s="8"/>
      <c r="P34" s="52"/>
      <c r="Q34" s="52"/>
      <c r="R34" s="53" t="str">
        <f t="shared" si="0"/>
        <v/>
      </c>
      <c r="S34" s="53"/>
      <c r="T34" s="54" t="str">
        <f t="shared" si="6"/>
        <v/>
      </c>
      <c r="U34" s="54"/>
      <c r="V34" s="101"/>
      <c r="W34" s="102"/>
      <c r="X34" s="102"/>
      <c r="Y34" s="103"/>
    </row>
    <row r="35" spans="2:25" x14ac:dyDescent="0.15">
      <c r="B35" s="43">
        <v>27</v>
      </c>
      <c r="C35" s="51" t="str">
        <f t="shared" si="2"/>
        <v/>
      </c>
      <c r="D35" s="51"/>
      <c r="E35" s="43"/>
      <c r="F35" s="8"/>
      <c r="G35" s="43" t="s">
        <v>3</v>
      </c>
      <c r="H35" s="52"/>
      <c r="I35" s="52"/>
      <c r="J35" s="43"/>
      <c r="K35" s="51" t="str">
        <f t="shared" si="3"/>
        <v/>
      </c>
      <c r="L35" s="51"/>
      <c r="M35" s="6" t="str">
        <f t="shared" si="5"/>
        <v/>
      </c>
      <c r="N35" s="43"/>
      <c r="O35" s="8"/>
      <c r="P35" s="52"/>
      <c r="Q35" s="52"/>
      <c r="R35" s="53" t="str">
        <f t="shared" si="0"/>
        <v/>
      </c>
      <c r="S35" s="53"/>
      <c r="T35" s="54" t="str">
        <f t="shared" si="6"/>
        <v/>
      </c>
      <c r="U35" s="54"/>
      <c r="V35" s="101"/>
      <c r="W35" s="102"/>
      <c r="X35" s="102"/>
      <c r="Y35" s="103"/>
    </row>
    <row r="36" spans="2:25" x14ac:dyDescent="0.15">
      <c r="B36" s="43">
        <v>28</v>
      </c>
      <c r="C36" s="51" t="str">
        <f t="shared" si="2"/>
        <v/>
      </c>
      <c r="D36" s="51"/>
      <c r="E36" s="43"/>
      <c r="F36" s="8"/>
      <c r="G36" s="43" t="s">
        <v>3</v>
      </c>
      <c r="H36" s="52"/>
      <c r="I36" s="52"/>
      <c r="J36" s="43"/>
      <c r="K36" s="51" t="str">
        <f t="shared" si="3"/>
        <v/>
      </c>
      <c r="L36" s="51"/>
      <c r="M36" s="6" t="str">
        <f t="shared" si="5"/>
        <v/>
      </c>
      <c r="N36" s="43"/>
      <c r="O36" s="8"/>
      <c r="P36" s="52"/>
      <c r="Q36" s="52"/>
      <c r="R36" s="53" t="str">
        <f t="shared" si="0"/>
        <v/>
      </c>
      <c r="S36" s="53"/>
      <c r="T36" s="54" t="str">
        <f t="shared" si="6"/>
        <v/>
      </c>
      <c r="U36" s="54"/>
      <c r="V36" s="101"/>
      <c r="W36" s="102"/>
      <c r="X36" s="102"/>
      <c r="Y36" s="103"/>
    </row>
    <row r="37" spans="2:25" x14ac:dyDescent="0.15">
      <c r="B37" s="43">
        <v>29</v>
      </c>
      <c r="C37" s="51" t="str">
        <f t="shared" si="2"/>
        <v/>
      </c>
      <c r="D37" s="51"/>
      <c r="E37" s="43"/>
      <c r="F37" s="8"/>
      <c r="G37" s="43" t="s">
        <v>3</v>
      </c>
      <c r="H37" s="52"/>
      <c r="I37" s="52"/>
      <c r="J37" s="43"/>
      <c r="K37" s="51" t="str">
        <f t="shared" si="3"/>
        <v/>
      </c>
      <c r="L37" s="51"/>
      <c r="M37" s="6" t="str">
        <f t="shared" si="5"/>
        <v/>
      </c>
      <c r="N37" s="43"/>
      <c r="O37" s="8"/>
      <c r="P37" s="52"/>
      <c r="Q37" s="52"/>
      <c r="R37" s="53" t="str">
        <f t="shared" si="0"/>
        <v/>
      </c>
      <c r="S37" s="53"/>
      <c r="T37" s="54" t="str">
        <f t="shared" si="6"/>
        <v/>
      </c>
      <c r="U37" s="54"/>
      <c r="V37" s="101"/>
      <c r="W37" s="102"/>
      <c r="X37" s="102"/>
      <c r="Y37" s="103"/>
    </row>
    <row r="38" spans="2:25" x14ac:dyDescent="0.15">
      <c r="B38" s="43">
        <v>30</v>
      </c>
      <c r="C38" s="51" t="str">
        <f t="shared" si="2"/>
        <v/>
      </c>
      <c r="D38" s="51"/>
      <c r="E38" s="43"/>
      <c r="F38" s="8"/>
      <c r="G38" s="43" t="s">
        <v>4</v>
      </c>
      <c r="H38" s="52"/>
      <c r="I38" s="52"/>
      <c r="J38" s="43"/>
      <c r="K38" s="51" t="str">
        <f t="shared" si="3"/>
        <v/>
      </c>
      <c r="L38" s="51"/>
      <c r="M38" s="6" t="str">
        <f t="shared" si="5"/>
        <v/>
      </c>
      <c r="N38" s="43"/>
      <c r="O38" s="8"/>
      <c r="P38" s="52"/>
      <c r="Q38" s="52"/>
      <c r="R38" s="53" t="str">
        <f t="shared" si="0"/>
        <v/>
      </c>
      <c r="S38" s="53"/>
      <c r="T38" s="54" t="str">
        <f t="shared" si="6"/>
        <v/>
      </c>
      <c r="U38" s="54"/>
      <c r="V38" s="101"/>
      <c r="W38" s="102"/>
      <c r="X38" s="102"/>
      <c r="Y38" s="103"/>
    </row>
    <row r="39" spans="2:25" x14ac:dyDescent="0.15">
      <c r="B39" s="43">
        <v>31</v>
      </c>
      <c r="C39" s="51" t="str">
        <f t="shared" si="2"/>
        <v/>
      </c>
      <c r="D39" s="51"/>
      <c r="E39" s="43"/>
      <c r="F39" s="8"/>
      <c r="G39" s="43" t="s">
        <v>4</v>
      </c>
      <c r="H39" s="52"/>
      <c r="I39" s="52"/>
      <c r="J39" s="43"/>
      <c r="K39" s="51" t="str">
        <f t="shared" si="3"/>
        <v/>
      </c>
      <c r="L39" s="51"/>
      <c r="M39" s="6" t="str">
        <f t="shared" si="5"/>
        <v/>
      </c>
      <c r="N39" s="43"/>
      <c r="O39" s="8"/>
      <c r="P39" s="52"/>
      <c r="Q39" s="52"/>
      <c r="R39" s="53" t="str">
        <f t="shared" si="0"/>
        <v/>
      </c>
      <c r="S39" s="53"/>
      <c r="T39" s="54" t="str">
        <f t="shared" si="6"/>
        <v/>
      </c>
      <c r="U39" s="54"/>
      <c r="V39" s="101"/>
      <c r="W39" s="102"/>
      <c r="X39" s="102"/>
      <c r="Y39" s="103"/>
    </row>
    <row r="40" spans="2:25" x14ac:dyDescent="0.15">
      <c r="B40" s="43">
        <v>32</v>
      </c>
      <c r="C40" s="51" t="str">
        <f t="shared" si="2"/>
        <v/>
      </c>
      <c r="D40" s="51"/>
      <c r="E40" s="43"/>
      <c r="F40" s="8"/>
      <c r="G40" s="43" t="s">
        <v>4</v>
      </c>
      <c r="H40" s="52"/>
      <c r="I40" s="52"/>
      <c r="J40" s="43"/>
      <c r="K40" s="51" t="str">
        <f t="shared" si="3"/>
        <v/>
      </c>
      <c r="L40" s="51"/>
      <c r="M40" s="6" t="str">
        <f t="shared" si="5"/>
        <v/>
      </c>
      <c r="N40" s="43"/>
      <c r="O40" s="8"/>
      <c r="P40" s="52"/>
      <c r="Q40" s="52"/>
      <c r="R40" s="53" t="str">
        <f t="shared" si="0"/>
        <v/>
      </c>
      <c r="S40" s="53"/>
      <c r="T40" s="54" t="str">
        <f t="shared" si="6"/>
        <v/>
      </c>
      <c r="U40" s="54"/>
      <c r="V40" s="101"/>
      <c r="W40" s="102"/>
      <c r="X40" s="102"/>
      <c r="Y40" s="103"/>
    </row>
    <row r="41" spans="2:25" x14ac:dyDescent="0.15">
      <c r="B41" s="43">
        <v>33</v>
      </c>
      <c r="C41" s="51" t="str">
        <f t="shared" si="2"/>
        <v/>
      </c>
      <c r="D41" s="51"/>
      <c r="E41" s="43"/>
      <c r="F41" s="8"/>
      <c r="G41" s="43" t="s">
        <v>3</v>
      </c>
      <c r="H41" s="52"/>
      <c r="I41" s="52"/>
      <c r="J41" s="43"/>
      <c r="K41" s="51" t="str">
        <f t="shared" si="3"/>
        <v/>
      </c>
      <c r="L41" s="51"/>
      <c r="M41" s="6" t="str">
        <f t="shared" si="5"/>
        <v/>
      </c>
      <c r="N41" s="43"/>
      <c r="O41" s="8"/>
      <c r="P41" s="52"/>
      <c r="Q41" s="52"/>
      <c r="R41" s="53" t="str">
        <f t="shared" si="0"/>
        <v/>
      </c>
      <c r="S41" s="53"/>
      <c r="T41" s="54" t="str">
        <f t="shared" si="6"/>
        <v/>
      </c>
      <c r="U41" s="54"/>
      <c r="V41" s="101"/>
      <c r="W41" s="102"/>
      <c r="X41" s="102"/>
      <c r="Y41" s="103"/>
    </row>
    <row r="42" spans="2:25" x14ac:dyDescent="0.15">
      <c r="B42" s="43">
        <v>34</v>
      </c>
      <c r="C42" s="51" t="str">
        <f t="shared" si="2"/>
        <v/>
      </c>
      <c r="D42" s="51"/>
      <c r="E42" s="43"/>
      <c r="F42" s="8"/>
      <c r="G42" s="43" t="s">
        <v>4</v>
      </c>
      <c r="H42" s="52"/>
      <c r="I42" s="52"/>
      <c r="J42" s="43"/>
      <c r="K42" s="51" t="str">
        <f t="shared" si="3"/>
        <v/>
      </c>
      <c r="L42" s="51"/>
      <c r="M42" s="6" t="str">
        <f t="shared" si="5"/>
        <v/>
      </c>
      <c r="N42" s="43"/>
      <c r="O42" s="8"/>
      <c r="P42" s="52"/>
      <c r="Q42" s="52"/>
      <c r="R42" s="53" t="str">
        <f t="shared" si="0"/>
        <v/>
      </c>
      <c r="S42" s="53"/>
      <c r="T42" s="54" t="str">
        <f t="shared" si="6"/>
        <v/>
      </c>
      <c r="U42" s="54"/>
      <c r="V42" s="101"/>
      <c r="W42" s="102"/>
      <c r="X42" s="102"/>
      <c r="Y42" s="103"/>
    </row>
    <row r="43" spans="2:25" x14ac:dyDescent="0.15">
      <c r="B43" s="43">
        <v>35</v>
      </c>
      <c r="C43" s="51" t="str">
        <f t="shared" si="2"/>
        <v/>
      </c>
      <c r="D43" s="51"/>
      <c r="E43" s="43"/>
      <c r="F43" s="8"/>
      <c r="G43" s="43" t="s">
        <v>3</v>
      </c>
      <c r="H43" s="52"/>
      <c r="I43" s="52"/>
      <c r="J43" s="43"/>
      <c r="K43" s="51" t="str">
        <f t="shared" si="3"/>
        <v/>
      </c>
      <c r="L43" s="51"/>
      <c r="M43" s="6" t="str">
        <f t="shared" si="5"/>
        <v/>
      </c>
      <c r="N43" s="43"/>
      <c r="O43" s="8"/>
      <c r="P43" s="52"/>
      <c r="Q43" s="52"/>
      <c r="R43" s="53" t="str">
        <f t="shared" si="0"/>
        <v/>
      </c>
      <c r="S43" s="53"/>
      <c r="T43" s="54" t="str">
        <f t="shared" si="6"/>
        <v/>
      </c>
      <c r="U43" s="54"/>
      <c r="V43" s="101"/>
      <c r="W43" s="102"/>
      <c r="X43" s="102"/>
      <c r="Y43" s="103"/>
    </row>
    <row r="44" spans="2:25" x14ac:dyDescent="0.15">
      <c r="B44" s="43">
        <v>36</v>
      </c>
      <c r="C44" s="51" t="str">
        <f t="shared" si="2"/>
        <v/>
      </c>
      <c r="D44" s="51"/>
      <c r="E44" s="43"/>
      <c r="F44" s="8"/>
      <c r="G44" s="43" t="s">
        <v>4</v>
      </c>
      <c r="H44" s="52"/>
      <c r="I44" s="52"/>
      <c r="J44" s="43"/>
      <c r="K44" s="51" t="str">
        <f t="shared" si="3"/>
        <v/>
      </c>
      <c r="L44" s="51"/>
      <c r="M44" s="6" t="str">
        <f t="shared" si="5"/>
        <v/>
      </c>
      <c r="N44" s="43"/>
      <c r="O44" s="8"/>
      <c r="P44" s="52"/>
      <c r="Q44" s="52"/>
      <c r="R44" s="53" t="str">
        <f t="shared" si="0"/>
        <v/>
      </c>
      <c r="S44" s="53"/>
      <c r="T44" s="54" t="str">
        <f t="shared" si="6"/>
        <v/>
      </c>
      <c r="U44" s="54"/>
      <c r="V44" s="101"/>
      <c r="W44" s="102"/>
      <c r="X44" s="102"/>
      <c r="Y44" s="103"/>
    </row>
    <row r="45" spans="2:25" x14ac:dyDescent="0.15">
      <c r="B45" s="43">
        <v>37</v>
      </c>
      <c r="C45" s="51" t="str">
        <f t="shared" si="2"/>
        <v/>
      </c>
      <c r="D45" s="51"/>
      <c r="E45" s="43"/>
      <c r="F45" s="8"/>
      <c r="G45" s="43" t="s">
        <v>3</v>
      </c>
      <c r="H45" s="52"/>
      <c r="I45" s="52"/>
      <c r="J45" s="43"/>
      <c r="K45" s="51" t="str">
        <f t="shared" si="3"/>
        <v/>
      </c>
      <c r="L45" s="51"/>
      <c r="M45" s="6" t="str">
        <f t="shared" si="5"/>
        <v/>
      </c>
      <c r="N45" s="43"/>
      <c r="O45" s="8"/>
      <c r="P45" s="52"/>
      <c r="Q45" s="52"/>
      <c r="R45" s="53" t="str">
        <f t="shared" si="0"/>
        <v/>
      </c>
      <c r="S45" s="53"/>
      <c r="T45" s="54" t="str">
        <f t="shared" si="6"/>
        <v/>
      </c>
      <c r="U45" s="54"/>
      <c r="V45" s="101"/>
      <c r="W45" s="102"/>
      <c r="X45" s="102"/>
      <c r="Y45" s="103"/>
    </row>
    <row r="46" spans="2:25" x14ac:dyDescent="0.15">
      <c r="B46" s="43">
        <v>38</v>
      </c>
      <c r="C46" s="51" t="str">
        <f t="shared" si="2"/>
        <v/>
      </c>
      <c r="D46" s="51"/>
      <c r="E46" s="43"/>
      <c r="F46" s="8"/>
      <c r="G46" s="43" t="s">
        <v>4</v>
      </c>
      <c r="H46" s="52"/>
      <c r="I46" s="52"/>
      <c r="J46" s="43"/>
      <c r="K46" s="51" t="str">
        <f t="shared" si="3"/>
        <v/>
      </c>
      <c r="L46" s="51"/>
      <c r="M46" s="6" t="str">
        <f t="shared" si="5"/>
        <v/>
      </c>
      <c r="N46" s="43"/>
      <c r="O46" s="8"/>
      <c r="P46" s="52"/>
      <c r="Q46" s="52"/>
      <c r="R46" s="53" t="str">
        <f t="shared" si="0"/>
        <v/>
      </c>
      <c r="S46" s="53"/>
      <c r="T46" s="54" t="str">
        <f t="shared" si="6"/>
        <v/>
      </c>
      <c r="U46" s="54"/>
      <c r="V46" s="101"/>
      <c r="W46" s="102"/>
      <c r="X46" s="102"/>
      <c r="Y46" s="103"/>
    </row>
    <row r="47" spans="2:25" x14ac:dyDescent="0.15">
      <c r="B47" s="43">
        <v>39</v>
      </c>
      <c r="C47" s="51" t="str">
        <f t="shared" si="2"/>
        <v/>
      </c>
      <c r="D47" s="51"/>
      <c r="E47" s="43"/>
      <c r="F47" s="8"/>
      <c r="G47" s="43" t="s">
        <v>4</v>
      </c>
      <c r="H47" s="52"/>
      <c r="I47" s="52"/>
      <c r="J47" s="43"/>
      <c r="K47" s="51" t="str">
        <f t="shared" si="3"/>
        <v/>
      </c>
      <c r="L47" s="51"/>
      <c r="M47" s="6" t="str">
        <f t="shared" si="5"/>
        <v/>
      </c>
      <c r="N47" s="43"/>
      <c r="O47" s="8"/>
      <c r="P47" s="52"/>
      <c r="Q47" s="52"/>
      <c r="R47" s="53" t="str">
        <f t="shared" si="0"/>
        <v/>
      </c>
      <c r="S47" s="53"/>
      <c r="T47" s="54" t="str">
        <f t="shared" si="6"/>
        <v/>
      </c>
      <c r="U47" s="54"/>
      <c r="V47" s="101"/>
      <c r="W47" s="102"/>
      <c r="X47" s="102"/>
      <c r="Y47" s="103"/>
    </row>
    <row r="48" spans="2:25" x14ac:dyDescent="0.15">
      <c r="B48" s="43">
        <v>40</v>
      </c>
      <c r="C48" s="51" t="str">
        <f t="shared" si="2"/>
        <v/>
      </c>
      <c r="D48" s="51"/>
      <c r="E48" s="43"/>
      <c r="F48" s="8"/>
      <c r="G48" s="43" t="s">
        <v>93</v>
      </c>
      <c r="H48" s="52"/>
      <c r="I48" s="52"/>
      <c r="J48" s="43"/>
      <c r="K48" s="51" t="str">
        <f t="shared" si="3"/>
        <v/>
      </c>
      <c r="L48" s="51"/>
      <c r="M48" s="6" t="str">
        <f t="shared" si="5"/>
        <v/>
      </c>
      <c r="N48" s="43"/>
      <c r="O48" s="8"/>
      <c r="P48" s="52"/>
      <c r="Q48" s="52"/>
      <c r="R48" s="53" t="str">
        <f t="shared" si="0"/>
        <v/>
      </c>
      <c r="S48" s="53"/>
      <c r="T48" s="54" t="str">
        <f t="shared" si="6"/>
        <v/>
      </c>
      <c r="U48" s="54"/>
      <c r="V48" s="101"/>
      <c r="W48" s="102"/>
      <c r="X48" s="102"/>
      <c r="Y48" s="103"/>
    </row>
    <row r="49" spans="2:25" x14ac:dyDescent="0.15">
      <c r="B49" s="43">
        <v>41</v>
      </c>
      <c r="C49" s="51" t="str">
        <f t="shared" si="2"/>
        <v/>
      </c>
      <c r="D49" s="51"/>
      <c r="E49" s="43"/>
      <c r="F49" s="8"/>
      <c r="G49" s="43" t="s">
        <v>4</v>
      </c>
      <c r="H49" s="52"/>
      <c r="I49" s="52"/>
      <c r="J49" s="43"/>
      <c r="K49" s="51" t="str">
        <f t="shared" si="3"/>
        <v/>
      </c>
      <c r="L49" s="51"/>
      <c r="M49" s="6" t="str">
        <f t="shared" si="5"/>
        <v/>
      </c>
      <c r="N49" s="43"/>
      <c r="O49" s="8"/>
      <c r="P49" s="52"/>
      <c r="Q49" s="52"/>
      <c r="R49" s="53" t="str">
        <f t="shared" si="0"/>
        <v/>
      </c>
      <c r="S49" s="53"/>
      <c r="T49" s="54" t="str">
        <f t="shared" si="6"/>
        <v/>
      </c>
      <c r="U49" s="54"/>
      <c r="V49" s="101"/>
      <c r="W49" s="102"/>
      <c r="X49" s="102"/>
      <c r="Y49" s="103"/>
    </row>
    <row r="50" spans="2:25" x14ac:dyDescent="0.15">
      <c r="B50" s="43">
        <v>42</v>
      </c>
      <c r="C50" s="51" t="str">
        <f t="shared" si="2"/>
        <v/>
      </c>
      <c r="D50" s="51"/>
      <c r="E50" s="43"/>
      <c r="F50" s="8"/>
      <c r="G50" s="43" t="s">
        <v>4</v>
      </c>
      <c r="H50" s="52"/>
      <c r="I50" s="52"/>
      <c r="J50" s="43"/>
      <c r="K50" s="51" t="str">
        <f t="shared" si="3"/>
        <v/>
      </c>
      <c r="L50" s="51"/>
      <c r="M50" s="6" t="str">
        <f t="shared" si="5"/>
        <v/>
      </c>
      <c r="N50" s="43"/>
      <c r="O50" s="8"/>
      <c r="P50" s="52"/>
      <c r="Q50" s="52"/>
      <c r="R50" s="53" t="str">
        <f t="shared" si="0"/>
        <v/>
      </c>
      <c r="S50" s="53"/>
      <c r="T50" s="54" t="str">
        <f t="shared" si="6"/>
        <v/>
      </c>
      <c r="U50" s="54"/>
      <c r="V50" s="101"/>
      <c r="W50" s="102"/>
      <c r="X50" s="102"/>
      <c r="Y50" s="103"/>
    </row>
    <row r="51" spans="2:25" x14ac:dyDescent="0.15">
      <c r="B51" s="43">
        <v>43</v>
      </c>
      <c r="C51" s="51" t="str">
        <f t="shared" si="2"/>
        <v/>
      </c>
      <c r="D51" s="51"/>
      <c r="E51" s="43"/>
      <c r="F51" s="8"/>
      <c r="G51" s="43" t="s">
        <v>3</v>
      </c>
      <c r="H51" s="52"/>
      <c r="I51" s="52"/>
      <c r="J51" s="43"/>
      <c r="K51" s="51" t="str">
        <f t="shared" si="3"/>
        <v/>
      </c>
      <c r="L51" s="51"/>
      <c r="M51" s="6" t="str">
        <f t="shared" si="5"/>
        <v/>
      </c>
      <c r="N51" s="43"/>
      <c r="O51" s="8"/>
      <c r="P51" s="52"/>
      <c r="Q51" s="52"/>
      <c r="R51" s="53" t="str">
        <f t="shared" si="0"/>
        <v/>
      </c>
      <c r="S51" s="53"/>
      <c r="T51" s="54" t="str">
        <f t="shared" si="6"/>
        <v/>
      </c>
      <c r="U51" s="54"/>
      <c r="V51" s="101"/>
      <c r="W51" s="102"/>
      <c r="X51" s="102"/>
      <c r="Y51" s="103"/>
    </row>
    <row r="52" spans="2:25" x14ac:dyDescent="0.15">
      <c r="B52" s="43">
        <v>44</v>
      </c>
      <c r="C52" s="51" t="str">
        <f t="shared" si="2"/>
        <v/>
      </c>
      <c r="D52" s="51"/>
      <c r="E52" s="43"/>
      <c r="F52" s="8"/>
      <c r="G52" s="43" t="s">
        <v>3</v>
      </c>
      <c r="H52" s="52"/>
      <c r="I52" s="52"/>
      <c r="J52" s="43"/>
      <c r="K52" s="51" t="str">
        <f t="shared" si="3"/>
        <v/>
      </c>
      <c r="L52" s="51"/>
      <c r="M52" s="6" t="str">
        <f t="shared" si="5"/>
        <v/>
      </c>
      <c r="N52" s="43"/>
      <c r="O52" s="8"/>
      <c r="P52" s="52"/>
      <c r="Q52" s="52"/>
      <c r="R52" s="53" t="str">
        <f t="shared" si="0"/>
        <v/>
      </c>
      <c r="S52" s="53"/>
      <c r="T52" s="54"/>
      <c r="U52" s="54"/>
      <c r="V52" s="101"/>
      <c r="W52" s="102"/>
      <c r="X52" s="102"/>
      <c r="Y52" s="103"/>
    </row>
    <row r="53" spans="2:25" x14ac:dyDescent="0.15">
      <c r="B53" s="43">
        <v>45</v>
      </c>
      <c r="C53" s="51" t="str">
        <f t="shared" si="2"/>
        <v/>
      </c>
      <c r="D53" s="51"/>
      <c r="E53" s="43"/>
      <c r="F53" s="8"/>
      <c r="G53" s="43" t="s">
        <v>4</v>
      </c>
      <c r="H53" s="52"/>
      <c r="I53" s="52"/>
      <c r="J53" s="43"/>
      <c r="K53" s="51" t="str">
        <f t="shared" si="3"/>
        <v/>
      </c>
      <c r="L53" s="51"/>
      <c r="M53" s="6" t="str">
        <f t="shared" si="5"/>
        <v/>
      </c>
      <c r="N53" s="43"/>
      <c r="O53" s="8"/>
      <c r="P53" s="52"/>
      <c r="Q53" s="52"/>
      <c r="R53" s="53" t="str">
        <f t="shared" si="0"/>
        <v/>
      </c>
      <c r="S53" s="53"/>
      <c r="T53" s="54"/>
      <c r="U53" s="54"/>
      <c r="V53" s="101"/>
      <c r="W53" s="102"/>
      <c r="X53" s="102"/>
      <c r="Y53" s="103"/>
    </row>
    <row r="54" spans="2:25" x14ac:dyDescent="0.15">
      <c r="B54" s="43">
        <v>46</v>
      </c>
      <c r="C54" s="51" t="str">
        <f t="shared" si="2"/>
        <v/>
      </c>
      <c r="D54" s="51"/>
      <c r="E54" s="43"/>
      <c r="F54" s="8"/>
      <c r="G54" s="43" t="s">
        <v>4</v>
      </c>
      <c r="H54" s="52"/>
      <c r="I54" s="52"/>
      <c r="J54" s="43"/>
      <c r="K54" s="51" t="str">
        <f t="shared" si="3"/>
        <v/>
      </c>
      <c r="L54" s="51"/>
      <c r="M54" s="6" t="str">
        <f t="shared" si="5"/>
        <v/>
      </c>
      <c r="N54" s="43"/>
      <c r="O54" s="8"/>
      <c r="P54" s="52"/>
      <c r="Q54" s="52"/>
      <c r="R54" s="53" t="str">
        <f t="shared" si="0"/>
        <v/>
      </c>
      <c r="S54" s="53"/>
      <c r="T54" s="54"/>
      <c r="U54" s="54"/>
      <c r="V54" s="101"/>
      <c r="W54" s="102"/>
      <c r="X54" s="102"/>
      <c r="Y54" s="103"/>
    </row>
    <row r="55" spans="2:25" x14ac:dyDescent="0.15">
      <c r="B55" s="43">
        <v>47</v>
      </c>
      <c r="C55" s="51" t="str">
        <f t="shared" si="2"/>
        <v/>
      </c>
      <c r="D55" s="51"/>
      <c r="E55" s="43"/>
      <c r="F55" s="8"/>
      <c r="G55" s="43" t="s">
        <v>3</v>
      </c>
      <c r="H55" s="52"/>
      <c r="I55" s="52"/>
      <c r="J55" s="43"/>
      <c r="K55" s="51" t="str">
        <f t="shared" si="3"/>
        <v/>
      </c>
      <c r="L55" s="51"/>
      <c r="M55" s="6" t="str">
        <f t="shared" si="5"/>
        <v/>
      </c>
      <c r="N55" s="43"/>
      <c r="O55" s="8"/>
      <c r="P55" s="52"/>
      <c r="Q55" s="52"/>
      <c r="R55" s="53" t="str">
        <f t="shared" si="0"/>
        <v/>
      </c>
      <c r="S55" s="53"/>
      <c r="T55" s="54"/>
      <c r="U55" s="54"/>
      <c r="V55" s="101"/>
      <c r="W55" s="102"/>
      <c r="X55" s="102"/>
      <c r="Y55" s="103"/>
    </row>
    <row r="56" spans="2:25" x14ac:dyDescent="0.15">
      <c r="B56" s="43">
        <v>48</v>
      </c>
      <c r="C56" s="51" t="str">
        <f t="shared" si="2"/>
        <v/>
      </c>
      <c r="D56" s="51"/>
      <c r="E56" s="43"/>
      <c r="F56" s="8"/>
      <c r="G56" s="43" t="s">
        <v>3</v>
      </c>
      <c r="H56" s="52"/>
      <c r="I56" s="52"/>
      <c r="J56" s="43"/>
      <c r="K56" s="51" t="str">
        <f t="shared" si="3"/>
        <v/>
      </c>
      <c r="L56" s="51"/>
      <c r="M56" s="6" t="str">
        <f t="shared" si="5"/>
        <v/>
      </c>
      <c r="N56" s="43"/>
      <c r="O56" s="8"/>
      <c r="P56" s="52"/>
      <c r="Q56" s="52"/>
      <c r="R56" s="53" t="str">
        <f t="shared" si="0"/>
        <v/>
      </c>
      <c r="S56" s="53"/>
      <c r="T56" s="54" t="str">
        <f t="shared" ref="T56:T83" si="7">IF(O56="","",IF(R56&lt;0,J56*(-1),IF(G56="買",(P56-H56)*10000,(H56-P56)*10000)))</f>
        <v/>
      </c>
      <c r="U56" s="54"/>
      <c r="V56" s="101"/>
      <c r="W56" s="102"/>
      <c r="X56" s="102"/>
      <c r="Y56" s="103"/>
    </row>
    <row r="57" spans="2:25" x14ac:dyDescent="0.15">
      <c r="B57" s="43">
        <v>49</v>
      </c>
      <c r="C57" s="51" t="str">
        <f t="shared" si="2"/>
        <v/>
      </c>
      <c r="D57" s="51"/>
      <c r="E57" s="43"/>
      <c r="F57" s="8"/>
      <c r="G57" s="43" t="s">
        <v>3</v>
      </c>
      <c r="H57" s="52"/>
      <c r="I57" s="52"/>
      <c r="J57" s="43"/>
      <c r="K57" s="51" t="str">
        <f t="shared" si="3"/>
        <v/>
      </c>
      <c r="L57" s="51"/>
      <c r="M57" s="6" t="str">
        <f t="shared" si="5"/>
        <v/>
      </c>
      <c r="N57" s="43"/>
      <c r="O57" s="8"/>
      <c r="P57" s="52"/>
      <c r="Q57" s="52"/>
      <c r="R57" s="53" t="str">
        <f t="shared" si="0"/>
        <v/>
      </c>
      <c r="S57" s="53"/>
      <c r="T57" s="54" t="str">
        <f t="shared" si="7"/>
        <v/>
      </c>
      <c r="U57" s="54"/>
      <c r="V57" s="101"/>
      <c r="W57" s="102"/>
      <c r="X57" s="102"/>
      <c r="Y57" s="103"/>
    </row>
    <row r="58" spans="2:25" x14ac:dyDescent="0.15">
      <c r="B58" s="43">
        <v>50</v>
      </c>
      <c r="C58" s="51" t="str">
        <f t="shared" si="2"/>
        <v/>
      </c>
      <c r="D58" s="51"/>
      <c r="E58" s="43"/>
      <c r="F58" s="8"/>
      <c r="G58" s="43" t="s">
        <v>3</v>
      </c>
      <c r="H58" s="52"/>
      <c r="I58" s="52"/>
      <c r="J58" s="43"/>
      <c r="K58" s="51" t="str">
        <f t="shared" si="3"/>
        <v/>
      </c>
      <c r="L58" s="51"/>
      <c r="M58" s="6" t="str">
        <f t="shared" si="5"/>
        <v/>
      </c>
      <c r="N58" s="43"/>
      <c r="O58" s="8"/>
      <c r="P58" s="52"/>
      <c r="Q58" s="52"/>
      <c r="R58" s="53" t="str">
        <f t="shared" si="0"/>
        <v/>
      </c>
      <c r="S58" s="53"/>
      <c r="T58" s="54" t="str">
        <f t="shared" si="7"/>
        <v/>
      </c>
      <c r="U58" s="54"/>
      <c r="V58" s="101"/>
      <c r="W58" s="102"/>
      <c r="X58" s="102"/>
      <c r="Y58" s="103"/>
    </row>
    <row r="59" spans="2:25" x14ac:dyDescent="0.15">
      <c r="B59" s="43">
        <v>51</v>
      </c>
      <c r="C59" s="51" t="str">
        <f t="shared" si="2"/>
        <v/>
      </c>
      <c r="D59" s="51"/>
      <c r="E59" s="43"/>
      <c r="F59" s="8"/>
      <c r="G59" s="43" t="s">
        <v>3</v>
      </c>
      <c r="H59" s="52"/>
      <c r="I59" s="52"/>
      <c r="J59" s="43"/>
      <c r="K59" s="51" t="str">
        <f t="shared" si="3"/>
        <v/>
      </c>
      <c r="L59" s="51"/>
      <c r="M59" s="6" t="str">
        <f t="shared" si="5"/>
        <v/>
      </c>
      <c r="N59" s="43"/>
      <c r="O59" s="8"/>
      <c r="P59" s="52"/>
      <c r="Q59" s="52"/>
      <c r="R59" s="53" t="str">
        <f t="shared" si="0"/>
        <v/>
      </c>
      <c r="S59" s="53"/>
      <c r="T59" s="54" t="str">
        <f t="shared" si="7"/>
        <v/>
      </c>
      <c r="U59" s="54"/>
      <c r="V59" s="101"/>
      <c r="W59" s="102"/>
      <c r="X59" s="102"/>
      <c r="Y59" s="103"/>
    </row>
    <row r="60" spans="2:25" x14ac:dyDescent="0.15">
      <c r="B60" s="43">
        <v>52</v>
      </c>
      <c r="C60" s="51" t="str">
        <f t="shared" si="2"/>
        <v/>
      </c>
      <c r="D60" s="51"/>
      <c r="E60" s="43"/>
      <c r="F60" s="8"/>
      <c r="G60" s="43" t="s">
        <v>3</v>
      </c>
      <c r="H60" s="52"/>
      <c r="I60" s="52"/>
      <c r="J60" s="43"/>
      <c r="K60" s="51" t="str">
        <f t="shared" si="3"/>
        <v/>
      </c>
      <c r="L60" s="51"/>
      <c r="M60" s="6" t="str">
        <f t="shared" si="5"/>
        <v/>
      </c>
      <c r="N60" s="43"/>
      <c r="O60" s="8"/>
      <c r="P60" s="52"/>
      <c r="Q60" s="52"/>
      <c r="R60" s="53" t="str">
        <f t="shared" si="0"/>
        <v/>
      </c>
      <c r="S60" s="53"/>
      <c r="T60" s="54" t="str">
        <f t="shared" si="7"/>
        <v/>
      </c>
      <c r="U60" s="54"/>
      <c r="V60" s="101"/>
      <c r="W60" s="102"/>
      <c r="X60" s="102"/>
      <c r="Y60" s="103"/>
    </row>
    <row r="61" spans="2:25" x14ac:dyDescent="0.15">
      <c r="B61" s="43">
        <v>53</v>
      </c>
      <c r="C61" s="51" t="str">
        <f t="shared" si="2"/>
        <v/>
      </c>
      <c r="D61" s="51"/>
      <c r="E61" s="43"/>
      <c r="F61" s="8"/>
      <c r="G61" s="43" t="s">
        <v>3</v>
      </c>
      <c r="H61" s="52"/>
      <c r="I61" s="52"/>
      <c r="J61" s="43"/>
      <c r="K61" s="51" t="str">
        <f t="shared" si="3"/>
        <v/>
      </c>
      <c r="L61" s="51"/>
      <c r="M61" s="6" t="str">
        <f t="shared" si="5"/>
        <v/>
      </c>
      <c r="N61" s="43"/>
      <c r="O61" s="8"/>
      <c r="P61" s="52"/>
      <c r="Q61" s="52"/>
      <c r="R61" s="53" t="str">
        <f t="shared" si="0"/>
        <v/>
      </c>
      <c r="S61" s="53"/>
      <c r="T61" s="54" t="str">
        <f t="shared" si="7"/>
        <v/>
      </c>
      <c r="U61" s="54"/>
      <c r="V61" s="101"/>
      <c r="W61" s="102"/>
      <c r="X61" s="102"/>
      <c r="Y61" s="103"/>
    </row>
    <row r="62" spans="2:25" x14ac:dyDescent="0.15">
      <c r="B62" s="43">
        <v>54</v>
      </c>
      <c r="C62" s="51" t="str">
        <f t="shared" si="2"/>
        <v/>
      </c>
      <c r="D62" s="51"/>
      <c r="E62" s="43"/>
      <c r="F62" s="8"/>
      <c r="G62" s="43" t="s">
        <v>3</v>
      </c>
      <c r="H62" s="52"/>
      <c r="I62" s="52"/>
      <c r="J62" s="43"/>
      <c r="K62" s="51" t="str">
        <f t="shared" si="3"/>
        <v/>
      </c>
      <c r="L62" s="51"/>
      <c r="M62" s="6" t="str">
        <f t="shared" si="5"/>
        <v/>
      </c>
      <c r="N62" s="43"/>
      <c r="O62" s="8"/>
      <c r="P62" s="52"/>
      <c r="Q62" s="52"/>
      <c r="R62" s="53" t="str">
        <f t="shared" si="0"/>
        <v/>
      </c>
      <c r="S62" s="53"/>
      <c r="T62" s="54" t="str">
        <f t="shared" si="7"/>
        <v/>
      </c>
      <c r="U62" s="54"/>
      <c r="V62" s="101"/>
      <c r="W62" s="102"/>
      <c r="X62" s="102"/>
      <c r="Y62" s="103"/>
    </row>
    <row r="63" spans="2:25" x14ac:dyDescent="0.15">
      <c r="B63" s="43">
        <v>55</v>
      </c>
      <c r="C63" s="51" t="str">
        <f t="shared" si="2"/>
        <v/>
      </c>
      <c r="D63" s="51"/>
      <c r="E63" s="43"/>
      <c r="F63" s="8"/>
      <c r="G63" s="43" t="s">
        <v>4</v>
      </c>
      <c r="H63" s="52"/>
      <c r="I63" s="52"/>
      <c r="J63" s="43"/>
      <c r="K63" s="51" t="str">
        <f t="shared" si="3"/>
        <v/>
      </c>
      <c r="L63" s="51"/>
      <c r="M63" s="6" t="str">
        <f t="shared" si="5"/>
        <v/>
      </c>
      <c r="N63" s="43"/>
      <c r="O63" s="8"/>
      <c r="P63" s="52"/>
      <c r="Q63" s="52"/>
      <c r="R63" s="53" t="str">
        <f t="shared" si="0"/>
        <v/>
      </c>
      <c r="S63" s="53"/>
      <c r="T63" s="54" t="str">
        <f t="shared" si="7"/>
        <v/>
      </c>
      <c r="U63" s="54"/>
      <c r="V63" s="101"/>
      <c r="W63" s="102"/>
      <c r="X63" s="102"/>
      <c r="Y63" s="103"/>
    </row>
    <row r="64" spans="2:25" x14ac:dyDescent="0.15">
      <c r="B64" s="43">
        <v>56</v>
      </c>
      <c r="C64" s="51" t="str">
        <f t="shared" si="2"/>
        <v/>
      </c>
      <c r="D64" s="51"/>
      <c r="E64" s="43"/>
      <c r="F64" s="8"/>
      <c r="G64" s="43" t="s">
        <v>3</v>
      </c>
      <c r="H64" s="52"/>
      <c r="I64" s="52"/>
      <c r="J64" s="43"/>
      <c r="K64" s="51" t="str">
        <f t="shared" si="3"/>
        <v/>
      </c>
      <c r="L64" s="51"/>
      <c r="M64" s="6" t="str">
        <f t="shared" si="5"/>
        <v/>
      </c>
      <c r="N64" s="43"/>
      <c r="O64" s="8"/>
      <c r="P64" s="52"/>
      <c r="Q64" s="52"/>
      <c r="R64" s="53" t="str">
        <f t="shared" si="0"/>
        <v/>
      </c>
      <c r="S64" s="53"/>
      <c r="T64" s="54" t="str">
        <f t="shared" si="7"/>
        <v/>
      </c>
      <c r="U64" s="54"/>
      <c r="V64" s="101"/>
      <c r="W64" s="102"/>
      <c r="X64" s="102"/>
      <c r="Y64" s="103"/>
    </row>
    <row r="65" spans="2:25" x14ac:dyDescent="0.15">
      <c r="B65" s="43">
        <v>57</v>
      </c>
      <c r="C65" s="51" t="str">
        <f t="shared" si="2"/>
        <v/>
      </c>
      <c r="D65" s="51"/>
      <c r="E65" s="43"/>
      <c r="F65" s="8"/>
      <c r="G65" s="43" t="s">
        <v>3</v>
      </c>
      <c r="H65" s="52"/>
      <c r="I65" s="52"/>
      <c r="J65" s="43"/>
      <c r="K65" s="51" t="str">
        <f t="shared" si="3"/>
        <v/>
      </c>
      <c r="L65" s="51"/>
      <c r="M65" s="6" t="str">
        <f t="shared" si="5"/>
        <v/>
      </c>
      <c r="N65" s="43"/>
      <c r="O65" s="8"/>
      <c r="P65" s="52"/>
      <c r="Q65" s="52"/>
      <c r="R65" s="53" t="str">
        <f t="shared" si="0"/>
        <v/>
      </c>
      <c r="S65" s="53"/>
      <c r="T65" s="54" t="str">
        <f t="shared" si="7"/>
        <v/>
      </c>
      <c r="U65" s="54"/>
      <c r="V65" s="101"/>
      <c r="W65" s="102"/>
      <c r="X65" s="102"/>
      <c r="Y65" s="103"/>
    </row>
    <row r="66" spans="2:25" x14ac:dyDescent="0.15">
      <c r="B66" s="43">
        <v>58</v>
      </c>
      <c r="C66" s="51" t="str">
        <f t="shared" si="2"/>
        <v/>
      </c>
      <c r="D66" s="51"/>
      <c r="E66" s="43"/>
      <c r="F66" s="8"/>
      <c r="G66" s="43" t="s">
        <v>3</v>
      </c>
      <c r="H66" s="52"/>
      <c r="I66" s="52"/>
      <c r="J66" s="43"/>
      <c r="K66" s="51" t="str">
        <f t="shared" si="3"/>
        <v/>
      </c>
      <c r="L66" s="51"/>
      <c r="M66" s="6" t="str">
        <f t="shared" si="5"/>
        <v/>
      </c>
      <c r="N66" s="43"/>
      <c r="O66" s="8"/>
      <c r="P66" s="52"/>
      <c r="Q66" s="52"/>
      <c r="R66" s="53" t="str">
        <f t="shared" si="0"/>
        <v/>
      </c>
      <c r="S66" s="53"/>
      <c r="T66" s="54" t="str">
        <f t="shared" si="7"/>
        <v/>
      </c>
      <c r="U66" s="54"/>
      <c r="V66" s="101"/>
      <c r="W66" s="102"/>
      <c r="X66" s="102"/>
      <c r="Y66" s="103"/>
    </row>
    <row r="67" spans="2:25" x14ac:dyDescent="0.15">
      <c r="B67" s="43">
        <v>59</v>
      </c>
      <c r="C67" s="51" t="str">
        <f t="shared" si="2"/>
        <v/>
      </c>
      <c r="D67" s="51"/>
      <c r="E67" s="43"/>
      <c r="F67" s="8"/>
      <c r="G67" s="43" t="s">
        <v>3</v>
      </c>
      <c r="H67" s="52"/>
      <c r="I67" s="52"/>
      <c r="J67" s="43"/>
      <c r="K67" s="51" t="str">
        <f t="shared" si="3"/>
        <v/>
      </c>
      <c r="L67" s="51"/>
      <c r="M67" s="6" t="str">
        <f t="shared" si="5"/>
        <v/>
      </c>
      <c r="N67" s="43"/>
      <c r="O67" s="8"/>
      <c r="P67" s="52"/>
      <c r="Q67" s="52"/>
      <c r="R67" s="53" t="str">
        <f t="shared" si="0"/>
        <v/>
      </c>
      <c r="S67" s="53"/>
      <c r="T67" s="54" t="str">
        <f t="shared" si="7"/>
        <v/>
      </c>
      <c r="U67" s="54"/>
      <c r="V67" s="101"/>
      <c r="W67" s="102"/>
      <c r="X67" s="102"/>
      <c r="Y67" s="103"/>
    </row>
    <row r="68" spans="2:25" x14ac:dyDescent="0.15">
      <c r="B68" s="43">
        <v>60</v>
      </c>
      <c r="C68" s="51" t="str">
        <f t="shared" si="2"/>
        <v/>
      </c>
      <c r="D68" s="51"/>
      <c r="E68" s="43"/>
      <c r="F68" s="8"/>
      <c r="G68" s="43" t="s">
        <v>4</v>
      </c>
      <c r="H68" s="52"/>
      <c r="I68" s="52"/>
      <c r="J68" s="43"/>
      <c r="K68" s="51" t="str">
        <f t="shared" si="3"/>
        <v/>
      </c>
      <c r="L68" s="51"/>
      <c r="M68" s="6" t="str">
        <f t="shared" si="5"/>
        <v/>
      </c>
      <c r="N68" s="43"/>
      <c r="O68" s="8"/>
      <c r="P68" s="52"/>
      <c r="Q68" s="52"/>
      <c r="R68" s="53" t="str">
        <f t="shared" si="0"/>
        <v/>
      </c>
      <c r="S68" s="53"/>
      <c r="T68" s="54" t="str">
        <f t="shared" si="7"/>
        <v/>
      </c>
      <c r="U68" s="54"/>
      <c r="V68" s="101"/>
      <c r="W68" s="102"/>
      <c r="X68" s="102"/>
      <c r="Y68" s="103"/>
    </row>
    <row r="69" spans="2:25" x14ac:dyDescent="0.15">
      <c r="B69" s="43">
        <v>61</v>
      </c>
      <c r="C69" s="51" t="str">
        <f t="shared" si="2"/>
        <v/>
      </c>
      <c r="D69" s="51"/>
      <c r="E69" s="43"/>
      <c r="F69" s="8"/>
      <c r="G69" s="43" t="s">
        <v>4</v>
      </c>
      <c r="H69" s="52"/>
      <c r="I69" s="52"/>
      <c r="J69" s="43"/>
      <c r="K69" s="51" t="str">
        <f t="shared" si="3"/>
        <v/>
      </c>
      <c r="L69" s="51"/>
      <c r="M69" s="6" t="str">
        <f t="shared" si="5"/>
        <v/>
      </c>
      <c r="N69" s="43"/>
      <c r="O69" s="8"/>
      <c r="P69" s="52"/>
      <c r="Q69" s="52"/>
      <c r="R69" s="53" t="str">
        <f t="shared" si="0"/>
        <v/>
      </c>
      <c r="S69" s="53"/>
      <c r="T69" s="54" t="str">
        <f t="shared" si="7"/>
        <v/>
      </c>
      <c r="U69" s="54"/>
      <c r="V69" s="101"/>
      <c r="W69" s="102"/>
      <c r="X69" s="102"/>
      <c r="Y69" s="103"/>
    </row>
    <row r="70" spans="2:25" x14ac:dyDescent="0.15">
      <c r="B70" s="43">
        <v>62</v>
      </c>
      <c r="C70" s="51" t="str">
        <f t="shared" si="2"/>
        <v/>
      </c>
      <c r="D70" s="51"/>
      <c r="E70" s="43"/>
      <c r="F70" s="8"/>
      <c r="G70" s="43" t="s">
        <v>3</v>
      </c>
      <c r="H70" s="52"/>
      <c r="I70" s="52"/>
      <c r="J70" s="43"/>
      <c r="K70" s="51" t="str">
        <f t="shared" si="3"/>
        <v/>
      </c>
      <c r="L70" s="51"/>
      <c r="M70" s="6" t="str">
        <f t="shared" si="5"/>
        <v/>
      </c>
      <c r="N70" s="43"/>
      <c r="O70" s="8"/>
      <c r="P70" s="52"/>
      <c r="Q70" s="52"/>
      <c r="R70" s="53" t="str">
        <f t="shared" si="0"/>
        <v/>
      </c>
      <c r="S70" s="53"/>
      <c r="T70" s="54" t="str">
        <f t="shared" si="7"/>
        <v/>
      </c>
      <c r="U70" s="54"/>
      <c r="V70" s="101"/>
      <c r="W70" s="102"/>
      <c r="X70" s="102"/>
      <c r="Y70" s="103"/>
    </row>
    <row r="71" spans="2:25" x14ac:dyDescent="0.15">
      <c r="B71" s="43">
        <v>63</v>
      </c>
      <c r="C71" s="51" t="str">
        <f t="shared" si="2"/>
        <v/>
      </c>
      <c r="D71" s="51"/>
      <c r="E71" s="43"/>
      <c r="F71" s="8"/>
      <c r="G71" s="43" t="s">
        <v>4</v>
      </c>
      <c r="H71" s="52"/>
      <c r="I71" s="52"/>
      <c r="J71" s="43"/>
      <c r="K71" s="51" t="str">
        <f t="shared" si="3"/>
        <v/>
      </c>
      <c r="L71" s="51"/>
      <c r="M71" s="6" t="str">
        <f t="shared" si="5"/>
        <v/>
      </c>
      <c r="N71" s="43"/>
      <c r="O71" s="8"/>
      <c r="P71" s="52"/>
      <c r="Q71" s="52"/>
      <c r="R71" s="53" t="str">
        <f t="shared" si="0"/>
        <v/>
      </c>
      <c r="S71" s="53"/>
      <c r="T71" s="54" t="str">
        <f t="shared" si="7"/>
        <v/>
      </c>
      <c r="U71" s="54"/>
      <c r="V71" s="101"/>
      <c r="W71" s="102"/>
      <c r="X71" s="102"/>
      <c r="Y71" s="103"/>
    </row>
    <row r="72" spans="2:25" x14ac:dyDescent="0.15">
      <c r="B72" s="43">
        <v>64</v>
      </c>
      <c r="C72" s="51" t="str">
        <f t="shared" si="2"/>
        <v/>
      </c>
      <c r="D72" s="51"/>
      <c r="E72" s="43"/>
      <c r="F72" s="8"/>
      <c r="G72" s="43" t="s">
        <v>3</v>
      </c>
      <c r="H72" s="52"/>
      <c r="I72" s="52"/>
      <c r="J72" s="43"/>
      <c r="K72" s="51" t="str">
        <f t="shared" si="3"/>
        <v/>
      </c>
      <c r="L72" s="51"/>
      <c r="M72" s="6" t="str">
        <f t="shared" si="5"/>
        <v/>
      </c>
      <c r="N72" s="43"/>
      <c r="O72" s="8"/>
      <c r="P72" s="52"/>
      <c r="Q72" s="52"/>
      <c r="R72" s="53" t="str">
        <f t="shared" si="0"/>
        <v/>
      </c>
      <c r="S72" s="53"/>
      <c r="T72" s="54" t="str">
        <f t="shared" si="7"/>
        <v/>
      </c>
      <c r="U72" s="54"/>
      <c r="V72" s="101"/>
      <c r="W72" s="102"/>
      <c r="X72" s="102"/>
      <c r="Y72" s="103"/>
    </row>
    <row r="73" spans="2:25" x14ac:dyDescent="0.15">
      <c r="B73" s="43">
        <v>65</v>
      </c>
      <c r="C73" s="51" t="str">
        <f t="shared" si="2"/>
        <v/>
      </c>
      <c r="D73" s="51"/>
      <c r="E73" s="43"/>
      <c r="F73" s="8"/>
      <c r="G73" s="43" t="s">
        <v>4</v>
      </c>
      <c r="H73" s="52"/>
      <c r="I73" s="52"/>
      <c r="J73" s="43"/>
      <c r="K73" s="51" t="str">
        <f t="shared" si="3"/>
        <v/>
      </c>
      <c r="L73" s="51"/>
      <c r="M73" s="6" t="str">
        <f t="shared" si="5"/>
        <v/>
      </c>
      <c r="N73" s="43"/>
      <c r="O73" s="8"/>
      <c r="P73" s="52"/>
      <c r="Q73" s="52"/>
      <c r="R73" s="53" t="str">
        <f t="shared" ref="R73:R108" si="8">IF(O73="","",ROUNDDOWN((IF(G73="売",H73-P73,P73-H73))*M73*1000000000/81,0))</f>
        <v/>
      </c>
      <c r="S73" s="53"/>
      <c r="T73" s="54" t="str">
        <f t="shared" si="7"/>
        <v/>
      </c>
      <c r="U73" s="54"/>
      <c r="V73" s="101"/>
      <c r="W73" s="102"/>
      <c r="X73" s="102"/>
      <c r="Y73" s="103"/>
    </row>
    <row r="74" spans="2:25" x14ac:dyDescent="0.15">
      <c r="B74" s="43">
        <v>66</v>
      </c>
      <c r="C74" s="51" t="str">
        <f t="shared" ref="C74:C108" si="9">IF(R73="","",C73+R73)</f>
        <v/>
      </c>
      <c r="D74" s="51"/>
      <c r="E74" s="43"/>
      <c r="F74" s="8"/>
      <c r="G74" s="43" t="s">
        <v>4</v>
      </c>
      <c r="H74" s="52"/>
      <c r="I74" s="52"/>
      <c r="J74" s="43"/>
      <c r="K74" s="51" t="str">
        <f t="shared" ref="K74:K108" si="10">IF(F74="","",C74*0.02)</f>
        <v/>
      </c>
      <c r="L74" s="51"/>
      <c r="M74" s="6" t="str">
        <f t="shared" ref="M74:M108" si="11">IF(J74="","",ROUNDDOWN(K74/(J74/81)/100000,2))</f>
        <v/>
      </c>
      <c r="N74" s="43"/>
      <c r="O74" s="8"/>
      <c r="P74" s="52"/>
      <c r="Q74" s="52"/>
      <c r="R74" s="53" t="str">
        <f t="shared" si="8"/>
        <v/>
      </c>
      <c r="S74" s="53"/>
      <c r="T74" s="54" t="str">
        <f t="shared" si="7"/>
        <v/>
      </c>
      <c r="U74" s="54"/>
      <c r="V74" s="101"/>
      <c r="W74" s="102"/>
      <c r="X74" s="102"/>
      <c r="Y74" s="103"/>
    </row>
    <row r="75" spans="2:25" x14ac:dyDescent="0.15">
      <c r="B75" s="43">
        <v>67</v>
      </c>
      <c r="C75" s="51" t="str">
        <f t="shared" si="9"/>
        <v/>
      </c>
      <c r="D75" s="51"/>
      <c r="E75" s="43"/>
      <c r="F75" s="8"/>
      <c r="G75" s="43" t="s">
        <v>3</v>
      </c>
      <c r="H75" s="52"/>
      <c r="I75" s="52"/>
      <c r="J75" s="43"/>
      <c r="K75" s="51" t="str">
        <f t="shared" si="10"/>
        <v/>
      </c>
      <c r="L75" s="51"/>
      <c r="M75" s="6" t="str">
        <f t="shared" si="11"/>
        <v/>
      </c>
      <c r="N75" s="43"/>
      <c r="O75" s="8"/>
      <c r="P75" s="52"/>
      <c r="Q75" s="52"/>
      <c r="R75" s="53" t="str">
        <f t="shared" si="8"/>
        <v/>
      </c>
      <c r="S75" s="53"/>
      <c r="T75" s="54" t="str">
        <f t="shared" si="7"/>
        <v/>
      </c>
      <c r="U75" s="54"/>
      <c r="V75" s="101"/>
      <c r="W75" s="102"/>
      <c r="X75" s="102"/>
      <c r="Y75" s="103"/>
    </row>
    <row r="76" spans="2:25" x14ac:dyDescent="0.15">
      <c r="B76" s="43">
        <v>68</v>
      </c>
      <c r="C76" s="51" t="str">
        <f t="shared" si="9"/>
        <v/>
      </c>
      <c r="D76" s="51"/>
      <c r="E76" s="43"/>
      <c r="F76" s="8"/>
      <c r="G76" s="43" t="s">
        <v>3</v>
      </c>
      <c r="H76" s="52"/>
      <c r="I76" s="52"/>
      <c r="J76" s="43"/>
      <c r="K76" s="51" t="str">
        <f t="shared" si="10"/>
        <v/>
      </c>
      <c r="L76" s="51"/>
      <c r="M76" s="6" t="str">
        <f t="shared" si="11"/>
        <v/>
      </c>
      <c r="N76" s="43"/>
      <c r="O76" s="8"/>
      <c r="P76" s="52"/>
      <c r="Q76" s="52"/>
      <c r="R76" s="53" t="str">
        <f t="shared" si="8"/>
        <v/>
      </c>
      <c r="S76" s="53"/>
      <c r="T76" s="54" t="str">
        <f t="shared" si="7"/>
        <v/>
      </c>
      <c r="U76" s="54"/>
      <c r="V76" s="101"/>
      <c r="W76" s="102"/>
      <c r="X76" s="102"/>
      <c r="Y76" s="103"/>
    </row>
    <row r="77" spans="2:25" x14ac:dyDescent="0.15">
      <c r="B77" s="43">
        <v>69</v>
      </c>
      <c r="C77" s="51" t="str">
        <f t="shared" si="9"/>
        <v/>
      </c>
      <c r="D77" s="51"/>
      <c r="E77" s="43"/>
      <c r="F77" s="8"/>
      <c r="G77" s="43" t="s">
        <v>3</v>
      </c>
      <c r="H77" s="52"/>
      <c r="I77" s="52"/>
      <c r="J77" s="43"/>
      <c r="K77" s="51" t="str">
        <f t="shared" si="10"/>
        <v/>
      </c>
      <c r="L77" s="51"/>
      <c r="M77" s="6" t="str">
        <f t="shared" si="11"/>
        <v/>
      </c>
      <c r="N77" s="43"/>
      <c r="O77" s="8"/>
      <c r="P77" s="52"/>
      <c r="Q77" s="52"/>
      <c r="R77" s="53" t="str">
        <f t="shared" si="8"/>
        <v/>
      </c>
      <c r="S77" s="53"/>
      <c r="T77" s="54" t="str">
        <f t="shared" si="7"/>
        <v/>
      </c>
      <c r="U77" s="54"/>
      <c r="V77" s="101"/>
      <c r="W77" s="102"/>
      <c r="X77" s="102"/>
      <c r="Y77" s="103"/>
    </row>
    <row r="78" spans="2:25" x14ac:dyDescent="0.15">
      <c r="B78" s="43">
        <v>70</v>
      </c>
      <c r="C78" s="51" t="str">
        <f t="shared" si="9"/>
        <v/>
      </c>
      <c r="D78" s="51"/>
      <c r="E78" s="43"/>
      <c r="F78" s="8"/>
      <c r="G78" s="43" t="s">
        <v>4</v>
      </c>
      <c r="H78" s="52"/>
      <c r="I78" s="52"/>
      <c r="J78" s="43"/>
      <c r="K78" s="51" t="str">
        <f t="shared" si="10"/>
        <v/>
      </c>
      <c r="L78" s="51"/>
      <c r="M78" s="6" t="str">
        <f t="shared" si="11"/>
        <v/>
      </c>
      <c r="N78" s="43"/>
      <c r="O78" s="8"/>
      <c r="P78" s="52"/>
      <c r="Q78" s="52"/>
      <c r="R78" s="53" t="str">
        <f t="shared" si="8"/>
        <v/>
      </c>
      <c r="S78" s="53"/>
      <c r="T78" s="54" t="str">
        <f t="shared" si="7"/>
        <v/>
      </c>
      <c r="U78" s="54"/>
      <c r="V78" s="101"/>
      <c r="W78" s="102"/>
      <c r="X78" s="102"/>
      <c r="Y78" s="103"/>
    </row>
    <row r="79" spans="2:25" x14ac:dyDescent="0.15">
      <c r="B79" s="43">
        <v>71</v>
      </c>
      <c r="C79" s="51" t="str">
        <f t="shared" si="9"/>
        <v/>
      </c>
      <c r="D79" s="51"/>
      <c r="E79" s="43"/>
      <c r="F79" s="8"/>
      <c r="G79" s="43" t="s">
        <v>3</v>
      </c>
      <c r="H79" s="52"/>
      <c r="I79" s="52"/>
      <c r="J79" s="43"/>
      <c r="K79" s="51" t="str">
        <f t="shared" si="10"/>
        <v/>
      </c>
      <c r="L79" s="51"/>
      <c r="M79" s="6" t="str">
        <f t="shared" si="11"/>
        <v/>
      </c>
      <c r="N79" s="43"/>
      <c r="O79" s="8"/>
      <c r="P79" s="52"/>
      <c r="Q79" s="52"/>
      <c r="R79" s="53" t="str">
        <f t="shared" si="8"/>
        <v/>
      </c>
      <c r="S79" s="53"/>
      <c r="T79" s="54" t="str">
        <f t="shared" si="7"/>
        <v/>
      </c>
      <c r="U79" s="54"/>
      <c r="V79" s="101"/>
      <c r="W79" s="102"/>
      <c r="X79" s="102"/>
      <c r="Y79" s="103"/>
    </row>
    <row r="80" spans="2:25" x14ac:dyDescent="0.15">
      <c r="B80" s="43">
        <v>72</v>
      </c>
      <c r="C80" s="51" t="str">
        <f t="shared" si="9"/>
        <v/>
      </c>
      <c r="D80" s="51"/>
      <c r="E80" s="43"/>
      <c r="F80" s="8"/>
      <c r="G80" s="43" t="s">
        <v>4</v>
      </c>
      <c r="H80" s="52"/>
      <c r="I80" s="52"/>
      <c r="J80" s="43"/>
      <c r="K80" s="51" t="str">
        <f t="shared" si="10"/>
        <v/>
      </c>
      <c r="L80" s="51"/>
      <c r="M80" s="6" t="str">
        <f t="shared" si="11"/>
        <v/>
      </c>
      <c r="N80" s="43"/>
      <c r="O80" s="8"/>
      <c r="P80" s="52"/>
      <c r="Q80" s="52"/>
      <c r="R80" s="53" t="str">
        <f t="shared" si="8"/>
        <v/>
      </c>
      <c r="S80" s="53"/>
      <c r="T80" s="54" t="str">
        <f t="shared" si="7"/>
        <v/>
      </c>
      <c r="U80" s="54"/>
      <c r="V80" s="101"/>
      <c r="W80" s="102"/>
      <c r="X80" s="102"/>
      <c r="Y80" s="103"/>
    </row>
    <row r="81" spans="2:25" x14ac:dyDescent="0.15">
      <c r="B81" s="43">
        <v>73</v>
      </c>
      <c r="C81" s="51" t="str">
        <f t="shared" si="9"/>
        <v/>
      </c>
      <c r="D81" s="51"/>
      <c r="E81" s="43"/>
      <c r="F81" s="8"/>
      <c r="G81" s="43" t="s">
        <v>3</v>
      </c>
      <c r="H81" s="52"/>
      <c r="I81" s="52"/>
      <c r="J81" s="43"/>
      <c r="K81" s="51" t="str">
        <f t="shared" si="10"/>
        <v/>
      </c>
      <c r="L81" s="51"/>
      <c r="M81" s="6" t="str">
        <f t="shared" si="11"/>
        <v/>
      </c>
      <c r="N81" s="43"/>
      <c r="O81" s="8"/>
      <c r="P81" s="52"/>
      <c r="Q81" s="52"/>
      <c r="R81" s="53" t="str">
        <f t="shared" si="8"/>
        <v/>
      </c>
      <c r="S81" s="53"/>
      <c r="T81" s="54" t="str">
        <f t="shared" si="7"/>
        <v/>
      </c>
      <c r="U81" s="54"/>
      <c r="V81" s="101"/>
      <c r="W81" s="102"/>
      <c r="X81" s="102"/>
      <c r="Y81" s="103"/>
    </row>
    <row r="82" spans="2:25" x14ac:dyDescent="0.15">
      <c r="B82" s="43">
        <v>74</v>
      </c>
      <c r="C82" s="51" t="str">
        <f t="shared" si="9"/>
        <v/>
      </c>
      <c r="D82" s="51"/>
      <c r="E82" s="43"/>
      <c r="F82" s="8"/>
      <c r="G82" s="43" t="s">
        <v>3</v>
      </c>
      <c r="H82" s="52"/>
      <c r="I82" s="52"/>
      <c r="J82" s="43"/>
      <c r="K82" s="51" t="str">
        <f t="shared" si="10"/>
        <v/>
      </c>
      <c r="L82" s="51"/>
      <c r="M82" s="6" t="str">
        <f t="shared" si="11"/>
        <v/>
      </c>
      <c r="N82" s="43"/>
      <c r="O82" s="8"/>
      <c r="P82" s="52"/>
      <c r="Q82" s="52"/>
      <c r="R82" s="53" t="str">
        <f t="shared" si="8"/>
        <v/>
      </c>
      <c r="S82" s="53"/>
      <c r="T82" s="54" t="str">
        <f t="shared" si="7"/>
        <v/>
      </c>
      <c r="U82" s="54"/>
      <c r="V82" s="101"/>
      <c r="W82" s="102"/>
      <c r="X82" s="102"/>
      <c r="Y82" s="103"/>
    </row>
    <row r="83" spans="2:25" x14ac:dyDescent="0.15">
      <c r="B83" s="43">
        <v>75</v>
      </c>
      <c r="C83" s="51" t="str">
        <f t="shared" si="9"/>
        <v/>
      </c>
      <c r="D83" s="51"/>
      <c r="E83" s="43"/>
      <c r="F83" s="8"/>
      <c r="G83" s="43" t="s">
        <v>3</v>
      </c>
      <c r="H83" s="52"/>
      <c r="I83" s="52"/>
      <c r="J83" s="43"/>
      <c r="K83" s="51" t="str">
        <f t="shared" si="10"/>
        <v/>
      </c>
      <c r="L83" s="51"/>
      <c r="M83" s="6" t="str">
        <f t="shared" si="11"/>
        <v/>
      </c>
      <c r="N83" s="43"/>
      <c r="O83" s="8"/>
      <c r="P83" s="52"/>
      <c r="Q83" s="52"/>
      <c r="R83" s="53" t="str">
        <f t="shared" si="8"/>
        <v/>
      </c>
      <c r="S83" s="53"/>
      <c r="T83" s="54" t="str">
        <f t="shared" si="7"/>
        <v/>
      </c>
      <c r="U83" s="54"/>
      <c r="V83" s="101"/>
      <c r="W83" s="102"/>
      <c r="X83" s="102"/>
      <c r="Y83" s="103"/>
    </row>
    <row r="84" spans="2:25" x14ac:dyDescent="0.15">
      <c r="B84" s="43">
        <v>76</v>
      </c>
      <c r="C84" s="51" t="str">
        <f t="shared" si="9"/>
        <v/>
      </c>
      <c r="D84" s="51"/>
      <c r="E84" s="43"/>
      <c r="F84" s="8"/>
      <c r="G84" s="43" t="s">
        <v>3</v>
      </c>
      <c r="H84" s="52"/>
      <c r="I84" s="52"/>
      <c r="J84" s="43"/>
      <c r="K84" s="51" t="str">
        <f t="shared" si="10"/>
        <v/>
      </c>
      <c r="L84" s="51"/>
      <c r="M84" s="6" t="str">
        <f t="shared" si="11"/>
        <v/>
      </c>
      <c r="N84" s="43"/>
      <c r="O84" s="8"/>
      <c r="P84" s="52"/>
      <c r="Q84" s="52"/>
      <c r="R84" s="53" t="str">
        <f t="shared" si="8"/>
        <v/>
      </c>
      <c r="S84" s="53"/>
      <c r="T84" s="54" t="str">
        <f>IF(O84="","",IF(R84&lt;0,J84*(-1),IF(G84="買",(P84-H84)*10000,(H84-P84)*10000)))</f>
        <v/>
      </c>
      <c r="U84" s="54"/>
      <c r="V84" s="101"/>
      <c r="W84" s="102"/>
      <c r="X84" s="102"/>
      <c r="Y84" s="103"/>
    </row>
    <row r="85" spans="2:25" x14ac:dyDescent="0.15">
      <c r="B85" s="43">
        <v>77</v>
      </c>
      <c r="C85" s="51" t="str">
        <f t="shared" si="9"/>
        <v/>
      </c>
      <c r="D85" s="51"/>
      <c r="E85" s="43"/>
      <c r="F85" s="8"/>
      <c r="G85" s="43" t="s">
        <v>4</v>
      </c>
      <c r="H85" s="52"/>
      <c r="I85" s="52"/>
      <c r="J85" s="43"/>
      <c r="K85" s="51" t="str">
        <f t="shared" si="10"/>
        <v/>
      </c>
      <c r="L85" s="51"/>
      <c r="M85" s="6" t="str">
        <f t="shared" si="11"/>
        <v/>
      </c>
      <c r="N85" s="43"/>
      <c r="O85" s="8"/>
      <c r="P85" s="52"/>
      <c r="Q85" s="52"/>
      <c r="R85" s="53" t="str">
        <f t="shared" si="8"/>
        <v/>
      </c>
      <c r="S85" s="53"/>
      <c r="T85" s="54" t="str">
        <f t="shared" ref="T85:T91" si="12">IF(O85="","",IF(R85&lt;0,J85*(-1),IF(G85="買",(P85-H85)*10000,(H85-P85)*10000)))</f>
        <v/>
      </c>
      <c r="U85" s="54"/>
      <c r="V85" s="101"/>
      <c r="W85" s="102"/>
      <c r="X85" s="102"/>
      <c r="Y85" s="103"/>
    </row>
    <row r="86" spans="2:25" x14ac:dyDescent="0.15">
      <c r="B86" s="43">
        <v>78</v>
      </c>
      <c r="C86" s="51" t="str">
        <f t="shared" si="9"/>
        <v/>
      </c>
      <c r="D86" s="51"/>
      <c r="E86" s="43"/>
      <c r="F86" s="8"/>
      <c r="G86" s="43" t="s">
        <v>3</v>
      </c>
      <c r="H86" s="52"/>
      <c r="I86" s="52"/>
      <c r="J86" s="43"/>
      <c r="K86" s="51" t="str">
        <f t="shared" si="10"/>
        <v/>
      </c>
      <c r="L86" s="51"/>
      <c r="M86" s="6" t="str">
        <f t="shared" si="11"/>
        <v/>
      </c>
      <c r="N86" s="43"/>
      <c r="O86" s="8"/>
      <c r="P86" s="52"/>
      <c r="Q86" s="52"/>
      <c r="R86" s="53" t="str">
        <f t="shared" si="8"/>
        <v/>
      </c>
      <c r="S86" s="53"/>
      <c r="T86" s="54" t="str">
        <f t="shared" si="12"/>
        <v/>
      </c>
      <c r="U86" s="54"/>
      <c r="V86" s="101"/>
      <c r="W86" s="102"/>
      <c r="X86" s="102"/>
      <c r="Y86" s="103"/>
    </row>
    <row r="87" spans="2:25" x14ac:dyDescent="0.15">
      <c r="B87" s="43">
        <v>79</v>
      </c>
      <c r="C87" s="51" t="str">
        <f t="shared" si="9"/>
        <v/>
      </c>
      <c r="D87" s="51"/>
      <c r="E87" s="43"/>
      <c r="F87" s="8"/>
      <c r="G87" s="43" t="s">
        <v>4</v>
      </c>
      <c r="H87" s="52"/>
      <c r="I87" s="52"/>
      <c r="J87" s="43"/>
      <c r="K87" s="51" t="str">
        <f t="shared" si="10"/>
        <v/>
      </c>
      <c r="L87" s="51"/>
      <c r="M87" s="6" t="str">
        <f t="shared" si="11"/>
        <v/>
      </c>
      <c r="N87" s="43"/>
      <c r="O87" s="8"/>
      <c r="P87" s="52"/>
      <c r="Q87" s="52"/>
      <c r="R87" s="53" t="str">
        <f t="shared" si="8"/>
        <v/>
      </c>
      <c r="S87" s="53"/>
      <c r="T87" s="54" t="str">
        <f t="shared" si="12"/>
        <v/>
      </c>
      <c r="U87" s="54"/>
      <c r="V87" s="101"/>
      <c r="W87" s="102"/>
      <c r="X87" s="102"/>
      <c r="Y87" s="103"/>
    </row>
    <row r="88" spans="2:25" x14ac:dyDescent="0.15">
      <c r="B88" s="43">
        <v>80</v>
      </c>
      <c r="C88" s="51" t="str">
        <f t="shared" si="9"/>
        <v/>
      </c>
      <c r="D88" s="51"/>
      <c r="E88" s="43"/>
      <c r="F88" s="8"/>
      <c r="G88" s="43" t="s">
        <v>4</v>
      </c>
      <c r="H88" s="52"/>
      <c r="I88" s="52"/>
      <c r="J88" s="43"/>
      <c r="K88" s="51" t="str">
        <f t="shared" si="10"/>
        <v/>
      </c>
      <c r="L88" s="51"/>
      <c r="M88" s="6" t="str">
        <f t="shared" si="11"/>
        <v/>
      </c>
      <c r="N88" s="43"/>
      <c r="O88" s="8"/>
      <c r="P88" s="52"/>
      <c r="Q88" s="52"/>
      <c r="R88" s="53" t="str">
        <f t="shared" si="8"/>
        <v/>
      </c>
      <c r="S88" s="53"/>
      <c r="T88" s="54" t="str">
        <f t="shared" si="12"/>
        <v/>
      </c>
      <c r="U88" s="54"/>
      <c r="V88" s="101"/>
      <c r="W88" s="102"/>
      <c r="X88" s="102"/>
      <c r="Y88" s="103"/>
    </row>
    <row r="89" spans="2:25" x14ac:dyDescent="0.15">
      <c r="B89" s="43">
        <v>81</v>
      </c>
      <c r="C89" s="51" t="str">
        <f t="shared" si="9"/>
        <v/>
      </c>
      <c r="D89" s="51"/>
      <c r="E89" s="43"/>
      <c r="F89" s="8"/>
      <c r="G89" s="43" t="s">
        <v>4</v>
      </c>
      <c r="H89" s="52"/>
      <c r="I89" s="52"/>
      <c r="J89" s="43"/>
      <c r="K89" s="51" t="str">
        <f t="shared" si="10"/>
        <v/>
      </c>
      <c r="L89" s="51"/>
      <c r="M89" s="6" t="str">
        <f t="shared" si="11"/>
        <v/>
      </c>
      <c r="N89" s="43"/>
      <c r="O89" s="8"/>
      <c r="P89" s="52"/>
      <c r="Q89" s="52"/>
      <c r="R89" s="53" t="str">
        <f t="shared" si="8"/>
        <v/>
      </c>
      <c r="S89" s="53"/>
      <c r="T89" s="54" t="str">
        <f t="shared" si="12"/>
        <v/>
      </c>
      <c r="U89" s="54"/>
      <c r="V89" s="101"/>
      <c r="W89" s="102"/>
      <c r="X89" s="102"/>
      <c r="Y89" s="103"/>
    </row>
    <row r="90" spans="2:25" x14ac:dyDescent="0.15">
      <c r="B90" s="43">
        <v>82</v>
      </c>
      <c r="C90" s="51" t="str">
        <f t="shared" si="9"/>
        <v/>
      </c>
      <c r="D90" s="51"/>
      <c r="E90" s="43"/>
      <c r="F90" s="8"/>
      <c r="G90" s="43" t="s">
        <v>4</v>
      </c>
      <c r="H90" s="52"/>
      <c r="I90" s="52"/>
      <c r="J90" s="43"/>
      <c r="K90" s="51" t="str">
        <f t="shared" si="10"/>
        <v/>
      </c>
      <c r="L90" s="51"/>
      <c r="M90" s="6" t="str">
        <f t="shared" si="11"/>
        <v/>
      </c>
      <c r="N90" s="43"/>
      <c r="O90" s="8"/>
      <c r="P90" s="52"/>
      <c r="Q90" s="52"/>
      <c r="R90" s="53" t="str">
        <f t="shared" si="8"/>
        <v/>
      </c>
      <c r="S90" s="53"/>
      <c r="T90" s="54" t="str">
        <f t="shared" si="12"/>
        <v/>
      </c>
      <c r="U90" s="54"/>
      <c r="V90" s="101"/>
      <c r="W90" s="102"/>
      <c r="X90" s="102"/>
      <c r="Y90" s="103"/>
    </row>
    <row r="91" spans="2:25" x14ac:dyDescent="0.15">
      <c r="B91" s="43">
        <v>83</v>
      </c>
      <c r="C91" s="51" t="str">
        <f t="shared" si="9"/>
        <v/>
      </c>
      <c r="D91" s="51"/>
      <c r="E91" s="43"/>
      <c r="F91" s="8"/>
      <c r="G91" s="43" t="s">
        <v>4</v>
      </c>
      <c r="H91" s="52"/>
      <c r="I91" s="52"/>
      <c r="J91" s="43"/>
      <c r="K91" s="51" t="str">
        <f t="shared" si="10"/>
        <v/>
      </c>
      <c r="L91" s="51"/>
      <c r="M91" s="6" t="str">
        <f t="shared" si="11"/>
        <v/>
      </c>
      <c r="N91" s="43"/>
      <c r="O91" s="8"/>
      <c r="P91" s="52"/>
      <c r="Q91" s="52"/>
      <c r="R91" s="53" t="str">
        <f t="shared" si="8"/>
        <v/>
      </c>
      <c r="S91" s="53"/>
      <c r="T91" s="54" t="str">
        <f t="shared" si="12"/>
        <v/>
      </c>
      <c r="U91" s="54"/>
      <c r="V91" s="101"/>
      <c r="W91" s="102"/>
      <c r="X91" s="102"/>
      <c r="Y91" s="103"/>
    </row>
    <row r="92" spans="2:25" x14ac:dyDescent="0.15">
      <c r="B92" s="43">
        <v>84</v>
      </c>
      <c r="C92" s="51" t="str">
        <f t="shared" si="9"/>
        <v/>
      </c>
      <c r="D92" s="51"/>
      <c r="E92" s="43"/>
      <c r="F92" s="8"/>
      <c r="G92" s="43" t="s">
        <v>3</v>
      </c>
      <c r="H92" s="52"/>
      <c r="I92" s="52"/>
      <c r="J92" s="43"/>
      <c r="K92" s="51" t="str">
        <f t="shared" si="10"/>
        <v/>
      </c>
      <c r="L92" s="51"/>
      <c r="M92" s="6" t="str">
        <f t="shared" si="11"/>
        <v/>
      </c>
      <c r="N92" s="43"/>
      <c r="O92" s="8"/>
      <c r="P92" s="52"/>
      <c r="Q92" s="52"/>
      <c r="R92" s="53" t="str">
        <f t="shared" si="8"/>
        <v/>
      </c>
      <c r="S92" s="53"/>
      <c r="T92" s="54" t="str">
        <f>IF(O92="","",IF(R92&lt;0,J92*(-1),IF(G92="買",(P92-H92)*10000,(H92-P92)*10000)))</f>
        <v/>
      </c>
      <c r="U92" s="54"/>
      <c r="V92" s="101"/>
      <c r="W92" s="102"/>
      <c r="X92" s="102"/>
      <c r="Y92" s="103"/>
    </row>
    <row r="93" spans="2:25" x14ac:dyDescent="0.15">
      <c r="B93" s="43">
        <v>85</v>
      </c>
      <c r="C93" s="51" t="str">
        <f t="shared" si="9"/>
        <v/>
      </c>
      <c r="D93" s="51"/>
      <c r="E93" s="43"/>
      <c r="F93" s="8"/>
      <c r="G93" s="43" t="s">
        <v>4</v>
      </c>
      <c r="H93" s="52"/>
      <c r="I93" s="52"/>
      <c r="J93" s="43"/>
      <c r="K93" s="51" t="str">
        <f t="shared" si="10"/>
        <v/>
      </c>
      <c r="L93" s="51"/>
      <c r="M93" s="6" t="str">
        <f t="shared" si="11"/>
        <v/>
      </c>
      <c r="N93" s="43"/>
      <c r="O93" s="8"/>
      <c r="P93" s="52"/>
      <c r="Q93" s="52"/>
      <c r="R93" s="53" t="str">
        <f t="shared" si="8"/>
        <v/>
      </c>
      <c r="S93" s="53"/>
      <c r="T93" s="54" t="str">
        <f>IF(O93="","",IF(R93&lt;0,J93*(-1),IF(G93="買",(P93-H93)*10000,(H93-P93)*10000)))</f>
        <v/>
      </c>
      <c r="U93" s="54"/>
      <c r="V93" s="101"/>
      <c r="W93" s="102"/>
      <c r="X93" s="102"/>
      <c r="Y93" s="103"/>
    </row>
    <row r="94" spans="2:25" x14ac:dyDescent="0.15">
      <c r="B94" s="43">
        <v>86</v>
      </c>
      <c r="C94" s="51" t="str">
        <f t="shared" si="9"/>
        <v/>
      </c>
      <c r="D94" s="51"/>
      <c r="E94" s="43"/>
      <c r="F94" s="8"/>
      <c r="G94" s="43" t="s">
        <v>3</v>
      </c>
      <c r="H94" s="52"/>
      <c r="I94" s="52"/>
      <c r="J94" s="43"/>
      <c r="K94" s="51" t="str">
        <f t="shared" si="10"/>
        <v/>
      </c>
      <c r="L94" s="51"/>
      <c r="M94" s="6" t="str">
        <f t="shared" si="11"/>
        <v/>
      </c>
      <c r="N94" s="43"/>
      <c r="O94" s="8"/>
      <c r="P94" s="52"/>
      <c r="Q94" s="52"/>
      <c r="R94" s="53" t="str">
        <f t="shared" si="8"/>
        <v/>
      </c>
      <c r="S94" s="53"/>
      <c r="T94" s="54" t="str">
        <f>IF(O94="","",IF(R94&lt;0,J94*(-1),IF(G94="買",(P94-H94)*10000,(H94-P94)*10000)))</f>
        <v/>
      </c>
      <c r="U94" s="54"/>
      <c r="V94" s="101"/>
      <c r="W94" s="102"/>
      <c r="X94" s="102"/>
      <c r="Y94" s="103"/>
    </row>
    <row r="95" spans="2:25" x14ac:dyDescent="0.15">
      <c r="B95" s="43">
        <v>87</v>
      </c>
      <c r="C95" s="51" t="str">
        <f t="shared" si="9"/>
        <v/>
      </c>
      <c r="D95" s="51"/>
      <c r="E95" s="43"/>
      <c r="F95" s="8"/>
      <c r="G95" s="43" t="s">
        <v>4</v>
      </c>
      <c r="H95" s="52"/>
      <c r="I95" s="52"/>
      <c r="J95" s="43"/>
      <c r="K95" s="51" t="str">
        <f t="shared" si="10"/>
        <v/>
      </c>
      <c r="L95" s="51"/>
      <c r="M95" s="6" t="str">
        <f t="shared" si="11"/>
        <v/>
      </c>
      <c r="N95" s="43"/>
      <c r="O95" s="8"/>
      <c r="P95" s="52"/>
      <c r="Q95" s="52"/>
      <c r="R95" s="53" t="str">
        <f t="shared" si="8"/>
        <v/>
      </c>
      <c r="S95" s="53"/>
      <c r="T95" s="54" t="str">
        <f>IF(O95="","",IF(R95&lt;0,J95*(-1),IF(G95="買",(P95-H95)*10000,(H95-P95)*10000)))</f>
        <v/>
      </c>
      <c r="U95" s="54"/>
      <c r="V95" s="101"/>
      <c r="W95" s="102"/>
      <c r="X95" s="102"/>
      <c r="Y95" s="103"/>
    </row>
    <row r="96" spans="2:25" x14ac:dyDescent="0.15">
      <c r="B96" s="43">
        <v>88</v>
      </c>
      <c r="C96" s="51" t="str">
        <f t="shared" si="9"/>
        <v/>
      </c>
      <c r="D96" s="51"/>
      <c r="E96" s="43"/>
      <c r="F96" s="8"/>
      <c r="G96" s="43" t="s">
        <v>3</v>
      </c>
      <c r="H96" s="52"/>
      <c r="I96" s="52"/>
      <c r="J96" s="43"/>
      <c r="K96" s="51" t="str">
        <f t="shared" si="10"/>
        <v/>
      </c>
      <c r="L96" s="51"/>
      <c r="M96" s="6" t="str">
        <f t="shared" si="11"/>
        <v/>
      </c>
      <c r="N96" s="43"/>
      <c r="O96" s="8"/>
      <c r="P96" s="52"/>
      <c r="Q96" s="52"/>
      <c r="R96" s="53" t="str">
        <f t="shared" si="8"/>
        <v/>
      </c>
      <c r="S96" s="53"/>
      <c r="T96" s="54" t="str">
        <f>IF(O96="","",IF(R96&lt;0,J96*(-1),IF(G96="買",(P96-H96)*10000,(H96-P96)*10000)))</f>
        <v/>
      </c>
      <c r="U96" s="54"/>
      <c r="V96" s="101"/>
      <c r="W96" s="102"/>
      <c r="X96" s="102"/>
      <c r="Y96" s="103"/>
    </row>
    <row r="97" spans="2:25" x14ac:dyDescent="0.15">
      <c r="B97" s="43">
        <v>89</v>
      </c>
      <c r="C97" s="51" t="str">
        <f t="shared" si="9"/>
        <v/>
      </c>
      <c r="D97" s="51"/>
      <c r="E97" s="43"/>
      <c r="F97" s="8"/>
      <c r="G97" s="43" t="s">
        <v>4</v>
      </c>
      <c r="H97" s="52"/>
      <c r="I97" s="52"/>
      <c r="J97" s="43"/>
      <c r="K97" s="51" t="str">
        <f t="shared" si="10"/>
        <v/>
      </c>
      <c r="L97" s="51"/>
      <c r="M97" s="6" t="str">
        <f t="shared" si="11"/>
        <v/>
      </c>
      <c r="N97" s="43"/>
      <c r="O97" s="8"/>
      <c r="P97" s="52"/>
      <c r="Q97" s="52"/>
      <c r="R97" s="53" t="str">
        <f t="shared" si="8"/>
        <v/>
      </c>
      <c r="S97" s="53"/>
      <c r="T97" s="54" t="str">
        <f t="shared" ref="T97:T108" si="13">IF(O97="","",IF(R97&lt;0,J97*(-1),IF(G97="買",(P97-H97)*10000,(H97-P97)*10000)))</f>
        <v/>
      </c>
      <c r="U97" s="54"/>
      <c r="V97" s="101"/>
      <c r="W97" s="102"/>
      <c r="X97" s="102"/>
      <c r="Y97" s="103"/>
    </row>
    <row r="98" spans="2:25" x14ac:dyDescent="0.15">
      <c r="B98" s="43">
        <v>90</v>
      </c>
      <c r="C98" s="51" t="str">
        <f t="shared" si="9"/>
        <v/>
      </c>
      <c r="D98" s="51"/>
      <c r="E98" s="43"/>
      <c r="F98" s="8"/>
      <c r="G98" s="43" t="s">
        <v>3</v>
      </c>
      <c r="H98" s="52"/>
      <c r="I98" s="52"/>
      <c r="J98" s="43"/>
      <c r="K98" s="51" t="str">
        <f t="shared" si="10"/>
        <v/>
      </c>
      <c r="L98" s="51"/>
      <c r="M98" s="6" t="str">
        <f t="shared" si="11"/>
        <v/>
      </c>
      <c r="N98" s="43"/>
      <c r="O98" s="8"/>
      <c r="P98" s="52"/>
      <c r="Q98" s="52"/>
      <c r="R98" s="53" t="str">
        <f t="shared" si="8"/>
        <v/>
      </c>
      <c r="S98" s="53"/>
      <c r="T98" s="54" t="str">
        <f t="shared" si="13"/>
        <v/>
      </c>
      <c r="U98" s="54"/>
      <c r="V98" s="101"/>
      <c r="W98" s="102"/>
      <c r="X98" s="102"/>
      <c r="Y98" s="103"/>
    </row>
    <row r="99" spans="2:25" x14ac:dyDescent="0.15">
      <c r="B99" s="43">
        <v>91</v>
      </c>
      <c r="C99" s="51" t="str">
        <f t="shared" si="9"/>
        <v/>
      </c>
      <c r="D99" s="51"/>
      <c r="E99" s="43"/>
      <c r="F99" s="8"/>
      <c r="G99" s="43" t="s">
        <v>4</v>
      </c>
      <c r="H99" s="52"/>
      <c r="I99" s="52"/>
      <c r="J99" s="43"/>
      <c r="K99" s="51" t="str">
        <f t="shared" si="10"/>
        <v/>
      </c>
      <c r="L99" s="51"/>
      <c r="M99" s="6" t="str">
        <f t="shared" si="11"/>
        <v/>
      </c>
      <c r="N99" s="43"/>
      <c r="O99" s="8"/>
      <c r="P99" s="52"/>
      <c r="Q99" s="52"/>
      <c r="R99" s="53" t="str">
        <f t="shared" si="8"/>
        <v/>
      </c>
      <c r="S99" s="53"/>
      <c r="T99" s="54" t="str">
        <f t="shared" si="13"/>
        <v/>
      </c>
      <c r="U99" s="54"/>
      <c r="V99" s="101"/>
      <c r="W99" s="102"/>
      <c r="X99" s="102"/>
      <c r="Y99" s="103"/>
    </row>
    <row r="100" spans="2:25" x14ac:dyDescent="0.15">
      <c r="B100" s="43">
        <v>92</v>
      </c>
      <c r="C100" s="51" t="str">
        <f t="shared" si="9"/>
        <v/>
      </c>
      <c r="D100" s="51"/>
      <c r="E100" s="43"/>
      <c r="F100" s="8"/>
      <c r="G100" s="43" t="s">
        <v>4</v>
      </c>
      <c r="H100" s="52"/>
      <c r="I100" s="52"/>
      <c r="J100" s="43"/>
      <c r="K100" s="51" t="str">
        <f t="shared" si="10"/>
        <v/>
      </c>
      <c r="L100" s="51"/>
      <c r="M100" s="6" t="str">
        <f t="shared" si="11"/>
        <v/>
      </c>
      <c r="N100" s="43"/>
      <c r="O100" s="8"/>
      <c r="P100" s="52"/>
      <c r="Q100" s="52"/>
      <c r="R100" s="53" t="str">
        <f t="shared" si="8"/>
        <v/>
      </c>
      <c r="S100" s="53"/>
      <c r="T100" s="54" t="str">
        <f t="shared" si="13"/>
        <v/>
      </c>
      <c r="U100" s="54"/>
      <c r="V100" s="101"/>
      <c r="W100" s="102"/>
      <c r="X100" s="102"/>
      <c r="Y100" s="103"/>
    </row>
    <row r="101" spans="2:25" x14ac:dyDescent="0.15">
      <c r="B101" s="43">
        <v>93</v>
      </c>
      <c r="C101" s="51" t="str">
        <f t="shared" si="9"/>
        <v/>
      </c>
      <c r="D101" s="51"/>
      <c r="E101" s="43"/>
      <c r="F101" s="8"/>
      <c r="G101" s="43" t="s">
        <v>3</v>
      </c>
      <c r="H101" s="52"/>
      <c r="I101" s="52"/>
      <c r="J101" s="43"/>
      <c r="K101" s="51" t="str">
        <f t="shared" si="10"/>
        <v/>
      </c>
      <c r="L101" s="51"/>
      <c r="M101" s="6" t="str">
        <f t="shared" si="11"/>
        <v/>
      </c>
      <c r="N101" s="43"/>
      <c r="O101" s="8"/>
      <c r="P101" s="52"/>
      <c r="Q101" s="52"/>
      <c r="R101" s="53" t="str">
        <f t="shared" si="8"/>
        <v/>
      </c>
      <c r="S101" s="53"/>
      <c r="T101" s="54" t="str">
        <f t="shared" si="13"/>
        <v/>
      </c>
      <c r="U101" s="54"/>
      <c r="V101" s="101"/>
      <c r="W101" s="102"/>
      <c r="X101" s="102"/>
      <c r="Y101" s="103"/>
    </row>
    <row r="102" spans="2:25" x14ac:dyDescent="0.15">
      <c r="B102" s="43">
        <v>94</v>
      </c>
      <c r="C102" s="51" t="str">
        <f t="shared" si="9"/>
        <v/>
      </c>
      <c r="D102" s="51"/>
      <c r="E102" s="43"/>
      <c r="F102" s="8"/>
      <c r="G102" s="43" t="s">
        <v>3</v>
      </c>
      <c r="H102" s="52"/>
      <c r="I102" s="52"/>
      <c r="J102" s="43"/>
      <c r="K102" s="51" t="str">
        <f t="shared" si="10"/>
        <v/>
      </c>
      <c r="L102" s="51"/>
      <c r="M102" s="6" t="str">
        <f t="shared" si="11"/>
        <v/>
      </c>
      <c r="N102" s="43"/>
      <c r="O102" s="8"/>
      <c r="P102" s="52"/>
      <c r="Q102" s="52"/>
      <c r="R102" s="53" t="str">
        <f t="shared" si="8"/>
        <v/>
      </c>
      <c r="S102" s="53"/>
      <c r="T102" s="54" t="str">
        <f t="shared" si="13"/>
        <v/>
      </c>
      <c r="U102" s="54"/>
      <c r="V102" s="101"/>
      <c r="W102" s="102"/>
      <c r="X102" s="102"/>
      <c r="Y102" s="103"/>
    </row>
    <row r="103" spans="2:25" x14ac:dyDescent="0.15">
      <c r="B103" s="43">
        <v>95</v>
      </c>
      <c r="C103" s="51" t="str">
        <f t="shared" si="9"/>
        <v/>
      </c>
      <c r="D103" s="51"/>
      <c r="E103" s="43"/>
      <c r="F103" s="8"/>
      <c r="G103" s="43" t="s">
        <v>3</v>
      </c>
      <c r="H103" s="52"/>
      <c r="I103" s="52"/>
      <c r="J103" s="43"/>
      <c r="K103" s="51" t="str">
        <f t="shared" si="10"/>
        <v/>
      </c>
      <c r="L103" s="51"/>
      <c r="M103" s="6" t="str">
        <f t="shared" si="11"/>
        <v/>
      </c>
      <c r="N103" s="43"/>
      <c r="O103" s="8"/>
      <c r="P103" s="52"/>
      <c r="Q103" s="52"/>
      <c r="R103" s="53" t="str">
        <f t="shared" si="8"/>
        <v/>
      </c>
      <c r="S103" s="53"/>
      <c r="T103" s="54" t="str">
        <f t="shared" si="13"/>
        <v/>
      </c>
      <c r="U103" s="54"/>
      <c r="V103" s="101"/>
      <c r="W103" s="102"/>
      <c r="X103" s="102"/>
      <c r="Y103" s="103"/>
    </row>
    <row r="104" spans="2:25" x14ac:dyDescent="0.15">
      <c r="B104" s="43">
        <v>96</v>
      </c>
      <c r="C104" s="51" t="str">
        <f t="shared" si="9"/>
        <v/>
      </c>
      <c r="D104" s="51"/>
      <c r="E104" s="43"/>
      <c r="F104" s="8"/>
      <c r="G104" s="43" t="s">
        <v>4</v>
      </c>
      <c r="H104" s="52"/>
      <c r="I104" s="52"/>
      <c r="J104" s="43"/>
      <c r="K104" s="51" t="str">
        <f t="shared" si="10"/>
        <v/>
      </c>
      <c r="L104" s="51"/>
      <c r="M104" s="6" t="str">
        <f t="shared" si="11"/>
        <v/>
      </c>
      <c r="N104" s="43"/>
      <c r="O104" s="8"/>
      <c r="P104" s="52"/>
      <c r="Q104" s="52"/>
      <c r="R104" s="53" t="str">
        <f t="shared" si="8"/>
        <v/>
      </c>
      <c r="S104" s="53"/>
      <c r="T104" s="54" t="str">
        <f t="shared" si="13"/>
        <v/>
      </c>
      <c r="U104" s="54"/>
      <c r="V104" s="101"/>
      <c r="W104" s="102"/>
      <c r="X104" s="102"/>
      <c r="Y104" s="103"/>
    </row>
    <row r="105" spans="2:25" x14ac:dyDescent="0.15">
      <c r="B105" s="43">
        <v>97</v>
      </c>
      <c r="C105" s="51" t="str">
        <f t="shared" si="9"/>
        <v/>
      </c>
      <c r="D105" s="51"/>
      <c r="E105" s="43"/>
      <c r="F105" s="8"/>
      <c r="G105" s="43" t="s">
        <v>3</v>
      </c>
      <c r="H105" s="52"/>
      <c r="I105" s="52"/>
      <c r="J105" s="43"/>
      <c r="K105" s="51" t="str">
        <f t="shared" si="10"/>
        <v/>
      </c>
      <c r="L105" s="51"/>
      <c r="M105" s="6" t="str">
        <f t="shared" si="11"/>
        <v/>
      </c>
      <c r="N105" s="43"/>
      <c r="O105" s="8"/>
      <c r="P105" s="52"/>
      <c r="Q105" s="52"/>
      <c r="R105" s="53" t="str">
        <f t="shared" si="8"/>
        <v/>
      </c>
      <c r="S105" s="53"/>
      <c r="T105" s="54" t="str">
        <f t="shared" si="13"/>
        <v/>
      </c>
      <c r="U105" s="54"/>
      <c r="V105" s="101"/>
      <c r="W105" s="102"/>
      <c r="X105" s="102"/>
      <c r="Y105" s="103"/>
    </row>
    <row r="106" spans="2:25" x14ac:dyDescent="0.15">
      <c r="B106" s="43">
        <v>98</v>
      </c>
      <c r="C106" s="51" t="str">
        <f t="shared" si="9"/>
        <v/>
      </c>
      <c r="D106" s="51"/>
      <c r="E106" s="43"/>
      <c r="F106" s="8"/>
      <c r="G106" s="43" t="s">
        <v>4</v>
      </c>
      <c r="H106" s="52"/>
      <c r="I106" s="52"/>
      <c r="J106" s="43"/>
      <c r="K106" s="51" t="str">
        <f t="shared" si="10"/>
        <v/>
      </c>
      <c r="L106" s="51"/>
      <c r="M106" s="6" t="str">
        <f t="shared" si="11"/>
        <v/>
      </c>
      <c r="N106" s="43"/>
      <c r="O106" s="8"/>
      <c r="P106" s="52"/>
      <c r="Q106" s="52"/>
      <c r="R106" s="53" t="str">
        <f t="shared" si="8"/>
        <v/>
      </c>
      <c r="S106" s="53"/>
      <c r="T106" s="54" t="str">
        <f t="shared" si="13"/>
        <v/>
      </c>
      <c r="U106" s="54"/>
      <c r="V106" s="101"/>
      <c r="W106" s="102"/>
      <c r="X106" s="102"/>
      <c r="Y106" s="103"/>
    </row>
    <row r="107" spans="2:25" x14ac:dyDescent="0.15">
      <c r="B107" s="43">
        <v>99</v>
      </c>
      <c r="C107" s="51" t="str">
        <f t="shared" si="9"/>
        <v/>
      </c>
      <c r="D107" s="51"/>
      <c r="E107" s="43"/>
      <c r="F107" s="8"/>
      <c r="G107" s="43" t="s">
        <v>4</v>
      </c>
      <c r="H107" s="52"/>
      <c r="I107" s="52"/>
      <c r="J107" s="43"/>
      <c r="K107" s="51" t="str">
        <f t="shared" si="10"/>
        <v/>
      </c>
      <c r="L107" s="51"/>
      <c r="M107" s="6" t="str">
        <f t="shared" si="11"/>
        <v/>
      </c>
      <c r="N107" s="43"/>
      <c r="O107" s="8"/>
      <c r="P107" s="52"/>
      <c r="Q107" s="52"/>
      <c r="R107" s="53" t="str">
        <f t="shared" si="8"/>
        <v/>
      </c>
      <c r="S107" s="53"/>
      <c r="T107" s="54" t="str">
        <f t="shared" si="13"/>
        <v/>
      </c>
      <c r="U107" s="54"/>
      <c r="V107" s="101"/>
      <c r="W107" s="102"/>
      <c r="X107" s="102"/>
      <c r="Y107" s="103"/>
    </row>
    <row r="108" spans="2:25" x14ac:dyDescent="0.15">
      <c r="B108" s="43">
        <v>100</v>
      </c>
      <c r="C108" s="51" t="str">
        <f t="shared" si="9"/>
        <v/>
      </c>
      <c r="D108" s="51"/>
      <c r="E108" s="43"/>
      <c r="F108" s="8"/>
      <c r="G108" s="43" t="s">
        <v>3</v>
      </c>
      <c r="H108" s="52"/>
      <c r="I108" s="52"/>
      <c r="J108" s="43"/>
      <c r="K108" s="51" t="str">
        <f t="shared" si="10"/>
        <v/>
      </c>
      <c r="L108" s="51"/>
      <c r="M108" s="6" t="str">
        <f t="shared" si="11"/>
        <v/>
      </c>
      <c r="N108" s="43"/>
      <c r="O108" s="8"/>
      <c r="P108" s="52"/>
      <c r="Q108" s="52"/>
      <c r="R108" s="53" t="str">
        <f t="shared" si="8"/>
        <v/>
      </c>
      <c r="S108" s="53"/>
      <c r="T108" s="54" t="str">
        <f t="shared" si="13"/>
        <v/>
      </c>
      <c r="U108" s="54"/>
      <c r="V108" s="101"/>
      <c r="W108" s="102"/>
      <c r="X108" s="102"/>
      <c r="Y108" s="103"/>
    </row>
  </sheetData>
  <customSheetViews>
    <customSheetView guid="{684B11FB-B1A8-4714-8F4A-80714EECFA75}">
      <selection activeCell="F25" sqref="F25"/>
      <pageMargins left="0.7" right="0.7" top="0.75" bottom="0.75" header="0.3" footer="0.3"/>
      <pageSetup paperSize="9" orientation="portrait" horizontalDpi="0" verticalDpi="0" r:id="rId1"/>
    </customSheetView>
  </customSheetViews>
  <mergeCells count="736">
    <mergeCell ref="V107:Y107"/>
    <mergeCell ref="C108:D108"/>
    <mergeCell ref="H108:I108"/>
    <mergeCell ref="K108:L108"/>
    <mergeCell ref="P108:Q108"/>
    <mergeCell ref="R108:S108"/>
    <mergeCell ref="T108:U108"/>
    <mergeCell ref="V108:Y108"/>
    <mergeCell ref="C107:D107"/>
    <mergeCell ref="H107:I107"/>
    <mergeCell ref="K107:L107"/>
    <mergeCell ref="P107:Q107"/>
    <mergeCell ref="R107:S107"/>
    <mergeCell ref="T107:U107"/>
    <mergeCell ref="V105:Y105"/>
    <mergeCell ref="C106:D106"/>
    <mergeCell ref="H106:I106"/>
    <mergeCell ref="K106:L106"/>
    <mergeCell ref="P106:Q106"/>
    <mergeCell ref="R106:S106"/>
    <mergeCell ref="T106:U106"/>
    <mergeCell ref="V106:Y106"/>
    <mergeCell ref="C105:D105"/>
    <mergeCell ref="H105:I105"/>
    <mergeCell ref="K105:L105"/>
    <mergeCell ref="P105:Q105"/>
    <mergeCell ref="R105:S105"/>
    <mergeCell ref="T105:U105"/>
    <mergeCell ref="V103:Y103"/>
    <mergeCell ref="C104:D104"/>
    <mergeCell ref="H104:I104"/>
    <mergeCell ref="K104:L104"/>
    <mergeCell ref="P104:Q104"/>
    <mergeCell ref="R104:S104"/>
    <mergeCell ref="T104:U104"/>
    <mergeCell ref="V104:Y104"/>
    <mergeCell ref="C103:D103"/>
    <mergeCell ref="H103:I103"/>
    <mergeCell ref="K103:L103"/>
    <mergeCell ref="P103:Q103"/>
    <mergeCell ref="R103:S103"/>
    <mergeCell ref="T103:U103"/>
    <mergeCell ref="V101:Y101"/>
    <mergeCell ref="C102:D102"/>
    <mergeCell ref="H102:I102"/>
    <mergeCell ref="K102:L102"/>
    <mergeCell ref="P102:Q102"/>
    <mergeCell ref="R102:S102"/>
    <mergeCell ref="T102:U102"/>
    <mergeCell ref="V102:Y102"/>
    <mergeCell ref="C101:D101"/>
    <mergeCell ref="H101:I101"/>
    <mergeCell ref="K101:L101"/>
    <mergeCell ref="P101:Q101"/>
    <mergeCell ref="R101:S101"/>
    <mergeCell ref="T101:U101"/>
    <mergeCell ref="V99:Y99"/>
    <mergeCell ref="C100:D100"/>
    <mergeCell ref="H100:I100"/>
    <mergeCell ref="K100:L100"/>
    <mergeCell ref="P100:Q100"/>
    <mergeCell ref="R100:S100"/>
    <mergeCell ref="T100:U100"/>
    <mergeCell ref="V100:Y100"/>
    <mergeCell ref="C99:D99"/>
    <mergeCell ref="H99:I99"/>
    <mergeCell ref="K99:L99"/>
    <mergeCell ref="P99:Q99"/>
    <mergeCell ref="R99:S99"/>
    <mergeCell ref="T99:U99"/>
    <mergeCell ref="V97:Y97"/>
    <mergeCell ref="C98:D98"/>
    <mergeCell ref="H98:I98"/>
    <mergeCell ref="K98:L98"/>
    <mergeCell ref="P98:Q98"/>
    <mergeCell ref="R98:S98"/>
    <mergeCell ref="T98:U98"/>
    <mergeCell ref="V98:Y98"/>
    <mergeCell ref="C97:D97"/>
    <mergeCell ref="H97:I97"/>
    <mergeCell ref="K97:L97"/>
    <mergeCell ref="P97:Q97"/>
    <mergeCell ref="R97:S97"/>
    <mergeCell ref="T97:U97"/>
    <mergeCell ref="V95:Y95"/>
    <mergeCell ref="C96:D96"/>
    <mergeCell ref="H96:I96"/>
    <mergeCell ref="K96:L96"/>
    <mergeCell ref="P96:Q96"/>
    <mergeCell ref="R96:S96"/>
    <mergeCell ref="T96:U96"/>
    <mergeCell ref="V96:Y96"/>
    <mergeCell ref="C95:D95"/>
    <mergeCell ref="H95:I95"/>
    <mergeCell ref="K95:L95"/>
    <mergeCell ref="P95:Q95"/>
    <mergeCell ref="R95:S95"/>
    <mergeCell ref="T95:U95"/>
    <mergeCell ref="V93:Y93"/>
    <mergeCell ref="C94:D94"/>
    <mergeCell ref="H94:I94"/>
    <mergeCell ref="K94:L94"/>
    <mergeCell ref="P94:Q94"/>
    <mergeCell ref="R94:S94"/>
    <mergeCell ref="T94:U94"/>
    <mergeCell ref="V94:Y94"/>
    <mergeCell ref="C93:D93"/>
    <mergeCell ref="H93:I93"/>
    <mergeCell ref="K93:L93"/>
    <mergeCell ref="P93:Q93"/>
    <mergeCell ref="R93:S93"/>
    <mergeCell ref="T93:U93"/>
    <mergeCell ref="V91:Y91"/>
    <mergeCell ref="C92:D92"/>
    <mergeCell ref="H92:I92"/>
    <mergeCell ref="K92:L92"/>
    <mergeCell ref="P92:Q92"/>
    <mergeCell ref="R92:S92"/>
    <mergeCell ref="T92:U92"/>
    <mergeCell ref="V92:Y92"/>
    <mergeCell ref="C91:D91"/>
    <mergeCell ref="H91:I91"/>
    <mergeCell ref="K91:L91"/>
    <mergeCell ref="P91:Q91"/>
    <mergeCell ref="R91:S91"/>
    <mergeCell ref="T91:U91"/>
    <mergeCell ref="V89:Y89"/>
    <mergeCell ref="C90:D90"/>
    <mergeCell ref="H90:I90"/>
    <mergeCell ref="K90:L90"/>
    <mergeCell ref="P90:Q90"/>
    <mergeCell ref="R90:S90"/>
    <mergeCell ref="T90:U90"/>
    <mergeCell ref="V90:Y90"/>
    <mergeCell ref="C89:D89"/>
    <mergeCell ref="H89:I89"/>
    <mergeCell ref="K89:L89"/>
    <mergeCell ref="P89:Q89"/>
    <mergeCell ref="R89:S89"/>
    <mergeCell ref="T89:U89"/>
    <mergeCell ref="V87:Y87"/>
    <mergeCell ref="C88:D88"/>
    <mergeCell ref="H88:I88"/>
    <mergeCell ref="K88:L88"/>
    <mergeCell ref="P88:Q88"/>
    <mergeCell ref="R88:S88"/>
    <mergeCell ref="T88:U88"/>
    <mergeCell ref="V88:Y88"/>
    <mergeCell ref="C87:D87"/>
    <mergeCell ref="H87:I87"/>
    <mergeCell ref="K87:L87"/>
    <mergeCell ref="P87:Q87"/>
    <mergeCell ref="R87:S87"/>
    <mergeCell ref="T87:U87"/>
    <mergeCell ref="V85:Y85"/>
    <mergeCell ref="C86:D86"/>
    <mergeCell ref="H86:I86"/>
    <mergeCell ref="K86:L86"/>
    <mergeCell ref="P86:Q86"/>
    <mergeCell ref="R86:S86"/>
    <mergeCell ref="T86:U86"/>
    <mergeCell ref="V86:Y86"/>
    <mergeCell ref="C85:D85"/>
    <mergeCell ref="H85:I85"/>
    <mergeCell ref="K85:L85"/>
    <mergeCell ref="P85:Q85"/>
    <mergeCell ref="R85:S85"/>
    <mergeCell ref="T85:U85"/>
    <mergeCell ref="V83:Y83"/>
    <mergeCell ref="C84:D84"/>
    <mergeCell ref="H84:I84"/>
    <mergeCell ref="K84:L84"/>
    <mergeCell ref="P84:Q84"/>
    <mergeCell ref="R84:S84"/>
    <mergeCell ref="T84:U84"/>
    <mergeCell ref="V84:Y84"/>
    <mergeCell ref="C83:D83"/>
    <mergeCell ref="H83:I83"/>
    <mergeCell ref="K83:L83"/>
    <mergeCell ref="P83:Q83"/>
    <mergeCell ref="R83:S83"/>
    <mergeCell ref="T83:U83"/>
    <mergeCell ref="V81:Y81"/>
    <mergeCell ref="C82:D82"/>
    <mergeCell ref="H82:I82"/>
    <mergeCell ref="K82:L82"/>
    <mergeCell ref="P82:Q82"/>
    <mergeCell ref="R82:S82"/>
    <mergeCell ref="T82:U82"/>
    <mergeCell ref="V82:Y82"/>
    <mergeCell ref="C81:D81"/>
    <mergeCell ref="H81:I81"/>
    <mergeCell ref="K81:L81"/>
    <mergeCell ref="P81:Q81"/>
    <mergeCell ref="R81:S81"/>
    <mergeCell ref="T81:U81"/>
    <mergeCell ref="V79:Y79"/>
    <mergeCell ref="C80:D80"/>
    <mergeCell ref="H80:I80"/>
    <mergeCell ref="K80:L80"/>
    <mergeCell ref="P80:Q80"/>
    <mergeCell ref="R80:S80"/>
    <mergeCell ref="T80:U80"/>
    <mergeCell ref="V80:Y80"/>
    <mergeCell ref="C79:D79"/>
    <mergeCell ref="H79:I79"/>
    <mergeCell ref="K79:L79"/>
    <mergeCell ref="P79:Q79"/>
    <mergeCell ref="R79:S79"/>
    <mergeCell ref="T79:U79"/>
    <mergeCell ref="V77:Y77"/>
    <mergeCell ref="C78:D78"/>
    <mergeCell ref="H78:I78"/>
    <mergeCell ref="K78:L78"/>
    <mergeCell ref="P78:Q78"/>
    <mergeCell ref="R78:S78"/>
    <mergeCell ref="T78:U78"/>
    <mergeCell ref="V78:Y78"/>
    <mergeCell ref="C77:D77"/>
    <mergeCell ref="H77:I77"/>
    <mergeCell ref="K77:L77"/>
    <mergeCell ref="P77:Q77"/>
    <mergeCell ref="R77:S77"/>
    <mergeCell ref="T77:U77"/>
    <mergeCell ref="V75:Y75"/>
    <mergeCell ref="C76:D76"/>
    <mergeCell ref="H76:I76"/>
    <mergeCell ref="K76:L76"/>
    <mergeCell ref="P76:Q76"/>
    <mergeCell ref="R76:S76"/>
    <mergeCell ref="T76:U76"/>
    <mergeCell ref="V76:Y76"/>
    <mergeCell ref="C75:D75"/>
    <mergeCell ref="H75:I75"/>
    <mergeCell ref="K75:L75"/>
    <mergeCell ref="P75:Q75"/>
    <mergeCell ref="R75:S75"/>
    <mergeCell ref="T75:U75"/>
    <mergeCell ref="V73:Y73"/>
    <mergeCell ref="C74:D74"/>
    <mergeCell ref="H74:I74"/>
    <mergeCell ref="K74:L74"/>
    <mergeCell ref="P74:Q74"/>
    <mergeCell ref="R74:S74"/>
    <mergeCell ref="T74:U74"/>
    <mergeCell ref="V74:Y74"/>
    <mergeCell ref="C73:D73"/>
    <mergeCell ref="H73:I73"/>
    <mergeCell ref="K73:L73"/>
    <mergeCell ref="P73:Q73"/>
    <mergeCell ref="R73:S73"/>
    <mergeCell ref="T73:U73"/>
    <mergeCell ref="V71:Y71"/>
    <mergeCell ref="C72:D72"/>
    <mergeCell ref="H72:I72"/>
    <mergeCell ref="K72:L72"/>
    <mergeCell ref="P72:Q72"/>
    <mergeCell ref="R72:S72"/>
    <mergeCell ref="T72:U72"/>
    <mergeCell ref="V72:Y72"/>
    <mergeCell ref="C71:D71"/>
    <mergeCell ref="H71:I71"/>
    <mergeCell ref="K71:L71"/>
    <mergeCell ref="P71:Q71"/>
    <mergeCell ref="R71:S71"/>
    <mergeCell ref="T71:U71"/>
    <mergeCell ref="V69:Y69"/>
    <mergeCell ref="C70:D70"/>
    <mergeCell ref="H70:I70"/>
    <mergeCell ref="K70:L70"/>
    <mergeCell ref="P70:Q70"/>
    <mergeCell ref="R70:S70"/>
    <mergeCell ref="T70:U70"/>
    <mergeCell ref="V70:Y70"/>
    <mergeCell ref="C69:D69"/>
    <mergeCell ref="H69:I69"/>
    <mergeCell ref="K69:L69"/>
    <mergeCell ref="P69:Q69"/>
    <mergeCell ref="R69:S69"/>
    <mergeCell ref="T69:U69"/>
    <mergeCell ref="V67:Y67"/>
    <mergeCell ref="C68:D68"/>
    <mergeCell ref="H68:I68"/>
    <mergeCell ref="K68:L68"/>
    <mergeCell ref="P68:Q68"/>
    <mergeCell ref="R68:S68"/>
    <mergeCell ref="T68:U68"/>
    <mergeCell ref="V68:Y68"/>
    <mergeCell ref="C67:D67"/>
    <mergeCell ref="H67:I67"/>
    <mergeCell ref="K67:L67"/>
    <mergeCell ref="P67:Q67"/>
    <mergeCell ref="R67:S67"/>
    <mergeCell ref="T67:U67"/>
    <mergeCell ref="V65:Y65"/>
    <mergeCell ref="C66:D66"/>
    <mergeCell ref="H66:I66"/>
    <mergeCell ref="K66:L66"/>
    <mergeCell ref="P66:Q66"/>
    <mergeCell ref="R66:S66"/>
    <mergeCell ref="T66:U66"/>
    <mergeCell ref="V66:Y66"/>
    <mergeCell ref="C65:D65"/>
    <mergeCell ref="H65:I65"/>
    <mergeCell ref="K65:L65"/>
    <mergeCell ref="P65:Q65"/>
    <mergeCell ref="R65:S65"/>
    <mergeCell ref="T65:U65"/>
    <mergeCell ref="V63:Y63"/>
    <mergeCell ref="C64:D64"/>
    <mergeCell ref="H64:I64"/>
    <mergeCell ref="K64:L64"/>
    <mergeCell ref="P64:Q64"/>
    <mergeCell ref="R64:S64"/>
    <mergeCell ref="T64:U64"/>
    <mergeCell ref="V64:Y64"/>
    <mergeCell ref="C63:D63"/>
    <mergeCell ref="H63:I63"/>
    <mergeCell ref="K63:L63"/>
    <mergeCell ref="P63:Q63"/>
    <mergeCell ref="R63:S63"/>
    <mergeCell ref="T63:U63"/>
    <mergeCell ref="V61:Y61"/>
    <mergeCell ref="C62:D62"/>
    <mergeCell ref="H62:I62"/>
    <mergeCell ref="K62:L62"/>
    <mergeCell ref="P62:Q62"/>
    <mergeCell ref="R62:S62"/>
    <mergeCell ref="T62:U62"/>
    <mergeCell ref="V62:Y62"/>
    <mergeCell ref="C61:D61"/>
    <mergeCell ref="H61:I61"/>
    <mergeCell ref="K61:L61"/>
    <mergeCell ref="P61:Q61"/>
    <mergeCell ref="R61:S61"/>
    <mergeCell ref="T61:U61"/>
    <mergeCell ref="V59:Y59"/>
    <mergeCell ref="C60:D60"/>
    <mergeCell ref="H60:I60"/>
    <mergeCell ref="K60:L60"/>
    <mergeCell ref="P60:Q60"/>
    <mergeCell ref="R60:S60"/>
    <mergeCell ref="T60:U60"/>
    <mergeCell ref="V60:Y60"/>
    <mergeCell ref="C59:D59"/>
    <mergeCell ref="H59:I59"/>
    <mergeCell ref="K59:L59"/>
    <mergeCell ref="P59:Q59"/>
    <mergeCell ref="R59:S59"/>
    <mergeCell ref="T59:U59"/>
    <mergeCell ref="V57:Y57"/>
    <mergeCell ref="C58:D58"/>
    <mergeCell ref="H58:I58"/>
    <mergeCell ref="K58:L58"/>
    <mergeCell ref="P58:Q58"/>
    <mergeCell ref="R58:S58"/>
    <mergeCell ref="T58:U58"/>
    <mergeCell ref="V58:Y58"/>
    <mergeCell ref="C57:D57"/>
    <mergeCell ref="H57:I57"/>
    <mergeCell ref="K57:L57"/>
    <mergeCell ref="P57:Q57"/>
    <mergeCell ref="R57:S57"/>
    <mergeCell ref="T57:U57"/>
    <mergeCell ref="V55:Y55"/>
    <mergeCell ref="C56:D56"/>
    <mergeCell ref="H56:I56"/>
    <mergeCell ref="K56:L56"/>
    <mergeCell ref="P56:Q56"/>
    <mergeCell ref="R56:S56"/>
    <mergeCell ref="T56:U56"/>
    <mergeCell ref="V56:Y56"/>
    <mergeCell ref="C55:D55"/>
    <mergeCell ref="H55:I55"/>
    <mergeCell ref="K55:L55"/>
    <mergeCell ref="P55:Q55"/>
    <mergeCell ref="R55:S55"/>
    <mergeCell ref="T55:U55"/>
    <mergeCell ref="V53:Y53"/>
    <mergeCell ref="C54:D54"/>
    <mergeCell ref="H54:I54"/>
    <mergeCell ref="K54:L54"/>
    <mergeCell ref="P54:Q54"/>
    <mergeCell ref="R54:S54"/>
    <mergeCell ref="T54:U54"/>
    <mergeCell ref="V54:Y54"/>
    <mergeCell ref="C53:D53"/>
    <mergeCell ref="H53:I53"/>
    <mergeCell ref="K53:L53"/>
    <mergeCell ref="P53:Q53"/>
    <mergeCell ref="R53:S53"/>
    <mergeCell ref="T53:U53"/>
    <mergeCell ref="V51:Y51"/>
    <mergeCell ref="C52:D52"/>
    <mergeCell ref="H52:I52"/>
    <mergeCell ref="K52:L52"/>
    <mergeCell ref="P52:Q52"/>
    <mergeCell ref="R52:S52"/>
    <mergeCell ref="T52:U52"/>
    <mergeCell ref="V52:Y52"/>
    <mergeCell ref="C51:D51"/>
    <mergeCell ref="H51:I51"/>
    <mergeCell ref="K51:L51"/>
    <mergeCell ref="P51:Q51"/>
    <mergeCell ref="R51:S51"/>
    <mergeCell ref="T51:U51"/>
    <mergeCell ref="V49:Y49"/>
    <mergeCell ref="C50:D50"/>
    <mergeCell ref="H50:I50"/>
    <mergeCell ref="K50:L50"/>
    <mergeCell ref="P50:Q50"/>
    <mergeCell ref="R50:S50"/>
    <mergeCell ref="T50:U50"/>
    <mergeCell ref="V50:Y50"/>
    <mergeCell ref="C49:D49"/>
    <mergeCell ref="H49:I49"/>
    <mergeCell ref="K49:L49"/>
    <mergeCell ref="P49:Q49"/>
    <mergeCell ref="R49:S49"/>
    <mergeCell ref="T49:U49"/>
    <mergeCell ref="V47:Y47"/>
    <mergeCell ref="C48:D48"/>
    <mergeCell ref="H48:I48"/>
    <mergeCell ref="K48:L48"/>
    <mergeCell ref="P48:Q48"/>
    <mergeCell ref="R48:S48"/>
    <mergeCell ref="T48:U48"/>
    <mergeCell ref="V48:Y48"/>
    <mergeCell ref="C47:D47"/>
    <mergeCell ref="H47:I47"/>
    <mergeCell ref="K47:L47"/>
    <mergeCell ref="P47:Q47"/>
    <mergeCell ref="R47:S47"/>
    <mergeCell ref="T47:U47"/>
    <mergeCell ref="V45:Y45"/>
    <mergeCell ref="C46:D46"/>
    <mergeCell ref="H46:I46"/>
    <mergeCell ref="K46:L46"/>
    <mergeCell ref="P46:Q46"/>
    <mergeCell ref="R46:S46"/>
    <mergeCell ref="T46:U46"/>
    <mergeCell ref="V46:Y46"/>
    <mergeCell ref="C45:D45"/>
    <mergeCell ref="H45:I45"/>
    <mergeCell ref="K45:L45"/>
    <mergeCell ref="P45:Q45"/>
    <mergeCell ref="R45:S45"/>
    <mergeCell ref="T45:U45"/>
    <mergeCell ref="V43:Y43"/>
    <mergeCell ref="C44:D44"/>
    <mergeCell ref="H44:I44"/>
    <mergeCell ref="K44:L44"/>
    <mergeCell ref="P44:Q44"/>
    <mergeCell ref="R44:S44"/>
    <mergeCell ref="T44:U44"/>
    <mergeCell ref="V44:Y44"/>
    <mergeCell ref="C43:D43"/>
    <mergeCell ref="H43:I43"/>
    <mergeCell ref="K43:L43"/>
    <mergeCell ref="P43:Q43"/>
    <mergeCell ref="R43:S43"/>
    <mergeCell ref="T43:U43"/>
    <mergeCell ref="V41:Y41"/>
    <mergeCell ref="C42:D42"/>
    <mergeCell ref="H42:I42"/>
    <mergeCell ref="K42:L42"/>
    <mergeCell ref="P42:Q42"/>
    <mergeCell ref="R42:S42"/>
    <mergeCell ref="T42:U42"/>
    <mergeCell ref="V42:Y42"/>
    <mergeCell ref="C41:D41"/>
    <mergeCell ref="H41:I41"/>
    <mergeCell ref="K41:L41"/>
    <mergeCell ref="P41:Q41"/>
    <mergeCell ref="R41:S41"/>
    <mergeCell ref="T41:U41"/>
    <mergeCell ref="V39:Y39"/>
    <mergeCell ref="C40:D40"/>
    <mergeCell ref="H40:I40"/>
    <mergeCell ref="K40:L40"/>
    <mergeCell ref="P40:Q40"/>
    <mergeCell ref="R40:S40"/>
    <mergeCell ref="T40:U40"/>
    <mergeCell ref="V40:Y40"/>
    <mergeCell ref="C39:D39"/>
    <mergeCell ref="H39:I39"/>
    <mergeCell ref="K39:L39"/>
    <mergeCell ref="P39:Q39"/>
    <mergeCell ref="R39:S39"/>
    <mergeCell ref="T39:U39"/>
    <mergeCell ref="V37:Y37"/>
    <mergeCell ref="C38:D38"/>
    <mergeCell ref="H38:I38"/>
    <mergeCell ref="K38:L38"/>
    <mergeCell ref="P38:Q38"/>
    <mergeCell ref="R38:S38"/>
    <mergeCell ref="T38:U38"/>
    <mergeCell ref="V38:Y38"/>
    <mergeCell ref="C37:D37"/>
    <mergeCell ref="H37:I37"/>
    <mergeCell ref="K37:L37"/>
    <mergeCell ref="P37:Q37"/>
    <mergeCell ref="R37:S37"/>
    <mergeCell ref="T37:U37"/>
    <mergeCell ref="V35:Y35"/>
    <mergeCell ref="C36:D36"/>
    <mergeCell ref="H36:I36"/>
    <mergeCell ref="K36:L36"/>
    <mergeCell ref="P36:Q36"/>
    <mergeCell ref="R36:S36"/>
    <mergeCell ref="T36:U36"/>
    <mergeCell ref="V36:Y36"/>
    <mergeCell ref="C35:D35"/>
    <mergeCell ref="H35:I35"/>
    <mergeCell ref="K35:L35"/>
    <mergeCell ref="P35:Q35"/>
    <mergeCell ref="R35:S35"/>
    <mergeCell ref="T35:U35"/>
    <mergeCell ref="V33:Y33"/>
    <mergeCell ref="C34:D34"/>
    <mergeCell ref="H34:I34"/>
    <mergeCell ref="K34:L34"/>
    <mergeCell ref="P34:Q34"/>
    <mergeCell ref="R34:S34"/>
    <mergeCell ref="T34:U34"/>
    <mergeCell ref="V34:Y34"/>
    <mergeCell ref="C33:D33"/>
    <mergeCell ref="H33:I33"/>
    <mergeCell ref="K33:L33"/>
    <mergeCell ref="P33:Q33"/>
    <mergeCell ref="R33:S33"/>
    <mergeCell ref="T33:U33"/>
    <mergeCell ref="V31:Y31"/>
    <mergeCell ref="C32:D32"/>
    <mergeCell ref="H32:I32"/>
    <mergeCell ref="K32:L32"/>
    <mergeCell ref="P32:Q32"/>
    <mergeCell ref="R32:S32"/>
    <mergeCell ref="T32:U32"/>
    <mergeCell ref="V32:Y32"/>
    <mergeCell ref="C31:D31"/>
    <mergeCell ref="H31:I31"/>
    <mergeCell ref="K31:L31"/>
    <mergeCell ref="P31:Q31"/>
    <mergeCell ref="R31:S31"/>
    <mergeCell ref="T31:U31"/>
    <mergeCell ref="V29:Y29"/>
    <mergeCell ref="C30:D30"/>
    <mergeCell ref="H30:I30"/>
    <mergeCell ref="K30:L30"/>
    <mergeCell ref="P30:Q30"/>
    <mergeCell ref="R30:S30"/>
    <mergeCell ref="T30:U30"/>
    <mergeCell ref="V30:Y30"/>
    <mergeCell ref="C29:D29"/>
    <mergeCell ref="H29:I29"/>
    <mergeCell ref="K29:L29"/>
    <mergeCell ref="P29:Q29"/>
    <mergeCell ref="R29:S29"/>
    <mergeCell ref="T29:U29"/>
    <mergeCell ref="V27:Y27"/>
    <mergeCell ref="C28:D28"/>
    <mergeCell ref="H28:I28"/>
    <mergeCell ref="K28:L28"/>
    <mergeCell ref="P28:Q28"/>
    <mergeCell ref="R28:S28"/>
    <mergeCell ref="T28:U28"/>
    <mergeCell ref="V28:Y28"/>
    <mergeCell ref="C27:D27"/>
    <mergeCell ref="H27:I27"/>
    <mergeCell ref="K27:L27"/>
    <mergeCell ref="P27:Q27"/>
    <mergeCell ref="R27:S27"/>
    <mergeCell ref="T27:U27"/>
    <mergeCell ref="V25:Y25"/>
    <mergeCell ref="C26:D26"/>
    <mergeCell ref="H26:I26"/>
    <mergeCell ref="K26:L26"/>
    <mergeCell ref="P26:Q26"/>
    <mergeCell ref="R26:S26"/>
    <mergeCell ref="T26:U26"/>
    <mergeCell ref="V26:Y26"/>
    <mergeCell ref="C25:D25"/>
    <mergeCell ref="H25:I25"/>
    <mergeCell ref="K25:L25"/>
    <mergeCell ref="P25:Q25"/>
    <mergeCell ref="R25:S25"/>
    <mergeCell ref="T25:U25"/>
    <mergeCell ref="V23:Y23"/>
    <mergeCell ref="C24:D24"/>
    <mergeCell ref="H24:I24"/>
    <mergeCell ref="K24:L24"/>
    <mergeCell ref="P24:Q24"/>
    <mergeCell ref="R24:S24"/>
    <mergeCell ref="T24:U24"/>
    <mergeCell ref="V24:Y24"/>
    <mergeCell ref="C23:D23"/>
    <mergeCell ref="H23:I23"/>
    <mergeCell ref="K23:L23"/>
    <mergeCell ref="P23:Q23"/>
    <mergeCell ref="R23:S23"/>
    <mergeCell ref="T23:U23"/>
    <mergeCell ref="V21:Y21"/>
    <mergeCell ref="C22:D22"/>
    <mergeCell ref="H22:I22"/>
    <mergeCell ref="K22:L22"/>
    <mergeCell ref="P22:Q22"/>
    <mergeCell ref="R22:S22"/>
    <mergeCell ref="T22:U22"/>
    <mergeCell ref="V22:Y22"/>
    <mergeCell ref="C21:D21"/>
    <mergeCell ref="H21:I21"/>
    <mergeCell ref="K21:L21"/>
    <mergeCell ref="P21:Q21"/>
    <mergeCell ref="R21:S21"/>
    <mergeCell ref="T21:U21"/>
    <mergeCell ref="V19:Y19"/>
    <mergeCell ref="C20:D20"/>
    <mergeCell ref="H20:I20"/>
    <mergeCell ref="K20:L20"/>
    <mergeCell ref="P20:Q20"/>
    <mergeCell ref="R20:S20"/>
    <mergeCell ref="T20:U20"/>
    <mergeCell ref="V20:Y20"/>
    <mergeCell ref="C19:D19"/>
    <mergeCell ref="H19:I19"/>
    <mergeCell ref="K19:L19"/>
    <mergeCell ref="P19:Q19"/>
    <mergeCell ref="R19:S19"/>
    <mergeCell ref="T19:U19"/>
    <mergeCell ref="V17:Y17"/>
    <mergeCell ref="C18:D18"/>
    <mergeCell ref="H18:I18"/>
    <mergeCell ref="K18:L18"/>
    <mergeCell ref="P18:Q18"/>
    <mergeCell ref="R18:S18"/>
    <mergeCell ref="T18:U18"/>
    <mergeCell ref="V18:Y18"/>
    <mergeCell ref="C17:D17"/>
    <mergeCell ref="H17:I17"/>
    <mergeCell ref="K17:L17"/>
    <mergeCell ref="P17:Q17"/>
    <mergeCell ref="R17:S17"/>
    <mergeCell ref="T17:U17"/>
    <mergeCell ref="V15:Y15"/>
    <mergeCell ref="C16:D16"/>
    <mergeCell ref="H16:I16"/>
    <mergeCell ref="K16:L16"/>
    <mergeCell ref="P16:Q16"/>
    <mergeCell ref="R16:S16"/>
    <mergeCell ref="T16:U16"/>
    <mergeCell ref="V16:Y16"/>
    <mergeCell ref="C15:D15"/>
    <mergeCell ref="H15:I15"/>
    <mergeCell ref="K15:L15"/>
    <mergeCell ref="P15:Q15"/>
    <mergeCell ref="R15:S15"/>
    <mergeCell ref="T15:U15"/>
    <mergeCell ref="V13:Y13"/>
    <mergeCell ref="C14:D14"/>
    <mergeCell ref="H14:I14"/>
    <mergeCell ref="K14:L14"/>
    <mergeCell ref="P14:Q14"/>
    <mergeCell ref="R14:S14"/>
    <mergeCell ref="T14:U14"/>
    <mergeCell ref="V14:Y14"/>
    <mergeCell ref="C13:D13"/>
    <mergeCell ref="H13:I13"/>
    <mergeCell ref="K13:L13"/>
    <mergeCell ref="P13:Q13"/>
    <mergeCell ref="R13:S13"/>
    <mergeCell ref="T13:U13"/>
    <mergeCell ref="V11:Y11"/>
    <mergeCell ref="C12:D12"/>
    <mergeCell ref="H12:I12"/>
    <mergeCell ref="K12:L12"/>
    <mergeCell ref="P12:Q12"/>
    <mergeCell ref="R12:S12"/>
    <mergeCell ref="T12:U12"/>
    <mergeCell ref="V12:Y12"/>
    <mergeCell ref="C11:D11"/>
    <mergeCell ref="H11:I11"/>
    <mergeCell ref="K11:L11"/>
    <mergeCell ref="P11:Q11"/>
    <mergeCell ref="R11:S11"/>
    <mergeCell ref="T11:U11"/>
    <mergeCell ref="V9:Y9"/>
    <mergeCell ref="C10:D10"/>
    <mergeCell ref="H10:I10"/>
    <mergeCell ref="K10:L10"/>
    <mergeCell ref="P10:Q10"/>
    <mergeCell ref="R10:S10"/>
    <mergeCell ref="T10:U10"/>
    <mergeCell ref="V10:Y10"/>
    <mergeCell ref="C9:D9"/>
    <mergeCell ref="H9:I9"/>
    <mergeCell ref="K9:L9"/>
    <mergeCell ref="P9:Q9"/>
    <mergeCell ref="R9:S9"/>
    <mergeCell ref="T9:U9"/>
    <mergeCell ref="N7:Q7"/>
    <mergeCell ref="R7:U7"/>
    <mergeCell ref="V7:Y8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23" priority="1" stopIfTrue="1" operator="equal">
      <formula>"買"</formula>
    </cfRule>
    <cfRule type="cellIs" dxfId="22" priority="2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5" stopIfTrue="1" operator="equal">
      <formula>"買"</formula>
    </cfRule>
    <cfRule type="cellIs" dxfId="18" priority="6" stopIfTrue="1" operator="equal">
      <formula>"売"</formula>
    </cfRule>
  </conditionalFormatting>
  <conditionalFormatting sqref="G13">
    <cfRule type="cellIs" dxfId="17" priority="3" stopIfTrue="1" operator="equal">
      <formula>"買"</formula>
    </cfRule>
    <cfRule type="cellIs" dxfId="16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8"/>
  <sheetViews>
    <sheetView workbookViewId="0">
      <selection activeCell="T29" sqref="T29:U29"/>
    </sheetView>
  </sheetViews>
  <sheetFormatPr defaultRowHeight="13.5" x14ac:dyDescent="0.15"/>
  <cols>
    <col min="1" max="1" width="2.875" customWidth="1"/>
    <col min="2" max="18" width="6.625" customWidth="1"/>
  </cols>
  <sheetData>
    <row r="2" spans="2:25" ht="33" customHeight="1" x14ac:dyDescent="0.15">
      <c r="B2" s="75" t="s">
        <v>5</v>
      </c>
      <c r="C2" s="75"/>
      <c r="D2" s="78" t="s">
        <v>113</v>
      </c>
      <c r="E2" s="78"/>
      <c r="F2" s="75" t="s">
        <v>6</v>
      </c>
      <c r="G2" s="75"/>
      <c r="H2" s="78" t="s">
        <v>36</v>
      </c>
      <c r="I2" s="78"/>
      <c r="J2" s="75" t="s">
        <v>7</v>
      </c>
      <c r="K2" s="75"/>
      <c r="L2" s="80">
        <f>C9</f>
        <v>3338390</v>
      </c>
      <c r="M2" s="78"/>
      <c r="N2" s="75" t="s">
        <v>8</v>
      </c>
      <c r="O2" s="75"/>
      <c r="P2" s="80" t="e">
        <f>C108+R108</f>
        <v>#VALUE!</v>
      </c>
      <c r="Q2" s="78"/>
      <c r="R2" s="50"/>
      <c r="S2" s="50"/>
      <c r="T2" s="50"/>
    </row>
    <row r="3" spans="2:25" ht="69.75" customHeight="1" x14ac:dyDescent="0.15">
      <c r="B3" s="75" t="s">
        <v>9</v>
      </c>
      <c r="C3" s="75"/>
      <c r="D3" s="84" t="s">
        <v>38</v>
      </c>
      <c r="E3" s="84"/>
      <c r="F3" s="84"/>
      <c r="G3" s="84"/>
      <c r="H3" s="84"/>
      <c r="I3" s="84"/>
      <c r="J3" s="75" t="s">
        <v>10</v>
      </c>
      <c r="K3" s="75"/>
      <c r="L3" s="84" t="s">
        <v>35</v>
      </c>
      <c r="M3" s="85"/>
      <c r="N3" s="85"/>
      <c r="O3" s="85"/>
      <c r="P3" s="85"/>
      <c r="Q3" s="85"/>
      <c r="R3" s="50"/>
      <c r="S3" s="50"/>
    </row>
    <row r="4" spans="2:25" x14ac:dyDescent="0.15">
      <c r="B4" s="75" t="s">
        <v>11</v>
      </c>
      <c r="C4" s="75"/>
      <c r="D4" s="76">
        <f>SUM($R$9:$S$993)</f>
        <v>2008340</v>
      </c>
      <c r="E4" s="76"/>
      <c r="F4" s="75" t="s">
        <v>12</v>
      </c>
      <c r="G4" s="75"/>
      <c r="H4" s="77">
        <f>SUM($T$9:$U$108)</f>
        <v>3513.1000000000013</v>
      </c>
      <c r="I4" s="78"/>
      <c r="J4" s="79" t="s">
        <v>13</v>
      </c>
      <c r="K4" s="79"/>
      <c r="L4" s="80">
        <f>MAX($C$9:$D$990)-C9</f>
        <v>2058340</v>
      </c>
      <c r="M4" s="80"/>
      <c r="N4" s="79" t="s">
        <v>14</v>
      </c>
      <c r="O4" s="79"/>
      <c r="P4" s="76">
        <f>MIN($C$9:$D$990)-C9</f>
        <v>0</v>
      </c>
      <c r="Q4" s="76"/>
      <c r="R4" s="50"/>
      <c r="S4" s="50"/>
      <c r="T4" s="50"/>
    </row>
    <row r="5" spans="2:25" x14ac:dyDescent="0.15">
      <c r="B5" s="48" t="s">
        <v>15</v>
      </c>
      <c r="C5" s="47">
        <f>COUNTIF($R$9:$R$990,"&gt;0")</f>
        <v>10</v>
      </c>
      <c r="D5" s="46" t="s">
        <v>16</v>
      </c>
      <c r="E5" s="16">
        <f>COUNTIF($R$9:$R$990,"&lt;0")</f>
        <v>4</v>
      </c>
      <c r="F5" s="46" t="s">
        <v>17</v>
      </c>
      <c r="G5" s="47">
        <f>COUNTIF($R$9:$R$990,"=0")</f>
        <v>0</v>
      </c>
      <c r="H5" s="46" t="s">
        <v>18</v>
      </c>
      <c r="I5" s="3">
        <f>C5/SUM(C5,E5,G5)</f>
        <v>0.7142857142857143</v>
      </c>
      <c r="J5" s="81" t="s">
        <v>19</v>
      </c>
      <c r="K5" s="75"/>
      <c r="L5" s="82"/>
      <c r="M5" s="83"/>
      <c r="N5" s="18" t="s">
        <v>20</v>
      </c>
      <c r="O5" s="9"/>
      <c r="P5" s="82"/>
      <c r="Q5" s="83"/>
      <c r="R5" s="50"/>
      <c r="S5" s="50"/>
      <c r="T5" s="50"/>
    </row>
    <row r="6" spans="2:25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49"/>
      <c r="R6" s="50"/>
      <c r="S6" s="50"/>
      <c r="T6" s="50"/>
    </row>
    <row r="7" spans="2:25" x14ac:dyDescent="0.15">
      <c r="B7" s="55" t="s">
        <v>21</v>
      </c>
      <c r="C7" s="57" t="s">
        <v>22</v>
      </c>
      <c r="D7" s="58"/>
      <c r="E7" s="61" t="s">
        <v>23</v>
      </c>
      <c r="F7" s="62"/>
      <c r="G7" s="62"/>
      <c r="H7" s="62"/>
      <c r="I7" s="63"/>
      <c r="J7" s="64" t="s">
        <v>114</v>
      </c>
      <c r="K7" s="65"/>
      <c r="L7" s="66"/>
      <c r="M7" s="67" t="s">
        <v>25</v>
      </c>
      <c r="N7" s="68" t="s">
        <v>26</v>
      </c>
      <c r="O7" s="69"/>
      <c r="P7" s="69"/>
      <c r="Q7" s="70"/>
      <c r="R7" s="71" t="s">
        <v>27</v>
      </c>
      <c r="S7" s="71"/>
      <c r="T7" s="71"/>
      <c r="U7" s="71"/>
      <c r="V7" s="104" t="s">
        <v>48</v>
      </c>
      <c r="W7" s="105"/>
      <c r="X7" s="105"/>
      <c r="Y7" s="106"/>
    </row>
    <row r="8" spans="2:25" x14ac:dyDescent="0.15">
      <c r="B8" s="56"/>
      <c r="C8" s="59"/>
      <c r="D8" s="60"/>
      <c r="E8" s="19" t="s">
        <v>28</v>
      </c>
      <c r="F8" s="19" t="s">
        <v>29</v>
      </c>
      <c r="G8" s="19" t="s">
        <v>30</v>
      </c>
      <c r="H8" s="72" t="s">
        <v>31</v>
      </c>
      <c r="I8" s="63"/>
      <c r="J8" s="4" t="s">
        <v>32</v>
      </c>
      <c r="K8" s="73" t="s">
        <v>33</v>
      </c>
      <c r="L8" s="66"/>
      <c r="M8" s="67"/>
      <c r="N8" s="5" t="s">
        <v>28</v>
      </c>
      <c r="O8" s="5" t="s">
        <v>29</v>
      </c>
      <c r="P8" s="74" t="s">
        <v>31</v>
      </c>
      <c r="Q8" s="70"/>
      <c r="R8" s="71" t="s">
        <v>34</v>
      </c>
      <c r="S8" s="71"/>
      <c r="T8" s="71" t="s">
        <v>32</v>
      </c>
      <c r="U8" s="71"/>
      <c r="V8" s="107"/>
      <c r="W8" s="108"/>
      <c r="X8" s="108"/>
      <c r="Y8" s="109"/>
    </row>
    <row r="9" spans="2:25" ht="13.5" customHeight="1" x14ac:dyDescent="0.15">
      <c r="B9" s="45">
        <v>1</v>
      </c>
      <c r="C9" s="51">
        <v>3338390</v>
      </c>
      <c r="D9" s="51"/>
      <c r="E9" s="45">
        <v>2010</v>
      </c>
      <c r="F9" s="8">
        <v>42007</v>
      </c>
      <c r="G9" s="45" t="s">
        <v>4</v>
      </c>
      <c r="H9" s="52">
        <v>0.89893999999999996</v>
      </c>
      <c r="I9" s="52"/>
      <c r="J9" s="45">
        <v>67</v>
      </c>
      <c r="K9" s="51">
        <f>IF(F9="","",C9*0.02)</f>
        <v>66767.8</v>
      </c>
      <c r="L9" s="51"/>
      <c r="M9" s="6">
        <v>0.4</v>
      </c>
      <c r="N9" s="45">
        <v>2010</v>
      </c>
      <c r="O9" s="8">
        <v>42023</v>
      </c>
      <c r="P9" s="52">
        <v>0.92025999999999997</v>
      </c>
      <c r="Q9" s="52"/>
      <c r="R9" s="53">
        <f t="shared" ref="R9:R72" si="0">IF(O9="","",ROUNDDOWN((IF(G9="売",H9-P9,P9-H9))*M9*1000000000/81,0))</f>
        <v>105283</v>
      </c>
      <c r="S9" s="53"/>
      <c r="T9" s="54">
        <f t="shared" ref="T9:T18" si="1">IF(O9="","",IF(R9&lt;0,J9*(-1),IF(G9="買",(P9-H9)*10000,(H9-P9)*10000)))</f>
        <v>213.20000000000005</v>
      </c>
      <c r="U9" s="54"/>
      <c r="V9" s="92" t="s">
        <v>115</v>
      </c>
      <c r="W9" s="93"/>
      <c r="X9" s="93"/>
      <c r="Y9" s="94"/>
    </row>
    <row r="10" spans="2:25" x14ac:dyDescent="0.15">
      <c r="B10" s="45">
        <v>2</v>
      </c>
      <c r="C10" s="51">
        <f t="shared" ref="C10:C73" si="2">IF(R9="","",C9+R9)</f>
        <v>3443673</v>
      </c>
      <c r="D10" s="51"/>
      <c r="E10" s="45">
        <v>2010</v>
      </c>
      <c r="F10" s="8">
        <v>42065</v>
      </c>
      <c r="G10" s="45" t="s">
        <v>4</v>
      </c>
      <c r="H10" s="52">
        <v>0.90068999999999999</v>
      </c>
      <c r="I10" s="52"/>
      <c r="J10" s="45">
        <v>73</v>
      </c>
      <c r="K10" s="51">
        <f t="shared" ref="K10:K73" si="3">IF(F10="","",C10*0.02)</f>
        <v>68873.460000000006</v>
      </c>
      <c r="L10" s="51"/>
      <c r="M10" s="6">
        <v>0.4</v>
      </c>
      <c r="N10" s="45">
        <v>2010</v>
      </c>
      <c r="O10" s="8">
        <v>42116</v>
      </c>
      <c r="P10" s="52">
        <v>0.92432999999999998</v>
      </c>
      <c r="Q10" s="52"/>
      <c r="R10" s="53">
        <f t="shared" si="0"/>
        <v>116740</v>
      </c>
      <c r="S10" s="53"/>
      <c r="T10" s="54">
        <f t="shared" si="1"/>
        <v>236.39999999999995</v>
      </c>
      <c r="U10" s="54"/>
      <c r="V10" s="92" t="s">
        <v>116</v>
      </c>
      <c r="W10" s="93"/>
      <c r="X10" s="93"/>
      <c r="Y10" s="94"/>
    </row>
    <row r="11" spans="2:25" x14ac:dyDescent="0.15">
      <c r="B11" s="45">
        <v>3</v>
      </c>
      <c r="C11" s="51">
        <f t="shared" si="2"/>
        <v>3560413</v>
      </c>
      <c r="D11" s="51"/>
      <c r="E11" s="45">
        <v>2010</v>
      </c>
      <c r="F11" s="8">
        <v>42138</v>
      </c>
      <c r="G11" s="45" t="s">
        <v>3</v>
      </c>
      <c r="H11" s="52">
        <v>0.89327999999999996</v>
      </c>
      <c r="I11" s="52"/>
      <c r="J11" s="45">
        <v>88</v>
      </c>
      <c r="K11" s="51">
        <f t="shared" si="3"/>
        <v>71208.259999999995</v>
      </c>
      <c r="L11" s="51"/>
      <c r="M11" s="6">
        <v>0.5</v>
      </c>
      <c r="N11" s="45">
        <v>2010</v>
      </c>
      <c r="O11" s="8">
        <v>42165</v>
      </c>
      <c r="P11" s="52">
        <v>0.84236</v>
      </c>
      <c r="Q11" s="52"/>
      <c r="R11" s="53">
        <f t="shared" si="0"/>
        <v>314320</v>
      </c>
      <c r="S11" s="53"/>
      <c r="T11" s="54">
        <f t="shared" si="1"/>
        <v>509.19999999999965</v>
      </c>
      <c r="U11" s="54"/>
      <c r="V11" s="92" t="s">
        <v>116</v>
      </c>
      <c r="W11" s="93"/>
      <c r="X11" s="93"/>
      <c r="Y11" s="94"/>
    </row>
    <row r="12" spans="2:25" x14ac:dyDescent="0.15">
      <c r="B12" s="45">
        <v>4</v>
      </c>
      <c r="C12" s="51">
        <f t="shared" si="2"/>
        <v>3874733</v>
      </c>
      <c r="D12" s="51"/>
      <c r="E12" s="45">
        <v>2010</v>
      </c>
      <c r="F12" s="8">
        <v>42168</v>
      </c>
      <c r="G12" s="45" t="s">
        <v>4</v>
      </c>
      <c r="H12" s="52">
        <v>0.85414999999999996</v>
      </c>
      <c r="I12" s="52"/>
      <c r="J12" s="45">
        <v>120</v>
      </c>
      <c r="K12" s="51">
        <f t="shared" si="3"/>
        <v>77494.66</v>
      </c>
      <c r="L12" s="51"/>
      <c r="M12" s="6">
        <v>0.4</v>
      </c>
      <c r="N12" s="45">
        <v>2010</v>
      </c>
      <c r="O12" s="8">
        <v>42185</v>
      </c>
      <c r="P12" s="52">
        <v>0.84209999999999996</v>
      </c>
      <c r="Q12" s="52"/>
      <c r="R12" s="53">
        <f t="shared" si="0"/>
        <v>-59506</v>
      </c>
      <c r="S12" s="53"/>
      <c r="T12" s="54">
        <f t="shared" si="1"/>
        <v>-120</v>
      </c>
      <c r="U12" s="54"/>
      <c r="V12" s="92" t="s">
        <v>117</v>
      </c>
      <c r="W12" s="93"/>
      <c r="X12" s="93"/>
      <c r="Y12" s="94"/>
    </row>
    <row r="13" spans="2:25" x14ac:dyDescent="0.15">
      <c r="B13" s="45">
        <v>5</v>
      </c>
      <c r="C13" s="51">
        <f t="shared" si="2"/>
        <v>3815227</v>
      </c>
      <c r="D13" s="51"/>
      <c r="E13" s="45">
        <v>2010</v>
      </c>
      <c r="F13" s="8">
        <v>42205</v>
      </c>
      <c r="G13" s="45" t="s">
        <v>4</v>
      </c>
      <c r="H13" s="52">
        <v>0.88256000000000001</v>
      </c>
      <c r="I13" s="52"/>
      <c r="J13" s="45">
        <v>101</v>
      </c>
      <c r="K13" s="51">
        <f t="shared" si="3"/>
        <v>76304.540000000008</v>
      </c>
      <c r="L13" s="51"/>
      <c r="M13" s="6">
        <v>0.4</v>
      </c>
      <c r="N13" s="45">
        <v>2010</v>
      </c>
      <c r="O13" s="8">
        <v>42330</v>
      </c>
      <c r="P13" s="52">
        <v>0.98643999999999998</v>
      </c>
      <c r="Q13" s="52"/>
      <c r="R13" s="53">
        <f t="shared" si="0"/>
        <v>512987</v>
      </c>
      <c r="S13" s="53"/>
      <c r="T13" s="54">
        <f t="shared" si="1"/>
        <v>1038.7999999999997</v>
      </c>
      <c r="U13" s="54"/>
      <c r="V13" s="92" t="s">
        <v>118</v>
      </c>
      <c r="W13" s="93"/>
      <c r="X13" s="93"/>
      <c r="Y13" s="94"/>
    </row>
    <row r="14" spans="2:25" x14ac:dyDescent="0.15">
      <c r="B14" s="45">
        <v>6</v>
      </c>
      <c r="C14" s="51">
        <f t="shared" si="2"/>
        <v>4328214</v>
      </c>
      <c r="D14" s="51"/>
      <c r="E14" s="45">
        <v>2012</v>
      </c>
      <c r="F14" s="8">
        <v>42075</v>
      </c>
      <c r="G14" s="45" t="s">
        <v>3</v>
      </c>
      <c r="H14" s="52">
        <v>1.0564499999999999</v>
      </c>
      <c r="I14" s="52"/>
      <c r="J14" s="45">
        <v>59</v>
      </c>
      <c r="K14" s="51">
        <f t="shared" si="3"/>
        <v>86564.28</v>
      </c>
      <c r="L14" s="51"/>
      <c r="M14" s="6">
        <v>0.5</v>
      </c>
      <c r="N14" s="45">
        <v>2012</v>
      </c>
      <c r="O14" s="8">
        <v>42083</v>
      </c>
      <c r="P14" s="52">
        <v>1.0624899999999999</v>
      </c>
      <c r="Q14" s="52"/>
      <c r="R14" s="53">
        <f t="shared" si="0"/>
        <v>-37283</v>
      </c>
      <c r="S14" s="53"/>
      <c r="T14" s="54">
        <f t="shared" si="1"/>
        <v>-59</v>
      </c>
      <c r="U14" s="54"/>
      <c r="V14" s="92" t="s">
        <v>119</v>
      </c>
      <c r="W14" s="93"/>
      <c r="X14" s="93"/>
      <c r="Y14" s="94"/>
    </row>
    <row r="15" spans="2:25" x14ac:dyDescent="0.15">
      <c r="B15" s="45">
        <v>7</v>
      </c>
      <c r="C15" s="51">
        <f t="shared" si="2"/>
        <v>4290931</v>
      </c>
      <c r="D15" s="51"/>
      <c r="E15" s="45">
        <v>2012</v>
      </c>
      <c r="F15" s="8">
        <v>42170</v>
      </c>
      <c r="G15" s="45" t="s">
        <v>4</v>
      </c>
      <c r="H15" s="52">
        <v>1.00013</v>
      </c>
      <c r="I15" s="52"/>
      <c r="J15" s="45">
        <v>86</v>
      </c>
      <c r="K15" s="51">
        <f t="shared" si="3"/>
        <v>85818.62</v>
      </c>
      <c r="L15" s="51"/>
      <c r="M15" s="6">
        <v>0.5</v>
      </c>
      <c r="N15" s="45">
        <v>2012</v>
      </c>
      <c r="O15" s="8">
        <v>42233</v>
      </c>
      <c r="P15" s="52">
        <v>1.0514600000000001</v>
      </c>
      <c r="Q15" s="52"/>
      <c r="R15" s="53">
        <f t="shared" si="0"/>
        <v>316851</v>
      </c>
      <c r="S15" s="53"/>
      <c r="T15" s="54">
        <f t="shared" si="1"/>
        <v>513.30000000000098</v>
      </c>
      <c r="U15" s="54"/>
      <c r="V15" s="92" t="s">
        <v>120</v>
      </c>
      <c r="W15" s="93"/>
      <c r="X15" s="93"/>
      <c r="Y15" s="94"/>
    </row>
    <row r="16" spans="2:25" x14ac:dyDescent="0.15">
      <c r="B16" s="45">
        <v>8</v>
      </c>
      <c r="C16" s="51">
        <f t="shared" si="2"/>
        <v>4607782</v>
      </c>
      <c r="D16" s="51"/>
      <c r="E16" s="45">
        <v>2012</v>
      </c>
      <c r="F16" s="8">
        <v>42243</v>
      </c>
      <c r="G16" s="45" t="s">
        <v>3</v>
      </c>
      <c r="H16" s="52">
        <v>1.03888</v>
      </c>
      <c r="I16" s="52"/>
      <c r="J16" s="45">
        <v>39</v>
      </c>
      <c r="K16" s="51">
        <f t="shared" si="3"/>
        <v>92155.64</v>
      </c>
      <c r="L16" s="51"/>
      <c r="M16" s="6">
        <v>0.5</v>
      </c>
      <c r="N16" s="45">
        <v>2012</v>
      </c>
      <c r="O16" s="8">
        <v>42254</v>
      </c>
      <c r="P16" s="52">
        <v>1.03752</v>
      </c>
      <c r="Q16" s="52"/>
      <c r="R16" s="53">
        <f t="shared" si="0"/>
        <v>8395</v>
      </c>
      <c r="S16" s="53"/>
      <c r="T16" s="54">
        <f t="shared" si="1"/>
        <v>13.600000000000279</v>
      </c>
      <c r="U16" s="54"/>
      <c r="V16" s="92" t="s">
        <v>120</v>
      </c>
      <c r="W16" s="93"/>
      <c r="X16" s="93"/>
      <c r="Y16" s="94"/>
    </row>
    <row r="17" spans="2:25" x14ac:dyDescent="0.15">
      <c r="B17" s="45">
        <v>9</v>
      </c>
      <c r="C17" s="51">
        <f t="shared" si="2"/>
        <v>4616177</v>
      </c>
      <c r="D17" s="51"/>
      <c r="E17" s="45">
        <v>2012</v>
      </c>
      <c r="F17" s="8">
        <v>42276</v>
      </c>
      <c r="G17" s="45" t="s">
        <v>3</v>
      </c>
      <c r="H17" s="52">
        <v>1.03898</v>
      </c>
      <c r="I17" s="52"/>
      <c r="J17" s="45">
        <v>77</v>
      </c>
      <c r="K17" s="51">
        <f t="shared" si="3"/>
        <v>92323.540000000008</v>
      </c>
      <c r="L17" s="51"/>
      <c r="M17" s="6">
        <v>0.5</v>
      </c>
      <c r="N17" s="45">
        <v>2012</v>
      </c>
      <c r="O17" s="8">
        <v>42294</v>
      </c>
      <c r="P17" s="52">
        <v>1.03752</v>
      </c>
      <c r="Q17" s="52"/>
      <c r="R17" s="53">
        <f t="shared" si="0"/>
        <v>9012</v>
      </c>
      <c r="S17" s="53"/>
      <c r="T17" s="54">
        <f t="shared" si="1"/>
        <v>14.600000000000168</v>
      </c>
      <c r="U17" s="54"/>
      <c r="V17" s="92" t="s">
        <v>116</v>
      </c>
      <c r="W17" s="93"/>
      <c r="X17" s="93"/>
      <c r="Y17" s="94"/>
    </row>
    <row r="18" spans="2:25" x14ac:dyDescent="0.15">
      <c r="B18" s="45">
        <v>10</v>
      </c>
      <c r="C18" s="51">
        <f t="shared" si="2"/>
        <v>4625189</v>
      </c>
      <c r="D18" s="51"/>
      <c r="E18" s="45">
        <v>2012</v>
      </c>
      <c r="F18" s="8">
        <v>42304</v>
      </c>
      <c r="G18" s="45" t="s">
        <v>4</v>
      </c>
      <c r="H18" s="52">
        <v>1.0367999999999999</v>
      </c>
      <c r="I18" s="52"/>
      <c r="J18" s="45">
        <v>60</v>
      </c>
      <c r="K18" s="51">
        <f t="shared" si="3"/>
        <v>92503.78</v>
      </c>
      <c r="L18" s="51"/>
      <c r="M18" s="6">
        <v>0.5</v>
      </c>
      <c r="N18" s="45">
        <v>2012</v>
      </c>
      <c r="O18" s="8">
        <v>42323</v>
      </c>
      <c r="P18" s="52">
        <v>1.0327900000000001</v>
      </c>
      <c r="Q18" s="52"/>
      <c r="R18" s="53">
        <f t="shared" si="0"/>
        <v>-24753</v>
      </c>
      <c r="S18" s="53"/>
      <c r="T18" s="54">
        <f t="shared" si="1"/>
        <v>-60</v>
      </c>
      <c r="U18" s="54"/>
      <c r="V18" s="92" t="s">
        <v>121</v>
      </c>
      <c r="W18" s="93"/>
      <c r="X18" s="93"/>
      <c r="Y18" s="94"/>
    </row>
    <row r="19" spans="2:25" x14ac:dyDescent="0.15">
      <c r="B19" s="45">
        <v>11</v>
      </c>
      <c r="C19" s="51">
        <f t="shared" si="2"/>
        <v>4600436</v>
      </c>
      <c r="D19" s="51"/>
      <c r="E19" s="45">
        <v>2013</v>
      </c>
      <c r="F19" s="8">
        <v>42075</v>
      </c>
      <c r="G19" s="45" t="s">
        <v>4</v>
      </c>
      <c r="H19" s="52">
        <v>1.02972</v>
      </c>
      <c r="I19" s="52"/>
      <c r="J19" s="45">
        <v>87</v>
      </c>
      <c r="K19" s="51">
        <f t="shared" si="3"/>
        <v>92008.72</v>
      </c>
      <c r="L19" s="51"/>
      <c r="M19" s="6">
        <v>0.5</v>
      </c>
      <c r="N19" s="45">
        <v>2013</v>
      </c>
      <c r="O19" s="8">
        <v>42098</v>
      </c>
      <c r="P19" s="52">
        <v>1.0466599999999999</v>
      </c>
      <c r="Q19" s="52"/>
      <c r="R19" s="53">
        <f t="shared" si="0"/>
        <v>104567</v>
      </c>
      <c r="S19" s="53"/>
      <c r="T19" s="54">
        <f>IF(O19="","",IF(R19&lt;0,J19*(-1),IF(G19="買",(P19-H19)*10000,(H19-P19)*10000)))</f>
        <v>169.39999999999955</v>
      </c>
      <c r="U19" s="54"/>
      <c r="V19" s="92" t="s">
        <v>118</v>
      </c>
      <c r="W19" s="93"/>
      <c r="X19" s="93"/>
      <c r="Y19" s="94"/>
    </row>
    <row r="20" spans="2:25" x14ac:dyDescent="0.15">
      <c r="B20" s="45">
        <v>12</v>
      </c>
      <c r="C20" s="51">
        <f t="shared" si="2"/>
        <v>4705003</v>
      </c>
      <c r="D20" s="51"/>
      <c r="E20" s="45">
        <v>2013</v>
      </c>
      <c r="F20" s="8">
        <v>42134</v>
      </c>
      <c r="G20" s="45" t="s">
        <v>3</v>
      </c>
      <c r="H20" s="52">
        <v>1.0161100000000001</v>
      </c>
      <c r="I20" s="52"/>
      <c r="J20" s="45">
        <v>82</v>
      </c>
      <c r="K20" s="51">
        <f t="shared" si="3"/>
        <v>94100.06</v>
      </c>
      <c r="L20" s="51"/>
      <c r="M20" s="6">
        <v>0.5</v>
      </c>
      <c r="N20" s="45">
        <v>2013</v>
      </c>
      <c r="O20" s="8">
        <v>42201</v>
      </c>
      <c r="P20" s="52">
        <v>0.91342000000000001</v>
      </c>
      <c r="Q20" s="52"/>
      <c r="R20" s="53">
        <f t="shared" si="0"/>
        <v>633888</v>
      </c>
      <c r="S20" s="53"/>
      <c r="T20" s="54">
        <f t="shared" ref="T20:T27" si="4">IF(O20="","",IF(R20&lt;0,J20*(-1),IF(G20="買",(P20-H20)*10000,(H20-P20)*10000)))</f>
        <v>1026.9000000000005</v>
      </c>
      <c r="U20" s="54"/>
      <c r="V20" s="92" t="s">
        <v>120</v>
      </c>
      <c r="W20" s="93"/>
      <c r="X20" s="93"/>
      <c r="Y20" s="94"/>
    </row>
    <row r="21" spans="2:25" x14ac:dyDescent="0.15">
      <c r="B21" s="45">
        <v>13</v>
      </c>
      <c r="C21" s="51">
        <f t="shared" si="2"/>
        <v>5338891</v>
      </c>
      <c r="D21" s="51"/>
      <c r="E21" s="45">
        <v>2013</v>
      </c>
      <c r="F21" s="8">
        <v>42288</v>
      </c>
      <c r="G21" s="45" t="s">
        <v>4</v>
      </c>
      <c r="H21" s="52">
        <v>0.94632000000000005</v>
      </c>
      <c r="I21" s="52"/>
      <c r="J21" s="45">
        <v>81</v>
      </c>
      <c r="K21" s="51">
        <f t="shared" si="3"/>
        <v>106777.82</v>
      </c>
      <c r="L21" s="51"/>
      <c r="M21" s="6">
        <v>0.5</v>
      </c>
      <c r="N21" s="45">
        <v>2013</v>
      </c>
      <c r="O21" s="8">
        <v>42306</v>
      </c>
      <c r="P21" s="52">
        <v>0.95569000000000004</v>
      </c>
      <c r="Q21" s="52"/>
      <c r="R21" s="53">
        <f t="shared" si="0"/>
        <v>57839</v>
      </c>
      <c r="S21" s="53"/>
      <c r="T21" s="54">
        <f t="shared" si="4"/>
        <v>93.699999999999889</v>
      </c>
      <c r="U21" s="54"/>
      <c r="V21" s="92" t="s">
        <v>116</v>
      </c>
      <c r="W21" s="93"/>
      <c r="X21" s="93"/>
      <c r="Y21" s="94"/>
    </row>
    <row r="22" spans="2:25" x14ac:dyDescent="0.15">
      <c r="B22" s="45">
        <v>14</v>
      </c>
      <c r="C22" s="51">
        <f t="shared" si="2"/>
        <v>5396730</v>
      </c>
      <c r="D22" s="51"/>
      <c r="E22" s="45">
        <v>2013</v>
      </c>
      <c r="F22" s="8">
        <v>42342</v>
      </c>
      <c r="G22" s="45" t="s">
        <v>3</v>
      </c>
      <c r="H22" s="52">
        <v>0.90566000000000002</v>
      </c>
      <c r="I22" s="52"/>
      <c r="J22" s="45">
        <v>77</v>
      </c>
      <c r="K22" s="51">
        <f t="shared" si="3"/>
        <v>107934.6</v>
      </c>
      <c r="L22" s="51"/>
      <c r="M22" s="6">
        <v>0.5</v>
      </c>
      <c r="N22" s="45">
        <v>2013</v>
      </c>
      <c r="O22" s="8">
        <v>42348</v>
      </c>
      <c r="P22" s="52">
        <v>0.91376000000000002</v>
      </c>
      <c r="Q22" s="52"/>
      <c r="R22" s="53">
        <f t="shared" si="0"/>
        <v>-50000</v>
      </c>
      <c r="S22" s="53"/>
      <c r="T22" s="54">
        <f t="shared" si="4"/>
        <v>-77</v>
      </c>
      <c r="U22" s="54"/>
      <c r="V22" s="92" t="s">
        <v>122</v>
      </c>
      <c r="W22" s="93"/>
      <c r="X22" s="93"/>
      <c r="Y22" s="94"/>
    </row>
    <row r="23" spans="2:25" x14ac:dyDescent="0.15">
      <c r="B23" s="45">
        <v>15</v>
      </c>
      <c r="C23" s="51">
        <f t="shared" si="2"/>
        <v>5346730</v>
      </c>
      <c r="D23" s="51"/>
      <c r="E23" s="45"/>
      <c r="F23" s="8"/>
      <c r="G23" s="45" t="s">
        <v>4</v>
      </c>
      <c r="H23" s="52"/>
      <c r="I23" s="52"/>
      <c r="J23" s="45"/>
      <c r="K23" s="51" t="str">
        <f t="shared" si="3"/>
        <v/>
      </c>
      <c r="L23" s="51"/>
      <c r="M23" s="6" t="str">
        <f t="shared" ref="M23:M73" si="5">IF(J23="","",ROUNDDOWN(K23/(J23/81)/100000,2))</f>
        <v/>
      </c>
      <c r="N23" s="45"/>
      <c r="O23" s="8"/>
      <c r="P23" s="52"/>
      <c r="Q23" s="52"/>
      <c r="R23" s="53" t="str">
        <f t="shared" si="0"/>
        <v/>
      </c>
      <c r="S23" s="53"/>
      <c r="T23" s="54" t="str">
        <f t="shared" si="4"/>
        <v/>
      </c>
      <c r="U23" s="54"/>
      <c r="V23" s="92"/>
      <c r="W23" s="93"/>
      <c r="X23" s="93"/>
      <c r="Y23" s="94"/>
    </row>
    <row r="24" spans="2:25" x14ac:dyDescent="0.15">
      <c r="B24" s="45">
        <v>16</v>
      </c>
      <c r="C24" s="51" t="str">
        <f t="shared" si="2"/>
        <v/>
      </c>
      <c r="D24" s="51"/>
      <c r="E24" s="45"/>
      <c r="F24" s="8"/>
      <c r="G24" s="45" t="s">
        <v>4</v>
      </c>
      <c r="H24" s="52"/>
      <c r="I24" s="52"/>
      <c r="J24" s="45"/>
      <c r="K24" s="51" t="str">
        <f t="shared" si="3"/>
        <v/>
      </c>
      <c r="L24" s="51"/>
      <c r="M24" s="6" t="str">
        <f t="shared" si="5"/>
        <v/>
      </c>
      <c r="N24" s="45"/>
      <c r="O24" s="8"/>
      <c r="P24" s="52"/>
      <c r="Q24" s="52"/>
      <c r="R24" s="53" t="str">
        <f t="shared" si="0"/>
        <v/>
      </c>
      <c r="S24" s="53"/>
      <c r="T24" s="54" t="str">
        <f t="shared" si="4"/>
        <v/>
      </c>
      <c r="U24" s="54"/>
      <c r="V24" s="92"/>
      <c r="W24" s="93"/>
      <c r="X24" s="93"/>
      <c r="Y24" s="94"/>
    </row>
    <row r="25" spans="2:25" x14ac:dyDescent="0.15">
      <c r="B25" s="45">
        <v>17</v>
      </c>
      <c r="C25" s="51" t="str">
        <f t="shared" si="2"/>
        <v/>
      </c>
      <c r="D25" s="51"/>
      <c r="E25" s="45"/>
      <c r="F25" s="8"/>
      <c r="G25" s="45" t="s">
        <v>4</v>
      </c>
      <c r="H25" s="52"/>
      <c r="I25" s="52"/>
      <c r="J25" s="45"/>
      <c r="K25" s="51" t="str">
        <f t="shared" si="3"/>
        <v/>
      </c>
      <c r="L25" s="51"/>
      <c r="M25" s="6" t="str">
        <f t="shared" si="5"/>
        <v/>
      </c>
      <c r="N25" s="45"/>
      <c r="O25" s="8"/>
      <c r="P25" s="52"/>
      <c r="Q25" s="52"/>
      <c r="R25" s="53" t="str">
        <f t="shared" si="0"/>
        <v/>
      </c>
      <c r="S25" s="53"/>
      <c r="T25" s="54" t="str">
        <f t="shared" si="4"/>
        <v/>
      </c>
      <c r="U25" s="54"/>
      <c r="V25" s="92"/>
      <c r="W25" s="93"/>
      <c r="X25" s="93"/>
      <c r="Y25" s="94"/>
    </row>
    <row r="26" spans="2:25" x14ac:dyDescent="0.15">
      <c r="B26" s="45">
        <v>18</v>
      </c>
      <c r="C26" s="51" t="str">
        <f t="shared" si="2"/>
        <v/>
      </c>
      <c r="D26" s="51"/>
      <c r="E26" s="45"/>
      <c r="F26" s="8"/>
      <c r="G26" s="45" t="s">
        <v>4</v>
      </c>
      <c r="H26" s="52"/>
      <c r="I26" s="52"/>
      <c r="J26" s="45"/>
      <c r="K26" s="51" t="str">
        <f t="shared" si="3"/>
        <v/>
      </c>
      <c r="L26" s="51"/>
      <c r="M26" s="6" t="str">
        <f t="shared" si="5"/>
        <v/>
      </c>
      <c r="N26" s="45"/>
      <c r="O26" s="8"/>
      <c r="P26" s="52"/>
      <c r="Q26" s="52"/>
      <c r="R26" s="53" t="str">
        <f t="shared" si="0"/>
        <v/>
      </c>
      <c r="S26" s="53"/>
      <c r="T26" s="54" t="str">
        <f t="shared" si="4"/>
        <v/>
      </c>
      <c r="U26" s="54"/>
      <c r="V26" s="92"/>
      <c r="W26" s="93"/>
      <c r="X26" s="93"/>
      <c r="Y26" s="94"/>
    </row>
    <row r="27" spans="2:25" x14ac:dyDescent="0.15">
      <c r="B27" s="45">
        <v>19</v>
      </c>
      <c r="C27" s="51" t="str">
        <f t="shared" si="2"/>
        <v/>
      </c>
      <c r="D27" s="51"/>
      <c r="E27" s="45"/>
      <c r="F27" s="8"/>
      <c r="G27" s="45" t="s">
        <v>3</v>
      </c>
      <c r="H27" s="52"/>
      <c r="I27" s="52"/>
      <c r="J27" s="45"/>
      <c r="K27" s="51" t="str">
        <f t="shared" si="3"/>
        <v/>
      </c>
      <c r="L27" s="51"/>
      <c r="M27" s="6" t="str">
        <f t="shared" si="5"/>
        <v/>
      </c>
      <c r="N27" s="45"/>
      <c r="O27" s="8"/>
      <c r="P27" s="52"/>
      <c r="Q27" s="52"/>
      <c r="R27" s="53" t="str">
        <f t="shared" si="0"/>
        <v/>
      </c>
      <c r="S27" s="53"/>
      <c r="T27" s="54" t="str">
        <f t="shared" si="4"/>
        <v/>
      </c>
      <c r="U27" s="54"/>
      <c r="V27" s="92"/>
      <c r="W27" s="93"/>
      <c r="X27" s="93"/>
      <c r="Y27" s="94"/>
    </row>
    <row r="28" spans="2:25" x14ac:dyDescent="0.15">
      <c r="B28" s="45">
        <v>20</v>
      </c>
      <c r="C28" s="51" t="str">
        <f t="shared" si="2"/>
        <v/>
      </c>
      <c r="D28" s="51"/>
      <c r="E28" s="45"/>
      <c r="F28" s="8"/>
      <c r="G28" s="45" t="s">
        <v>4</v>
      </c>
      <c r="H28" s="52"/>
      <c r="I28" s="52"/>
      <c r="J28" s="45"/>
      <c r="K28" s="51" t="str">
        <f t="shared" si="3"/>
        <v/>
      </c>
      <c r="L28" s="51"/>
      <c r="M28" s="6" t="str">
        <f t="shared" si="5"/>
        <v/>
      </c>
      <c r="N28" s="45"/>
      <c r="O28" s="8"/>
      <c r="P28" s="52"/>
      <c r="Q28" s="52"/>
      <c r="R28" s="53" t="str">
        <f t="shared" si="0"/>
        <v/>
      </c>
      <c r="S28" s="53"/>
      <c r="T28" s="54" t="str">
        <f>IF(O28="","",IF(R28&lt;0,J28*(-1),IF(G28="買",(P28-H28)*10000,(H28-P28)*10000)))</f>
        <v/>
      </c>
      <c r="U28" s="54"/>
      <c r="V28" s="92"/>
      <c r="W28" s="93"/>
      <c r="X28" s="93"/>
      <c r="Y28" s="94"/>
    </row>
    <row r="29" spans="2:25" x14ac:dyDescent="0.15">
      <c r="B29" s="45">
        <v>21</v>
      </c>
      <c r="C29" s="51" t="str">
        <f t="shared" si="2"/>
        <v/>
      </c>
      <c r="D29" s="51"/>
      <c r="E29" s="45"/>
      <c r="F29" s="8"/>
      <c r="G29" s="45" t="s">
        <v>3</v>
      </c>
      <c r="H29" s="52"/>
      <c r="I29" s="52"/>
      <c r="J29" s="45"/>
      <c r="K29" s="51" t="str">
        <f t="shared" si="3"/>
        <v/>
      </c>
      <c r="L29" s="51"/>
      <c r="M29" s="6" t="str">
        <f t="shared" si="5"/>
        <v/>
      </c>
      <c r="N29" s="45"/>
      <c r="O29" s="8"/>
      <c r="P29" s="52"/>
      <c r="Q29" s="52"/>
      <c r="R29" s="53" t="str">
        <f t="shared" si="0"/>
        <v/>
      </c>
      <c r="S29" s="53"/>
      <c r="T29" s="54"/>
      <c r="U29" s="54"/>
      <c r="V29" s="92"/>
      <c r="W29" s="93"/>
      <c r="X29" s="93"/>
      <c r="Y29" s="94"/>
    </row>
    <row r="30" spans="2:25" x14ac:dyDescent="0.15">
      <c r="B30" s="45">
        <v>22</v>
      </c>
      <c r="C30" s="51" t="str">
        <f t="shared" si="2"/>
        <v/>
      </c>
      <c r="D30" s="51"/>
      <c r="E30" s="45"/>
      <c r="F30" s="8"/>
      <c r="G30" s="45" t="s">
        <v>3</v>
      </c>
      <c r="H30" s="52"/>
      <c r="I30" s="52"/>
      <c r="J30" s="45"/>
      <c r="K30" s="51" t="str">
        <f t="shared" si="3"/>
        <v/>
      </c>
      <c r="L30" s="51"/>
      <c r="M30" s="6" t="str">
        <f t="shared" si="5"/>
        <v/>
      </c>
      <c r="N30" s="45"/>
      <c r="O30" s="8"/>
      <c r="P30" s="52"/>
      <c r="Q30" s="52"/>
      <c r="R30" s="53" t="str">
        <f t="shared" si="0"/>
        <v/>
      </c>
      <c r="S30" s="53"/>
      <c r="T30" s="54" t="str">
        <f t="shared" ref="T30:T51" si="6">IF(O30="","",IF(R30&lt;0,J30*(-1),IF(G30="買",(P30-H30)*10000,(H30-P30)*10000)))</f>
        <v/>
      </c>
      <c r="U30" s="54"/>
      <c r="V30" s="92"/>
      <c r="W30" s="93"/>
      <c r="X30" s="93"/>
      <c r="Y30" s="94"/>
    </row>
    <row r="31" spans="2:25" x14ac:dyDescent="0.15">
      <c r="B31" s="45">
        <v>23</v>
      </c>
      <c r="C31" s="51" t="str">
        <f t="shared" si="2"/>
        <v/>
      </c>
      <c r="D31" s="51"/>
      <c r="E31" s="45"/>
      <c r="F31" s="8"/>
      <c r="G31" s="45" t="s">
        <v>3</v>
      </c>
      <c r="H31" s="52"/>
      <c r="I31" s="52"/>
      <c r="J31" s="45"/>
      <c r="K31" s="51" t="str">
        <f t="shared" si="3"/>
        <v/>
      </c>
      <c r="L31" s="51"/>
      <c r="M31" s="6" t="str">
        <f t="shared" si="5"/>
        <v/>
      </c>
      <c r="N31" s="45"/>
      <c r="O31" s="8"/>
      <c r="P31" s="52"/>
      <c r="Q31" s="52"/>
      <c r="R31" s="53" t="str">
        <f t="shared" si="0"/>
        <v/>
      </c>
      <c r="S31" s="53"/>
      <c r="T31" s="54" t="str">
        <f t="shared" si="6"/>
        <v/>
      </c>
      <c r="U31" s="54"/>
      <c r="V31" s="92"/>
      <c r="W31" s="93"/>
      <c r="X31" s="93"/>
      <c r="Y31" s="94"/>
    </row>
    <row r="32" spans="2:25" x14ac:dyDescent="0.15">
      <c r="B32" s="45">
        <v>24</v>
      </c>
      <c r="C32" s="51" t="str">
        <f t="shared" si="2"/>
        <v/>
      </c>
      <c r="D32" s="51"/>
      <c r="E32" s="45"/>
      <c r="F32" s="8"/>
      <c r="G32" s="45" t="s">
        <v>3</v>
      </c>
      <c r="H32" s="52"/>
      <c r="I32" s="52"/>
      <c r="J32" s="45"/>
      <c r="K32" s="51" t="str">
        <f t="shared" si="3"/>
        <v/>
      </c>
      <c r="L32" s="51"/>
      <c r="M32" s="6" t="str">
        <f t="shared" si="5"/>
        <v/>
      </c>
      <c r="N32" s="45"/>
      <c r="O32" s="8"/>
      <c r="P32" s="52"/>
      <c r="Q32" s="52"/>
      <c r="R32" s="53" t="str">
        <f t="shared" si="0"/>
        <v/>
      </c>
      <c r="S32" s="53"/>
      <c r="T32" s="54" t="str">
        <f t="shared" si="6"/>
        <v/>
      </c>
      <c r="U32" s="54"/>
      <c r="V32" s="92"/>
      <c r="W32" s="93"/>
      <c r="X32" s="93"/>
      <c r="Y32" s="94"/>
    </row>
    <row r="33" spans="2:25" x14ac:dyDescent="0.15">
      <c r="B33" s="45">
        <v>25</v>
      </c>
      <c r="C33" s="51" t="str">
        <f t="shared" si="2"/>
        <v/>
      </c>
      <c r="D33" s="51"/>
      <c r="E33" s="45"/>
      <c r="F33" s="8"/>
      <c r="G33" s="45" t="s">
        <v>4</v>
      </c>
      <c r="H33" s="52"/>
      <c r="I33" s="52"/>
      <c r="J33" s="45"/>
      <c r="K33" s="51" t="str">
        <f t="shared" si="3"/>
        <v/>
      </c>
      <c r="L33" s="51"/>
      <c r="M33" s="6" t="str">
        <f t="shared" si="5"/>
        <v/>
      </c>
      <c r="N33" s="45"/>
      <c r="O33" s="8"/>
      <c r="P33" s="52"/>
      <c r="Q33" s="52"/>
      <c r="R33" s="53" t="str">
        <f t="shared" si="0"/>
        <v/>
      </c>
      <c r="S33" s="53"/>
      <c r="T33" s="54" t="str">
        <f t="shared" si="6"/>
        <v/>
      </c>
      <c r="U33" s="54"/>
      <c r="V33" s="92"/>
      <c r="W33" s="93"/>
      <c r="X33" s="93"/>
      <c r="Y33" s="94"/>
    </row>
    <row r="34" spans="2:25" x14ac:dyDescent="0.15">
      <c r="B34" s="45">
        <v>26</v>
      </c>
      <c r="C34" s="51" t="str">
        <f t="shared" si="2"/>
        <v/>
      </c>
      <c r="D34" s="51"/>
      <c r="E34" s="45"/>
      <c r="F34" s="8"/>
      <c r="G34" s="45" t="s">
        <v>3</v>
      </c>
      <c r="H34" s="52"/>
      <c r="I34" s="52"/>
      <c r="J34" s="45"/>
      <c r="K34" s="51" t="str">
        <f t="shared" si="3"/>
        <v/>
      </c>
      <c r="L34" s="51"/>
      <c r="M34" s="6" t="str">
        <f t="shared" si="5"/>
        <v/>
      </c>
      <c r="N34" s="45"/>
      <c r="O34" s="8"/>
      <c r="P34" s="52"/>
      <c r="Q34" s="52"/>
      <c r="R34" s="53" t="str">
        <f t="shared" si="0"/>
        <v/>
      </c>
      <c r="S34" s="53"/>
      <c r="T34" s="54" t="str">
        <f t="shared" si="6"/>
        <v/>
      </c>
      <c r="U34" s="54"/>
      <c r="V34" s="92"/>
      <c r="W34" s="93"/>
      <c r="X34" s="93"/>
      <c r="Y34" s="94"/>
    </row>
    <row r="35" spans="2:25" x14ac:dyDescent="0.15">
      <c r="B35" s="45">
        <v>27</v>
      </c>
      <c r="C35" s="51" t="str">
        <f t="shared" si="2"/>
        <v/>
      </c>
      <c r="D35" s="51"/>
      <c r="E35" s="45"/>
      <c r="F35" s="8"/>
      <c r="G35" s="45" t="s">
        <v>3</v>
      </c>
      <c r="H35" s="52"/>
      <c r="I35" s="52"/>
      <c r="J35" s="45"/>
      <c r="K35" s="51" t="str">
        <f t="shared" si="3"/>
        <v/>
      </c>
      <c r="L35" s="51"/>
      <c r="M35" s="6" t="str">
        <f t="shared" si="5"/>
        <v/>
      </c>
      <c r="N35" s="45"/>
      <c r="O35" s="8"/>
      <c r="P35" s="52"/>
      <c r="Q35" s="52"/>
      <c r="R35" s="53" t="str">
        <f t="shared" si="0"/>
        <v/>
      </c>
      <c r="S35" s="53"/>
      <c r="T35" s="54" t="str">
        <f t="shared" si="6"/>
        <v/>
      </c>
      <c r="U35" s="54"/>
      <c r="V35" s="92"/>
      <c r="W35" s="93"/>
      <c r="X35" s="93"/>
      <c r="Y35" s="94"/>
    </row>
    <row r="36" spans="2:25" x14ac:dyDescent="0.15">
      <c r="B36" s="45">
        <v>28</v>
      </c>
      <c r="C36" s="51" t="str">
        <f t="shared" si="2"/>
        <v/>
      </c>
      <c r="D36" s="51"/>
      <c r="E36" s="45"/>
      <c r="F36" s="8"/>
      <c r="G36" s="45" t="s">
        <v>3</v>
      </c>
      <c r="H36" s="52"/>
      <c r="I36" s="52"/>
      <c r="J36" s="45"/>
      <c r="K36" s="51" t="str">
        <f t="shared" si="3"/>
        <v/>
      </c>
      <c r="L36" s="51"/>
      <c r="M36" s="6" t="str">
        <f t="shared" si="5"/>
        <v/>
      </c>
      <c r="N36" s="45"/>
      <c r="O36" s="8"/>
      <c r="P36" s="52"/>
      <c r="Q36" s="52"/>
      <c r="R36" s="53" t="str">
        <f t="shared" si="0"/>
        <v/>
      </c>
      <c r="S36" s="53"/>
      <c r="T36" s="54" t="str">
        <f t="shared" si="6"/>
        <v/>
      </c>
      <c r="U36" s="54"/>
      <c r="V36" s="92"/>
      <c r="W36" s="93"/>
      <c r="X36" s="93"/>
      <c r="Y36" s="94"/>
    </row>
    <row r="37" spans="2:25" x14ac:dyDescent="0.15">
      <c r="B37" s="45">
        <v>29</v>
      </c>
      <c r="C37" s="51" t="str">
        <f t="shared" si="2"/>
        <v/>
      </c>
      <c r="D37" s="51"/>
      <c r="E37" s="45"/>
      <c r="F37" s="8"/>
      <c r="G37" s="45" t="s">
        <v>3</v>
      </c>
      <c r="H37" s="52"/>
      <c r="I37" s="52"/>
      <c r="J37" s="45"/>
      <c r="K37" s="51" t="str">
        <f t="shared" si="3"/>
        <v/>
      </c>
      <c r="L37" s="51"/>
      <c r="M37" s="6" t="str">
        <f t="shared" si="5"/>
        <v/>
      </c>
      <c r="N37" s="45"/>
      <c r="O37" s="8"/>
      <c r="P37" s="52"/>
      <c r="Q37" s="52"/>
      <c r="R37" s="53" t="str">
        <f t="shared" si="0"/>
        <v/>
      </c>
      <c r="S37" s="53"/>
      <c r="T37" s="54" t="str">
        <f t="shared" si="6"/>
        <v/>
      </c>
      <c r="U37" s="54"/>
      <c r="V37" s="92"/>
      <c r="W37" s="93"/>
      <c r="X37" s="93"/>
      <c r="Y37" s="94"/>
    </row>
    <row r="38" spans="2:25" x14ac:dyDescent="0.15">
      <c r="B38" s="45">
        <v>30</v>
      </c>
      <c r="C38" s="51" t="str">
        <f t="shared" si="2"/>
        <v/>
      </c>
      <c r="D38" s="51"/>
      <c r="E38" s="45"/>
      <c r="F38" s="8"/>
      <c r="G38" s="45" t="s">
        <v>4</v>
      </c>
      <c r="H38" s="52"/>
      <c r="I38" s="52"/>
      <c r="J38" s="45"/>
      <c r="K38" s="51" t="str">
        <f t="shared" si="3"/>
        <v/>
      </c>
      <c r="L38" s="51"/>
      <c r="M38" s="6" t="str">
        <f t="shared" si="5"/>
        <v/>
      </c>
      <c r="N38" s="45"/>
      <c r="O38" s="8"/>
      <c r="P38" s="52"/>
      <c r="Q38" s="52"/>
      <c r="R38" s="53" t="str">
        <f t="shared" si="0"/>
        <v/>
      </c>
      <c r="S38" s="53"/>
      <c r="T38" s="54" t="str">
        <f t="shared" si="6"/>
        <v/>
      </c>
      <c r="U38" s="54"/>
      <c r="V38" s="92"/>
      <c r="W38" s="93"/>
      <c r="X38" s="93"/>
      <c r="Y38" s="94"/>
    </row>
    <row r="39" spans="2:25" x14ac:dyDescent="0.15">
      <c r="B39" s="45">
        <v>31</v>
      </c>
      <c r="C39" s="51" t="str">
        <f t="shared" si="2"/>
        <v/>
      </c>
      <c r="D39" s="51"/>
      <c r="E39" s="45"/>
      <c r="F39" s="8"/>
      <c r="G39" s="45" t="s">
        <v>4</v>
      </c>
      <c r="H39" s="52"/>
      <c r="I39" s="52"/>
      <c r="J39" s="45"/>
      <c r="K39" s="51" t="str">
        <f t="shared" si="3"/>
        <v/>
      </c>
      <c r="L39" s="51"/>
      <c r="M39" s="6" t="str">
        <f t="shared" si="5"/>
        <v/>
      </c>
      <c r="N39" s="45"/>
      <c r="O39" s="8"/>
      <c r="P39" s="52"/>
      <c r="Q39" s="52"/>
      <c r="R39" s="53" t="str">
        <f t="shared" si="0"/>
        <v/>
      </c>
      <c r="S39" s="53"/>
      <c r="T39" s="54" t="str">
        <f t="shared" si="6"/>
        <v/>
      </c>
      <c r="U39" s="54"/>
      <c r="V39" s="92"/>
      <c r="W39" s="93"/>
      <c r="X39" s="93"/>
      <c r="Y39" s="94"/>
    </row>
    <row r="40" spans="2:25" x14ac:dyDescent="0.15">
      <c r="B40" s="45">
        <v>32</v>
      </c>
      <c r="C40" s="51" t="str">
        <f t="shared" si="2"/>
        <v/>
      </c>
      <c r="D40" s="51"/>
      <c r="E40" s="45"/>
      <c r="F40" s="8"/>
      <c r="G40" s="45" t="s">
        <v>4</v>
      </c>
      <c r="H40" s="52"/>
      <c r="I40" s="52"/>
      <c r="J40" s="45"/>
      <c r="K40" s="51" t="str">
        <f t="shared" si="3"/>
        <v/>
      </c>
      <c r="L40" s="51"/>
      <c r="M40" s="6" t="str">
        <f t="shared" si="5"/>
        <v/>
      </c>
      <c r="N40" s="45"/>
      <c r="O40" s="8"/>
      <c r="P40" s="52"/>
      <c r="Q40" s="52"/>
      <c r="R40" s="53" t="str">
        <f t="shared" si="0"/>
        <v/>
      </c>
      <c r="S40" s="53"/>
      <c r="T40" s="54" t="str">
        <f t="shared" si="6"/>
        <v/>
      </c>
      <c r="U40" s="54"/>
      <c r="V40" s="92"/>
      <c r="W40" s="93"/>
      <c r="X40" s="93"/>
      <c r="Y40" s="94"/>
    </row>
    <row r="41" spans="2:25" x14ac:dyDescent="0.15">
      <c r="B41" s="45">
        <v>33</v>
      </c>
      <c r="C41" s="51" t="str">
        <f t="shared" si="2"/>
        <v/>
      </c>
      <c r="D41" s="51"/>
      <c r="E41" s="45"/>
      <c r="F41" s="8"/>
      <c r="G41" s="45" t="s">
        <v>3</v>
      </c>
      <c r="H41" s="52"/>
      <c r="I41" s="52"/>
      <c r="J41" s="45"/>
      <c r="K41" s="51" t="str">
        <f t="shared" si="3"/>
        <v/>
      </c>
      <c r="L41" s="51"/>
      <c r="M41" s="6" t="str">
        <f t="shared" si="5"/>
        <v/>
      </c>
      <c r="N41" s="45"/>
      <c r="O41" s="8"/>
      <c r="P41" s="52"/>
      <c r="Q41" s="52"/>
      <c r="R41" s="53" t="str">
        <f t="shared" si="0"/>
        <v/>
      </c>
      <c r="S41" s="53"/>
      <c r="T41" s="54" t="str">
        <f t="shared" si="6"/>
        <v/>
      </c>
      <c r="U41" s="54"/>
      <c r="V41" s="92"/>
      <c r="W41" s="93"/>
      <c r="X41" s="93"/>
      <c r="Y41" s="94"/>
    </row>
    <row r="42" spans="2:25" x14ac:dyDescent="0.15">
      <c r="B42" s="45">
        <v>34</v>
      </c>
      <c r="C42" s="51" t="str">
        <f t="shared" si="2"/>
        <v/>
      </c>
      <c r="D42" s="51"/>
      <c r="E42" s="45"/>
      <c r="F42" s="8"/>
      <c r="G42" s="45" t="s">
        <v>4</v>
      </c>
      <c r="H42" s="52"/>
      <c r="I42" s="52"/>
      <c r="J42" s="45"/>
      <c r="K42" s="51" t="str">
        <f t="shared" si="3"/>
        <v/>
      </c>
      <c r="L42" s="51"/>
      <c r="M42" s="6" t="str">
        <f t="shared" si="5"/>
        <v/>
      </c>
      <c r="N42" s="45"/>
      <c r="O42" s="8"/>
      <c r="P42" s="52"/>
      <c r="Q42" s="52"/>
      <c r="R42" s="53" t="str">
        <f t="shared" si="0"/>
        <v/>
      </c>
      <c r="S42" s="53"/>
      <c r="T42" s="54" t="str">
        <f t="shared" si="6"/>
        <v/>
      </c>
      <c r="U42" s="54"/>
      <c r="V42" s="92"/>
      <c r="W42" s="93"/>
      <c r="X42" s="93"/>
      <c r="Y42" s="94"/>
    </row>
    <row r="43" spans="2:25" x14ac:dyDescent="0.15">
      <c r="B43" s="45">
        <v>35</v>
      </c>
      <c r="C43" s="51" t="str">
        <f t="shared" si="2"/>
        <v/>
      </c>
      <c r="D43" s="51"/>
      <c r="E43" s="45"/>
      <c r="F43" s="8"/>
      <c r="G43" s="45" t="s">
        <v>3</v>
      </c>
      <c r="H43" s="52"/>
      <c r="I43" s="52"/>
      <c r="J43" s="45"/>
      <c r="K43" s="51" t="str">
        <f t="shared" si="3"/>
        <v/>
      </c>
      <c r="L43" s="51"/>
      <c r="M43" s="6" t="str">
        <f t="shared" si="5"/>
        <v/>
      </c>
      <c r="N43" s="45"/>
      <c r="O43" s="8"/>
      <c r="P43" s="52"/>
      <c r="Q43" s="52"/>
      <c r="R43" s="53" t="str">
        <f t="shared" si="0"/>
        <v/>
      </c>
      <c r="S43" s="53"/>
      <c r="T43" s="54" t="str">
        <f t="shared" si="6"/>
        <v/>
      </c>
      <c r="U43" s="54"/>
      <c r="V43" s="92"/>
      <c r="W43" s="93"/>
      <c r="X43" s="93"/>
      <c r="Y43" s="94"/>
    </row>
    <row r="44" spans="2:25" x14ac:dyDescent="0.15">
      <c r="B44" s="45">
        <v>36</v>
      </c>
      <c r="C44" s="51" t="str">
        <f t="shared" si="2"/>
        <v/>
      </c>
      <c r="D44" s="51"/>
      <c r="E44" s="45"/>
      <c r="F44" s="8"/>
      <c r="G44" s="45" t="s">
        <v>4</v>
      </c>
      <c r="H44" s="52"/>
      <c r="I44" s="52"/>
      <c r="J44" s="45"/>
      <c r="K44" s="51" t="str">
        <f t="shared" si="3"/>
        <v/>
      </c>
      <c r="L44" s="51"/>
      <c r="M44" s="6" t="str">
        <f t="shared" si="5"/>
        <v/>
      </c>
      <c r="N44" s="45"/>
      <c r="O44" s="8"/>
      <c r="P44" s="52"/>
      <c r="Q44" s="52"/>
      <c r="R44" s="53" t="str">
        <f t="shared" si="0"/>
        <v/>
      </c>
      <c r="S44" s="53"/>
      <c r="T44" s="54" t="str">
        <f t="shared" si="6"/>
        <v/>
      </c>
      <c r="U44" s="54"/>
      <c r="V44" s="92"/>
      <c r="W44" s="93"/>
      <c r="X44" s="93"/>
      <c r="Y44" s="94"/>
    </row>
    <row r="45" spans="2:25" x14ac:dyDescent="0.15">
      <c r="B45" s="45">
        <v>37</v>
      </c>
      <c r="C45" s="51" t="str">
        <f t="shared" si="2"/>
        <v/>
      </c>
      <c r="D45" s="51"/>
      <c r="E45" s="45"/>
      <c r="F45" s="8"/>
      <c r="G45" s="45" t="s">
        <v>3</v>
      </c>
      <c r="H45" s="52"/>
      <c r="I45" s="52"/>
      <c r="J45" s="45"/>
      <c r="K45" s="51" t="str">
        <f t="shared" si="3"/>
        <v/>
      </c>
      <c r="L45" s="51"/>
      <c r="M45" s="6" t="str">
        <f t="shared" si="5"/>
        <v/>
      </c>
      <c r="N45" s="45"/>
      <c r="O45" s="8"/>
      <c r="P45" s="52"/>
      <c r="Q45" s="52"/>
      <c r="R45" s="53" t="str">
        <f t="shared" si="0"/>
        <v/>
      </c>
      <c r="S45" s="53"/>
      <c r="T45" s="54" t="str">
        <f t="shared" si="6"/>
        <v/>
      </c>
      <c r="U45" s="54"/>
      <c r="V45" s="92"/>
      <c r="W45" s="93"/>
      <c r="X45" s="93"/>
      <c r="Y45" s="94"/>
    </row>
    <row r="46" spans="2:25" x14ac:dyDescent="0.15">
      <c r="B46" s="45">
        <v>38</v>
      </c>
      <c r="C46" s="51" t="str">
        <f t="shared" si="2"/>
        <v/>
      </c>
      <c r="D46" s="51"/>
      <c r="E46" s="45"/>
      <c r="F46" s="8"/>
      <c r="G46" s="45" t="s">
        <v>4</v>
      </c>
      <c r="H46" s="52"/>
      <c r="I46" s="52"/>
      <c r="J46" s="45"/>
      <c r="K46" s="51" t="str">
        <f t="shared" si="3"/>
        <v/>
      </c>
      <c r="L46" s="51"/>
      <c r="M46" s="6" t="str">
        <f t="shared" si="5"/>
        <v/>
      </c>
      <c r="N46" s="45"/>
      <c r="O46" s="8"/>
      <c r="P46" s="52"/>
      <c r="Q46" s="52"/>
      <c r="R46" s="53" t="str">
        <f t="shared" si="0"/>
        <v/>
      </c>
      <c r="S46" s="53"/>
      <c r="T46" s="54" t="str">
        <f t="shared" si="6"/>
        <v/>
      </c>
      <c r="U46" s="54"/>
      <c r="V46" s="92"/>
      <c r="W46" s="93"/>
      <c r="X46" s="93"/>
      <c r="Y46" s="94"/>
    </row>
    <row r="47" spans="2:25" x14ac:dyDescent="0.15">
      <c r="B47" s="45">
        <v>39</v>
      </c>
      <c r="C47" s="51" t="str">
        <f t="shared" si="2"/>
        <v/>
      </c>
      <c r="D47" s="51"/>
      <c r="E47" s="45"/>
      <c r="F47" s="8"/>
      <c r="G47" s="45" t="s">
        <v>4</v>
      </c>
      <c r="H47" s="52"/>
      <c r="I47" s="52"/>
      <c r="J47" s="45"/>
      <c r="K47" s="51" t="str">
        <f t="shared" si="3"/>
        <v/>
      </c>
      <c r="L47" s="51"/>
      <c r="M47" s="6" t="str">
        <f t="shared" si="5"/>
        <v/>
      </c>
      <c r="N47" s="45"/>
      <c r="O47" s="8"/>
      <c r="P47" s="52"/>
      <c r="Q47" s="52"/>
      <c r="R47" s="53" t="str">
        <f t="shared" si="0"/>
        <v/>
      </c>
      <c r="S47" s="53"/>
      <c r="T47" s="54" t="str">
        <f t="shared" si="6"/>
        <v/>
      </c>
      <c r="U47" s="54"/>
      <c r="V47" s="92"/>
      <c r="W47" s="93"/>
      <c r="X47" s="93"/>
      <c r="Y47" s="94"/>
    </row>
    <row r="48" spans="2:25" x14ac:dyDescent="0.15">
      <c r="B48" s="45">
        <v>40</v>
      </c>
      <c r="C48" s="51" t="str">
        <f t="shared" si="2"/>
        <v/>
      </c>
      <c r="D48" s="51"/>
      <c r="E48" s="45"/>
      <c r="F48" s="8"/>
      <c r="G48" s="45" t="s">
        <v>37</v>
      </c>
      <c r="H48" s="52"/>
      <c r="I48" s="52"/>
      <c r="J48" s="45"/>
      <c r="K48" s="51" t="str">
        <f t="shared" si="3"/>
        <v/>
      </c>
      <c r="L48" s="51"/>
      <c r="M48" s="6" t="str">
        <f t="shared" si="5"/>
        <v/>
      </c>
      <c r="N48" s="45"/>
      <c r="O48" s="8"/>
      <c r="P48" s="52"/>
      <c r="Q48" s="52"/>
      <c r="R48" s="53" t="str">
        <f t="shared" si="0"/>
        <v/>
      </c>
      <c r="S48" s="53"/>
      <c r="T48" s="54" t="str">
        <f t="shared" si="6"/>
        <v/>
      </c>
      <c r="U48" s="54"/>
      <c r="V48" s="92"/>
      <c r="W48" s="93"/>
      <c r="X48" s="93"/>
      <c r="Y48" s="94"/>
    </row>
    <row r="49" spans="2:25" x14ac:dyDescent="0.15">
      <c r="B49" s="45">
        <v>41</v>
      </c>
      <c r="C49" s="51" t="str">
        <f t="shared" si="2"/>
        <v/>
      </c>
      <c r="D49" s="51"/>
      <c r="E49" s="45"/>
      <c r="F49" s="8"/>
      <c r="G49" s="45" t="s">
        <v>4</v>
      </c>
      <c r="H49" s="52"/>
      <c r="I49" s="52"/>
      <c r="J49" s="45"/>
      <c r="K49" s="51" t="str">
        <f t="shared" si="3"/>
        <v/>
      </c>
      <c r="L49" s="51"/>
      <c r="M49" s="6" t="str">
        <f t="shared" si="5"/>
        <v/>
      </c>
      <c r="N49" s="45"/>
      <c r="O49" s="8"/>
      <c r="P49" s="52"/>
      <c r="Q49" s="52"/>
      <c r="R49" s="53" t="str">
        <f t="shared" si="0"/>
        <v/>
      </c>
      <c r="S49" s="53"/>
      <c r="T49" s="54" t="str">
        <f t="shared" si="6"/>
        <v/>
      </c>
      <c r="U49" s="54"/>
      <c r="V49" s="92"/>
      <c r="W49" s="93"/>
      <c r="X49" s="93"/>
      <c r="Y49" s="94"/>
    </row>
    <row r="50" spans="2:25" x14ac:dyDescent="0.15">
      <c r="B50" s="45">
        <v>42</v>
      </c>
      <c r="C50" s="51" t="str">
        <f t="shared" si="2"/>
        <v/>
      </c>
      <c r="D50" s="51"/>
      <c r="E50" s="45"/>
      <c r="F50" s="8"/>
      <c r="G50" s="45" t="s">
        <v>4</v>
      </c>
      <c r="H50" s="52"/>
      <c r="I50" s="52"/>
      <c r="J50" s="45"/>
      <c r="K50" s="51" t="str">
        <f t="shared" si="3"/>
        <v/>
      </c>
      <c r="L50" s="51"/>
      <c r="M50" s="6" t="str">
        <f t="shared" si="5"/>
        <v/>
      </c>
      <c r="N50" s="45"/>
      <c r="O50" s="8"/>
      <c r="P50" s="52"/>
      <c r="Q50" s="52"/>
      <c r="R50" s="53" t="str">
        <f t="shared" si="0"/>
        <v/>
      </c>
      <c r="S50" s="53"/>
      <c r="T50" s="54" t="str">
        <f t="shared" si="6"/>
        <v/>
      </c>
      <c r="U50" s="54"/>
      <c r="V50" s="92"/>
      <c r="W50" s="93"/>
      <c r="X50" s="93"/>
      <c r="Y50" s="94"/>
    </row>
    <row r="51" spans="2:25" x14ac:dyDescent="0.15">
      <c r="B51" s="45">
        <v>43</v>
      </c>
      <c r="C51" s="51" t="str">
        <f t="shared" si="2"/>
        <v/>
      </c>
      <c r="D51" s="51"/>
      <c r="E51" s="45"/>
      <c r="F51" s="8"/>
      <c r="G51" s="45" t="s">
        <v>3</v>
      </c>
      <c r="H51" s="52"/>
      <c r="I51" s="52"/>
      <c r="J51" s="45"/>
      <c r="K51" s="51" t="str">
        <f t="shared" si="3"/>
        <v/>
      </c>
      <c r="L51" s="51"/>
      <c r="M51" s="6" t="str">
        <f t="shared" si="5"/>
        <v/>
      </c>
      <c r="N51" s="45"/>
      <c r="O51" s="8"/>
      <c r="P51" s="52"/>
      <c r="Q51" s="52"/>
      <c r="R51" s="53" t="str">
        <f t="shared" si="0"/>
        <v/>
      </c>
      <c r="S51" s="53"/>
      <c r="T51" s="54" t="str">
        <f t="shared" si="6"/>
        <v/>
      </c>
      <c r="U51" s="54"/>
      <c r="V51" s="92"/>
      <c r="W51" s="93"/>
      <c r="X51" s="93"/>
      <c r="Y51" s="94"/>
    </row>
    <row r="52" spans="2:25" x14ac:dyDescent="0.15">
      <c r="B52" s="45">
        <v>44</v>
      </c>
      <c r="C52" s="51" t="str">
        <f t="shared" si="2"/>
        <v/>
      </c>
      <c r="D52" s="51"/>
      <c r="E52" s="45"/>
      <c r="F52" s="8"/>
      <c r="G52" s="45" t="s">
        <v>3</v>
      </c>
      <c r="H52" s="52"/>
      <c r="I52" s="52"/>
      <c r="J52" s="45"/>
      <c r="K52" s="51" t="str">
        <f t="shared" si="3"/>
        <v/>
      </c>
      <c r="L52" s="51"/>
      <c r="M52" s="6" t="str">
        <f t="shared" si="5"/>
        <v/>
      </c>
      <c r="N52" s="45"/>
      <c r="O52" s="8"/>
      <c r="P52" s="52"/>
      <c r="Q52" s="52"/>
      <c r="R52" s="53" t="str">
        <f t="shared" si="0"/>
        <v/>
      </c>
      <c r="S52" s="53"/>
      <c r="T52" s="54"/>
      <c r="U52" s="54"/>
      <c r="V52" s="92"/>
      <c r="W52" s="93"/>
      <c r="X52" s="93"/>
      <c r="Y52" s="94"/>
    </row>
    <row r="53" spans="2:25" x14ac:dyDescent="0.15">
      <c r="B53" s="45">
        <v>45</v>
      </c>
      <c r="C53" s="51" t="str">
        <f t="shared" si="2"/>
        <v/>
      </c>
      <c r="D53" s="51"/>
      <c r="E53" s="45"/>
      <c r="F53" s="8"/>
      <c r="G53" s="45" t="s">
        <v>4</v>
      </c>
      <c r="H53" s="52"/>
      <c r="I53" s="52"/>
      <c r="J53" s="45"/>
      <c r="K53" s="51" t="str">
        <f t="shared" si="3"/>
        <v/>
      </c>
      <c r="L53" s="51"/>
      <c r="M53" s="6" t="str">
        <f t="shared" si="5"/>
        <v/>
      </c>
      <c r="N53" s="45"/>
      <c r="O53" s="8"/>
      <c r="P53" s="52"/>
      <c r="Q53" s="52"/>
      <c r="R53" s="53" t="str">
        <f t="shared" si="0"/>
        <v/>
      </c>
      <c r="S53" s="53"/>
      <c r="T53" s="54"/>
      <c r="U53" s="54"/>
      <c r="V53" s="92"/>
      <c r="W53" s="93"/>
      <c r="X53" s="93"/>
      <c r="Y53" s="94"/>
    </row>
    <row r="54" spans="2:25" x14ac:dyDescent="0.15">
      <c r="B54" s="45">
        <v>46</v>
      </c>
      <c r="C54" s="51" t="str">
        <f t="shared" si="2"/>
        <v/>
      </c>
      <c r="D54" s="51"/>
      <c r="E54" s="45"/>
      <c r="F54" s="8"/>
      <c r="G54" s="45" t="s">
        <v>4</v>
      </c>
      <c r="H54" s="52"/>
      <c r="I54" s="52"/>
      <c r="J54" s="45"/>
      <c r="K54" s="51" t="str">
        <f t="shared" si="3"/>
        <v/>
      </c>
      <c r="L54" s="51"/>
      <c r="M54" s="6" t="str">
        <f t="shared" si="5"/>
        <v/>
      </c>
      <c r="N54" s="45"/>
      <c r="O54" s="8"/>
      <c r="P54" s="52"/>
      <c r="Q54" s="52"/>
      <c r="R54" s="53" t="str">
        <f t="shared" si="0"/>
        <v/>
      </c>
      <c r="S54" s="53"/>
      <c r="T54" s="54"/>
      <c r="U54" s="54"/>
      <c r="V54" s="92"/>
      <c r="W54" s="93"/>
      <c r="X54" s="93"/>
      <c r="Y54" s="94"/>
    </row>
    <row r="55" spans="2:25" x14ac:dyDescent="0.15">
      <c r="B55" s="45">
        <v>47</v>
      </c>
      <c r="C55" s="51" t="str">
        <f t="shared" si="2"/>
        <v/>
      </c>
      <c r="D55" s="51"/>
      <c r="E55" s="45"/>
      <c r="F55" s="8"/>
      <c r="G55" s="45" t="s">
        <v>3</v>
      </c>
      <c r="H55" s="52"/>
      <c r="I55" s="52"/>
      <c r="J55" s="45"/>
      <c r="K55" s="51" t="str">
        <f t="shared" si="3"/>
        <v/>
      </c>
      <c r="L55" s="51"/>
      <c r="M55" s="6" t="str">
        <f t="shared" si="5"/>
        <v/>
      </c>
      <c r="N55" s="45"/>
      <c r="O55" s="8"/>
      <c r="P55" s="52"/>
      <c r="Q55" s="52"/>
      <c r="R55" s="53" t="str">
        <f t="shared" si="0"/>
        <v/>
      </c>
      <c r="S55" s="53"/>
      <c r="T55" s="54"/>
      <c r="U55" s="54"/>
      <c r="V55" s="92"/>
      <c r="W55" s="93"/>
      <c r="X55" s="93"/>
      <c r="Y55" s="94"/>
    </row>
    <row r="56" spans="2:25" x14ac:dyDescent="0.15">
      <c r="B56" s="45">
        <v>48</v>
      </c>
      <c r="C56" s="51" t="str">
        <f t="shared" si="2"/>
        <v/>
      </c>
      <c r="D56" s="51"/>
      <c r="E56" s="45"/>
      <c r="F56" s="8"/>
      <c r="G56" s="45" t="s">
        <v>3</v>
      </c>
      <c r="H56" s="52"/>
      <c r="I56" s="52"/>
      <c r="J56" s="45"/>
      <c r="K56" s="51" t="str">
        <f t="shared" si="3"/>
        <v/>
      </c>
      <c r="L56" s="51"/>
      <c r="M56" s="6" t="str">
        <f t="shared" si="5"/>
        <v/>
      </c>
      <c r="N56" s="45"/>
      <c r="O56" s="8"/>
      <c r="P56" s="52"/>
      <c r="Q56" s="52"/>
      <c r="R56" s="53" t="str">
        <f t="shared" si="0"/>
        <v/>
      </c>
      <c r="S56" s="53"/>
      <c r="T56" s="54" t="str">
        <f t="shared" ref="T56:T83" si="7">IF(O56="","",IF(R56&lt;0,J56*(-1),IF(G56="買",(P56-H56)*10000,(H56-P56)*10000)))</f>
        <v/>
      </c>
      <c r="U56" s="54"/>
      <c r="V56" s="92"/>
      <c r="W56" s="93"/>
      <c r="X56" s="93"/>
      <c r="Y56" s="94"/>
    </row>
    <row r="57" spans="2:25" x14ac:dyDescent="0.15">
      <c r="B57" s="45">
        <v>49</v>
      </c>
      <c r="C57" s="51" t="str">
        <f t="shared" si="2"/>
        <v/>
      </c>
      <c r="D57" s="51"/>
      <c r="E57" s="45"/>
      <c r="F57" s="8"/>
      <c r="G57" s="45" t="s">
        <v>3</v>
      </c>
      <c r="H57" s="52"/>
      <c r="I57" s="52"/>
      <c r="J57" s="45"/>
      <c r="K57" s="51" t="str">
        <f t="shared" si="3"/>
        <v/>
      </c>
      <c r="L57" s="51"/>
      <c r="M57" s="6" t="str">
        <f t="shared" si="5"/>
        <v/>
      </c>
      <c r="N57" s="45"/>
      <c r="O57" s="8"/>
      <c r="P57" s="52"/>
      <c r="Q57" s="52"/>
      <c r="R57" s="53" t="str">
        <f t="shared" si="0"/>
        <v/>
      </c>
      <c r="S57" s="53"/>
      <c r="T57" s="54" t="str">
        <f t="shared" si="7"/>
        <v/>
      </c>
      <c r="U57" s="54"/>
      <c r="V57" s="92"/>
      <c r="W57" s="93"/>
      <c r="X57" s="93"/>
      <c r="Y57" s="94"/>
    </row>
    <row r="58" spans="2:25" x14ac:dyDescent="0.15">
      <c r="B58" s="45">
        <v>50</v>
      </c>
      <c r="C58" s="51" t="str">
        <f t="shared" si="2"/>
        <v/>
      </c>
      <c r="D58" s="51"/>
      <c r="E58" s="45"/>
      <c r="F58" s="8"/>
      <c r="G58" s="45" t="s">
        <v>3</v>
      </c>
      <c r="H58" s="52"/>
      <c r="I58" s="52"/>
      <c r="J58" s="45"/>
      <c r="K58" s="51" t="str">
        <f t="shared" si="3"/>
        <v/>
      </c>
      <c r="L58" s="51"/>
      <c r="M58" s="6" t="str">
        <f t="shared" si="5"/>
        <v/>
      </c>
      <c r="N58" s="45"/>
      <c r="O58" s="8"/>
      <c r="P58" s="52"/>
      <c r="Q58" s="52"/>
      <c r="R58" s="53" t="str">
        <f t="shared" si="0"/>
        <v/>
      </c>
      <c r="S58" s="53"/>
      <c r="T58" s="54" t="str">
        <f t="shared" si="7"/>
        <v/>
      </c>
      <c r="U58" s="54"/>
      <c r="V58" s="92"/>
      <c r="W58" s="93"/>
      <c r="X58" s="93"/>
      <c r="Y58" s="94"/>
    </row>
    <row r="59" spans="2:25" x14ac:dyDescent="0.15">
      <c r="B59" s="45">
        <v>51</v>
      </c>
      <c r="C59" s="51" t="str">
        <f t="shared" si="2"/>
        <v/>
      </c>
      <c r="D59" s="51"/>
      <c r="E59" s="45"/>
      <c r="F59" s="8"/>
      <c r="G59" s="45" t="s">
        <v>3</v>
      </c>
      <c r="H59" s="52"/>
      <c r="I59" s="52"/>
      <c r="J59" s="45"/>
      <c r="K59" s="51" t="str">
        <f t="shared" si="3"/>
        <v/>
      </c>
      <c r="L59" s="51"/>
      <c r="M59" s="6" t="str">
        <f t="shared" si="5"/>
        <v/>
      </c>
      <c r="N59" s="45"/>
      <c r="O59" s="8"/>
      <c r="P59" s="52"/>
      <c r="Q59" s="52"/>
      <c r="R59" s="53" t="str">
        <f t="shared" si="0"/>
        <v/>
      </c>
      <c r="S59" s="53"/>
      <c r="T59" s="54" t="str">
        <f t="shared" si="7"/>
        <v/>
      </c>
      <c r="U59" s="54"/>
      <c r="V59" s="92"/>
      <c r="W59" s="93"/>
      <c r="X59" s="93"/>
      <c r="Y59" s="94"/>
    </row>
    <row r="60" spans="2:25" x14ac:dyDescent="0.15">
      <c r="B60" s="45">
        <v>52</v>
      </c>
      <c r="C60" s="51" t="str">
        <f t="shared" si="2"/>
        <v/>
      </c>
      <c r="D60" s="51"/>
      <c r="E60" s="45"/>
      <c r="F60" s="8"/>
      <c r="G60" s="45" t="s">
        <v>3</v>
      </c>
      <c r="H60" s="52"/>
      <c r="I60" s="52"/>
      <c r="J60" s="45"/>
      <c r="K60" s="51" t="str">
        <f t="shared" si="3"/>
        <v/>
      </c>
      <c r="L60" s="51"/>
      <c r="M60" s="6" t="str">
        <f t="shared" si="5"/>
        <v/>
      </c>
      <c r="N60" s="45"/>
      <c r="O60" s="8"/>
      <c r="P60" s="52"/>
      <c r="Q60" s="52"/>
      <c r="R60" s="53" t="str">
        <f t="shared" si="0"/>
        <v/>
      </c>
      <c r="S60" s="53"/>
      <c r="T60" s="54" t="str">
        <f t="shared" si="7"/>
        <v/>
      </c>
      <c r="U60" s="54"/>
      <c r="V60" s="92"/>
      <c r="W60" s="93"/>
      <c r="X60" s="93"/>
      <c r="Y60" s="94"/>
    </row>
    <row r="61" spans="2:25" x14ac:dyDescent="0.15">
      <c r="B61" s="45">
        <v>53</v>
      </c>
      <c r="C61" s="51" t="str">
        <f t="shared" si="2"/>
        <v/>
      </c>
      <c r="D61" s="51"/>
      <c r="E61" s="45"/>
      <c r="F61" s="8"/>
      <c r="G61" s="45" t="s">
        <v>3</v>
      </c>
      <c r="H61" s="52"/>
      <c r="I61" s="52"/>
      <c r="J61" s="45"/>
      <c r="K61" s="51" t="str">
        <f t="shared" si="3"/>
        <v/>
      </c>
      <c r="L61" s="51"/>
      <c r="M61" s="6" t="str">
        <f t="shared" si="5"/>
        <v/>
      </c>
      <c r="N61" s="45"/>
      <c r="O61" s="8"/>
      <c r="P61" s="52"/>
      <c r="Q61" s="52"/>
      <c r="R61" s="53" t="str">
        <f t="shared" si="0"/>
        <v/>
      </c>
      <c r="S61" s="53"/>
      <c r="T61" s="54" t="str">
        <f t="shared" si="7"/>
        <v/>
      </c>
      <c r="U61" s="54"/>
      <c r="V61" s="92"/>
      <c r="W61" s="93"/>
      <c r="X61" s="93"/>
      <c r="Y61" s="94"/>
    </row>
    <row r="62" spans="2:25" x14ac:dyDescent="0.15">
      <c r="B62" s="45">
        <v>54</v>
      </c>
      <c r="C62" s="51" t="str">
        <f t="shared" si="2"/>
        <v/>
      </c>
      <c r="D62" s="51"/>
      <c r="E62" s="45"/>
      <c r="F62" s="8"/>
      <c r="G62" s="45" t="s">
        <v>3</v>
      </c>
      <c r="H62" s="52"/>
      <c r="I62" s="52"/>
      <c r="J62" s="45"/>
      <c r="K62" s="51" t="str">
        <f t="shared" si="3"/>
        <v/>
      </c>
      <c r="L62" s="51"/>
      <c r="M62" s="6" t="str">
        <f t="shared" si="5"/>
        <v/>
      </c>
      <c r="N62" s="45"/>
      <c r="O62" s="8"/>
      <c r="P62" s="52"/>
      <c r="Q62" s="52"/>
      <c r="R62" s="53" t="str">
        <f t="shared" si="0"/>
        <v/>
      </c>
      <c r="S62" s="53"/>
      <c r="T62" s="54" t="str">
        <f t="shared" si="7"/>
        <v/>
      </c>
      <c r="U62" s="54"/>
      <c r="V62" s="92"/>
      <c r="W62" s="93"/>
      <c r="X62" s="93"/>
      <c r="Y62" s="94"/>
    </row>
    <row r="63" spans="2:25" x14ac:dyDescent="0.15">
      <c r="B63" s="45">
        <v>55</v>
      </c>
      <c r="C63" s="51" t="str">
        <f t="shared" si="2"/>
        <v/>
      </c>
      <c r="D63" s="51"/>
      <c r="E63" s="45"/>
      <c r="F63" s="8"/>
      <c r="G63" s="45" t="s">
        <v>4</v>
      </c>
      <c r="H63" s="52"/>
      <c r="I63" s="52"/>
      <c r="J63" s="45"/>
      <c r="K63" s="51" t="str">
        <f t="shared" si="3"/>
        <v/>
      </c>
      <c r="L63" s="51"/>
      <c r="M63" s="6" t="str">
        <f t="shared" si="5"/>
        <v/>
      </c>
      <c r="N63" s="45"/>
      <c r="O63" s="8"/>
      <c r="P63" s="52"/>
      <c r="Q63" s="52"/>
      <c r="R63" s="53" t="str">
        <f t="shared" si="0"/>
        <v/>
      </c>
      <c r="S63" s="53"/>
      <c r="T63" s="54" t="str">
        <f t="shared" si="7"/>
        <v/>
      </c>
      <c r="U63" s="54"/>
      <c r="V63" s="92"/>
      <c r="W63" s="93"/>
      <c r="X63" s="93"/>
      <c r="Y63" s="94"/>
    </row>
    <row r="64" spans="2:25" x14ac:dyDescent="0.15">
      <c r="B64" s="45">
        <v>56</v>
      </c>
      <c r="C64" s="51" t="str">
        <f t="shared" si="2"/>
        <v/>
      </c>
      <c r="D64" s="51"/>
      <c r="E64" s="45"/>
      <c r="F64" s="8"/>
      <c r="G64" s="45" t="s">
        <v>3</v>
      </c>
      <c r="H64" s="52"/>
      <c r="I64" s="52"/>
      <c r="J64" s="45"/>
      <c r="K64" s="51" t="str">
        <f t="shared" si="3"/>
        <v/>
      </c>
      <c r="L64" s="51"/>
      <c r="M64" s="6" t="str">
        <f t="shared" si="5"/>
        <v/>
      </c>
      <c r="N64" s="45"/>
      <c r="O64" s="8"/>
      <c r="P64" s="52"/>
      <c r="Q64" s="52"/>
      <c r="R64" s="53" t="str">
        <f t="shared" si="0"/>
        <v/>
      </c>
      <c r="S64" s="53"/>
      <c r="T64" s="54" t="str">
        <f t="shared" si="7"/>
        <v/>
      </c>
      <c r="U64" s="54"/>
      <c r="V64" s="92"/>
      <c r="W64" s="93"/>
      <c r="X64" s="93"/>
      <c r="Y64" s="94"/>
    </row>
    <row r="65" spans="2:25" x14ac:dyDescent="0.15">
      <c r="B65" s="45">
        <v>57</v>
      </c>
      <c r="C65" s="51" t="str">
        <f t="shared" si="2"/>
        <v/>
      </c>
      <c r="D65" s="51"/>
      <c r="E65" s="45"/>
      <c r="F65" s="8"/>
      <c r="G65" s="45" t="s">
        <v>3</v>
      </c>
      <c r="H65" s="52"/>
      <c r="I65" s="52"/>
      <c r="J65" s="45"/>
      <c r="K65" s="51" t="str">
        <f t="shared" si="3"/>
        <v/>
      </c>
      <c r="L65" s="51"/>
      <c r="M65" s="6" t="str">
        <f t="shared" si="5"/>
        <v/>
      </c>
      <c r="N65" s="45"/>
      <c r="O65" s="8"/>
      <c r="P65" s="52"/>
      <c r="Q65" s="52"/>
      <c r="R65" s="53" t="str">
        <f t="shared" si="0"/>
        <v/>
      </c>
      <c r="S65" s="53"/>
      <c r="T65" s="54" t="str">
        <f t="shared" si="7"/>
        <v/>
      </c>
      <c r="U65" s="54"/>
      <c r="V65" s="92"/>
      <c r="W65" s="93"/>
      <c r="X65" s="93"/>
      <c r="Y65" s="94"/>
    </row>
    <row r="66" spans="2:25" x14ac:dyDescent="0.15">
      <c r="B66" s="45">
        <v>58</v>
      </c>
      <c r="C66" s="51" t="str">
        <f t="shared" si="2"/>
        <v/>
      </c>
      <c r="D66" s="51"/>
      <c r="E66" s="45"/>
      <c r="F66" s="8"/>
      <c r="G66" s="45" t="s">
        <v>3</v>
      </c>
      <c r="H66" s="52"/>
      <c r="I66" s="52"/>
      <c r="J66" s="45"/>
      <c r="K66" s="51" t="str">
        <f t="shared" si="3"/>
        <v/>
      </c>
      <c r="L66" s="51"/>
      <c r="M66" s="6" t="str">
        <f t="shared" si="5"/>
        <v/>
      </c>
      <c r="N66" s="45"/>
      <c r="O66" s="8"/>
      <c r="P66" s="52"/>
      <c r="Q66" s="52"/>
      <c r="R66" s="53" t="str">
        <f t="shared" si="0"/>
        <v/>
      </c>
      <c r="S66" s="53"/>
      <c r="T66" s="54" t="str">
        <f t="shared" si="7"/>
        <v/>
      </c>
      <c r="U66" s="54"/>
      <c r="V66" s="92"/>
      <c r="W66" s="93"/>
      <c r="X66" s="93"/>
      <c r="Y66" s="94"/>
    </row>
    <row r="67" spans="2:25" x14ac:dyDescent="0.15">
      <c r="B67" s="45">
        <v>59</v>
      </c>
      <c r="C67" s="51" t="str">
        <f t="shared" si="2"/>
        <v/>
      </c>
      <c r="D67" s="51"/>
      <c r="E67" s="45"/>
      <c r="F67" s="8"/>
      <c r="G67" s="45" t="s">
        <v>3</v>
      </c>
      <c r="H67" s="52"/>
      <c r="I67" s="52"/>
      <c r="J67" s="45"/>
      <c r="K67" s="51" t="str">
        <f t="shared" si="3"/>
        <v/>
      </c>
      <c r="L67" s="51"/>
      <c r="M67" s="6" t="str">
        <f t="shared" si="5"/>
        <v/>
      </c>
      <c r="N67" s="45"/>
      <c r="O67" s="8"/>
      <c r="P67" s="52"/>
      <c r="Q67" s="52"/>
      <c r="R67" s="53" t="str">
        <f t="shared" si="0"/>
        <v/>
      </c>
      <c r="S67" s="53"/>
      <c r="T67" s="54" t="str">
        <f t="shared" si="7"/>
        <v/>
      </c>
      <c r="U67" s="54"/>
      <c r="V67" s="92"/>
      <c r="W67" s="93"/>
      <c r="X67" s="93"/>
      <c r="Y67" s="94"/>
    </row>
    <row r="68" spans="2:25" x14ac:dyDescent="0.15">
      <c r="B68" s="45">
        <v>60</v>
      </c>
      <c r="C68" s="51" t="str">
        <f t="shared" si="2"/>
        <v/>
      </c>
      <c r="D68" s="51"/>
      <c r="E68" s="45"/>
      <c r="F68" s="8"/>
      <c r="G68" s="45" t="s">
        <v>4</v>
      </c>
      <c r="H68" s="52"/>
      <c r="I68" s="52"/>
      <c r="J68" s="45"/>
      <c r="K68" s="51" t="str">
        <f t="shared" si="3"/>
        <v/>
      </c>
      <c r="L68" s="51"/>
      <c r="M68" s="6" t="str">
        <f t="shared" si="5"/>
        <v/>
      </c>
      <c r="N68" s="45"/>
      <c r="O68" s="8"/>
      <c r="P68" s="52"/>
      <c r="Q68" s="52"/>
      <c r="R68" s="53" t="str">
        <f t="shared" si="0"/>
        <v/>
      </c>
      <c r="S68" s="53"/>
      <c r="T68" s="54" t="str">
        <f t="shared" si="7"/>
        <v/>
      </c>
      <c r="U68" s="54"/>
      <c r="V68" s="92"/>
      <c r="W68" s="93"/>
      <c r="X68" s="93"/>
      <c r="Y68" s="94"/>
    </row>
    <row r="69" spans="2:25" x14ac:dyDescent="0.15">
      <c r="B69" s="45">
        <v>61</v>
      </c>
      <c r="C69" s="51" t="str">
        <f t="shared" si="2"/>
        <v/>
      </c>
      <c r="D69" s="51"/>
      <c r="E69" s="45"/>
      <c r="F69" s="8"/>
      <c r="G69" s="45" t="s">
        <v>4</v>
      </c>
      <c r="H69" s="52"/>
      <c r="I69" s="52"/>
      <c r="J69" s="45"/>
      <c r="K69" s="51" t="str">
        <f t="shared" si="3"/>
        <v/>
      </c>
      <c r="L69" s="51"/>
      <c r="M69" s="6" t="str">
        <f t="shared" si="5"/>
        <v/>
      </c>
      <c r="N69" s="45"/>
      <c r="O69" s="8"/>
      <c r="P69" s="52"/>
      <c r="Q69" s="52"/>
      <c r="R69" s="53" t="str">
        <f t="shared" si="0"/>
        <v/>
      </c>
      <c r="S69" s="53"/>
      <c r="T69" s="54" t="str">
        <f t="shared" si="7"/>
        <v/>
      </c>
      <c r="U69" s="54"/>
      <c r="V69" s="92"/>
      <c r="W69" s="93"/>
      <c r="X69" s="93"/>
      <c r="Y69" s="94"/>
    </row>
    <row r="70" spans="2:25" x14ac:dyDescent="0.15">
      <c r="B70" s="45">
        <v>62</v>
      </c>
      <c r="C70" s="51" t="str">
        <f t="shared" si="2"/>
        <v/>
      </c>
      <c r="D70" s="51"/>
      <c r="E70" s="45"/>
      <c r="F70" s="8"/>
      <c r="G70" s="45" t="s">
        <v>3</v>
      </c>
      <c r="H70" s="52"/>
      <c r="I70" s="52"/>
      <c r="J70" s="45"/>
      <c r="K70" s="51" t="str">
        <f t="shared" si="3"/>
        <v/>
      </c>
      <c r="L70" s="51"/>
      <c r="M70" s="6" t="str">
        <f t="shared" si="5"/>
        <v/>
      </c>
      <c r="N70" s="45"/>
      <c r="O70" s="8"/>
      <c r="P70" s="52"/>
      <c r="Q70" s="52"/>
      <c r="R70" s="53" t="str">
        <f t="shared" si="0"/>
        <v/>
      </c>
      <c r="S70" s="53"/>
      <c r="T70" s="54" t="str">
        <f t="shared" si="7"/>
        <v/>
      </c>
      <c r="U70" s="54"/>
      <c r="V70" s="92"/>
      <c r="W70" s="93"/>
      <c r="X70" s="93"/>
      <c r="Y70" s="94"/>
    </row>
    <row r="71" spans="2:25" x14ac:dyDescent="0.15">
      <c r="B71" s="45">
        <v>63</v>
      </c>
      <c r="C71" s="51" t="str">
        <f t="shared" si="2"/>
        <v/>
      </c>
      <c r="D71" s="51"/>
      <c r="E71" s="45"/>
      <c r="F71" s="8"/>
      <c r="G71" s="45" t="s">
        <v>4</v>
      </c>
      <c r="H71" s="52"/>
      <c r="I71" s="52"/>
      <c r="J71" s="45"/>
      <c r="K71" s="51" t="str">
        <f t="shared" si="3"/>
        <v/>
      </c>
      <c r="L71" s="51"/>
      <c r="M71" s="6" t="str">
        <f t="shared" si="5"/>
        <v/>
      </c>
      <c r="N71" s="45"/>
      <c r="O71" s="8"/>
      <c r="P71" s="52"/>
      <c r="Q71" s="52"/>
      <c r="R71" s="53" t="str">
        <f t="shared" si="0"/>
        <v/>
      </c>
      <c r="S71" s="53"/>
      <c r="T71" s="54" t="str">
        <f t="shared" si="7"/>
        <v/>
      </c>
      <c r="U71" s="54"/>
      <c r="V71" s="92"/>
      <c r="W71" s="93"/>
      <c r="X71" s="93"/>
      <c r="Y71" s="94"/>
    </row>
    <row r="72" spans="2:25" x14ac:dyDescent="0.15">
      <c r="B72" s="45">
        <v>64</v>
      </c>
      <c r="C72" s="51" t="str">
        <f t="shared" si="2"/>
        <v/>
      </c>
      <c r="D72" s="51"/>
      <c r="E72" s="45"/>
      <c r="F72" s="8"/>
      <c r="G72" s="45" t="s">
        <v>3</v>
      </c>
      <c r="H72" s="52"/>
      <c r="I72" s="52"/>
      <c r="J72" s="45"/>
      <c r="K72" s="51" t="str">
        <f t="shared" si="3"/>
        <v/>
      </c>
      <c r="L72" s="51"/>
      <c r="M72" s="6" t="str">
        <f t="shared" si="5"/>
        <v/>
      </c>
      <c r="N72" s="45"/>
      <c r="O72" s="8"/>
      <c r="P72" s="52"/>
      <c r="Q72" s="52"/>
      <c r="R72" s="53" t="str">
        <f t="shared" si="0"/>
        <v/>
      </c>
      <c r="S72" s="53"/>
      <c r="T72" s="54" t="str">
        <f t="shared" si="7"/>
        <v/>
      </c>
      <c r="U72" s="54"/>
      <c r="V72" s="92"/>
      <c r="W72" s="93"/>
      <c r="X72" s="93"/>
      <c r="Y72" s="94"/>
    </row>
    <row r="73" spans="2:25" x14ac:dyDescent="0.15">
      <c r="B73" s="45">
        <v>65</v>
      </c>
      <c r="C73" s="51" t="str">
        <f t="shared" si="2"/>
        <v/>
      </c>
      <c r="D73" s="51"/>
      <c r="E73" s="45"/>
      <c r="F73" s="8"/>
      <c r="G73" s="45" t="s">
        <v>4</v>
      </c>
      <c r="H73" s="52"/>
      <c r="I73" s="52"/>
      <c r="J73" s="45"/>
      <c r="K73" s="51" t="str">
        <f t="shared" si="3"/>
        <v/>
      </c>
      <c r="L73" s="51"/>
      <c r="M73" s="6" t="str">
        <f t="shared" si="5"/>
        <v/>
      </c>
      <c r="N73" s="45"/>
      <c r="O73" s="8"/>
      <c r="P73" s="52"/>
      <c r="Q73" s="52"/>
      <c r="R73" s="53" t="str">
        <f t="shared" ref="R73:R108" si="8">IF(O73="","",ROUNDDOWN((IF(G73="売",H73-P73,P73-H73))*M73*1000000000/81,0))</f>
        <v/>
      </c>
      <c r="S73" s="53"/>
      <c r="T73" s="54" t="str">
        <f t="shared" si="7"/>
        <v/>
      </c>
      <c r="U73" s="54"/>
      <c r="V73" s="92"/>
      <c r="W73" s="93"/>
      <c r="X73" s="93"/>
      <c r="Y73" s="94"/>
    </row>
    <row r="74" spans="2:25" x14ac:dyDescent="0.15">
      <c r="B74" s="45">
        <v>66</v>
      </c>
      <c r="C74" s="51" t="str">
        <f t="shared" ref="C74:C108" si="9">IF(R73="","",C73+R73)</f>
        <v/>
      </c>
      <c r="D74" s="51"/>
      <c r="E74" s="45"/>
      <c r="F74" s="8"/>
      <c r="G74" s="45" t="s">
        <v>4</v>
      </c>
      <c r="H74" s="52"/>
      <c r="I74" s="52"/>
      <c r="J74" s="45"/>
      <c r="K74" s="51" t="str">
        <f t="shared" ref="K74:K108" si="10">IF(F74="","",C74*0.02)</f>
        <v/>
      </c>
      <c r="L74" s="51"/>
      <c r="M74" s="6" t="str">
        <f t="shared" ref="M74:M108" si="11">IF(J74="","",ROUNDDOWN(K74/(J74/81)/100000,2))</f>
        <v/>
      </c>
      <c r="N74" s="45"/>
      <c r="O74" s="8"/>
      <c r="P74" s="52"/>
      <c r="Q74" s="52"/>
      <c r="R74" s="53" t="str">
        <f t="shared" si="8"/>
        <v/>
      </c>
      <c r="S74" s="53"/>
      <c r="T74" s="54" t="str">
        <f t="shared" si="7"/>
        <v/>
      </c>
      <c r="U74" s="54"/>
      <c r="V74" s="92"/>
      <c r="W74" s="93"/>
      <c r="X74" s="93"/>
      <c r="Y74" s="94"/>
    </row>
    <row r="75" spans="2:25" x14ac:dyDescent="0.15">
      <c r="B75" s="45">
        <v>67</v>
      </c>
      <c r="C75" s="51" t="str">
        <f t="shared" si="9"/>
        <v/>
      </c>
      <c r="D75" s="51"/>
      <c r="E75" s="45"/>
      <c r="F75" s="8"/>
      <c r="G75" s="45" t="s">
        <v>3</v>
      </c>
      <c r="H75" s="52"/>
      <c r="I75" s="52"/>
      <c r="J75" s="45"/>
      <c r="K75" s="51" t="str">
        <f t="shared" si="10"/>
        <v/>
      </c>
      <c r="L75" s="51"/>
      <c r="M75" s="6" t="str">
        <f t="shared" si="11"/>
        <v/>
      </c>
      <c r="N75" s="45"/>
      <c r="O75" s="8"/>
      <c r="P75" s="52"/>
      <c r="Q75" s="52"/>
      <c r="R75" s="53" t="str">
        <f t="shared" si="8"/>
        <v/>
      </c>
      <c r="S75" s="53"/>
      <c r="T75" s="54" t="str">
        <f t="shared" si="7"/>
        <v/>
      </c>
      <c r="U75" s="54"/>
      <c r="V75" s="92"/>
      <c r="W75" s="93"/>
      <c r="X75" s="93"/>
      <c r="Y75" s="94"/>
    </row>
    <row r="76" spans="2:25" x14ac:dyDescent="0.15">
      <c r="B76" s="45">
        <v>68</v>
      </c>
      <c r="C76" s="51" t="str">
        <f t="shared" si="9"/>
        <v/>
      </c>
      <c r="D76" s="51"/>
      <c r="E76" s="45"/>
      <c r="F76" s="8"/>
      <c r="G76" s="45" t="s">
        <v>3</v>
      </c>
      <c r="H76" s="52"/>
      <c r="I76" s="52"/>
      <c r="J76" s="45"/>
      <c r="K76" s="51" t="str">
        <f t="shared" si="10"/>
        <v/>
      </c>
      <c r="L76" s="51"/>
      <c r="M76" s="6" t="str">
        <f t="shared" si="11"/>
        <v/>
      </c>
      <c r="N76" s="45"/>
      <c r="O76" s="8"/>
      <c r="P76" s="52"/>
      <c r="Q76" s="52"/>
      <c r="R76" s="53" t="str">
        <f t="shared" si="8"/>
        <v/>
      </c>
      <c r="S76" s="53"/>
      <c r="T76" s="54" t="str">
        <f t="shared" si="7"/>
        <v/>
      </c>
      <c r="U76" s="54"/>
      <c r="V76" s="92"/>
      <c r="W76" s="93"/>
      <c r="X76" s="93"/>
      <c r="Y76" s="94"/>
    </row>
    <row r="77" spans="2:25" x14ac:dyDescent="0.15">
      <c r="B77" s="45">
        <v>69</v>
      </c>
      <c r="C77" s="51" t="str">
        <f t="shared" si="9"/>
        <v/>
      </c>
      <c r="D77" s="51"/>
      <c r="E77" s="45"/>
      <c r="F77" s="8"/>
      <c r="G77" s="45" t="s">
        <v>3</v>
      </c>
      <c r="H77" s="52"/>
      <c r="I77" s="52"/>
      <c r="J77" s="45"/>
      <c r="K77" s="51" t="str">
        <f t="shared" si="10"/>
        <v/>
      </c>
      <c r="L77" s="51"/>
      <c r="M77" s="6" t="str">
        <f t="shared" si="11"/>
        <v/>
      </c>
      <c r="N77" s="45"/>
      <c r="O77" s="8"/>
      <c r="P77" s="52"/>
      <c r="Q77" s="52"/>
      <c r="R77" s="53" t="str">
        <f t="shared" si="8"/>
        <v/>
      </c>
      <c r="S77" s="53"/>
      <c r="T77" s="54" t="str">
        <f t="shared" si="7"/>
        <v/>
      </c>
      <c r="U77" s="54"/>
      <c r="V77" s="92"/>
      <c r="W77" s="93"/>
      <c r="X77" s="93"/>
      <c r="Y77" s="94"/>
    </row>
    <row r="78" spans="2:25" x14ac:dyDescent="0.15">
      <c r="B78" s="45">
        <v>70</v>
      </c>
      <c r="C78" s="51" t="str">
        <f t="shared" si="9"/>
        <v/>
      </c>
      <c r="D78" s="51"/>
      <c r="E78" s="45"/>
      <c r="F78" s="8"/>
      <c r="G78" s="45" t="s">
        <v>4</v>
      </c>
      <c r="H78" s="52"/>
      <c r="I78" s="52"/>
      <c r="J78" s="45"/>
      <c r="K78" s="51" t="str">
        <f t="shared" si="10"/>
        <v/>
      </c>
      <c r="L78" s="51"/>
      <c r="M78" s="6" t="str">
        <f t="shared" si="11"/>
        <v/>
      </c>
      <c r="N78" s="45"/>
      <c r="O78" s="8"/>
      <c r="P78" s="52"/>
      <c r="Q78" s="52"/>
      <c r="R78" s="53" t="str">
        <f t="shared" si="8"/>
        <v/>
      </c>
      <c r="S78" s="53"/>
      <c r="T78" s="54" t="str">
        <f t="shared" si="7"/>
        <v/>
      </c>
      <c r="U78" s="54"/>
      <c r="V78" s="92"/>
      <c r="W78" s="93"/>
      <c r="X78" s="93"/>
      <c r="Y78" s="94"/>
    </row>
    <row r="79" spans="2:25" x14ac:dyDescent="0.15">
      <c r="B79" s="45">
        <v>71</v>
      </c>
      <c r="C79" s="51" t="str">
        <f t="shared" si="9"/>
        <v/>
      </c>
      <c r="D79" s="51"/>
      <c r="E79" s="45"/>
      <c r="F79" s="8"/>
      <c r="G79" s="45" t="s">
        <v>3</v>
      </c>
      <c r="H79" s="52"/>
      <c r="I79" s="52"/>
      <c r="J79" s="45"/>
      <c r="K79" s="51" t="str">
        <f t="shared" si="10"/>
        <v/>
      </c>
      <c r="L79" s="51"/>
      <c r="M79" s="6" t="str">
        <f t="shared" si="11"/>
        <v/>
      </c>
      <c r="N79" s="45"/>
      <c r="O79" s="8"/>
      <c r="P79" s="52"/>
      <c r="Q79" s="52"/>
      <c r="R79" s="53" t="str">
        <f t="shared" si="8"/>
        <v/>
      </c>
      <c r="S79" s="53"/>
      <c r="T79" s="54" t="str">
        <f t="shared" si="7"/>
        <v/>
      </c>
      <c r="U79" s="54"/>
      <c r="V79" s="92"/>
      <c r="W79" s="93"/>
      <c r="X79" s="93"/>
      <c r="Y79" s="94"/>
    </row>
    <row r="80" spans="2:25" x14ac:dyDescent="0.15">
      <c r="B80" s="45">
        <v>72</v>
      </c>
      <c r="C80" s="51" t="str">
        <f t="shared" si="9"/>
        <v/>
      </c>
      <c r="D80" s="51"/>
      <c r="E80" s="45"/>
      <c r="F80" s="8"/>
      <c r="G80" s="45" t="s">
        <v>4</v>
      </c>
      <c r="H80" s="52"/>
      <c r="I80" s="52"/>
      <c r="J80" s="45"/>
      <c r="K80" s="51" t="str">
        <f t="shared" si="10"/>
        <v/>
      </c>
      <c r="L80" s="51"/>
      <c r="M80" s="6" t="str">
        <f t="shared" si="11"/>
        <v/>
      </c>
      <c r="N80" s="45"/>
      <c r="O80" s="8"/>
      <c r="P80" s="52"/>
      <c r="Q80" s="52"/>
      <c r="R80" s="53" t="str">
        <f t="shared" si="8"/>
        <v/>
      </c>
      <c r="S80" s="53"/>
      <c r="T80" s="54" t="str">
        <f t="shared" si="7"/>
        <v/>
      </c>
      <c r="U80" s="54"/>
      <c r="V80" s="92"/>
      <c r="W80" s="93"/>
      <c r="X80" s="93"/>
      <c r="Y80" s="94"/>
    </row>
    <row r="81" spans="2:25" x14ac:dyDescent="0.15">
      <c r="B81" s="45">
        <v>73</v>
      </c>
      <c r="C81" s="51" t="str">
        <f t="shared" si="9"/>
        <v/>
      </c>
      <c r="D81" s="51"/>
      <c r="E81" s="45"/>
      <c r="F81" s="8"/>
      <c r="G81" s="45" t="s">
        <v>3</v>
      </c>
      <c r="H81" s="52"/>
      <c r="I81" s="52"/>
      <c r="J81" s="45"/>
      <c r="K81" s="51" t="str">
        <f t="shared" si="10"/>
        <v/>
      </c>
      <c r="L81" s="51"/>
      <c r="M81" s="6" t="str">
        <f t="shared" si="11"/>
        <v/>
      </c>
      <c r="N81" s="45"/>
      <c r="O81" s="8"/>
      <c r="P81" s="52"/>
      <c r="Q81" s="52"/>
      <c r="R81" s="53" t="str">
        <f t="shared" si="8"/>
        <v/>
      </c>
      <c r="S81" s="53"/>
      <c r="T81" s="54" t="str">
        <f t="shared" si="7"/>
        <v/>
      </c>
      <c r="U81" s="54"/>
      <c r="V81" s="92"/>
      <c r="W81" s="93"/>
      <c r="X81" s="93"/>
      <c r="Y81" s="94"/>
    </row>
    <row r="82" spans="2:25" x14ac:dyDescent="0.15">
      <c r="B82" s="45">
        <v>74</v>
      </c>
      <c r="C82" s="51" t="str">
        <f t="shared" si="9"/>
        <v/>
      </c>
      <c r="D82" s="51"/>
      <c r="E82" s="45"/>
      <c r="F82" s="8"/>
      <c r="G82" s="45" t="s">
        <v>3</v>
      </c>
      <c r="H82" s="52"/>
      <c r="I82" s="52"/>
      <c r="J82" s="45"/>
      <c r="K82" s="51" t="str">
        <f t="shared" si="10"/>
        <v/>
      </c>
      <c r="L82" s="51"/>
      <c r="M82" s="6" t="str">
        <f t="shared" si="11"/>
        <v/>
      </c>
      <c r="N82" s="45"/>
      <c r="O82" s="8"/>
      <c r="P82" s="52"/>
      <c r="Q82" s="52"/>
      <c r="R82" s="53" t="str">
        <f t="shared" si="8"/>
        <v/>
      </c>
      <c r="S82" s="53"/>
      <c r="T82" s="54" t="str">
        <f t="shared" si="7"/>
        <v/>
      </c>
      <c r="U82" s="54"/>
      <c r="V82" s="92"/>
      <c r="W82" s="93"/>
      <c r="X82" s="93"/>
      <c r="Y82" s="94"/>
    </row>
    <row r="83" spans="2:25" x14ac:dyDescent="0.15">
      <c r="B83" s="45">
        <v>75</v>
      </c>
      <c r="C83" s="51" t="str">
        <f t="shared" si="9"/>
        <v/>
      </c>
      <c r="D83" s="51"/>
      <c r="E83" s="45"/>
      <c r="F83" s="8"/>
      <c r="G83" s="45" t="s">
        <v>3</v>
      </c>
      <c r="H83" s="52"/>
      <c r="I83" s="52"/>
      <c r="J83" s="45"/>
      <c r="K83" s="51" t="str">
        <f t="shared" si="10"/>
        <v/>
      </c>
      <c r="L83" s="51"/>
      <c r="M83" s="6" t="str">
        <f t="shared" si="11"/>
        <v/>
      </c>
      <c r="N83" s="45"/>
      <c r="O83" s="8"/>
      <c r="P83" s="52"/>
      <c r="Q83" s="52"/>
      <c r="R83" s="53" t="str">
        <f t="shared" si="8"/>
        <v/>
      </c>
      <c r="S83" s="53"/>
      <c r="T83" s="54" t="str">
        <f t="shared" si="7"/>
        <v/>
      </c>
      <c r="U83" s="54"/>
      <c r="V83" s="92"/>
      <c r="W83" s="93"/>
      <c r="X83" s="93"/>
      <c r="Y83" s="94"/>
    </row>
    <row r="84" spans="2:25" x14ac:dyDescent="0.15">
      <c r="B84" s="45">
        <v>76</v>
      </c>
      <c r="C84" s="51" t="str">
        <f t="shared" si="9"/>
        <v/>
      </c>
      <c r="D84" s="51"/>
      <c r="E84" s="45"/>
      <c r="F84" s="8"/>
      <c r="G84" s="45" t="s">
        <v>3</v>
      </c>
      <c r="H84" s="52"/>
      <c r="I84" s="52"/>
      <c r="J84" s="45"/>
      <c r="K84" s="51" t="str">
        <f t="shared" si="10"/>
        <v/>
      </c>
      <c r="L84" s="51"/>
      <c r="M84" s="6" t="str">
        <f t="shared" si="11"/>
        <v/>
      </c>
      <c r="N84" s="45"/>
      <c r="O84" s="8"/>
      <c r="P84" s="52"/>
      <c r="Q84" s="52"/>
      <c r="R84" s="53" t="str">
        <f t="shared" si="8"/>
        <v/>
      </c>
      <c r="S84" s="53"/>
      <c r="T84" s="54" t="str">
        <f>IF(O84="","",IF(R84&lt;0,J84*(-1),IF(G84="買",(P84-H84)*10000,(H84-P84)*10000)))</f>
        <v/>
      </c>
      <c r="U84" s="54"/>
      <c r="V84" s="92"/>
      <c r="W84" s="93"/>
      <c r="X84" s="93"/>
      <c r="Y84" s="94"/>
    </row>
    <row r="85" spans="2:25" x14ac:dyDescent="0.15">
      <c r="B85" s="45">
        <v>77</v>
      </c>
      <c r="C85" s="51" t="str">
        <f t="shared" si="9"/>
        <v/>
      </c>
      <c r="D85" s="51"/>
      <c r="E85" s="45"/>
      <c r="F85" s="8"/>
      <c r="G85" s="45" t="s">
        <v>4</v>
      </c>
      <c r="H85" s="52"/>
      <c r="I85" s="52"/>
      <c r="J85" s="45"/>
      <c r="K85" s="51" t="str">
        <f t="shared" si="10"/>
        <v/>
      </c>
      <c r="L85" s="51"/>
      <c r="M85" s="6" t="str">
        <f t="shared" si="11"/>
        <v/>
      </c>
      <c r="N85" s="45"/>
      <c r="O85" s="8"/>
      <c r="P85" s="52"/>
      <c r="Q85" s="52"/>
      <c r="R85" s="53" t="str">
        <f t="shared" si="8"/>
        <v/>
      </c>
      <c r="S85" s="53"/>
      <c r="T85" s="54" t="str">
        <f t="shared" ref="T85:T91" si="12">IF(O85="","",IF(R85&lt;0,J85*(-1),IF(G85="買",(P85-H85)*10000,(H85-P85)*10000)))</f>
        <v/>
      </c>
      <c r="U85" s="54"/>
      <c r="V85" s="92"/>
      <c r="W85" s="93"/>
      <c r="X85" s="93"/>
      <c r="Y85" s="94"/>
    </row>
    <row r="86" spans="2:25" x14ac:dyDescent="0.15">
      <c r="B86" s="45">
        <v>78</v>
      </c>
      <c r="C86" s="51" t="str">
        <f t="shared" si="9"/>
        <v/>
      </c>
      <c r="D86" s="51"/>
      <c r="E86" s="45"/>
      <c r="F86" s="8"/>
      <c r="G86" s="45" t="s">
        <v>3</v>
      </c>
      <c r="H86" s="52"/>
      <c r="I86" s="52"/>
      <c r="J86" s="45"/>
      <c r="K86" s="51" t="str">
        <f t="shared" si="10"/>
        <v/>
      </c>
      <c r="L86" s="51"/>
      <c r="M86" s="6" t="str">
        <f t="shared" si="11"/>
        <v/>
      </c>
      <c r="N86" s="45"/>
      <c r="O86" s="8"/>
      <c r="P86" s="52"/>
      <c r="Q86" s="52"/>
      <c r="R86" s="53" t="str">
        <f t="shared" si="8"/>
        <v/>
      </c>
      <c r="S86" s="53"/>
      <c r="T86" s="54" t="str">
        <f t="shared" si="12"/>
        <v/>
      </c>
      <c r="U86" s="54"/>
      <c r="V86" s="92"/>
      <c r="W86" s="93"/>
      <c r="X86" s="93"/>
      <c r="Y86" s="94"/>
    </row>
    <row r="87" spans="2:25" x14ac:dyDescent="0.15">
      <c r="B87" s="45">
        <v>79</v>
      </c>
      <c r="C87" s="51" t="str">
        <f t="shared" si="9"/>
        <v/>
      </c>
      <c r="D87" s="51"/>
      <c r="E87" s="45"/>
      <c r="F87" s="8"/>
      <c r="G87" s="45" t="s">
        <v>4</v>
      </c>
      <c r="H87" s="52"/>
      <c r="I87" s="52"/>
      <c r="J87" s="45"/>
      <c r="K87" s="51" t="str">
        <f t="shared" si="10"/>
        <v/>
      </c>
      <c r="L87" s="51"/>
      <c r="M87" s="6" t="str">
        <f t="shared" si="11"/>
        <v/>
      </c>
      <c r="N87" s="45"/>
      <c r="O87" s="8"/>
      <c r="P87" s="52"/>
      <c r="Q87" s="52"/>
      <c r="R87" s="53" t="str">
        <f t="shared" si="8"/>
        <v/>
      </c>
      <c r="S87" s="53"/>
      <c r="T87" s="54" t="str">
        <f t="shared" si="12"/>
        <v/>
      </c>
      <c r="U87" s="54"/>
      <c r="V87" s="92"/>
      <c r="W87" s="93"/>
      <c r="X87" s="93"/>
      <c r="Y87" s="94"/>
    </row>
    <row r="88" spans="2:25" x14ac:dyDescent="0.15">
      <c r="B88" s="45">
        <v>80</v>
      </c>
      <c r="C88" s="51" t="str">
        <f t="shared" si="9"/>
        <v/>
      </c>
      <c r="D88" s="51"/>
      <c r="E88" s="45"/>
      <c r="F88" s="8"/>
      <c r="G88" s="45" t="s">
        <v>4</v>
      </c>
      <c r="H88" s="52"/>
      <c r="I88" s="52"/>
      <c r="J88" s="45"/>
      <c r="K88" s="51" t="str">
        <f t="shared" si="10"/>
        <v/>
      </c>
      <c r="L88" s="51"/>
      <c r="M88" s="6" t="str">
        <f t="shared" si="11"/>
        <v/>
      </c>
      <c r="N88" s="45"/>
      <c r="O88" s="8"/>
      <c r="P88" s="52"/>
      <c r="Q88" s="52"/>
      <c r="R88" s="53" t="str">
        <f t="shared" si="8"/>
        <v/>
      </c>
      <c r="S88" s="53"/>
      <c r="T88" s="54" t="str">
        <f t="shared" si="12"/>
        <v/>
      </c>
      <c r="U88" s="54"/>
      <c r="V88" s="92"/>
      <c r="W88" s="93"/>
      <c r="X88" s="93"/>
      <c r="Y88" s="94"/>
    </row>
    <row r="89" spans="2:25" x14ac:dyDescent="0.15">
      <c r="B89" s="45">
        <v>81</v>
      </c>
      <c r="C89" s="51" t="str">
        <f t="shared" si="9"/>
        <v/>
      </c>
      <c r="D89" s="51"/>
      <c r="E89" s="45"/>
      <c r="F89" s="8"/>
      <c r="G89" s="45" t="s">
        <v>4</v>
      </c>
      <c r="H89" s="52"/>
      <c r="I89" s="52"/>
      <c r="J89" s="45"/>
      <c r="K89" s="51" t="str">
        <f t="shared" si="10"/>
        <v/>
      </c>
      <c r="L89" s="51"/>
      <c r="M89" s="6" t="str">
        <f t="shared" si="11"/>
        <v/>
      </c>
      <c r="N89" s="45"/>
      <c r="O89" s="8"/>
      <c r="P89" s="52"/>
      <c r="Q89" s="52"/>
      <c r="R89" s="53" t="str">
        <f t="shared" si="8"/>
        <v/>
      </c>
      <c r="S89" s="53"/>
      <c r="T89" s="54" t="str">
        <f t="shared" si="12"/>
        <v/>
      </c>
      <c r="U89" s="54"/>
      <c r="V89" s="92"/>
      <c r="W89" s="93"/>
      <c r="X89" s="93"/>
      <c r="Y89" s="94"/>
    </row>
    <row r="90" spans="2:25" x14ac:dyDescent="0.15">
      <c r="B90" s="45">
        <v>82</v>
      </c>
      <c r="C90" s="51" t="str">
        <f t="shared" si="9"/>
        <v/>
      </c>
      <c r="D90" s="51"/>
      <c r="E90" s="45"/>
      <c r="F90" s="8"/>
      <c r="G90" s="45" t="s">
        <v>4</v>
      </c>
      <c r="H90" s="52"/>
      <c r="I90" s="52"/>
      <c r="J90" s="45"/>
      <c r="K90" s="51" t="str">
        <f t="shared" si="10"/>
        <v/>
      </c>
      <c r="L90" s="51"/>
      <c r="M90" s="6" t="str">
        <f t="shared" si="11"/>
        <v/>
      </c>
      <c r="N90" s="45"/>
      <c r="O90" s="8"/>
      <c r="P90" s="52"/>
      <c r="Q90" s="52"/>
      <c r="R90" s="53" t="str">
        <f t="shared" si="8"/>
        <v/>
      </c>
      <c r="S90" s="53"/>
      <c r="T90" s="54" t="str">
        <f t="shared" si="12"/>
        <v/>
      </c>
      <c r="U90" s="54"/>
      <c r="V90" s="92"/>
      <c r="W90" s="93"/>
      <c r="X90" s="93"/>
      <c r="Y90" s="94"/>
    </row>
    <row r="91" spans="2:25" x14ac:dyDescent="0.15">
      <c r="B91" s="45">
        <v>83</v>
      </c>
      <c r="C91" s="51" t="str">
        <f t="shared" si="9"/>
        <v/>
      </c>
      <c r="D91" s="51"/>
      <c r="E91" s="45"/>
      <c r="F91" s="8"/>
      <c r="G91" s="45" t="s">
        <v>4</v>
      </c>
      <c r="H91" s="52"/>
      <c r="I91" s="52"/>
      <c r="J91" s="45"/>
      <c r="K91" s="51" t="str">
        <f t="shared" si="10"/>
        <v/>
      </c>
      <c r="L91" s="51"/>
      <c r="M91" s="6" t="str">
        <f t="shared" si="11"/>
        <v/>
      </c>
      <c r="N91" s="45"/>
      <c r="O91" s="8"/>
      <c r="P91" s="52"/>
      <c r="Q91" s="52"/>
      <c r="R91" s="53" t="str">
        <f t="shared" si="8"/>
        <v/>
      </c>
      <c r="S91" s="53"/>
      <c r="T91" s="54" t="str">
        <f t="shared" si="12"/>
        <v/>
      </c>
      <c r="U91" s="54"/>
      <c r="V91" s="92"/>
      <c r="W91" s="93"/>
      <c r="X91" s="93"/>
      <c r="Y91" s="94"/>
    </row>
    <row r="92" spans="2:25" x14ac:dyDescent="0.15">
      <c r="B92" s="45">
        <v>84</v>
      </c>
      <c r="C92" s="51" t="str">
        <f t="shared" si="9"/>
        <v/>
      </c>
      <c r="D92" s="51"/>
      <c r="E92" s="45"/>
      <c r="F92" s="8"/>
      <c r="G92" s="45" t="s">
        <v>3</v>
      </c>
      <c r="H92" s="52"/>
      <c r="I92" s="52"/>
      <c r="J92" s="45"/>
      <c r="K92" s="51" t="str">
        <f t="shared" si="10"/>
        <v/>
      </c>
      <c r="L92" s="51"/>
      <c r="M92" s="6" t="str">
        <f t="shared" si="11"/>
        <v/>
      </c>
      <c r="N92" s="45"/>
      <c r="O92" s="8"/>
      <c r="P92" s="52"/>
      <c r="Q92" s="52"/>
      <c r="R92" s="53" t="str">
        <f t="shared" si="8"/>
        <v/>
      </c>
      <c r="S92" s="53"/>
      <c r="T92" s="54" t="str">
        <f>IF(O92="","",IF(R92&lt;0,J92*(-1),IF(G92="買",(P92-H92)*10000,(H92-P92)*10000)))</f>
        <v/>
      </c>
      <c r="U92" s="54"/>
      <c r="V92" s="92"/>
      <c r="W92" s="93"/>
      <c r="X92" s="93"/>
      <c r="Y92" s="94"/>
    </row>
    <row r="93" spans="2:25" x14ac:dyDescent="0.15">
      <c r="B93" s="45">
        <v>85</v>
      </c>
      <c r="C93" s="51" t="str">
        <f t="shared" si="9"/>
        <v/>
      </c>
      <c r="D93" s="51"/>
      <c r="E93" s="45"/>
      <c r="F93" s="8"/>
      <c r="G93" s="45" t="s">
        <v>4</v>
      </c>
      <c r="H93" s="52"/>
      <c r="I93" s="52"/>
      <c r="J93" s="45"/>
      <c r="K93" s="51" t="str">
        <f t="shared" si="10"/>
        <v/>
      </c>
      <c r="L93" s="51"/>
      <c r="M93" s="6" t="str">
        <f t="shared" si="11"/>
        <v/>
      </c>
      <c r="N93" s="45"/>
      <c r="O93" s="8"/>
      <c r="P93" s="52"/>
      <c r="Q93" s="52"/>
      <c r="R93" s="53" t="str">
        <f t="shared" si="8"/>
        <v/>
      </c>
      <c r="S93" s="53"/>
      <c r="T93" s="54" t="str">
        <f>IF(O93="","",IF(R93&lt;0,J93*(-1),IF(G93="買",(P93-H93)*10000,(H93-P93)*10000)))</f>
        <v/>
      </c>
      <c r="U93" s="54"/>
      <c r="V93" s="92"/>
      <c r="W93" s="93"/>
      <c r="X93" s="93"/>
      <c r="Y93" s="94"/>
    </row>
    <row r="94" spans="2:25" x14ac:dyDescent="0.15">
      <c r="B94" s="45">
        <v>86</v>
      </c>
      <c r="C94" s="51" t="str">
        <f t="shared" si="9"/>
        <v/>
      </c>
      <c r="D94" s="51"/>
      <c r="E94" s="45"/>
      <c r="F94" s="8"/>
      <c r="G94" s="45" t="s">
        <v>3</v>
      </c>
      <c r="H94" s="52"/>
      <c r="I94" s="52"/>
      <c r="J94" s="45"/>
      <c r="K94" s="51" t="str">
        <f t="shared" si="10"/>
        <v/>
      </c>
      <c r="L94" s="51"/>
      <c r="M94" s="6" t="str">
        <f t="shared" si="11"/>
        <v/>
      </c>
      <c r="N94" s="45"/>
      <c r="O94" s="8"/>
      <c r="P94" s="52"/>
      <c r="Q94" s="52"/>
      <c r="R94" s="53" t="str">
        <f t="shared" si="8"/>
        <v/>
      </c>
      <c r="S94" s="53"/>
      <c r="T94" s="54" t="str">
        <f>IF(O94="","",IF(R94&lt;0,J94*(-1),IF(G94="買",(P94-H94)*10000,(H94-P94)*10000)))</f>
        <v/>
      </c>
      <c r="U94" s="54"/>
      <c r="V94" s="92"/>
      <c r="W94" s="93"/>
      <c r="X94" s="93"/>
      <c r="Y94" s="94"/>
    </row>
    <row r="95" spans="2:25" x14ac:dyDescent="0.15">
      <c r="B95" s="45">
        <v>87</v>
      </c>
      <c r="C95" s="51" t="str">
        <f t="shared" si="9"/>
        <v/>
      </c>
      <c r="D95" s="51"/>
      <c r="E95" s="45"/>
      <c r="F95" s="8"/>
      <c r="G95" s="45" t="s">
        <v>4</v>
      </c>
      <c r="H95" s="52"/>
      <c r="I95" s="52"/>
      <c r="J95" s="45"/>
      <c r="K95" s="51" t="str">
        <f t="shared" si="10"/>
        <v/>
      </c>
      <c r="L95" s="51"/>
      <c r="M95" s="6" t="str">
        <f t="shared" si="11"/>
        <v/>
      </c>
      <c r="N95" s="45"/>
      <c r="O95" s="8"/>
      <c r="P95" s="52"/>
      <c r="Q95" s="52"/>
      <c r="R95" s="53" t="str">
        <f t="shared" si="8"/>
        <v/>
      </c>
      <c r="S95" s="53"/>
      <c r="T95" s="54" t="str">
        <f>IF(O95="","",IF(R95&lt;0,J95*(-1),IF(G95="買",(P95-H95)*10000,(H95-P95)*10000)))</f>
        <v/>
      </c>
      <c r="U95" s="54"/>
      <c r="V95" s="92"/>
      <c r="W95" s="93"/>
      <c r="X95" s="93"/>
      <c r="Y95" s="94"/>
    </row>
    <row r="96" spans="2:25" x14ac:dyDescent="0.15">
      <c r="B96" s="45">
        <v>88</v>
      </c>
      <c r="C96" s="51" t="str">
        <f t="shared" si="9"/>
        <v/>
      </c>
      <c r="D96" s="51"/>
      <c r="E96" s="45"/>
      <c r="F96" s="8"/>
      <c r="G96" s="45" t="s">
        <v>3</v>
      </c>
      <c r="H96" s="52"/>
      <c r="I96" s="52"/>
      <c r="J96" s="45"/>
      <c r="K96" s="51" t="str">
        <f t="shared" si="10"/>
        <v/>
      </c>
      <c r="L96" s="51"/>
      <c r="M96" s="6" t="str">
        <f t="shared" si="11"/>
        <v/>
      </c>
      <c r="N96" s="45"/>
      <c r="O96" s="8"/>
      <c r="P96" s="52"/>
      <c r="Q96" s="52"/>
      <c r="R96" s="53" t="str">
        <f t="shared" si="8"/>
        <v/>
      </c>
      <c r="S96" s="53"/>
      <c r="T96" s="54" t="str">
        <f>IF(O96="","",IF(R96&lt;0,J96*(-1),IF(G96="買",(P96-H96)*10000,(H96-P96)*10000)))</f>
        <v/>
      </c>
      <c r="U96" s="54"/>
      <c r="V96" s="92"/>
      <c r="W96" s="93"/>
      <c r="X96" s="93"/>
      <c r="Y96" s="94"/>
    </row>
    <row r="97" spans="2:25" x14ac:dyDescent="0.15">
      <c r="B97" s="45">
        <v>89</v>
      </c>
      <c r="C97" s="51" t="str">
        <f t="shared" si="9"/>
        <v/>
      </c>
      <c r="D97" s="51"/>
      <c r="E97" s="45"/>
      <c r="F97" s="8"/>
      <c r="G97" s="45" t="s">
        <v>4</v>
      </c>
      <c r="H97" s="52"/>
      <c r="I97" s="52"/>
      <c r="J97" s="45"/>
      <c r="K97" s="51" t="str">
        <f t="shared" si="10"/>
        <v/>
      </c>
      <c r="L97" s="51"/>
      <c r="M97" s="6" t="str">
        <f t="shared" si="11"/>
        <v/>
      </c>
      <c r="N97" s="45"/>
      <c r="O97" s="8"/>
      <c r="P97" s="52"/>
      <c r="Q97" s="52"/>
      <c r="R97" s="53" t="str">
        <f t="shared" si="8"/>
        <v/>
      </c>
      <c r="S97" s="53"/>
      <c r="T97" s="54" t="str">
        <f t="shared" ref="T97:T108" si="13">IF(O97="","",IF(R97&lt;0,J97*(-1),IF(G97="買",(P97-H97)*10000,(H97-P97)*10000)))</f>
        <v/>
      </c>
      <c r="U97" s="54"/>
      <c r="V97" s="92"/>
      <c r="W97" s="93"/>
      <c r="X97" s="93"/>
      <c r="Y97" s="94"/>
    </row>
    <row r="98" spans="2:25" x14ac:dyDescent="0.15">
      <c r="B98" s="45">
        <v>90</v>
      </c>
      <c r="C98" s="51" t="str">
        <f t="shared" si="9"/>
        <v/>
      </c>
      <c r="D98" s="51"/>
      <c r="E98" s="45"/>
      <c r="F98" s="8"/>
      <c r="G98" s="45" t="s">
        <v>3</v>
      </c>
      <c r="H98" s="52"/>
      <c r="I98" s="52"/>
      <c r="J98" s="45"/>
      <c r="K98" s="51" t="str">
        <f t="shared" si="10"/>
        <v/>
      </c>
      <c r="L98" s="51"/>
      <c r="M98" s="6" t="str">
        <f t="shared" si="11"/>
        <v/>
      </c>
      <c r="N98" s="45"/>
      <c r="O98" s="8"/>
      <c r="P98" s="52"/>
      <c r="Q98" s="52"/>
      <c r="R98" s="53" t="str">
        <f t="shared" si="8"/>
        <v/>
      </c>
      <c r="S98" s="53"/>
      <c r="T98" s="54" t="str">
        <f t="shared" si="13"/>
        <v/>
      </c>
      <c r="U98" s="54"/>
      <c r="V98" s="92"/>
      <c r="W98" s="93"/>
      <c r="X98" s="93"/>
      <c r="Y98" s="94"/>
    </row>
    <row r="99" spans="2:25" x14ac:dyDescent="0.15">
      <c r="B99" s="45">
        <v>91</v>
      </c>
      <c r="C99" s="51" t="str">
        <f t="shared" si="9"/>
        <v/>
      </c>
      <c r="D99" s="51"/>
      <c r="E99" s="45"/>
      <c r="F99" s="8"/>
      <c r="G99" s="45" t="s">
        <v>4</v>
      </c>
      <c r="H99" s="52"/>
      <c r="I99" s="52"/>
      <c r="J99" s="45"/>
      <c r="K99" s="51" t="str">
        <f t="shared" si="10"/>
        <v/>
      </c>
      <c r="L99" s="51"/>
      <c r="M99" s="6" t="str">
        <f t="shared" si="11"/>
        <v/>
      </c>
      <c r="N99" s="45"/>
      <c r="O99" s="8"/>
      <c r="P99" s="52"/>
      <c r="Q99" s="52"/>
      <c r="R99" s="53" t="str">
        <f t="shared" si="8"/>
        <v/>
      </c>
      <c r="S99" s="53"/>
      <c r="T99" s="54" t="str">
        <f t="shared" si="13"/>
        <v/>
      </c>
      <c r="U99" s="54"/>
      <c r="V99" s="92"/>
      <c r="W99" s="93"/>
      <c r="X99" s="93"/>
      <c r="Y99" s="94"/>
    </row>
    <row r="100" spans="2:25" x14ac:dyDescent="0.15">
      <c r="B100" s="45">
        <v>92</v>
      </c>
      <c r="C100" s="51" t="str">
        <f t="shared" si="9"/>
        <v/>
      </c>
      <c r="D100" s="51"/>
      <c r="E100" s="45"/>
      <c r="F100" s="8"/>
      <c r="G100" s="45" t="s">
        <v>4</v>
      </c>
      <c r="H100" s="52"/>
      <c r="I100" s="52"/>
      <c r="J100" s="45"/>
      <c r="K100" s="51" t="str">
        <f t="shared" si="10"/>
        <v/>
      </c>
      <c r="L100" s="51"/>
      <c r="M100" s="6" t="str">
        <f t="shared" si="11"/>
        <v/>
      </c>
      <c r="N100" s="45"/>
      <c r="O100" s="8"/>
      <c r="P100" s="52"/>
      <c r="Q100" s="52"/>
      <c r="R100" s="53" t="str">
        <f t="shared" si="8"/>
        <v/>
      </c>
      <c r="S100" s="53"/>
      <c r="T100" s="54" t="str">
        <f t="shared" si="13"/>
        <v/>
      </c>
      <c r="U100" s="54"/>
      <c r="V100" s="92"/>
      <c r="W100" s="93"/>
      <c r="X100" s="93"/>
      <c r="Y100" s="94"/>
    </row>
    <row r="101" spans="2:25" x14ac:dyDescent="0.15">
      <c r="B101" s="45">
        <v>93</v>
      </c>
      <c r="C101" s="51" t="str">
        <f t="shared" si="9"/>
        <v/>
      </c>
      <c r="D101" s="51"/>
      <c r="E101" s="45"/>
      <c r="F101" s="8"/>
      <c r="G101" s="45" t="s">
        <v>3</v>
      </c>
      <c r="H101" s="52"/>
      <c r="I101" s="52"/>
      <c r="J101" s="45"/>
      <c r="K101" s="51" t="str">
        <f t="shared" si="10"/>
        <v/>
      </c>
      <c r="L101" s="51"/>
      <c r="M101" s="6" t="str">
        <f t="shared" si="11"/>
        <v/>
      </c>
      <c r="N101" s="45"/>
      <c r="O101" s="8"/>
      <c r="P101" s="52"/>
      <c r="Q101" s="52"/>
      <c r="R101" s="53" t="str">
        <f t="shared" si="8"/>
        <v/>
      </c>
      <c r="S101" s="53"/>
      <c r="T101" s="54" t="str">
        <f t="shared" si="13"/>
        <v/>
      </c>
      <c r="U101" s="54"/>
      <c r="V101" s="92"/>
      <c r="W101" s="93"/>
      <c r="X101" s="93"/>
      <c r="Y101" s="94"/>
    </row>
    <row r="102" spans="2:25" x14ac:dyDescent="0.15">
      <c r="B102" s="45">
        <v>94</v>
      </c>
      <c r="C102" s="51" t="str">
        <f t="shared" si="9"/>
        <v/>
      </c>
      <c r="D102" s="51"/>
      <c r="E102" s="45"/>
      <c r="F102" s="8"/>
      <c r="G102" s="45" t="s">
        <v>3</v>
      </c>
      <c r="H102" s="52"/>
      <c r="I102" s="52"/>
      <c r="J102" s="45"/>
      <c r="K102" s="51" t="str">
        <f t="shared" si="10"/>
        <v/>
      </c>
      <c r="L102" s="51"/>
      <c r="M102" s="6" t="str">
        <f t="shared" si="11"/>
        <v/>
      </c>
      <c r="N102" s="45"/>
      <c r="O102" s="8"/>
      <c r="P102" s="52"/>
      <c r="Q102" s="52"/>
      <c r="R102" s="53" t="str">
        <f t="shared" si="8"/>
        <v/>
      </c>
      <c r="S102" s="53"/>
      <c r="T102" s="54" t="str">
        <f t="shared" si="13"/>
        <v/>
      </c>
      <c r="U102" s="54"/>
      <c r="V102" s="92"/>
      <c r="W102" s="93"/>
      <c r="X102" s="93"/>
      <c r="Y102" s="94"/>
    </row>
    <row r="103" spans="2:25" x14ac:dyDescent="0.15">
      <c r="B103" s="45">
        <v>95</v>
      </c>
      <c r="C103" s="51" t="str">
        <f t="shared" si="9"/>
        <v/>
      </c>
      <c r="D103" s="51"/>
      <c r="E103" s="45"/>
      <c r="F103" s="8"/>
      <c r="G103" s="45" t="s">
        <v>3</v>
      </c>
      <c r="H103" s="52"/>
      <c r="I103" s="52"/>
      <c r="J103" s="45"/>
      <c r="K103" s="51" t="str">
        <f t="shared" si="10"/>
        <v/>
      </c>
      <c r="L103" s="51"/>
      <c r="M103" s="6" t="str">
        <f t="shared" si="11"/>
        <v/>
      </c>
      <c r="N103" s="45"/>
      <c r="O103" s="8"/>
      <c r="P103" s="52"/>
      <c r="Q103" s="52"/>
      <c r="R103" s="53" t="str">
        <f t="shared" si="8"/>
        <v/>
      </c>
      <c r="S103" s="53"/>
      <c r="T103" s="54" t="str">
        <f t="shared" si="13"/>
        <v/>
      </c>
      <c r="U103" s="54"/>
      <c r="V103" s="92"/>
      <c r="W103" s="93"/>
      <c r="X103" s="93"/>
      <c r="Y103" s="94"/>
    </row>
    <row r="104" spans="2:25" x14ac:dyDescent="0.15">
      <c r="B104" s="45">
        <v>96</v>
      </c>
      <c r="C104" s="51" t="str">
        <f t="shared" si="9"/>
        <v/>
      </c>
      <c r="D104" s="51"/>
      <c r="E104" s="45"/>
      <c r="F104" s="8"/>
      <c r="G104" s="45" t="s">
        <v>4</v>
      </c>
      <c r="H104" s="52"/>
      <c r="I104" s="52"/>
      <c r="J104" s="45"/>
      <c r="K104" s="51" t="str">
        <f t="shared" si="10"/>
        <v/>
      </c>
      <c r="L104" s="51"/>
      <c r="M104" s="6" t="str">
        <f t="shared" si="11"/>
        <v/>
      </c>
      <c r="N104" s="45"/>
      <c r="O104" s="8"/>
      <c r="P104" s="52"/>
      <c r="Q104" s="52"/>
      <c r="R104" s="53" t="str">
        <f t="shared" si="8"/>
        <v/>
      </c>
      <c r="S104" s="53"/>
      <c r="T104" s="54" t="str">
        <f t="shared" si="13"/>
        <v/>
      </c>
      <c r="U104" s="54"/>
      <c r="V104" s="92"/>
      <c r="W104" s="93"/>
      <c r="X104" s="93"/>
      <c r="Y104" s="94"/>
    </row>
    <row r="105" spans="2:25" x14ac:dyDescent="0.15">
      <c r="B105" s="45">
        <v>97</v>
      </c>
      <c r="C105" s="51" t="str">
        <f t="shared" si="9"/>
        <v/>
      </c>
      <c r="D105" s="51"/>
      <c r="E105" s="45"/>
      <c r="F105" s="8"/>
      <c r="G105" s="45" t="s">
        <v>3</v>
      </c>
      <c r="H105" s="52"/>
      <c r="I105" s="52"/>
      <c r="J105" s="45"/>
      <c r="K105" s="51" t="str">
        <f t="shared" si="10"/>
        <v/>
      </c>
      <c r="L105" s="51"/>
      <c r="M105" s="6" t="str">
        <f t="shared" si="11"/>
        <v/>
      </c>
      <c r="N105" s="45"/>
      <c r="O105" s="8"/>
      <c r="P105" s="52"/>
      <c r="Q105" s="52"/>
      <c r="R105" s="53" t="str">
        <f t="shared" si="8"/>
        <v/>
      </c>
      <c r="S105" s="53"/>
      <c r="T105" s="54" t="str">
        <f t="shared" si="13"/>
        <v/>
      </c>
      <c r="U105" s="54"/>
      <c r="V105" s="92"/>
      <c r="W105" s="93"/>
      <c r="X105" s="93"/>
      <c r="Y105" s="94"/>
    </row>
    <row r="106" spans="2:25" x14ac:dyDescent="0.15">
      <c r="B106" s="45">
        <v>98</v>
      </c>
      <c r="C106" s="51" t="str">
        <f t="shared" si="9"/>
        <v/>
      </c>
      <c r="D106" s="51"/>
      <c r="E106" s="45"/>
      <c r="F106" s="8"/>
      <c r="G106" s="45" t="s">
        <v>4</v>
      </c>
      <c r="H106" s="52"/>
      <c r="I106" s="52"/>
      <c r="J106" s="45"/>
      <c r="K106" s="51" t="str">
        <f t="shared" si="10"/>
        <v/>
      </c>
      <c r="L106" s="51"/>
      <c r="M106" s="6" t="str">
        <f t="shared" si="11"/>
        <v/>
      </c>
      <c r="N106" s="45"/>
      <c r="O106" s="8"/>
      <c r="P106" s="52"/>
      <c r="Q106" s="52"/>
      <c r="R106" s="53" t="str">
        <f t="shared" si="8"/>
        <v/>
      </c>
      <c r="S106" s="53"/>
      <c r="T106" s="54" t="str">
        <f t="shared" si="13"/>
        <v/>
      </c>
      <c r="U106" s="54"/>
      <c r="V106" s="92"/>
      <c r="W106" s="93"/>
      <c r="X106" s="93"/>
      <c r="Y106" s="94"/>
    </row>
    <row r="107" spans="2:25" x14ac:dyDescent="0.15">
      <c r="B107" s="45">
        <v>99</v>
      </c>
      <c r="C107" s="51" t="str">
        <f t="shared" si="9"/>
        <v/>
      </c>
      <c r="D107" s="51"/>
      <c r="E107" s="45"/>
      <c r="F107" s="8"/>
      <c r="G107" s="45" t="s">
        <v>4</v>
      </c>
      <c r="H107" s="52"/>
      <c r="I107" s="52"/>
      <c r="J107" s="45"/>
      <c r="K107" s="51" t="str">
        <f t="shared" si="10"/>
        <v/>
      </c>
      <c r="L107" s="51"/>
      <c r="M107" s="6" t="str">
        <f t="shared" si="11"/>
        <v/>
      </c>
      <c r="N107" s="45"/>
      <c r="O107" s="8"/>
      <c r="P107" s="52"/>
      <c r="Q107" s="52"/>
      <c r="R107" s="53" t="str">
        <f t="shared" si="8"/>
        <v/>
      </c>
      <c r="S107" s="53"/>
      <c r="T107" s="54" t="str">
        <f t="shared" si="13"/>
        <v/>
      </c>
      <c r="U107" s="54"/>
      <c r="V107" s="92"/>
      <c r="W107" s="93"/>
      <c r="X107" s="93"/>
      <c r="Y107" s="94"/>
    </row>
    <row r="108" spans="2:25" x14ac:dyDescent="0.15">
      <c r="B108" s="45">
        <v>100</v>
      </c>
      <c r="C108" s="51" t="str">
        <f t="shared" si="9"/>
        <v/>
      </c>
      <c r="D108" s="51"/>
      <c r="E108" s="45"/>
      <c r="F108" s="8"/>
      <c r="G108" s="45" t="s">
        <v>3</v>
      </c>
      <c r="H108" s="52"/>
      <c r="I108" s="52"/>
      <c r="J108" s="45"/>
      <c r="K108" s="51" t="str">
        <f t="shared" si="10"/>
        <v/>
      </c>
      <c r="L108" s="51"/>
      <c r="M108" s="6" t="str">
        <f t="shared" si="11"/>
        <v/>
      </c>
      <c r="N108" s="45"/>
      <c r="O108" s="8"/>
      <c r="P108" s="52"/>
      <c r="Q108" s="52"/>
      <c r="R108" s="53" t="str">
        <f t="shared" si="8"/>
        <v/>
      </c>
      <c r="S108" s="53"/>
      <c r="T108" s="54" t="str">
        <f t="shared" si="13"/>
        <v/>
      </c>
      <c r="U108" s="54"/>
      <c r="V108" s="92"/>
      <c r="W108" s="93"/>
      <c r="X108" s="93"/>
      <c r="Y108" s="94"/>
    </row>
  </sheetData>
  <mergeCells count="736">
    <mergeCell ref="R15:S15"/>
    <mergeCell ref="T15:U15"/>
    <mergeCell ref="V15:Y15"/>
    <mergeCell ref="R14:S14"/>
    <mergeCell ref="T14:U14"/>
    <mergeCell ref="V14:Y14"/>
    <mergeCell ref="P10:Q10"/>
    <mergeCell ref="R10:S10"/>
    <mergeCell ref="R11:S11"/>
    <mergeCell ref="T10:U10"/>
    <mergeCell ref="R18:S18"/>
    <mergeCell ref="T18:U18"/>
    <mergeCell ref="V18:Y18"/>
    <mergeCell ref="R17:S17"/>
    <mergeCell ref="T17:U17"/>
    <mergeCell ref="V17:Y17"/>
    <mergeCell ref="R16:S16"/>
    <mergeCell ref="T16:U16"/>
    <mergeCell ref="V16:Y16"/>
    <mergeCell ref="R21:S21"/>
    <mergeCell ref="T21:U21"/>
    <mergeCell ref="V21:Y21"/>
    <mergeCell ref="R20:S20"/>
    <mergeCell ref="T20:U20"/>
    <mergeCell ref="V20:Y20"/>
    <mergeCell ref="R19:S19"/>
    <mergeCell ref="T19:U19"/>
    <mergeCell ref="V19:Y19"/>
    <mergeCell ref="R24:S24"/>
    <mergeCell ref="T24:U24"/>
    <mergeCell ref="V24:Y24"/>
    <mergeCell ref="R23:S23"/>
    <mergeCell ref="T23:U23"/>
    <mergeCell ref="V23:Y23"/>
    <mergeCell ref="R22:S22"/>
    <mergeCell ref="T22:U22"/>
    <mergeCell ref="V22:Y22"/>
    <mergeCell ref="R27:S27"/>
    <mergeCell ref="T27:U27"/>
    <mergeCell ref="V27:Y27"/>
    <mergeCell ref="R26:S26"/>
    <mergeCell ref="T26:U26"/>
    <mergeCell ref="V26:Y26"/>
    <mergeCell ref="R25:S25"/>
    <mergeCell ref="T25:U25"/>
    <mergeCell ref="V25:Y25"/>
    <mergeCell ref="R30:S30"/>
    <mergeCell ref="T30:U30"/>
    <mergeCell ref="V30:Y30"/>
    <mergeCell ref="R29:S29"/>
    <mergeCell ref="T29:U29"/>
    <mergeCell ref="V29:Y29"/>
    <mergeCell ref="R28:S28"/>
    <mergeCell ref="T28:U28"/>
    <mergeCell ref="V28:Y28"/>
    <mergeCell ref="R33:S33"/>
    <mergeCell ref="T33:U33"/>
    <mergeCell ref="V33:Y33"/>
    <mergeCell ref="R32:S32"/>
    <mergeCell ref="T32:U32"/>
    <mergeCell ref="V32:Y32"/>
    <mergeCell ref="R31:S31"/>
    <mergeCell ref="T31:U31"/>
    <mergeCell ref="V31:Y31"/>
    <mergeCell ref="R36:S36"/>
    <mergeCell ref="T36:U36"/>
    <mergeCell ref="V36:Y36"/>
    <mergeCell ref="R35:S35"/>
    <mergeCell ref="T35:U35"/>
    <mergeCell ref="V35:Y35"/>
    <mergeCell ref="R34:S34"/>
    <mergeCell ref="T34:U34"/>
    <mergeCell ref="V34:Y34"/>
    <mergeCell ref="R39:S39"/>
    <mergeCell ref="T39:U39"/>
    <mergeCell ref="V39:Y39"/>
    <mergeCell ref="R38:S38"/>
    <mergeCell ref="T38:U38"/>
    <mergeCell ref="V38:Y38"/>
    <mergeCell ref="R37:S37"/>
    <mergeCell ref="T37:U37"/>
    <mergeCell ref="V37:Y37"/>
    <mergeCell ref="R42:S42"/>
    <mergeCell ref="T42:U42"/>
    <mergeCell ref="V42:Y42"/>
    <mergeCell ref="R41:S41"/>
    <mergeCell ref="T41:U41"/>
    <mergeCell ref="V41:Y41"/>
    <mergeCell ref="R40:S40"/>
    <mergeCell ref="T40:U40"/>
    <mergeCell ref="V40:Y40"/>
    <mergeCell ref="R45:S45"/>
    <mergeCell ref="T45:U45"/>
    <mergeCell ref="V45:Y45"/>
    <mergeCell ref="R44:S44"/>
    <mergeCell ref="T44:U44"/>
    <mergeCell ref="V44:Y44"/>
    <mergeCell ref="R43:S43"/>
    <mergeCell ref="T43:U43"/>
    <mergeCell ref="V43:Y43"/>
    <mergeCell ref="R48:S48"/>
    <mergeCell ref="T48:U48"/>
    <mergeCell ref="V48:Y48"/>
    <mergeCell ref="R47:S47"/>
    <mergeCell ref="T47:U47"/>
    <mergeCell ref="V47:Y47"/>
    <mergeCell ref="R46:S46"/>
    <mergeCell ref="T46:U46"/>
    <mergeCell ref="V46:Y46"/>
    <mergeCell ref="R51:S51"/>
    <mergeCell ref="T51:U51"/>
    <mergeCell ref="V51:Y51"/>
    <mergeCell ref="R50:S50"/>
    <mergeCell ref="T50:U50"/>
    <mergeCell ref="V50:Y50"/>
    <mergeCell ref="R49:S49"/>
    <mergeCell ref="T49:U49"/>
    <mergeCell ref="V49:Y49"/>
    <mergeCell ref="R54:S54"/>
    <mergeCell ref="T54:U54"/>
    <mergeCell ref="V54:Y54"/>
    <mergeCell ref="R53:S53"/>
    <mergeCell ref="T53:U53"/>
    <mergeCell ref="V53:Y53"/>
    <mergeCell ref="R52:S52"/>
    <mergeCell ref="T52:U52"/>
    <mergeCell ref="V52:Y52"/>
    <mergeCell ref="R57:S57"/>
    <mergeCell ref="T57:U57"/>
    <mergeCell ref="V57:Y57"/>
    <mergeCell ref="R56:S56"/>
    <mergeCell ref="T56:U56"/>
    <mergeCell ref="V56:Y56"/>
    <mergeCell ref="R55:S55"/>
    <mergeCell ref="T55:U55"/>
    <mergeCell ref="V55:Y55"/>
    <mergeCell ref="R60:S60"/>
    <mergeCell ref="T60:U60"/>
    <mergeCell ref="V60:Y60"/>
    <mergeCell ref="R59:S59"/>
    <mergeCell ref="T59:U59"/>
    <mergeCell ref="V59:Y59"/>
    <mergeCell ref="R58:S58"/>
    <mergeCell ref="T58:U58"/>
    <mergeCell ref="V58:Y58"/>
    <mergeCell ref="R63:S63"/>
    <mergeCell ref="T63:U63"/>
    <mergeCell ref="V63:Y63"/>
    <mergeCell ref="R62:S62"/>
    <mergeCell ref="T62:U62"/>
    <mergeCell ref="V62:Y62"/>
    <mergeCell ref="R61:S61"/>
    <mergeCell ref="T61:U61"/>
    <mergeCell ref="V61:Y61"/>
    <mergeCell ref="R66:S66"/>
    <mergeCell ref="T66:U66"/>
    <mergeCell ref="V66:Y66"/>
    <mergeCell ref="R65:S65"/>
    <mergeCell ref="T65:U65"/>
    <mergeCell ref="V65:Y65"/>
    <mergeCell ref="R64:S64"/>
    <mergeCell ref="T64:U64"/>
    <mergeCell ref="V64:Y64"/>
    <mergeCell ref="R69:S69"/>
    <mergeCell ref="T69:U69"/>
    <mergeCell ref="V69:Y69"/>
    <mergeCell ref="R68:S68"/>
    <mergeCell ref="T68:U68"/>
    <mergeCell ref="V68:Y68"/>
    <mergeCell ref="R67:S67"/>
    <mergeCell ref="T67:U67"/>
    <mergeCell ref="V67:Y67"/>
    <mergeCell ref="R72:S72"/>
    <mergeCell ref="T72:U72"/>
    <mergeCell ref="V72:Y72"/>
    <mergeCell ref="R71:S71"/>
    <mergeCell ref="T71:U71"/>
    <mergeCell ref="V71:Y71"/>
    <mergeCell ref="R70:S70"/>
    <mergeCell ref="T70:U70"/>
    <mergeCell ref="V70:Y70"/>
    <mergeCell ref="R75:S75"/>
    <mergeCell ref="T75:U75"/>
    <mergeCell ref="V75:Y75"/>
    <mergeCell ref="R74:S74"/>
    <mergeCell ref="T74:U74"/>
    <mergeCell ref="V74:Y74"/>
    <mergeCell ref="R73:S73"/>
    <mergeCell ref="T73:U73"/>
    <mergeCell ref="V73:Y73"/>
    <mergeCell ref="R78:S78"/>
    <mergeCell ref="T78:U78"/>
    <mergeCell ref="V78:Y78"/>
    <mergeCell ref="R77:S77"/>
    <mergeCell ref="T77:U77"/>
    <mergeCell ref="V77:Y77"/>
    <mergeCell ref="R76:S76"/>
    <mergeCell ref="T76:U76"/>
    <mergeCell ref="V76:Y76"/>
    <mergeCell ref="R81:S81"/>
    <mergeCell ref="T81:U81"/>
    <mergeCell ref="V81:Y81"/>
    <mergeCell ref="R80:S80"/>
    <mergeCell ref="T80:U80"/>
    <mergeCell ref="V80:Y80"/>
    <mergeCell ref="R79:S79"/>
    <mergeCell ref="T79:U79"/>
    <mergeCell ref="V79:Y79"/>
    <mergeCell ref="R84:S84"/>
    <mergeCell ref="T84:U84"/>
    <mergeCell ref="V84:Y84"/>
    <mergeCell ref="R83:S83"/>
    <mergeCell ref="T83:U83"/>
    <mergeCell ref="V83:Y83"/>
    <mergeCell ref="R82:S82"/>
    <mergeCell ref="T82:U82"/>
    <mergeCell ref="V82:Y82"/>
    <mergeCell ref="R87:S87"/>
    <mergeCell ref="T87:U87"/>
    <mergeCell ref="V87:Y87"/>
    <mergeCell ref="R86:S86"/>
    <mergeCell ref="T86:U86"/>
    <mergeCell ref="V86:Y86"/>
    <mergeCell ref="R85:S85"/>
    <mergeCell ref="T85:U85"/>
    <mergeCell ref="V85:Y85"/>
    <mergeCell ref="R90:S90"/>
    <mergeCell ref="T90:U90"/>
    <mergeCell ref="V90:Y90"/>
    <mergeCell ref="R89:S89"/>
    <mergeCell ref="T89:U89"/>
    <mergeCell ref="V89:Y89"/>
    <mergeCell ref="R88:S88"/>
    <mergeCell ref="T88:U88"/>
    <mergeCell ref="V88:Y88"/>
    <mergeCell ref="R93:S93"/>
    <mergeCell ref="T93:U93"/>
    <mergeCell ref="V93:Y93"/>
    <mergeCell ref="R92:S92"/>
    <mergeCell ref="T92:U92"/>
    <mergeCell ref="V92:Y92"/>
    <mergeCell ref="R91:S91"/>
    <mergeCell ref="T91:U91"/>
    <mergeCell ref="V91:Y91"/>
    <mergeCell ref="R96:S96"/>
    <mergeCell ref="T96:U96"/>
    <mergeCell ref="V96:Y96"/>
    <mergeCell ref="R95:S95"/>
    <mergeCell ref="T95:U95"/>
    <mergeCell ref="V95:Y95"/>
    <mergeCell ref="R94:S94"/>
    <mergeCell ref="T94:U94"/>
    <mergeCell ref="V94:Y94"/>
    <mergeCell ref="R99:S99"/>
    <mergeCell ref="T99:U99"/>
    <mergeCell ref="V99:Y99"/>
    <mergeCell ref="R98:S98"/>
    <mergeCell ref="T98:U98"/>
    <mergeCell ref="V98:Y98"/>
    <mergeCell ref="R97:S97"/>
    <mergeCell ref="T97:U97"/>
    <mergeCell ref="V97:Y97"/>
    <mergeCell ref="R102:S102"/>
    <mergeCell ref="T102:U102"/>
    <mergeCell ref="V102:Y102"/>
    <mergeCell ref="R101:S101"/>
    <mergeCell ref="T101:U101"/>
    <mergeCell ref="V101:Y101"/>
    <mergeCell ref="R100:S100"/>
    <mergeCell ref="T100:U100"/>
    <mergeCell ref="V100:Y100"/>
    <mergeCell ref="R105:S105"/>
    <mergeCell ref="T105:U105"/>
    <mergeCell ref="V105:Y105"/>
    <mergeCell ref="R104:S104"/>
    <mergeCell ref="T104:U104"/>
    <mergeCell ref="V104:Y104"/>
    <mergeCell ref="R103:S103"/>
    <mergeCell ref="T103:U103"/>
    <mergeCell ref="V103:Y103"/>
    <mergeCell ref="R108:S108"/>
    <mergeCell ref="T108:U108"/>
    <mergeCell ref="V108:Y108"/>
    <mergeCell ref="R107:S107"/>
    <mergeCell ref="T107:U107"/>
    <mergeCell ref="V107:Y107"/>
    <mergeCell ref="R106:S106"/>
    <mergeCell ref="T106:U106"/>
    <mergeCell ref="V106:Y106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P8:Q8"/>
    <mergeCell ref="H8:I8"/>
    <mergeCell ref="C11:D11"/>
    <mergeCell ref="H11:I11"/>
    <mergeCell ref="K11:L11"/>
    <mergeCell ref="P11:Q11"/>
    <mergeCell ref="T11:U11"/>
    <mergeCell ref="N7:Q7"/>
    <mergeCell ref="R7:U7"/>
    <mergeCell ref="K8:L8"/>
    <mergeCell ref="T8:U8"/>
    <mergeCell ref="C9:D9"/>
    <mergeCell ref="H9:I9"/>
    <mergeCell ref="K9:L9"/>
    <mergeCell ref="P9:Q9"/>
    <mergeCell ref="R9:S9"/>
    <mergeCell ref="T9:U9"/>
    <mergeCell ref="H10:I10"/>
    <mergeCell ref="C10:D10"/>
    <mergeCell ref="K10:L10"/>
    <mergeCell ref="R8:S8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6:D16"/>
    <mergeCell ref="H16:I16"/>
    <mergeCell ref="K16:L16"/>
    <mergeCell ref="P16:Q16"/>
    <mergeCell ref="C17:D17"/>
    <mergeCell ref="H17:I17"/>
    <mergeCell ref="K17:L17"/>
    <mergeCell ref="P17:Q17"/>
    <mergeCell ref="C14:D14"/>
    <mergeCell ref="H14:I14"/>
    <mergeCell ref="K14:L14"/>
    <mergeCell ref="P14:Q14"/>
    <mergeCell ref="C15:D15"/>
    <mergeCell ref="H15:I15"/>
    <mergeCell ref="K15:L15"/>
    <mergeCell ref="P15:Q15"/>
    <mergeCell ref="C20:D20"/>
    <mergeCell ref="H20:I20"/>
    <mergeCell ref="K20:L20"/>
    <mergeCell ref="P20:Q20"/>
    <mergeCell ref="C21:D21"/>
    <mergeCell ref="H21:I21"/>
    <mergeCell ref="K21:L21"/>
    <mergeCell ref="P21:Q21"/>
    <mergeCell ref="C18:D18"/>
    <mergeCell ref="H18:I18"/>
    <mergeCell ref="K18:L18"/>
    <mergeCell ref="P18:Q18"/>
    <mergeCell ref="C19:D19"/>
    <mergeCell ref="H19:I19"/>
    <mergeCell ref="K19:L19"/>
    <mergeCell ref="P19:Q19"/>
    <mergeCell ref="C24:D24"/>
    <mergeCell ref="H24:I24"/>
    <mergeCell ref="K24:L24"/>
    <mergeCell ref="P24:Q24"/>
    <mergeCell ref="C25:D25"/>
    <mergeCell ref="H25:I25"/>
    <mergeCell ref="K25:L25"/>
    <mergeCell ref="P25:Q25"/>
    <mergeCell ref="C22:D22"/>
    <mergeCell ref="H22:I22"/>
    <mergeCell ref="K22:L22"/>
    <mergeCell ref="P22:Q22"/>
    <mergeCell ref="C23:D23"/>
    <mergeCell ref="H23:I23"/>
    <mergeCell ref="K23:L23"/>
    <mergeCell ref="P23:Q23"/>
    <mergeCell ref="C28:D28"/>
    <mergeCell ref="H28:I28"/>
    <mergeCell ref="K28:L28"/>
    <mergeCell ref="P28:Q28"/>
    <mergeCell ref="C29:D29"/>
    <mergeCell ref="H29:I29"/>
    <mergeCell ref="K29:L29"/>
    <mergeCell ref="P29:Q29"/>
    <mergeCell ref="C26:D26"/>
    <mergeCell ref="H26:I26"/>
    <mergeCell ref="K26:L26"/>
    <mergeCell ref="P26:Q26"/>
    <mergeCell ref="C27:D27"/>
    <mergeCell ref="H27:I27"/>
    <mergeCell ref="K27:L27"/>
    <mergeCell ref="P27:Q27"/>
    <mergeCell ref="C32:D32"/>
    <mergeCell ref="H32:I32"/>
    <mergeCell ref="K32:L32"/>
    <mergeCell ref="P32:Q32"/>
    <mergeCell ref="C33:D33"/>
    <mergeCell ref="H33:I33"/>
    <mergeCell ref="K33:L33"/>
    <mergeCell ref="P33:Q33"/>
    <mergeCell ref="C30:D30"/>
    <mergeCell ref="H30:I30"/>
    <mergeCell ref="K30:L30"/>
    <mergeCell ref="P30:Q30"/>
    <mergeCell ref="C31:D31"/>
    <mergeCell ref="H31:I31"/>
    <mergeCell ref="K31:L31"/>
    <mergeCell ref="P31:Q31"/>
    <mergeCell ref="C36:D36"/>
    <mergeCell ref="H36:I36"/>
    <mergeCell ref="K36:L36"/>
    <mergeCell ref="P36:Q36"/>
    <mergeCell ref="C37:D37"/>
    <mergeCell ref="H37:I37"/>
    <mergeCell ref="K37:L37"/>
    <mergeCell ref="P37:Q37"/>
    <mergeCell ref="C34:D34"/>
    <mergeCell ref="H34:I34"/>
    <mergeCell ref="K34:L34"/>
    <mergeCell ref="P34:Q34"/>
    <mergeCell ref="C35:D35"/>
    <mergeCell ref="H35:I35"/>
    <mergeCell ref="K35:L35"/>
    <mergeCell ref="P35:Q35"/>
    <mergeCell ref="C40:D40"/>
    <mergeCell ref="H40:I40"/>
    <mergeCell ref="K40:L40"/>
    <mergeCell ref="P40:Q40"/>
    <mergeCell ref="C41:D41"/>
    <mergeCell ref="H41:I41"/>
    <mergeCell ref="K41:L41"/>
    <mergeCell ref="P41:Q41"/>
    <mergeCell ref="C38:D38"/>
    <mergeCell ref="H38:I38"/>
    <mergeCell ref="K38:L38"/>
    <mergeCell ref="P38:Q38"/>
    <mergeCell ref="C39:D39"/>
    <mergeCell ref="H39:I39"/>
    <mergeCell ref="K39:L39"/>
    <mergeCell ref="P39:Q39"/>
    <mergeCell ref="C44:D44"/>
    <mergeCell ref="H44:I44"/>
    <mergeCell ref="K44:L44"/>
    <mergeCell ref="P44:Q44"/>
    <mergeCell ref="C45:D45"/>
    <mergeCell ref="H45:I45"/>
    <mergeCell ref="K45:L45"/>
    <mergeCell ref="P45:Q45"/>
    <mergeCell ref="C42:D42"/>
    <mergeCell ref="H42:I42"/>
    <mergeCell ref="K42:L42"/>
    <mergeCell ref="P42:Q42"/>
    <mergeCell ref="C43:D43"/>
    <mergeCell ref="H43:I43"/>
    <mergeCell ref="K43:L43"/>
    <mergeCell ref="P43:Q43"/>
    <mergeCell ref="C48:D48"/>
    <mergeCell ref="H48:I48"/>
    <mergeCell ref="K48:L48"/>
    <mergeCell ref="P48:Q48"/>
    <mergeCell ref="C49:D49"/>
    <mergeCell ref="H49:I49"/>
    <mergeCell ref="K49:L49"/>
    <mergeCell ref="P49:Q49"/>
    <mergeCell ref="C46:D46"/>
    <mergeCell ref="H46:I46"/>
    <mergeCell ref="K46:L46"/>
    <mergeCell ref="P46:Q46"/>
    <mergeCell ref="C47:D47"/>
    <mergeCell ref="H47:I47"/>
    <mergeCell ref="K47:L47"/>
    <mergeCell ref="P47:Q47"/>
    <mergeCell ref="C52:D52"/>
    <mergeCell ref="H52:I52"/>
    <mergeCell ref="K52:L52"/>
    <mergeCell ref="P52:Q52"/>
    <mergeCell ref="C53:D53"/>
    <mergeCell ref="H53:I53"/>
    <mergeCell ref="K53:L53"/>
    <mergeCell ref="P53:Q53"/>
    <mergeCell ref="C50:D50"/>
    <mergeCell ref="H50:I50"/>
    <mergeCell ref="K50:L50"/>
    <mergeCell ref="P50:Q50"/>
    <mergeCell ref="C51:D51"/>
    <mergeCell ref="H51:I51"/>
    <mergeCell ref="K51:L51"/>
    <mergeCell ref="P51:Q51"/>
    <mergeCell ref="C56:D56"/>
    <mergeCell ref="H56:I56"/>
    <mergeCell ref="K56:L56"/>
    <mergeCell ref="P56:Q56"/>
    <mergeCell ref="C57:D57"/>
    <mergeCell ref="H57:I57"/>
    <mergeCell ref="K57:L57"/>
    <mergeCell ref="P57:Q57"/>
    <mergeCell ref="C54:D54"/>
    <mergeCell ref="H54:I54"/>
    <mergeCell ref="K54:L54"/>
    <mergeCell ref="P54:Q54"/>
    <mergeCell ref="C55:D55"/>
    <mergeCell ref="H55:I55"/>
    <mergeCell ref="K55:L55"/>
    <mergeCell ref="P55:Q55"/>
    <mergeCell ref="C60:D60"/>
    <mergeCell ref="H60:I60"/>
    <mergeCell ref="K60:L60"/>
    <mergeCell ref="P60:Q60"/>
    <mergeCell ref="C61:D61"/>
    <mergeCell ref="H61:I61"/>
    <mergeCell ref="K61:L61"/>
    <mergeCell ref="P61:Q61"/>
    <mergeCell ref="C58:D58"/>
    <mergeCell ref="H58:I58"/>
    <mergeCell ref="K58:L58"/>
    <mergeCell ref="P58:Q58"/>
    <mergeCell ref="C59:D59"/>
    <mergeCell ref="H59:I59"/>
    <mergeCell ref="K59:L59"/>
    <mergeCell ref="P59:Q59"/>
    <mergeCell ref="C64:D64"/>
    <mergeCell ref="H64:I64"/>
    <mergeCell ref="K64:L64"/>
    <mergeCell ref="P64:Q64"/>
    <mergeCell ref="C65:D65"/>
    <mergeCell ref="H65:I65"/>
    <mergeCell ref="K65:L65"/>
    <mergeCell ref="P65:Q65"/>
    <mergeCell ref="C62:D62"/>
    <mergeCell ref="H62:I62"/>
    <mergeCell ref="K62:L62"/>
    <mergeCell ref="P62:Q62"/>
    <mergeCell ref="C63:D63"/>
    <mergeCell ref="H63:I63"/>
    <mergeCell ref="K63:L63"/>
    <mergeCell ref="P63:Q63"/>
    <mergeCell ref="C68:D68"/>
    <mergeCell ref="H68:I68"/>
    <mergeCell ref="K68:L68"/>
    <mergeCell ref="P68:Q68"/>
    <mergeCell ref="C69:D69"/>
    <mergeCell ref="H69:I69"/>
    <mergeCell ref="K69:L69"/>
    <mergeCell ref="P69:Q69"/>
    <mergeCell ref="C66:D66"/>
    <mergeCell ref="H66:I66"/>
    <mergeCell ref="K66:L66"/>
    <mergeCell ref="P66:Q66"/>
    <mergeCell ref="C67:D67"/>
    <mergeCell ref="H67:I67"/>
    <mergeCell ref="K67:L67"/>
    <mergeCell ref="P67:Q67"/>
    <mergeCell ref="C72:D72"/>
    <mergeCell ref="H72:I72"/>
    <mergeCell ref="K72:L72"/>
    <mergeCell ref="P72:Q72"/>
    <mergeCell ref="C73:D73"/>
    <mergeCell ref="H73:I73"/>
    <mergeCell ref="K73:L73"/>
    <mergeCell ref="P73:Q73"/>
    <mergeCell ref="C70:D70"/>
    <mergeCell ref="H70:I70"/>
    <mergeCell ref="K70:L70"/>
    <mergeCell ref="P70:Q70"/>
    <mergeCell ref="C71:D71"/>
    <mergeCell ref="H71:I71"/>
    <mergeCell ref="K71:L71"/>
    <mergeCell ref="P71:Q71"/>
    <mergeCell ref="C76:D76"/>
    <mergeCell ref="H76:I76"/>
    <mergeCell ref="K76:L76"/>
    <mergeCell ref="P76:Q76"/>
    <mergeCell ref="C77:D77"/>
    <mergeCell ref="H77:I77"/>
    <mergeCell ref="K77:L77"/>
    <mergeCell ref="P77:Q77"/>
    <mergeCell ref="C74:D74"/>
    <mergeCell ref="H74:I74"/>
    <mergeCell ref="K74:L74"/>
    <mergeCell ref="P74:Q74"/>
    <mergeCell ref="C75:D75"/>
    <mergeCell ref="H75:I75"/>
    <mergeCell ref="K75:L75"/>
    <mergeCell ref="P75:Q75"/>
    <mergeCell ref="C80:D80"/>
    <mergeCell ref="H80:I80"/>
    <mergeCell ref="K80:L80"/>
    <mergeCell ref="P80:Q80"/>
    <mergeCell ref="C81:D81"/>
    <mergeCell ref="H81:I81"/>
    <mergeCell ref="K81:L81"/>
    <mergeCell ref="P81:Q81"/>
    <mergeCell ref="C78:D78"/>
    <mergeCell ref="H78:I78"/>
    <mergeCell ref="K78:L78"/>
    <mergeCell ref="P78:Q78"/>
    <mergeCell ref="C79:D79"/>
    <mergeCell ref="H79:I79"/>
    <mergeCell ref="K79:L79"/>
    <mergeCell ref="P79:Q79"/>
    <mergeCell ref="C84:D84"/>
    <mergeCell ref="H84:I84"/>
    <mergeCell ref="K84:L84"/>
    <mergeCell ref="P84:Q84"/>
    <mergeCell ref="C85:D85"/>
    <mergeCell ref="H85:I85"/>
    <mergeCell ref="K85:L85"/>
    <mergeCell ref="P85:Q85"/>
    <mergeCell ref="C82:D82"/>
    <mergeCell ref="H82:I82"/>
    <mergeCell ref="K82:L82"/>
    <mergeCell ref="P82:Q82"/>
    <mergeCell ref="C83:D83"/>
    <mergeCell ref="H83:I83"/>
    <mergeCell ref="K83:L83"/>
    <mergeCell ref="P83:Q83"/>
    <mergeCell ref="C88:D88"/>
    <mergeCell ref="H88:I88"/>
    <mergeCell ref="K88:L88"/>
    <mergeCell ref="P88:Q88"/>
    <mergeCell ref="C89:D89"/>
    <mergeCell ref="H89:I89"/>
    <mergeCell ref="K89:L89"/>
    <mergeCell ref="P89:Q89"/>
    <mergeCell ref="C86:D86"/>
    <mergeCell ref="H86:I86"/>
    <mergeCell ref="K86:L86"/>
    <mergeCell ref="P86:Q86"/>
    <mergeCell ref="C87:D87"/>
    <mergeCell ref="H87:I87"/>
    <mergeCell ref="K87:L87"/>
    <mergeCell ref="P87:Q87"/>
    <mergeCell ref="C92:D92"/>
    <mergeCell ref="H92:I92"/>
    <mergeCell ref="K92:L92"/>
    <mergeCell ref="P92:Q92"/>
    <mergeCell ref="C93:D93"/>
    <mergeCell ref="H93:I93"/>
    <mergeCell ref="K93:L93"/>
    <mergeCell ref="P93:Q93"/>
    <mergeCell ref="C90:D90"/>
    <mergeCell ref="H90:I90"/>
    <mergeCell ref="K90:L90"/>
    <mergeCell ref="P90:Q90"/>
    <mergeCell ref="C91:D91"/>
    <mergeCell ref="H91:I91"/>
    <mergeCell ref="K91:L91"/>
    <mergeCell ref="P91:Q91"/>
    <mergeCell ref="C96:D96"/>
    <mergeCell ref="H96:I96"/>
    <mergeCell ref="K96:L96"/>
    <mergeCell ref="P96:Q96"/>
    <mergeCell ref="C97:D97"/>
    <mergeCell ref="H97:I97"/>
    <mergeCell ref="K97:L97"/>
    <mergeCell ref="P97:Q97"/>
    <mergeCell ref="C94:D94"/>
    <mergeCell ref="H94:I94"/>
    <mergeCell ref="K94:L94"/>
    <mergeCell ref="P94:Q94"/>
    <mergeCell ref="C95:D95"/>
    <mergeCell ref="H95:I95"/>
    <mergeCell ref="K95:L95"/>
    <mergeCell ref="P95:Q95"/>
    <mergeCell ref="C100:D100"/>
    <mergeCell ref="H100:I100"/>
    <mergeCell ref="K100:L100"/>
    <mergeCell ref="P100:Q100"/>
    <mergeCell ref="C101:D101"/>
    <mergeCell ref="H101:I101"/>
    <mergeCell ref="K101:L101"/>
    <mergeCell ref="P101:Q101"/>
    <mergeCell ref="C98:D98"/>
    <mergeCell ref="H98:I98"/>
    <mergeCell ref="K98:L98"/>
    <mergeCell ref="P98:Q98"/>
    <mergeCell ref="C99:D99"/>
    <mergeCell ref="H99:I99"/>
    <mergeCell ref="K99:L99"/>
    <mergeCell ref="P99:Q99"/>
    <mergeCell ref="K105:L105"/>
    <mergeCell ref="P105:Q105"/>
    <mergeCell ref="C102:D102"/>
    <mergeCell ref="H102:I102"/>
    <mergeCell ref="K102:L102"/>
    <mergeCell ref="P102:Q102"/>
    <mergeCell ref="C103:D103"/>
    <mergeCell ref="H103:I103"/>
    <mergeCell ref="K103:L103"/>
    <mergeCell ref="P103:Q103"/>
    <mergeCell ref="C108:D108"/>
    <mergeCell ref="H108:I108"/>
    <mergeCell ref="K108:L108"/>
    <mergeCell ref="P108:Q108"/>
    <mergeCell ref="V7:Y8"/>
    <mergeCell ref="V9:Y9"/>
    <mergeCell ref="V10:Y10"/>
    <mergeCell ref="V11:Y11"/>
    <mergeCell ref="V12:Y12"/>
    <mergeCell ref="V13:Y13"/>
    <mergeCell ref="C106:D106"/>
    <mergeCell ref="H106:I106"/>
    <mergeCell ref="K106:L106"/>
    <mergeCell ref="P106:Q106"/>
    <mergeCell ref="C107:D107"/>
    <mergeCell ref="H107:I107"/>
    <mergeCell ref="K107:L107"/>
    <mergeCell ref="P107:Q107"/>
    <mergeCell ref="C104:D104"/>
    <mergeCell ref="H104:I104"/>
    <mergeCell ref="K104:L104"/>
    <mergeCell ref="P104:Q104"/>
    <mergeCell ref="C105:D105"/>
    <mergeCell ref="H105:I105"/>
  </mergeCells>
  <phoneticPr fontId="2"/>
  <conditionalFormatting sqref="G46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13">
    <cfRule type="cellIs" dxfId="9" priority="3" stopIfTrue="1" operator="equal">
      <formula>"買"</formula>
    </cfRule>
    <cfRule type="cellIs" dxfId="8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C9" sqref="C9"/>
    </sheetView>
  </sheetViews>
  <sheetFormatPr defaultColWidth="8.875" defaultRowHeight="17.25" x14ac:dyDescent="0.15"/>
  <cols>
    <col min="1" max="1" width="3.125" style="27" customWidth="1"/>
    <col min="2" max="2" width="13.25" style="24" customWidth="1"/>
    <col min="3" max="3" width="15.75" style="26" customWidth="1"/>
    <col min="4" max="4" width="13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/>
  </cols>
  <sheetData>
    <row r="2" spans="2:9" x14ac:dyDescent="0.15">
      <c r="B2" s="25" t="s">
        <v>39</v>
      </c>
      <c r="C2" s="27"/>
    </row>
    <row r="4" spans="2:9" x14ac:dyDescent="0.1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x14ac:dyDescent="0.15">
      <c r="B5" s="28" t="s">
        <v>43</v>
      </c>
      <c r="C5" s="29" t="s">
        <v>107</v>
      </c>
      <c r="D5" s="29">
        <v>15</v>
      </c>
      <c r="E5" s="33">
        <v>42365</v>
      </c>
      <c r="F5" s="29"/>
      <c r="G5" s="33"/>
      <c r="H5" s="29"/>
      <c r="I5" s="33"/>
    </row>
    <row r="6" spans="2:9" x14ac:dyDescent="0.15">
      <c r="B6" s="28" t="s">
        <v>43</v>
      </c>
      <c r="C6" s="29" t="s">
        <v>108</v>
      </c>
      <c r="D6" s="29">
        <v>21</v>
      </c>
      <c r="E6" s="33">
        <v>42366</v>
      </c>
      <c r="F6" s="29"/>
      <c r="G6" s="34"/>
      <c r="H6" s="29"/>
      <c r="I6" s="34"/>
    </row>
    <row r="7" spans="2:9" x14ac:dyDescent="0.15">
      <c r="B7" s="28" t="s">
        <v>43</v>
      </c>
      <c r="C7" s="29" t="s">
        <v>123</v>
      </c>
      <c r="D7" s="29">
        <v>14</v>
      </c>
      <c r="E7" s="33">
        <v>42367</v>
      </c>
      <c r="F7" s="29"/>
      <c r="G7" s="34"/>
      <c r="H7" s="29"/>
      <c r="I7" s="34"/>
    </row>
    <row r="8" spans="2:9" x14ac:dyDescent="0.15">
      <c r="B8" s="28" t="s">
        <v>43</v>
      </c>
      <c r="C8" s="29"/>
      <c r="D8" s="29"/>
      <c r="E8" s="34"/>
      <c r="F8" s="29"/>
      <c r="G8" s="34"/>
      <c r="H8" s="29"/>
      <c r="I8" s="34"/>
    </row>
    <row r="9" spans="2:9" x14ac:dyDescent="0.15">
      <c r="B9" s="28" t="s">
        <v>43</v>
      </c>
      <c r="C9" s="29"/>
      <c r="D9" s="29"/>
      <c r="E9" s="34"/>
      <c r="F9" s="29"/>
      <c r="G9" s="34"/>
      <c r="H9" s="29"/>
      <c r="I9" s="34"/>
    </row>
    <row r="10" spans="2:9" x14ac:dyDescent="0.1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x14ac:dyDescent="0.1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x14ac:dyDescent="0.15">
      <c r="B12" s="28" t="s">
        <v>43</v>
      </c>
      <c r="C12" s="29"/>
      <c r="D12" s="29"/>
      <c r="E12" s="34"/>
      <c r="F12" s="29"/>
      <c r="G12" s="34"/>
      <c r="H12" s="29"/>
      <c r="I12" s="34"/>
    </row>
  </sheetData>
  <customSheetViews>
    <customSheetView guid="{684B11FB-B1A8-4714-8F4A-80714EECFA75}">
      <selection activeCell="I5" sqref="I5"/>
      <pageMargins left="0.75" right="0.75" top="1" bottom="1" header="0.51111111111111107" footer="0.51111111111111107"/>
      <pageSetup paperSize="9" firstPageNumber="4294963191" orientation="portrait"/>
      <headerFooter alignWithMargins="0"/>
    </customSheetView>
  </customSheetViews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Y17" sqref="Y17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75" t="s">
        <v>5</v>
      </c>
      <c r="C2" s="75"/>
      <c r="D2" s="78"/>
      <c r="E2" s="78"/>
      <c r="F2" s="75" t="s">
        <v>6</v>
      </c>
      <c r="G2" s="75"/>
      <c r="H2" s="78" t="s">
        <v>36</v>
      </c>
      <c r="I2" s="78"/>
      <c r="J2" s="75" t="s">
        <v>7</v>
      </c>
      <c r="K2" s="75"/>
      <c r="L2" s="80">
        <f>C9</f>
        <v>1000000</v>
      </c>
      <c r="M2" s="78"/>
      <c r="N2" s="75" t="s">
        <v>8</v>
      </c>
      <c r="O2" s="75"/>
      <c r="P2" s="80" t="e">
        <f>C108+R108</f>
        <v>#VALUE!</v>
      </c>
      <c r="Q2" s="78"/>
      <c r="R2" s="1"/>
      <c r="S2" s="1"/>
      <c r="T2" s="1"/>
    </row>
    <row r="3" spans="2:21" ht="57" customHeight="1" x14ac:dyDescent="0.15">
      <c r="B3" s="75" t="s">
        <v>9</v>
      </c>
      <c r="C3" s="75"/>
      <c r="D3" s="84" t="s">
        <v>38</v>
      </c>
      <c r="E3" s="84"/>
      <c r="F3" s="84"/>
      <c r="G3" s="84"/>
      <c r="H3" s="84"/>
      <c r="I3" s="84"/>
      <c r="J3" s="75" t="s">
        <v>10</v>
      </c>
      <c r="K3" s="75"/>
      <c r="L3" s="84" t="s">
        <v>35</v>
      </c>
      <c r="M3" s="85"/>
      <c r="N3" s="85"/>
      <c r="O3" s="85"/>
      <c r="P3" s="85"/>
      <c r="Q3" s="85"/>
      <c r="R3" s="1"/>
      <c r="S3" s="1"/>
    </row>
    <row r="4" spans="2:21" x14ac:dyDescent="0.15">
      <c r="B4" s="75" t="s">
        <v>11</v>
      </c>
      <c r="C4" s="75"/>
      <c r="D4" s="76">
        <f>SUM($R$9:$S$993)</f>
        <v>-29503</v>
      </c>
      <c r="E4" s="76"/>
      <c r="F4" s="75" t="s">
        <v>12</v>
      </c>
      <c r="G4" s="75"/>
      <c r="H4" s="77">
        <f>SUM($T$9:$U$108)</f>
        <v>-57</v>
      </c>
      <c r="I4" s="78"/>
      <c r="J4" s="79" t="s">
        <v>13</v>
      </c>
      <c r="K4" s="79"/>
      <c r="L4" s="80">
        <f>MAX($C$9:$D$990)-C9</f>
        <v>0</v>
      </c>
      <c r="M4" s="80"/>
      <c r="N4" s="79" t="s">
        <v>14</v>
      </c>
      <c r="O4" s="79"/>
      <c r="P4" s="76">
        <f>MIN($C$9:$D$990)-C9</f>
        <v>-29503</v>
      </c>
      <c r="Q4" s="76"/>
      <c r="R4" s="1"/>
      <c r="S4" s="1"/>
      <c r="T4" s="1"/>
    </row>
    <row r="5" spans="2:21" x14ac:dyDescent="0.15">
      <c r="B5" s="22" t="s">
        <v>15</v>
      </c>
      <c r="C5" s="2">
        <f>COUNTIF($R$9:$R$990,"&gt;0")</f>
        <v>0</v>
      </c>
      <c r="D5" s="21" t="s">
        <v>16</v>
      </c>
      <c r="E5" s="16">
        <f>COUNTIF($R$9:$R$990,"&lt;0")</f>
        <v>1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0</v>
      </c>
      <c r="J5" s="81" t="s">
        <v>19</v>
      </c>
      <c r="K5" s="75"/>
      <c r="L5" s="82"/>
      <c r="M5" s="83"/>
      <c r="N5" s="18" t="s">
        <v>20</v>
      </c>
      <c r="O5" s="9"/>
      <c r="P5" s="82"/>
      <c r="Q5" s="83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55" t="s">
        <v>21</v>
      </c>
      <c r="C7" s="57" t="s">
        <v>22</v>
      </c>
      <c r="D7" s="58"/>
      <c r="E7" s="61" t="s">
        <v>23</v>
      </c>
      <c r="F7" s="62"/>
      <c r="G7" s="62"/>
      <c r="H7" s="62"/>
      <c r="I7" s="63"/>
      <c r="J7" s="64" t="s">
        <v>24</v>
      </c>
      <c r="K7" s="65"/>
      <c r="L7" s="66"/>
      <c r="M7" s="67" t="s">
        <v>25</v>
      </c>
      <c r="N7" s="68" t="s">
        <v>26</v>
      </c>
      <c r="O7" s="69"/>
      <c r="P7" s="69"/>
      <c r="Q7" s="70"/>
      <c r="R7" s="71" t="s">
        <v>27</v>
      </c>
      <c r="S7" s="71"/>
      <c r="T7" s="71"/>
      <c r="U7" s="71"/>
    </row>
    <row r="8" spans="2:21" x14ac:dyDescent="0.15">
      <c r="B8" s="56"/>
      <c r="C8" s="59"/>
      <c r="D8" s="60"/>
      <c r="E8" s="19" t="s">
        <v>28</v>
      </c>
      <c r="F8" s="19" t="s">
        <v>29</v>
      </c>
      <c r="G8" s="19" t="s">
        <v>30</v>
      </c>
      <c r="H8" s="72" t="s">
        <v>31</v>
      </c>
      <c r="I8" s="63"/>
      <c r="J8" s="4" t="s">
        <v>32</v>
      </c>
      <c r="K8" s="73" t="s">
        <v>33</v>
      </c>
      <c r="L8" s="66"/>
      <c r="M8" s="67"/>
      <c r="N8" s="5" t="s">
        <v>28</v>
      </c>
      <c r="O8" s="5" t="s">
        <v>29</v>
      </c>
      <c r="P8" s="74" t="s">
        <v>31</v>
      </c>
      <c r="Q8" s="70"/>
      <c r="R8" s="71" t="s">
        <v>34</v>
      </c>
      <c r="S8" s="71"/>
      <c r="T8" s="71" t="s">
        <v>32</v>
      </c>
      <c r="U8" s="71"/>
    </row>
    <row r="9" spans="2:21" x14ac:dyDescent="0.15">
      <c r="B9" s="20">
        <v>1</v>
      </c>
      <c r="C9" s="51">
        <v>1000000</v>
      </c>
      <c r="D9" s="51"/>
      <c r="E9" s="20">
        <v>2001</v>
      </c>
      <c r="F9" s="8">
        <v>42111</v>
      </c>
      <c r="G9" s="20" t="s">
        <v>4</v>
      </c>
      <c r="H9" s="52">
        <v>1.4382900000000001</v>
      </c>
      <c r="I9" s="52"/>
      <c r="J9" s="20">
        <v>57</v>
      </c>
      <c r="K9" s="51">
        <f t="shared" ref="K9:K72" si="0">IF(F9="","",C9*0.03)</f>
        <v>30000</v>
      </c>
      <c r="L9" s="51"/>
      <c r="M9" s="6">
        <f>IF(J9="","",ROUNDDOWN(K9/(J9/81)/100000,2))</f>
        <v>0.42</v>
      </c>
      <c r="N9" s="20">
        <v>2001</v>
      </c>
      <c r="O9" s="8">
        <v>42111</v>
      </c>
      <c r="P9" s="52">
        <v>1.4326000000000001</v>
      </c>
      <c r="Q9" s="52"/>
      <c r="R9" s="53">
        <f t="shared" ref="R9:R72" si="1">IF(O9="","",ROUNDDOWN((IF(G9="売",H9-P9,P9-H9))*M9*1000000000/81,0))</f>
        <v>-29503</v>
      </c>
      <c r="S9" s="53"/>
      <c r="T9" s="54">
        <f t="shared" ref="T9:T18" si="2">IF(O9="","",IF(R9&lt;0,J9*(-1),IF(G9="買",(P9-H9)*10000,(H9-P9)*10000)))</f>
        <v>-57</v>
      </c>
      <c r="U9" s="54"/>
    </row>
    <row r="10" spans="2:21" x14ac:dyDescent="0.15">
      <c r="B10" s="20">
        <v>2</v>
      </c>
      <c r="C10" s="51">
        <f t="shared" ref="C10:C73" si="3">IF(R9="","",C9+R9)</f>
        <v>970497</v>
      </c>
      <c r="D10" s="51"/>
      <c r="E10" s="20"/>
      <c r="F10" s="8"/>
      <c r="G10" s="20" t="s">
        <v>4</v>
      </c>
      <c r="H10" s="52"/>
      <c r="I10" s="52"/>
      <c r="J10" s="20"/>
      <c r="K10" s="51" t="str">
        <f t="shared" si="0"/>
        <v/>
      </c>
      <c r="L10" s="51"/>
      <c r="M10" s="6" t="str">
        <f t="shared" ref="M10:M73" si="4">IF(J10="","",ROUNDDOWN(K10/(J10/81)/100000,2))</f>
        <v/>
      </c>
      <c r="N10" s="20"/>
      <c r="O10" s="8"/>
      <c r="P10" s="52"/>
      <c r="Q10" s="52"/>
      <c r="R10" s="53" t="str">
        <f t="shared" si="1"/>
        <v/>
      </c>
      <c r="S10" s="53"/>
      <c r="T10" s="54" t="str">
        <f t="shared" si="2"/>
        <v/>
      </c>
      <c r="U10" s="54"/>
    </row>
    <row r="11" spans="2:21" x14ac:dyDescent="0.15">
      <c r="B11" s="20">
        <v>3</v>
      </c>
      <c r="C11" s="51" t="str">
        <f t="shared" si="3"/>
        <v/>
      </c>
      <c r="D11" s="51"/>
      <c r="E11" s="20"/>
      <c r="F11" s="8"/>
      <c r="G11" s="20" t="s">
        <v>4</v>
      </c>
      <c r="H11" s="52"/>
      <c r="I11" s="52"/>
      <c r="J11" s="20"/>
      <c r="K11" s="51" t="str">
        <f t="shared" si="0"/>
        <v/>
      </c>
      <c r="L11" s="51"/>
      <c r="M11" s="6" t="str">
        <f>IF(J11="","",ROUNDDOWN(K11/(J11/81)/100000,2))</f>
        <v/>
      </c>
      <c r="N11" s="20"/>
      <c r="O11" s="8"/>
      <c r="P11" s="52"/>
      <c r="Q11" s="52"/>
      <c r="R11" s="53" t="str">
        <f t="shared" si="1"/>
        <v/>
      </c>
      <c r="S11" s="53"/>
      <c r="T11" s="54" t="str">
        <f t="shared" si="2"/>
        <v/>
      </c>
      <c r="U11" s="54"/>
    </row>
    <row r="12" spans="2:21" x14ac:dyDescent="0.15">
      <c r="B12" s="20">
        <v>4</v>
      </c>
      <c r="C12" s="51" t="str">
        <f t="shared" si="3"/>
        <v/>
      </c>
      <c r="D12" s="51"/>
      <c r="E12" s="20"/>
      <c r="F12" s="8"/>
      <c r="G12" s="20" t="s">
        <v>3</v>
      </c>
      <c r="H12" s="52"/>
      <c r="I12" s="52"/>
      <c r="J12" s="20"/>
      <c r="K12" s="51" t="str">
        <f t="shared" si="0"/>
        <v/>
      </c>
      <c r="L12" s="51"/>
      <c r="M12" s="6" t="str">
        <f t="shared" si="4"/>
        <v/>
      </c>
      <c r="N12" s="20"/>
      <c r="O12" s="8"/>
      <c r="P12" s="52"/>
      <c r="Q12" s="52"/>
      <c r="R12" s="53" t="str">
        <f t="shared" si="1"/>
        <v/>
      </c>
      <c r="S12" s="53"/>
      <c r="T12" s="54" t="str">
        <f t="shared" si="2"/>
        <v/>
      </c>
      <c r="U12" s="54"/>
    </row>
    <row r="13" spans="2:21" x14ac:dyDescent="0.15">
      <c r="B13" s="20">
        <v>5</v>
      </c>
      <c r="C13" s="51" t="str">
        <f t="shared" si="3"/>
        <v/>
      </c>
      <c r="D13" s="51"/>
      <c r="E13" s="20"/>
      <c r="F13" s="8"/>
      <c r="G13" s="20" t="s">
        <v>3</v>
      </c>
      <c r="H13" s="52"/>
      <c r="I13" s="52"/>
      <c r="J13" s="20"/>
      <c r="K13" s="51" t="str">
        <f t="shared" si="0"/>
        <v/>
      </c>
      <c r="L13" s="51"/>
      <c r="M13" s="6" t="str">
        <f t="shared" si="4"/>
        <v/>
      </c>
      <c r="N13" s="20"/>
      <c r="O13" s="8"/>
      <c r="P13" s="52"/>
      <c r="Q13" s="52"/>
      <c r="R13" s="53" t="str">
        <f t="shared" si="1"/>
        <v/>
      </c>
      <c r="S13" s="53"/>
      <c r="T13" s="54" t="str">
        <f t="shared" si="2"/>
        <v/>
      </c>
      <c r="U13" s="54"/>
    </row>
    <row r="14" spans="2:21" x14ac:dyDescent="0.15">
      <c r="B14" s="20">
        <v>6</v>
      </c>
      <c r="C14" s="51" t="str">
        <f t="shared" si="3"/>
        <v/>
      </c>
      <c r="D14" s="51"/>
      <c r="E14" s="20"/>
      <c r="F14" s="8"/>
      <c r="G14" s="20" t="s">
        <v>4</v>
      </c>
      <c r="H14" s="52"/>
      <c r="I14" s="52"/>
      <c r="J14" s="20"/>
      <c r="K14" s="51" t="str">
        <f t="shared" si="0"/>
        <v/>
      </c>
      <c r="L14" s="51"/>
      <c r="M14" s="6" t="str">
        <f t="shared" si="4"/>
        <v/>
      </c>
      <c r="N14" s="20"/>
      <c r="O14" s="8"/>
      <c r="P14" s="52"/>
      <c r="Q14" s="52"/>
      <c r="R14" s="53" t="str">
        <f t="shared" si="1"/>
        <v/>
      </c>
      <c r="S14" s="53"/>
      <c r="T14" s="54" t="str">
        <f t="shared" si="2"/>
        <v/>
      </c>
      <c r="U14" s="54"/>
    </row>
    <row r="15" spans="2:21" x14ac:dyDescent="0.15">
      <c r="B15" s="20">
        <v>7</v>
      </c>
      <c r="C15" s="51" t="str">
        <f t="shared" si="3"/>
        <v/>
      </c>
      <c r="D15" s="51"/>
      <c r="E15" s="20"/>
      <c r="F15" s="8"/>
      <c r="G15" s="20" t="s">
        <v>4</v>
      </c>
      <c r="H15" s="52"/>
      <c r="I15" s="52"/>
      <c r="J15" s="20"/>
      <c r="K15" s="51" t="str">
        <f t="shared" si="0"/>
        <v/>
      </c>
      <c r="L15" s="51"/>
      <c r="M15" s="6" t="str">
        <f t="shared" si="4"/>
        <v/>
      </c>
      <c r="N15" s="20"/>
      <c r="O15" s="8"/>
      <c r="P15" s="52"/>
      <c r="Q15" s="52"/>
      <c r="R15" s="53" t="str">
        <f t="shared" si="1"/>
        <v/>
      </c>
      <c r="S15" s="53"/>
      <c r="T15" s="54" t="str">
        <f t="shared" si="2"/>
        <v/>
      </c>
      <c r="U15" s="54"/>
    </row>
    <row r="16" spans="2:21" x14ac:dyDescent="0.15">
      <c r="B16" s="20">
        <v>8</v>
      </c>
      <c r="C16" s="51" t="str">
        <f t="shared" si="3"/>
        <v/>
      </c>
      <c r="D16" s="51"/>
      <c r="E16" s="20"/>
      <c r="F16" s="8"/>
      <c r="G16" s="20" t="s">
        <v>4</v>
      </c>
      <c r="H16" s="52"/>
      <c r="I16" s="52"/>
      <c r="J16" s="20"/>
      <c r="K16" s="51" t="str">
        <f t="shared" si="0"/>
        <v/>
      </c>
      <c r="L16" s="51"/>
      <c r="M16" s="6" t="str">
        <f t="shared" si="4"/>
        <v/>
      </c>
      <c r="N16" s="20"/>
      <c r="O16" s="8"/>
      <c r="P16" s="52"/>
      <c r="Q16" s="52"/>
      <c r="R16" s="53" t="str">
        <f t="shared" si="1"/>
        <v/>
      </c>
      <c r="S16" s="53"/>
      <c r="T16" s="54" t="str">
        <f t="shared" si="2"/>
        <v/>
      </c>
      <c r="U16" s="54"/>
    </row>
    <row r="17" spans="2:21" x14ac:dyDescent="0.15">
      <c r="B17" s="20">
        <v>9</v>
      </c>
      <c r="C17" s="51" t="str">
        <f t="shared" si="3"/>
        <v/>
      </c>
      <c r="D17" s="51"/>
      <c r="E17" s="20"/>
      <c r="F17" s="8"/>
      <c r="G17" s="20" t="s">
        <v>4</v>
      </c>
      <c r="H17" s="52"/>
      <c r="I17" s="52"/>
      <c r="J17" s="20"/>
      <c r="K17" s="51" t="str">
        <f t="shared" si="0"/>
        <v/>
      </c>
      <c r="L17" s="51"/>
      <c r="M17" s="6" t="str">
        <f t="shared" si="4"/>
        <v/>
      </c>
      <c r="N17" s="20"/>
      <c r="O17" s="8"/>
      <c r="P17" s="52"/>
      <c r="Q17" s="52"/>
      <c r="R17" s="53" t="str">
        <f t="shared" si="1"/>
        <v/>
      </c>
      <c r="S17" s="53"/>
      <c r="T17" s="54" t="str">
        <f t="shared" si="2"/>
        <v/>
      </c>
      <c r="U17" s="54"/>
    </row>
    <row r="18" spans="2:21" x14ac:dyDescent="0.15">
      <c r="B18" s="20">
        <v>10</v>
      </c>
      <c r="C18" s="51" t="str">
        <f t="shared" si="3"/>
        <v/>
      </c>
      <c r="D18" s="51"/>
      <c r="E18" s="20"/>
      <c r="F18" s="8"/>
      <c r="G18" s="20" t="s">
        <v>4</v>
      </c>
      <c r="H18" s="52"/>
      <c r="I18" s="52"/>
      <c r="J18" s="20"/>
      <c r="K18" s="51" t="str">
        <f t="shared" si="0"/>
        <v/>
      </c>
      <c r="L18" s="51"/>
      <c r="M18" s="6" t="str">
        <f t="shared" si="4"/>
        <v/>
      </c>
      <c r="N18" s="20"/>
      <c r="O18" s="8"/>
      <c r="P18" s="52"/>
      <c r="Q18" s="52"/>
      <c r="R18" s="53" t="str">
        <f t="shared" si="1"/>
        <v/>
      </c>
      <c r="S18" s="53"/>
      <c r="T18" s="54" t="str">
        <f t="shared" si="2"/>
        <v/>
      </c>
      <c r="U18" s="54"/>
    </row>
    <row r="19" spans="2:21" x14ac:dyDescent="0.15">
      <c r="B19" s="20">
        <v>11</v>
      </c>
      <c r="C19" s="51" t="str">
        <f t="shared" si="3"/>
        <v/>
      </c>
      <c r="D19" s="51"/>
      <c r="E19" s="20"/>
      <c r="F19" s="8"/>
      <c r="G19" s="20" t="s">
        <v>4</v>
      </c>
      <c r="H19" s="52"/>
      <c r="I19" s="52"/>
      <c r="J19" s="20"/>
      <c r="K19" s="51" t="str">
        <f t="shared" si="0"/>
        <v/>
      </c>
      <c r="L19" s="51"/>
      <c r="M19" s="6" t="str">
        <f t="shared" si="4"/>
        <v/>
      </c>
      <c r="N19" s="20"/>
      <c r="O19" s="8"/>
      <c r="P19" s="52"/>
      <c r="Q19" s="52"/>
      <c r="R19" s="53" t="str">
        <f t="shared" si="1"/>
        <v/>
      </c>
      <c r="S19" s="53"/>
      <c r="T19" s="54" t="str">
        <f>IF(O19="","",IF(R19&lt;0,J19*(-1),IF(G19="買",(P19-H19)*10000,(H19-P19)*10000)))</f>
        <v/>
      </c>
      <c r="U19" s="54"/>
    </row>
    <row r="20" spans="2:21" x14ac:dyDescent="0.15">
      <c r="B20" s="20">
        <v>12</v>
      </c>
      <c r="C20" s="51" t="str">
        <f t="shared" si="3"/>
        <v/>
      </c>
      <c r="D20" s="51"/>
      <c r="E20" s="20"/>
      <c r="F20" s="8"/>
      <c r="G20" s="20" t="s">
        <v>4</v>
      </c>
      <c r="H20" s="52"/>
      <c r="I20" s="52"/>
      <c r="J20" s="20"/>
      <c r="K20" s="51" t="str">
        <f t="shared" si="0"/>
        <v/>
      </c>
      <c r="L20" s="51"/>
      <c r="M20" s="6" t="str">
        <f t="shared" si="4"/>
        <v/>
      </c>
      <c r="N20" s="20"/>
      <c r="O20" s="8"/>
      <c r="P20" s="52"/>
      <c r="Q20" s="52"/>
      <c r="R20" s="53" t="str">
        <f t="shared" si="1"/>
        <v/>
      </c>
      <c r="S20" s="53"/>
      <c r="T20" s="54" t="str">
        <f t="shared" ref="T20:T27" si="5">IF(O20="","",IF(R20&lt;0,J20*(-1),IF(G20="買",(P20-H20)*10000,(H20-P20)*10000)))</f>
        <v/>
      </c>
      <c r="U20" s="54"/>
    </row>
    <row r="21" spans="2:21" x14ac:dyDescent="0.15">
      <c r="B21" s="20">
        <v>13</v>
      </c>
      <c r="C21" s="51" t="str">
        <f t="shared" si="3"/>
        <v/>
      </c>
      <c r="D21" s="51"/>
      <c r="E21" s="20"/>
      <c r="F21" s="8"/>
      <c r="G21" s="20" t="s">
        <v>4</v>
      </c>
      <c r="H21" s="52"/>
      <c r="I21" s="52"/>
      <c r="J21" s="20"/>
      <c r="K21" s="51" t="str">
        <f t="shared" si="0"/>
        <v/>
      </c>
      <c r="L21" s="51"/>
      <c r="M21" s="6" t="str">
        <f t="shared" si="4"/>
        <v/>
      </c>
      <c r="N21" s="20"/>
      <c r="O21" s="8"/>
      <c r="P21" s="52"/>
      <c r="Q21" s="52"/>
      <c r="R21" s="53" t="str">
        <f t="shared" si="1"/>
        <v/>
      </c>
      <c r="S21" s="53"/>
      <c r="T21" s="54" t="str">
        <f t="shared" si="5"/>
        <v/>
      </c>
      <c r="U21" s="54"/>
    </row>
    <row r="22" spans="2:21" x14ac:dyDescent="0.15">
      <c r="B22" s="20">
        <v>14</v>
      </c>
      <c r="C22" s="51" t="str">
        <f t="shared" si="3"/>
        <v/>
      </c>
      <c r="D22" s="51"/>
      <c r="E22" s="20"/>
      <c r="F22" s="8"/>
      <c r="G22" s="20" t="s">
        <v>3</v>
      </c>
      <c r="H22" s="52"/>
      <c r="I22" s="52"/>
      <c r="J22" s="20"/>
      <c r="K22" s="51" t="str">
        <f t="shared" si="0"/>
        <v/>
      </c>
      <c r="L22" s="51"/>
      <c r="M22" s="6" t="str">
        <f t="shared" si="4"/>
        <v/>
      </c>
      <c r="N22" s="20"/>
      <c r="O22" s="8"/>
      <c r="P22" s="52"/>
      <c r="Q22" s="52"/>
      <c r="R22" s="53" t="str">
        <f t="shared" si="1"/>
        <v/>
      </c>
      <c r="S22" s="53"/>
      <c r="T22" s="54" t="str">
        <f t="shared" si="5"/>
        <v/>
      </c>
      <c r="U22" s="54"/>
    </row>
    <row r="23" spans="2:21" x14ac:dyDescent="0.15">
      <c r="B23" s="20">
        <v>15</v>
      </c>
      <c r="C23" s="51" t="str">
        <f t="shared" si="3"/>
        <v/>
      </c>
      <c r="D23" s="51"/>
      <c r="E23" s="20"/>
      <c r="F23" s="8"/>
      <c r="G23" s="20" t="s">
        <v>4</v>
      </c>
      <c r="H23" s="52"/>
      <c r="I23" s="52"/>
      <c r="J23" s="20"/>
      <c r="K23" s="51" t="str">
        <f t="shared" si="0"/>
        <v/>
      </c>
      <c r="L23" s="51"/>
      <c r="M23" s="6" t="str">
        <f t="shared" si="4"/>
        <v/>
      </c>
      <c r="N23" s="20"/>
      <c r="O23" s="8"/>
      <c r="P23" s="52"/>
      <c r="Q23" s="52"/>
      <c r="R23" s="53" t="str">
        <f t="shared" si="1"/>
        <v/>
      </c>
      <c r="S23" s="53"/>
      <c r="T23" s="54" t="str">
        <f t="shared" si="5"/>
        <v/>
      </c>
      <c r="U23" s="54"/>
    </row>
    <row r="24" spans="2:21" x14ac:dyDescent="0.15">
      <c r="B24" s="20">
        <v>16</v>
      </c>
      <c r="C24" s="51" t="str">
        <f t="shared" si="3"/>
        <v/>
      </c>
      <c r="D24" s="51"/>
      <c r="E24" s="20"/>
      <c r="F24" s="8"/>
      <c r="G24" s="20" t="s">
        <v>4</v>
      </c>
      <c r="H24" s="52"/>
      <c r="I24" s="52"/>
      <c r="J24" s="20"/>
      <c r="K24" s="51" t="str">
        <f t="shared" si="0"/>
        <v/>
      </c>
      <c r="L24" s="51"/>
      <c r="M24" s="6" t="str">
        <f t="shared" si="4"/>
        <v/>
      </c>
      <c r="N24" s="20"/>
      <c r="O24" s="8"/>
      <c r="P24" s="52"/>
      <c r="Q24" s="52"/>
      <c r="R24" s="53" t="str">
        <f t="shared" si="1"/>
        <v/>
      </c>
      <c r="S24" s="53"/>
      <c r="T24" s="54" t="str">
        <f t="shared" si="5"/>
        <v/>
      </c>
      <c r="U24" s="54"/>
    </row>
    <row r="25" spans="2:21" x14ac:dyDescent="0.15">
      <c r="B25" s="20">
        <v>17</v>
      </c>
      <c r="C25" s="51" t="str">
        <f t="shared" si="3"/>
        <v/>
      </c>
      <c r="D25" s="51"/>
      <c r="E25" s="20"/>
      <c r="F25" s="8"/>
      <c r="G25" s="20" t="s">
        <v>4</v>
      </c>
      <c r="H25" s="52"/>
      <c r="I25" s="52"/>
      <c r="J25" s="20"/>
      <c r="K25" s="51" t="str">
        <f t="shared" si="0"/>
        <v/>
      </c>
      <c r="L25" s="51"/>
      <c r="M25" s="6" t="str">
        <f t="shared" si="4"/>
        <v/>
      </c>
      <c r="N25" s="20"/>
      <c r="O25" s="8"/>
      <c r="P25" s="52"/>
      <c r="Q25" s="52"/>
      <c r="R25" s="53" t="str">
        <f t="shared" si="1"/>
        <v/>
      </c>
      <c r="S25" s="53"/>
      <c r="T25" s="54" t="str">
        <f t="shared" si="5"/>
        <v/>
      </c>
      <c r="U25" s="54"/>
    </row>
    <row r="26" spans="2:21" x14ac:dyDescent="0.15">
      <c r="B26" s="20">
        <v>18</v>
      </c>
      <c r="C26" s="51" t="str">
        <f t="shared" si="3"/>
        <v/>
      </c>
      <c r="D26" s="51"/>
      <c r="E26" s="20"/>
      <c r="F26" s="8"/>
      <c r="G26" s="20" t="s">
        <v>4</v>
      </c>
      <c r="H26" s="52"/>
      <c r="I26" s="52"/>
      <c r="J26" s="20"/>
      <c r="K26" s="51" t="str">
        <f t="shared" si="0"/>
        <v/>
      </c>
      <c r="L26" s="51"/>
      <c r="M26" s="6" t="str">
        <f t="shared" si="4"/>
        <v/>
      </c>
      <c r="N26" s="20"/>
      <c r="O26" s="8"/>
      <c r="P26" s="52"/>
      <c r="Q26" s="52"/>
      <c r="R26" s="53" t="str">
        <f t="shared" si="1"/>
        <v/>
      </c>
      <c r="S26" s="53"/>
      <c r="T26" s="54" t="str">
        <f t="shared" si="5"/>
        <v/>
      </c>
      <c r="U26" s="54"/>
    </row>
    <row r="27" spans="2:21" x14ac:dyDescent="0.15">
      <c r="B27" s="20">
        <v>19</v>
      </c>
      <c r="C27" s="51" t="str">
        <f t="shared" si="3"/>
        <v/>
      </c>
      <c r="D27" s="51"/>
      <c r="E27" s="20"/>
      <c r="F27" s="8"/>
      <c r="G27" s="20" t="s">
        <v>3</v>
      </c>
      <c r="H27" s="52"/>
      <c r="I27" s="52"/>
      <c r="J27" s="20"/>
      <c r="K27" s="51" t="str">
        <f t="shared" si="0"/>
        <v/>
      </c>
      <c r="L27" s="51"/>
      <c r="M27" s="6" t="str">
        <f t="shared" si="4"/>
        <v/>
      </c>
      <c r="N27" s="20"/>
      <c r="O27" s="8"/>
      <c r="P27" s="52"/>
      <c r="Q27" s="52"/>
      <c r="R27" s="53" t="str">
        <f t="shared" si="1"/>
        <v/>
      </c>
      <c r="S27" s="53"/>
      <c r="T27" s="54" t="str">
        <f t="shared" si="5"/>
        <v/>
      </c>
      <c r="U27" s="54"/>
    </row>
    <row r="28" spans="2:21" x14ac:dyDescent="0.15">
      <c r="B28" s="20">
        <v>20</v>
      </c>
      <c r="C28" s="51" t="str">
        <f t="shared" si="3"/>
        <v/>
      </c>
      <c r="D28" s="51"/>
      <c r="E28" s="20"/>
      <c r="F28" s="8"/>
      <c r="G28" s="20" t="s">
        <v>4</v>
      </c>
      <c r="H28" s="52"/>
      <c r="I28" s="52"/>
      <c r="J28" s="20"/>
      <c r="K28" s="51" t="str">
        <f t="shared" si="0"/>
        <v/>
      </c>
      <c r="L28" s="51"/>
      <c r="M28" s="6" t="str">
        <f t="shared" si="4"/>
        <v/>
      </c>
      <c r="N28" s="20"/>
      <c r="O28" s="8"/>
      <c r="P28" s="52"/>
      <c r="Q28" s="52"/>
      <c r="R28" s="53" t="str">
        <f t="shared" si="1"/>
        <v/>
      </c>
      <c r="S28" s="53"/>
      <c r="T28" s="54" t="str">
        <f>IF(O28="","",IF(R28&lt;0,J28*(-1),IF(G28="買",(P28-H28)*10000,(H28-P28)*10000)))</f>
        <v/>
      </c>
      <c r="U28" s="54"/>
    </row>
    <row r="29" spans="2:21" x14ac:dyDescent="0.15">
      <c r="B29" s="20">
        <v>21</v>
      </c>
      <c r="C29" s="51" t="str">
        <f t="shared" si="3"/>
        <v/>
      </c>
      <c r="D29" s="51"/>
      <c r="E29" s="20"/>
      <c r="F29" s="8"/>
      <c r="G29" s="20" t="s">
        <v>3</v>
      </c>
      <c r="H29" s="52"/>
      <c r="I29" s="52"/>
      <c r="J29" s="20"/>
      <c r="K29" s="51" t="str">
        <f t="shared" si="0"/>
        <v/>
      </c>
      <c r="L29" s="51"/>
      <c r="M29" s="6" t="str">
        <f t="shared" si="4"/>
        <v/>
      </c>
      <c r="N29" s="20"/>
      <c r="O29" s="8"/>
      <c r="P29" s="52"/>
      <c r="Q29" s="52"/>
      <c r="R29" s="53" t="str">
        <f t="shared" si="1"/>
        <v/>
      </c>
      <c r="S29" s="53"/>
      <c r="T29" s="54" t="str">
        <f>IF(O29="","",IF(R29&lt;0,J29*(-1),IF(G29="買",(P29-H29)*10000,(H29-P29)*10000)))</f>
        <v/>
      </c>
      <c r="U29" s="54"/>
    </row>
    <row r="30" spans="2:21" x14ac:dyDescent="0.15">
      <c r="B30" s="20">
        <v>22</v>
      </c>
      <c r="C30" s="51" t="str">
        <f t="shared" si="3"/>
        <v/>
      </c>
      <c r="D30" s="51"/>
      <c r="E30" s="20"/>
      <c r="F30" s="8"/>
      <c r="G30" s="20" t="s">
        <v>3</v>
      </c>
      <c r="H30" s="52"/>
      <c r="I30" s="52"/>
      <c r="J30" s="20"/>
      <c r="K30" s="51" t="str">
        <f t="shared" si="0"/>
        <v/>
      </c>
      <c r="L30" s="51"/>
      <c r="M30" s="6" t="str">
        <f t="shared" si="4"/>
        <v/>
      </c>
      <c r="N30" s="20"/>
      <c r="O30" s="8"/>
      <c r="P30" s="52"/>
      <c r="Q30" s="52"/>
      <c r="R30" s="53" t="str">
        <f t="shared" si="1"/>
        <v/>
      </c>
      <c r="S30" s="53"/>
      <c r="T30" s="54" t="str">
        <f t="shared" ref="T30:T51" si="6">IF(O30="","",IF(R30&lt;0,J30*(-1),IF(G30="買",(P30-H30)*10000,(H30-P30)*10000)))</f>
        <v/>
      </c>
      <c r="U30" s="54"/>
    </row>
    <row r="31" spans="2:21" x14ac:dyDescent="0.15">
      <c r="B31" s="20">
        <v>23</v>
      </c>
      <c r="C31" s="51" t="str">
        <f t="shared" si="3"/>
        <v/>
      </c>
      <c r="D31" s="51"/>
      <c r="E31" s="20"/>
      <c r="F31" s="8"/>
      <c r="G31" s="20" t="s">
        <v>3</v>
      </c>
      <c r="H31" s="52"/>
      <c r="I31" s="52"/>
      <c r="J31" s="20"/>
      <c r="K31" s="51" t="str">
        <f t="shared" si="0"/>
        <v/>
      </c>
      <c r="L31" s="51"/>
      <c r="M31" s="6" t="str">
        <f t="shared" si="4"/>
        <v/>
      </c>
      <c r="N31" s="20"/>
      <c r="O31" s="8"/>
      <c r="P31" s="52"/>
      <c r="Q31" s="52"/>
      <c r="R31" s="53" t="str">
        <f t="shared" si="1"/>
        <v/>
      </c>
      <c r="S31" s="53"/>
      <c r="T31" s="54" t="str">
        <f t="shared" si="6"/>
        <v/>
      </c>
      <c r="U31" s="54"/>
    </row>
    <row r="32" spans="2:21" x14ac:dyDescent="0.15">
      <c r="B32" s="20">
        <v>24</v>
      </c>
      <c r="C32" s="51" t="str">
        <f t="shared" si="3"/>
        <v/>
      </c>
      <c r="D32" s="51"/>
      <c r="E32" s="20"/>
      <c r="F32" s="8"/>
      <c r="G32" s="20" t="s">
        <v>3</v>
      </c>
      <c r="H32" s="52"/>
      <c r="I32" s="52"/>
      <c r="J32" s="20"/>
      <c r="K32" s="51" t="str">
        <f t="shared" si="0"/>
        <v/>
      </c>
      <c r="L32" s="51"/>
      <c r="M32" s="6" t="str">
        <f t="shared" si="4"/>
        <v/>
      </c>
      <c r="N32" s="20"/>
      <c r="O32" s="8"/>
      <c r="P32" s="52"/>
      <c r="Q32" s="52"/>
      <c r="R32" s="53" t="str">
        <f t="shared" si="1"/>
        <v/>
      </c>
      <c r="S32" s="53"/>
      <c r="T32" s="54" t="str">
        <f t="shared" si="6"/>
        <v/>
      </c>
      <c r="U32" s="54"/>
    </row>
    <row r="33" spans="2:21" x14ac:dyDescent="0.15">
      <c r="B33" s="20">
        <v>25</v>
      </c>
      <c r="C33" s="51" t="str">
        <f t="shared" si="3"/>
        <v/>
      </c>
      <c r="D33" s="51"/>
      <c r="E33" s="20"/>
      <c r="F33" s="8"/>
      <c r="G33" s="20" t="s">
        <v>4</v>
      </c>
      <c r="H33" s="52"/>
      <c r="I33" s="52"/>
      <c r="J33" s="20"/>
      <c r="K33" s="51" t="str">
        <f t="shared" si="0"/>
        <v/>
      </c>
      <c r="L33" s="51"/>
      <c r="M33" s="6" t="str">
        <f t="shared" si="4"/>
        <v/>
      </c>
      <c r="N33" s="20"/>
      <c r="O33" s="8"/>
      <c r="P33" s="52"/>
      <c r="Q33" s="52"/>
      <c r="R33" s="53" t="str">
        <f t="shared" si="1"/>
        <v/>
      </c>
      <c r="S33" s="53"/>
      <c r="T33" s="54" t="str">
        <f t="shared" si="6"/>
        <v/>
      </c>
      <c r="U33" s="54"/>
    </row>
    <row r="34" spans="2:21" x14ac:dyDescent="0.15">
      <c r="B34" s="20">
        <v>26</v>
      </c>
      <c r="C34" s="51" t="str">
        <f t="shared" si="3"/>
        <v/>
      </c>
      <c r="D34" s="51"/>
      <c r="E34" s="20"/>
      <c r="F34" s="8"/>
      <c r="G34" s="20" t="s">
        <v>3</v>
      </c>
      <c r="H34" s="52"/>
      <c r="I34" s="52"/>
      <c r="J34" s="20"/>
      <c r="K34" s="51" t="str">
        <f t="shared" si="0"/>
        <v/>
      </c>
      <c r="L34" s="51"/>
      <c r="M34" s="6" t="str">
        <f t="shared" si="4"/>
        <v/>
      </c>
      <c r="N34" s="20"/>
      <c r="O34" s="8"/>
      <c r="P34" s="52"/>
      <c r="Q34" s="52"/>
      <c r="R34" s="53" t="str">
        <f t="shared" si="1"/>
        <v/>
      </c>
      <c r="S34" s="53"/>
      <c r="T34" s="54" t="str">
        <f t="shared" si="6"/>
        <v/>
      </c>
      <c r="U34" s="54"/>
    </row>
    <row r="35" spans="2:21" x14ac:dyDescent="0.15">
      <c r="B35" s="20">
        <v>27</v>
      </c>
      <c r="C35" s="51" t="str">
        <f t="shared" si="3"/>
        <v/>
      </c>
      <c r="D35" s="51"/>
      <c r="E35" s="20"/>
      <c r="F35" s="8"/>
      <c r="G35" s="20" t="s">
        <v>3</v>
      </c>
      <c r="H35" s="52"/>
      <c r="I35" s="52"/>
      <c r="J35" s="20"/>
      <c r="K35" s="51" t="str">
        <f t="shared" si="0"/>
        <v/>
      </c>
      <c r="L35" s="51"/>
      <c r="M35" s="6" t="str">
        <f t="shared" si="4"/>
        <v/>
      </c>
      <c r="N35" s="20"/>
      <c r="O35" s="8"/>
      <c r="P35" s="52"/>
      <c r="Q35" s="52"/>
      <c r="R35" s="53" t="str">
        <f t="shared" si="1"/>
        <v/>
      </c>
      <c r="S35" s="53"/>
      <c r="T35" s="54" t="str">
        <f t="shared" si="6"/>
        <v/>
      </c>
      <c r="U35" s="54"/>
    </row>
    <row r="36" spans="2:21" x14ac:dyDescent="0.15">
      <c r="B36" s="20">
        <v>28</v>
      </c>
      <c r="C36" s="51" t="str">
        <f t="shared" si="3"/>
        <v/>
      </c>
      <c r="D36" s="51"/>
      <c r="E36" s="20"/>
      <c r="F36" s="8"/>
      <c r="G36" s="20" t="s">
        <v>3</v>
      </c>
      <c r="H36" s="52"/>
      <c r="I36" s="52"/>
      <c r="J36" s="20"/>
      <c r="K36" s="51" t="str">
        <f t="shared" si="0"/>
        <v/>
      </c>
      <c r="L36" s="51"/>
      <c r="M36" s="6" t="str">
        <f t="shared" si="4"/>
        <v/>
      </c>
      <c r="N36" s="20"/>
      <c r="O36" s="8"/>
      <c r="P36" s="52"/>
      <c r="Q36" s="52"/>
      <c r="R36" s="53" t="str">
        <f t="shared" si="1"/>
        <v/>
      </c>
      <c r="S36" s="53"/>
      <c r="T36" s="54" t="str">
        <f t="shared" si="6"/>
        <v/>
      </c>
      <c r="U36" s="54"/>
    </row>
    <row r="37" spans="2:21" x14ac:dyDescent="0.15">
      <c r="B37" s="20">
        <v>29</v>
      </c>
      <c r="C37" s="51" t="str">
        <f t="shared" si="3"/>
        <v/>
      </c>
      <c r="D37" s="51"/>
      <c r="E37" s="20"/>
      <c r="F37" s="8"/>
      <c r="G37" s="20" t="s">
        <v>3</v>
      </c>
      <c r="H37" s="52"/>
      <c r="I37" s="52"/>
      <c r="J37" s="20"/>
      <c r="K37" s="51" t="str">
        <f t="shared" si="0"/>
        <v/>
      </c>
      <c r="L37" s="51"/>
      <c r="M37" s="6" t="str">
        <f t="shared" si="4"/>
        <v/>
      </c>
      <c r="N37" s="20"/>
      <c r="O37" s="8"/>
      <c r="P37" s="52"/>
      <c r="Q37" s="52"/>
      <c r="R37" s="53" t="str">
        <f t="shared" si="1"/>
        <v/>
      </c>
      <c r="S37" s="53"/>
      <c r="T37" s="54" t="str">
        <f t="shared" si="6"/>
        <v/>
      </c>
      <c r="U37" s="54"/>
    </row>
    <row r="38" spans="2:21" x14ac:dyDescent="0.15">
      <c r="B38" s="20">
        <v>30</v>
      </c>
      <c r="C38" s="51" t="str">
        <f t="shared" si="3"/>
        <v/>
      </c>
      <c r="D38" s="51"/>
      <c r="E38" s="20"/>
      <c r="F38" s="8"/>
      <c r="G38" s="20" t="s">
        <v>4</v>
      </c>
      <c r="H38" s="52"/>
      <c r="I38" s="52"/>
      <c r="J38" s="20"/>
      <c r="K38" s="51" t="str">
        <f t="shared" si="0"/>
        <v/>
      </c>
      <c r="L38" s="51"/>
      <c r="M38" s="6" t="str">
        <f t="shared" si="4"/>
        <v/>
      </c>
      <c r="N38" s="20"/>
      <c r="O38" s="8"/>
      <c r="P38" s="52"/>
      <c r="Q38" s="52"/>
      <c r="R38" s="53" t="str">
        <f t="shared" si="1"/>
        <v/>
      </c>
      <c r="S38" s="53"/>
      <c r="T38" s="54" t="str">
        <f t="shared" si="6"/>
        <v/>
      </c>
      <c r="U38" s="54"/>
    </row>
    <row r="39" spans="2:21" x14ac:dyDescent="0.15">
      <c r="B39" s="20">
        <v>31</v>
      </c>
      <c r="C39" s="51" t="str">
        <f t="shared" si="3"/>
        <v/>
      </c>
      <c r="D39" s="51"/>
      <c r="E39" s="20"/>
      <c r="F39" s="8"/>
      <c r="G39" s="20" t="s">
        <v>4</v>
      </c>
      <c r="H39" s="52"/>
      <c r="I39" s="52"/>
      <c r="J39" s="20"/>
      <c r="K39" s="51" t="str">
        <f t="shared" si="0"/>
        <v/>
      </c>
      <c r="L39" s="51"/>
      <c r="M39" s="6" t="str">
        <f t="shared" si="4"/>
        <v/>
      </c>
      <c r="N39" s="20"/>
      <c r="O39" s="8"/>
      <c r="P39" s="52"/>
      <c r="Q39" s="52"/>
      <c r="R39" s="53" t="str">
        <f t="shared" si="1"/>
        <v/>
      </c>
      <c r="S39" s="53"/>
      <c r="T39" s="54" t="str">
        <f t="shared" si="6"/>
        <v/>
      </c>
      <c r="U39" s="54"/>
    </row>
    <row r="40" spans="2:21" x14ac:dyDescent="0.15">
      <c r="B40" s="20">
        <v>32</v>
      </c>
      <c r="C40" s="51" t="str">
        <f t="shared" si="3"/>
        <v/>
      </c>
      <c r="D40" s="51"/>
      <c r="E40" s="20"/>
      <c r="F40" s="8"/>
      <c r="G40" s="20" t="s">
        <v>4</v>
      </c>
      <c r="H40" s="52"/>
      <c r="I40" s="52"/>
      <c r="J40" s="20"/>
      <c r="K40" s="51" t="str">
        <f t="shared" si="0"/>
        <v/>
      </c>
      <c r="L40" s="51"/>
      <c r="M40" s="6" t="str">
        <f t="shared" si="4"/>
        <v/>
      </c>
      <c r="N40" s="20"/>
      <c r="O40" s="8"/>
      <c r="P40" s="52"/>
      <c r="Q40" s="52"/>
      <c r="R40" s="53" t="str">
        <f t="shared" si="1"/>
        <v/>
      </c>
      <c r="S40" s="53"/>
      <c r="T40" s="54" t="str">
        <f t="shared" si="6"/>
        <v/>
      </c>
      <c r="U40" s="54"/>
    </row>
    <row r="41" spans="2:21" x14ac:dyDescent="0.15">
      <c r="B41" s="20">
        <v>33</v>
      </c>
      <c r="C41" s="51" t="str">
        <f t="shared" si="3"/>
        <v/>
      </c>
      <c r="D41" s="51"/>
      <c r="E41" s="20"/>
      <c r="F41" s="8"/>
      <c r="G41" s="20" t="s">
        <v>3</v>
      </c>
      <c r="H41" s="52"/>
      <c r="I41" s="52"/>
      <c r="J41" s="20"/>
      <c r="K41" s="51" t="str">
        <f t="shared" si="0"/>
        <v/>
      </c>
      <c r="L41" s="51"/>
      <c r="M41" s="6" t="str">
        <f t="shared" si="4"/>
        <v/>
      </c>
      <c r="N41" s="20"/>
      <c r="O41" s="8"/>
      <c r="P41" s="52"/>
      <c r="Q41" s="52"/>
      <c r="R41" s="53" t="str">
        <f t="shared" si="1"/>
        <v/>
      </c>
      <c r="S41" s="53"/>
      <c r="T41" s="54" t="str">
        <f t="shared" si="6"/>
        <v/>
      </c>
      <c r="U41" s="54"/>
    </row>
    <row r="42" spans="2:21" x14ac:dyDescent="0.15">
      <c r="B42" s="20">
        <v>34</v>
      </c>
      <c r="C42" s="51" t="str">
        <f t="shared" si="3"/>
        <v/>
      </c>
      <c r="D42" s="51"/>
      <c r="E42" s="20"/>
      <c r="F42" s="8"/>
      <c r="G42" s="20" t="s">
        <v>4</v>
      </c>
      <c r="H42" s="52"/>
      <c r="I42" s="52"/>
      <c r="J42" s="20"/>
      <c r="K42" s="51" t="str">
        <f t="shared" si="0"/>
        <v/>
      </c>
      <c r="L42" s="51"/>
      <c r="M42" s="6" t="str">
        <f t="shared" si="4"/>
        <v/>
      </c>
      <c r="N42" s="20"/>
      <c r="O42" s="8"/>
      <c r="P42" s="52"/>
      <c r="Q42" s="52"/>
      <c r="R42" s="53" t="str">
        <f t="shared" si="1"/>
        <v/>
      </c>
      <c r="S42" s="53"/>
      <c r="T42" s="54" t="str">
        <f t="shared" si="6"/>
        <v/>
      </c>
      <c r="U42" s="54"/>
    </row>
    <row r="43" spans="2:21" x14ac:dyDescent="0.15">
      <c r="B43" s="20">
        <v>35</v>
      </c>
      <c r="C43" s="51" t="str">
        <f t="shared" si="3"/>
        <v/>
      </c>
      <c r="D43" s="51"/>
      <c r="E43" s="20"/>
      <c r="F43" s="8"/>
      <c r="G43" s="20" t="s">
        <v>3</v>
      </c>
      <c r="H43" s="52"/>
      <c r="I43" s="52"/>
      <c r="J43" s="20"/>
      <c r="K43" s="51" t="str">
        <f t="shared" si="0"/>
        <v/>
      </c>
      <c r="L43" s="51"/>
      <c r="M43" s="6" t="str">
        <f t="shared" si="4"/>
        <v/>
      </c>
      <c r="N43" s="20"/>
      <c r="O43" s="8"/>
      <c r="P43" s="52"/>
      <c r="Q43" s="52"/>
      <c r="R43" s="53" t="str">
        <f t="shared" si="1"/>
        <v/>
      </c>
      <c r="S43" s="53"/>
      <c r="T43" s="54" t="str">
        <f t="shared" si="6"/>
        <v/>
      </c>
      <c r="U43" s="54"/>
    </row>
    <row r="44" spans="2:21" x14ac:dyDescent="0.15">
      <c r="B44" s="20">
        <v>36</v>
      </c>
      <c r="C44" s="51" t="str">
        <f t="shared" si="3"/>
        <v/>
      </c>
      <c r="D44" s="51"/>
      <c r="E44" s="20"/>
      <c r="F44" s="8"/>
      <c r="G44" s="20" t="s">
        <v>4</v>
      </c>
      <c r="H44" s="52"/>
      <c r="I44" s="52"/>
      <c r="J44" s="20"/>
      <c r="K44" s="51" t="str">
        <f t="shared" si="0"/>
        <v/>
      </c>
      <c r="L44" s="51"/>
      <c r="M44" s="6" t="str">
        <f t="shared" si="4"/>
        <v/>
      </c>
      <c r="N44" s="20"/>
      <c r="O44" s="8"/>
      <c r="P44" s="52"/>
      <c r="Q44" s="52"/>
      <c r="R44" s="53" t="str">
        <f t="shared" si="1"/>
        <v/>
      </c>
      <c r="S44" s="53"/>
      <c r="T44" s="54" t="str">
        <f t="shared" si="6"/>
        <v/>
      </c>
      <c r="U44" s="54"/>
    </row>
    <row r="45" spans="2:21" x14ac:dyDescent="0.15">
      <c r="B45" s="20">
        <v>37</v>
      </c>
      <c r="C45" s="51" t="str">
        <f t="shared" si="3"/>
        <v/>
      </c>
      <c r="D45" s="51"/>
      <c r="E45" s="20"/>
      <c r="F45" s="8"/>
      <c r="G45" s="20" t="s">
        <v>3</v>
      </c>
      <c r="H45" s="52"/>
      <c r="I45" s="52"/>
      <c r="J45" s="20"/>
      <c r="K45" s="51" t="str">
        <f t="shared" si="0"/>
        <v/>
      </c>
      <c r="L45" s="51"/>
      <c r="M45" s="6" t="str">
        <f t="shared" si="4"/>
        <v/>
      </c>
      <c r="N45" s="20"/>
      <c r="O45" s="8"/>
      <c r="P45" s="52"/>
      <c r="Q45" s="52"/>
      <c r="R45" s="53" t="str">
        <f t="shared" si="1"/>
        <v/>
      </c>
      <c r="S45" s="53"/>
      <c r="T45" s="54" t="str">
        <f t="shared" si="6"/>
        <v/>
      </c>
      <c r="U45" s="54"/>
    </row>
    <row r="46" spans="2:21" x14ac:dyDescent="0.15">
      <c r="B46" s="20">
        <v>38</v>
      </c>
      <c r="C46" s="51" t="str">
        <f t="shared" si="3"/>
        <v/>
      </c>
      <c r="D46" s="51"/>
      <c r="E46" s="20"/>
      <c r="F46" s="8"/>
      <c r="G46" s="20" t="s">
        <v>4</v>
      </c>
      <c r="H46" s="52"/>
      <c r="I46" s="52"/>
      <c r="J46" s="20"/>
      <c r="K46" s="51" t="str">
        <f t="shared" si="0"/>
        <v/>
      </c>
      <c r="L46" s="51"/>
      <c r="M46" s="6" t="str">
        <f t="shared" si="4"/>
        <v/>
      </c>
      <c r="N46" s="20"/>
      <c r="O46" s="8"/>
      <c r="P46" s="52"/>
      <c r="Q46" s="52"/>
      <c r="R46" s="53" t="str">
        <f t="shared" si="1"/>
        <v/>
      </c>
      <c r="S46" s="53"/>
      <c r="T46" s="54" t="str">
        <f t="shared" si="6"/>
        <v/>
      </c>
      <c r="U46" s="54"/>
    </row>
    <row r="47" spans="2:21" x14ac:dyDescent="0.15">
      <c r="B47" s="20">
        <v>39</v>
      </c>
      <c r="C47" s="51" t="str">
        <f t="shared" si="3"/>
        <v/>
      </c>
      <c r="D47" s="51"/>
      <c r="E47" s="20"/>
      <c r="F47" s="8"/>
      <c r="G47" s="20" t="s">
        <v>4</v>
      </c>
      <c r="H47" s="52"/>
      <c r="I47" s="52"/>
      <c r="J47" s="20"/>
      <c r="K47" s="51" t="str">
        <f t="shared" si="0"/>
        <v/>
      </c>
      <c r="L47" s="51"/>
      <c r="M47" s="6" t="str">
        <f t="shared" si="4"/>
        <v/>
      </c>
      <c r="N47" s="20"/>
      <c r="O47" s="8"/>
      <c r="P47" s="52"/>
      <c r="Q47" s="52"/>
      <c r="R47" s="53" t="str">
        <f t="shared" si="1"/>
        <v/>
      </c>
      <c r="S47" s="53"/>
      <c r="T47" s="54" t="str">
        <f t="shared" si="6"/>
        <v/>
      </c>
      <c r="U47" s="54"/>
    </row>
    <row r="48" spans="2:21" x14ac:dyDescent="0.15">
      <c r="B48" s="20">
        <v>40</v>
      </c>
      <c r="C48" s="51" t="str">
        <f t="shared" si="3"/>
        <v/>
      </c>
      <c r="D48" s="51"/>
      <c r="E48" s="20"/>
      <c r="F48" s="8"/>
      <c r="G48" s="20" t="s">
        <v>37</v>
      </c>
      <c r="H48" s="52"/>
      <c r="I48" s="52"/>
      <c r="J48" s="20"/>
      <c r="K48" s="51" t="str">
        <f t="shared" si="0"/>
        <v/>
      </c>
      <c r="L48" s="51"/>
      <c r="M48" s="6" t="str">
        <f t="shared" si="4"/>
        <v/>
      </c>
      <c r="N48" s="20"/>
      <c r="O48" s="8"/>
      <c r="P48" s="52"/>
      <c r="Q48" s="52"/>
      <c r="R48" s="53" t="str">
        <f t="shared" si="1"/>
        <v/>
      </c>
      <c r="S48" s="53"/>
      <c r="T48" s="54" t="str">
        <f t="shared" si="6"/>
        <v/>
      </c>
      <c r="U48" s="54"/>
    </row>
    <row r="49" spans="2:21" x14ac:dyDescent="0.15">
      <c r="B49" s="20">
        <v>41</v>
      </c>
      <c r="C49" s="51" t="str">
        <f t="shared" si="3"/>
        <v/>
      </c>
      <c r="D49" s="51"/>
      <c r="E49" s="20"/>
      <c r="F49" s="8"/>
      <c r="G49" s="20" t="s">
        <v>4</v>
      </c>
      <c r="H49" s="52"/>
      <c r="I49" s="52"/>
      <c r="J49" s="20"/>
      <c r="K49" s="51" t="str">
        <f t="shared" si="0"/>
        <v/>
      </c>
      <c r="L49" s="51"/>
      <c r="M49" s="6" t="str">
        <f t="shared" si="4"/>
        <v/>
      </c>
      <c r="N49" s="20"/>
      <c r="O49" s="8"/>
      <c r="P49" s="52"/>
      <c r="Q49" s="52"/>
      <c r="R49" s="53" t="str">
        <f t="shared" si="1"/>
        <v/>
      </c>
      <c r="S49" s="53"/>
      <c r="T49" s="54" t="str">
        <f t="shared" si="6"/>
        <v/>
      </c>
      <c r="U49" s="54"/>
    </row>
    <row r="50" spans="2:21" x14ac:dyDescent="0.15">
      <c r="B50" s="20">
        <v>42</v>
      </c>
      <c r="C50" s="51" t="str">
        <f t="shared" si="3"/>
        <v/>
      </c>
      <c r="D50" s="51"/>
      <c r="E50" s="20"/>
      <c r="F50" s="8"/>
      <c r="G50" s="20" t="s">
        <v>4</v>
      </c>
      <c r="H50" s="52"/>
      <c r="I50" s="52"/>
      <c r="J50" s="20"/>
      <c r="K50" s="51" t="str">
        <f t="shared" si="0"/>
        <v/>
      </c>
      <c r="L50" s="51"/>
      <c r="M50" s="6" t="str">
        <f t="shared" si="4"/>
        <v/>
      </c>
      <c r="N50" s="20"/>
      <c r="O50" s="8"/>
      <c r="P50" s="52"/>
      <c r="Q50" s="52"/>
      <c r="R50" s="53" t="str">
        <f t="shared" si="1"/>
        <v/>
      </c>
      <c r="S50" s="53"/>
      <c r="T50" s="54" t="str">
        <f t="shared" si="6"/>
        <v/>
      </c>
      <c r="U50" s="54"/>
    </row>
    <row r="51" spans="2:21" x14ac:dyDescent="0.15">
      <c r="B51" s="20">
        <v>43</v>
      </c>
      <c r="C51" s="51" t="str">
        <f t="shared" si="3"/>
        <v/>
      </c>
      <c r="D51" s="51"/>
      <c r="E51" s="20"/>
      <c r="F51" s="8"/>
      <c r="G51" s="20" t="s">
        <v>3</v>
      </c>
      <c r="H51" s="52"/>
      <c r="I51" s="52"/>
      <c r="J51" s="20"/>
      <c r="K51" s="51" t="str">
        <f t="shared" si="0"/>
        <v/>
      </c>
      <c r="L51" s="51"/>
      <c r="M51" s="6" t="str">
        <f t="shared" si="4"/>
        <v/>
      </c>
      <c r="N51" s="20"/>
      <c r="O51" s="8"/>
      <c r="P51" s="52"/>
      <c r="Q51" s="52"/>
      <c r="R51" s="53" t="str">
        <f t="shared" si="1"/>
        <v/>
      </c>
      <c r="S51" s="53"/>
      <c r="T51" s="54" t="str">
        <f t="shared" si="6"/>
        <v/>
      </c>
      <c r="U51" s="54"/>
    </row>
    <row r="52" spans="2:21" x14ac:dyDescent="0.15">
      <c r="B52" s="20">
        <v>44</v>
      </c>
      <c r="C52" s="51" t="str">
        <f t="shared" si="3"/>
        <v/>
      </c>
      <c r="D52" s="51"/>
      <c r="E52" s="20"/>
      <c r="F52" s="8"/>
      <c r="G52" s="20" t="s">
        <v>3</v>
      </c>
      <c r="H52" s="52"/>
      <c r="I52" s="52"/>
      <c r="J52" s="20"/>
      <c r="K52" s="51" t="str">
        <f t="shared" si="0"/>
        <v/>
      </c>
      <c r="L52" s="51"/>
      <c r="M52" s="6" t="str">
        <f t="shared" si="4"/>
        <v/>
      </c>
      <c r="N52" s="20"/>
      <c r="O52" s="8"/>
      <c r="P52" s="52"/>
      <c r="Q52" s="52"/>
      <c r="R52" s="53" t="str">
        <f t="shared" si="1"/>
        <v/>
      </c>
      <c r="S52" s="53"/>
      <c r="T52" s="54"/>
      <c r="U52" s="54"/>
    </row>
    <row r="53" spans="2:21" x14ac:dyDescent="0.15">
      <c r="B53" s="20">
        <v>45</v>
      </c>
      <c r="C53" s="51" t="str">
        <f t="shared" si="3"/>
        <v/>
      </c>
      <c r="D53" s="51"/>
      <c r="E53" s="20"/>
      <c r="F53" s="8"/>
      <c r="G53" s="20" t="s">
        <v>4</v>
      </c>
      <c r="H53" s="52"/>
      <c r="I53" s="52"/>
      <c r="J53" s="20"/>
      <c r="K53" s="51" t="str">
        <f t="shared" si="0"/>
        <v/>
      </c>
      <c r="L53" s="51"/>
      <c r="M53" s="6" t="str">
        <f t="shared" si="4"/>
        <v/>
      </c>
      <c r="N53" s="20"/>
      <c r="O53" s="8"/>
      <c r="P53" s="52"/>
      <c r="Q53" s="52"/>
      <c r="R53" s="53" t="str">
        <f t="shared" si="1"/>
        <v/>
      </c>
      <c r="S53" s="53"/>
      <c r="T53" s="54"/>
      <c r="U53" s="54"/>
    </row>
    <row r="54" spans="2:21" x14ac:dyDescent="0.15">
      <c r="B54" s="20">
        <v>46</v>
      </c>
      <c r="C54" s="51" t="str">
        <f t="shared" si="3"/>
        <v/>
      </c>
      <c r="D54" s="51"/>
      <c r="E54" s="20"/>
      <c r="F54" s="8"/>
      <c r="G54" s="20" t="s">
        <v>4</v>
      </c>
      <c r="H54" s="52"/>
      <c r="I54" s="52"/>
      <c r="J54" s="20"/>
      <c r="K54" s="51" t="str">
        <f t="shared" si="0"/>
        <v/>
      </c>
      <c r="L54" s="51"/>
      <c r="M54" s="6" t="str">
        <f t="shared" si="4"/>
        <v/>
      </c>
      <c r="N54" s="20"/>
      <c r="O54" s="8"/>
      <c r="P54" s="52"/>
      <c r="Q54" s="52"/>
      <c r="R54" s="53" t="str">
        <f t="shared" si="1"/>
        <v/>
      </c>
      <c r="S54" s="53"/>
      <c r="T54" s="54"/>
      <c r="U54" s="54"/>
    </row>
    <row r="55" spans="2:21" x14ac:dyDescent="0.15">
      <c r="B55" s="20">
        <v>47</v>
      </c>
      <c r="C55" s="51" t="str">
        <f t="shared" si="3"/>
        <v/>
      </c>
      <c r="D55" s="51"/>
      <c r="E55" s="20"/>
      <c r="F55" s="8"/>
      <c r="G55" s="20" t="s">
        <v>3</v>
      </c>
      <c r="H55" s="52"/>
      <c r="I55" s="52"/>
      <c r="J55" s="20"/>
      <c r="K55" s="51" t="str">
        <f t="shared" si="0"/>
        <v/>
      </c>
      <c r="L55" s="51"/>
      <c r="M55" s="6" t="str">
        <f t="shared" si="4"/>
        <v/>
      </c>
      <c r="N55" s="20"/>
      <c r="O55" s="8"/>
      <c r="P55" s="52"/>
      <c r="Q55" s="52"/>
      <c r="R55" s="53" t="str">
        <f t="shared" si="1"/>
        <v/>
      </c>
      <c r="S55" s="53"/>
      <c r="T55" s="54"/>
      <c r="U55" s="54"/>
    </row>
    <row r="56" spans="2:21" x14ac:dyDescent="0.15">
      <c r="B56" s="20">
        <v>48</v>
      </c>
      <c r="C56" s="51" t="str">
        <f t="shared" si="3"/>
        <v/>
      </c>
      <c r="D56" s="51"/>
      <c r="E56" s="20"/>
      <c r="F56" s="8"/>
      <c r="G56" s="20" t="s">
        <v>3</v>
      </c>
      <c r="H56" s="52"/>
      <c r="I56" s="52"/>
      <c r="J56" s="20"/>
      <c r="K56" s="51" t="str">
        <f t="shared" si="0"/>
        <v/>
      </c>
      <c r="L56" s="51"/>
      <c r="M56" s="6" t="str">
        <f t="shared" si="4"/>
        <v/>
      </c>
      <c r="N56" s="20"/>
      <c r="O56" s="8"/>
      <c r="P56" s="52"/>
      <c r="Q56" s="52"/>
      <c r="R56" s="53" t="str">
        <f t="shared" si="1"/>
        <v/>
      </c>
      <c r="S56" s="53"/>
      <c r="T56" s="54" t="str">
        <f t="shared" ref="T56:T83" si="7">IF(O56="","",IF(R56&lt;0,J56*(-1),IF(G56="買",(P56-H56)*10000,(H56-P56)*10000)))</f>
        <v/>
      </c>
      <c r="U56" s="54"/>
    </row>
    <row r="57" spans="2:21" x14ac:dyDescent="0.15">
      <c r="B57" s="20">
        <v>49</v>
      </c>
      <c r="C57" s="51" t="str">
        <f t="shared" si="3"/>
        <v/>
      </c>
      <c r="D57" s="51"/>
      <c r="E57" s="20"/>
      <c r="F57" s="8"/>
      <c r="G57" s="20" t="s">
        <v>3</v>
      </c>
      <c r="H57" s="52"/>
      <c r="I57" s="52"/>
      <c r="J57" s="20"/>
      <c r="K57" s="51" t="str">
        <f t="shared" si="0"/>
        <v/>
      </c>
      <c r="L57" s="51"/>
      <c r="M57" s="6" t="str">
        <f t="shared" si="4"/>
        <v/>
      </c>
      <c r="N57" s="20"/>
      <c r="O57" s="8"/>
      <c r="P57" s="52"/>
      <c r="Q57" s="52"/>
      <c r="R57" s="53" t="str">
        <f t="shared" si="1"/>
        <v/>
      </c>
      <c r="S57" s="53"/>
      <c r="T57" s="54" t="str">
        <f t="shared" si="7"/>
        <v/>
      </c>
      <c r="U57" s="54"/>
    </row>
    <row r="58" spans="2:21" x14ac:dyDescent="0.15">
      <c r="B58" s="20">
        <v>50</v>
      </c>
      <c r="C58" s="51" t="str">
        <f t="shared" si="3"/>
        <v/>
      </c>
      <c r="D58" s="51"/>
      <c r="E58" s="20"/>
      <c r="F58" s="8"/>
      <c r="G58" s="20" t="s">
        <v>3</v>
      </c>
      <c r="H58" s="52"/>
      <c r="I58" s="52"/>
      <c r="J58" s="20"/>
      <c r="K58" s="51" t="str">
        <f t="shared" si="0"/>
        <v/>
      </c>
      <c r="L58" s="51"/>
      <c r="M58" s="6" t="str">
        <f t="shared" si="4"/>
        <v/>
      </c>
      <c r="N58" s="20"/>
      <c r="O58" s="8"/>
      <c r="P58" s="52"/>
      <c r="Q58" s="52"/>
      <c r="R58" s="53" t="str">
        <f t="shared" si="1"/>
        <v/>
      </c>
      <c r="S58" s="53"/>
      <c r="T58" s="54" t="str">
        <f t="shared" si="7"/>
        <v/>
      </c>
      <c r="U58" s="54"/>
    </row>
    <row r="59" spans="2:21" x14ac:dyDescent="0.15">
      <c r="B59" s="20">
        <v>51</v>
      </c>
      <c r="C59" s="51" t="str">
        <f t="shared" si="3"/>
        <v/>
      </c>
      <c r="D59" s="51"/>
      <c r="E59" s="20"/>
      <c r="F59" s="8"/>
      <c r="G59" s="20" t="s">
        <v>3</v>
      </c>
      <c r="H59" s="52"/>
      <c r="I59" s="52"/>
      <c r="J59" s="20"/>
      <c r="K59" s="51" t="str">
        <f t="shared" si="0"/>
        <v/>
      </c>
      <c r="L59" s="51"/>
      <c r="M59" s="6" t="str">
        <f t="shared" si="4"/>
        <v/>
      </c>
      <c r="N59" s="20"/>
      <c r="O59" s="8"/>
      <c r="P59" s="52"/>
      <c r="Q59" s="52"/>
      <c r="R59" s="53" t="str">
        <f t="shared" si="1"/>
        <v/>
      </c>
      <c r="S59" s="53"/>
      <c r="T59" s="54" t="str">
        <f t="shared" si="7"/>
        <v/>
      </c>
      <c r="U59" s="54"/>
    </row>
    <row r="60" spans="2:21" x14ac:dyDescent="0.15">
      <c r="B60" s="20">
        <v>52</v>
      </c>
      <c r="C60" s="51" t="str">
        <f t="shared" si="3"/>
        <v/>
      </c>
      <c r="D60" s="51"/>
      <c r="E60" s="20"/>
      <c r="F60" s="8"/>
      <c r="G60" s="20" t="s">
        <v>3</v>
      </c>
      <c r="H60" s="52"/>
      <c r="I60" s="52"/>
      <c r="J60" s="20"/>
      <c r="K60" s="51" t="str">
        <f t="shared" si="0"/>
        <v/>
      </c>
      <c r="L60" s="51"/>
      <c r="M60" s="6" t="str">
        <f t="shared" si="4"/>
        <v/>
      </c>
      <c r="N60" s="20"/>
      <c r="O60" s="8"/>
      <c r="P60" s="52"/>
      <c r="Q60" s="52"/>
      <c r="R60" s="53" t="str">
        <f t="shared" si="1"/>
        <v/>
      </c>
      <c r="S60" s="53"/>
      <c r="T60" s="54" t="str">
        <f t="shared" si="7"/>
        <v/>
      </c>
      <c r="U60" s="54"/>
    </row>
    <row r="61" spans="2:21" x14ac:dyDescent="0.15">
      <c r="B61" s="20">
        <v>53</v>
      </c>
      <c r="C61" s="51" t="str">
        <f t="shared" si="3"/>
        <v/>
      </c>
      <c r="D61" s="51"/>
      <c r="E61" s="20"/>
      <c r="F61" s="8"/>
      <c r="G61" s="20" t="s">
        <v>3</v>
      </c>
      <c r="H61" s="52"/>
      <c r="I61" s="52"/>
      <c r="J61" s="20"/>
      <c r="K61" s="51" t="str">
        <f t="shared" si="0"/>
        <v/>
      </c>
      <c r="L61" s="51"/>
      <c r="M61" s="6" t="str">
        <f t="shared" si="4"/>
        <v/>
      </c>
      <c r="N61" s="20"/>
      <c r="O61" s="8"/>
      <c r="P61" s="52"/>
      <c r="Q61" s="52"/>
      <c r="R61" s="53" t="str">
        <f t="shared" si="1"/>
        <v/>
      </c>
      <c r="S61" s="53"/>
      <c r="T61" s="54" t="str">
        <f t="shared" si="7"/>
        <v/>
      </c>
      <c r="U61" s="54"/>
    </row>
    <row r="62" spans="2:21" x14ac:dyDescent="0.15">
      <c r="B62" s="20">
        <v>54</v>
      </c>
      <c r="C62" s="51" t="str">
        <f t="shared" si="3"/>
        <v/>
      </c>
      <c r="D62" s="51"/>
      <c r="E62" s="20"/>
      <c r="F62" s="8"/>
      <c r="G62" s="20" t="s">
        <v>3</v>
      </c>
      <c r="H62" s="52"/>
      <c r="I62" s="52"/>
      <c r="J62" s="20"/>
      <c r="K62" s="51" t="str">
        <f t="shared" si="0"/>
        <v/>
      </c>
      <c r="L62" s="51"/>
      <c r="M62" s="6" t="str">
        <f t="shared" si="4"/>
        <v/>
      </c>
      <c r="N62" s="20"/>
      <c r="O62" s="8"/>
      <c r="P62" s="52"/>
      <c r="Q62" s="52"/>
      <c r="R62" s="53" t="str">
        <f t="shared" si="1"/>
        <v/>
      </c>
      <c r="S62" s="53"/>
      <c r="T62" s="54" t="str">
        <f t="shared" si="7"/>
        <v/>
      </c>
      <c r="U62" s="54"/>
    </row>
    <row r="63" spans="2:21" x14ac:dyDescent="0.15">
      <c r="B63" s="20">
        <v>55</v>
      </c>
      <c r="C63" s="51" t="str">
        <f t="shared" si="3"/>
        <v/>
      </c>
      <c r="D63" s="51"/>
      <c r="E63" s="20"/>
      <c r="F63" s="8"/>
      <c r="G63" s="20" t="s">
        <v>4</v>
      </c>
      <c r="H63" s="52"/>
      <c r="I63" s="52"/>
      <c r="J63" s="20"/>
      <c r="K63" s="51" t="str">
        <f t="shared" si="0"/>
        <v/>
      </c>
      <c r="L63" s="51"/>
      <c r="M63" s="6" t="str">
        <f t="shared" si="4"/>
        <v/>
      </c>
      <c r="N63" s="20"/>
      <c r="O63" s="8"/>
      <c r="P63" s="52"/>
      <c r="Q63" s="52"/>
      <c r="R63" s="53" t="str">
        <f t="shared" si="1"/>
        <v/>
      </c>
      <c r="S63" s="53"/>
      <c r="T63" s="54" t="str">
        <f t="shared" si="7"/>
        <v/>
      </c>
      <c r="U63" s="54"/>
    </row>
    <row r="64" spans="2:21" x14ac:dyDescent="0.15">
      <c r="B64" s="20">
        <v>56</v>
      </c>
      <c r="C64" s="51" t="str">
        <f t="shared" si="3"/>
        <v/>
      </c>
      <c r="D64" s="51"/>
      <c r="E64" s="20"/>
      <c r="F64" s="8"/>
      <c r="G64" s="20" t="s">
        <v>3</v>
      </c>
      <c r="H64" s="52"/>
      <c r="I64" s="52"/>
      <c r="J64" s="20"/>
      <c r="K64" s="51" t="str">
        <f t="shared" si="0"/>
        <v/>
      </c>
      <c r="L64" s="51"/>
      <c r="M64" s="6" t="str">
        <f t="shared" si="4"/>
        <v/>
      </c>
      <c r="N64" s="20"/>
      <c r="O64" s="8"/>
      <c r="P64" s="52"/>
      <c r="Q64" s="52"/>
      <c r="R64" s="53" t="str">
        <f t="shared" si="1"/>
        <v/>
      </c>
      <c r="S64" s="53"/>
      <c r="T64" s="54" t="str">
        <f t="shared" si="7"/>
        <v/>
      </c>
      <c r="U64" s="54"/>
    </row>
    <row r="65" spans="2:21" x14ac:dyDescent="0.15">
      <c r="B65" s="20">
        <v>57</v>
      </c>
      <c r="C65" s="51" t="str">
        <f t="shared" si="3"/>
        <v/>
      </c>
      <c r="D65" s="51"/>
      <c r="E65" s="20"/>
      <c r="F65" s="8"/>
      <c r="G65" s="20" t="s">
        <v>3</v>
      </c>
      <c r="H65" s="52"/>
      <c r="I65" s="52"/>
      <c r="J65" s="20"/>
      <c r="K65" s="51" t="str">
        <f t="shared" si="0"/>
        <v/>
      </c>
      <c r="L65" s="51"/>
      <c r="M65" s="6" t="str">
        <f t="shared" si="4"/>
        <v/>
      </c>
      <c r="N65" s="20"/>
      <c r="O65" s="8"/>
      <c r="P65" s="52"/>
      <c r="Q65" s="52"/>
      <c r="R65" s="53" t="str">
        <f t="shared" si="1"/>
        <v/>
      </c>
      <c r="S65" s="53"/>
      <c r="T65" s="54" t="str">
        <f t="shared" si="7"/>
        <v/>
      </c>
      <c r="U65" s="54"/>
    </row>
    <row r="66" spans="2:21" x14ac:dyDescent="0.15">
      <c r="B66" s="20">
        <v>58</v>
      </c>
      <c r="C66" s="51" t="str">
        <f t="shared" si="3"/>
        <v/>
      </c>
      <c r="D66" s="51"/>
      <c r="E66" s="20"/>
      <c r="F66" s="8"/>
      <c r="G66" s="20" t="s">
        <v>3</v>
      </c>
      <c r="H66" s="52"/>
      <c r="I66" s="52"/>
      <c r="J66" s="20"/>
      <c r="K66" s="51" t="str">
        <f t="shared" si="0"/>
        <v/>
      </c>
      <c r="L66" s="51"/>
      <c r="M66" s="6" t="str">
        <f t="shared" si="4"/>
        <v/>
      </c>
      <c r="N66" s="20"/>
      <c r="O66" s="8"/>
      <c r="P66" s="52"/>
      <c r="Q66" s="52"/>
      <c r="R66" s="53" t="str">
        <f t="shared" si="1"/>
        <v/>
      </c>
      <c r="S66" s="53"/>
      <c r="T66" s="54" t="str">
        <f t="shared" si="7"/>
        <v/>
      </c>
      <c r="U66" s="54"/>
    </row>
    <row r="67" spans="2:21" x14ac:dyDescent="0.15">
      <c r="B67" s="20">
        <v>59</v>
      </c>
      <c r="C67" s="51" t="str">
        <f t="shared" si="3"/>
        <v/>
      </c>
      <c r="D67" s="51"/>
      <c r="E67" s="20"/>
      <c r="F67" s="8"/>
      <c r="G67" s="20" t="s">
        <v>3</v>
      </c>
      <c r="H67" s="52"/>
      <c r="I67" s="52"/>
      <c r="J67" s="20"/>
      <c r="K67" s="51" t="str">
        <f t="shared" si="0"/>
        <v/>
      </c>
      <c r="L67" s="51"/>
      <c r="M67" s="6" t="str">
        <f t="shared" si="4"/>
        <v/>
      </c>
      <c r="N67" s="20"/>
      <c r="O67" s="8"/>
      <c r="P67" s="52"/>
      <c r="Q67" s="52"/>
      <c r="R67" s="53" t="str">
        <f t="shared" si="1"/>
        <v/>
      </c>
      <c r="S67" s="53"/>
      <c r="T67" s="54" t="str">
        <f t="shared" si="7"/>
        <v/>
      </c>
      <c r="U67" s="54"/>
    </row>
    <row r="68" spans="2:21" x14ac:dyDescent="0.15">
      <c r="B68" s="20">
        <v>60</v>
      </c>
      <c r="C68" s="51" t="str">
        <f t="shared" si="3"/>
        <v/>
      </c>
      <c r="D68" s="51"/>
      <c r="E68" s="20"/>
      <c r="F68" s="8"/>
      <c r="G68" s="20" t="s">
        <v>4</v>
      </c>
      <c r="H68" s="52"/>
      <c r="I68" s="52"/>
      <c r="J68" s="20"/>
      <c r="K68" s="51" t="str">
        <f t="shared" si="0"/>
        <v/>
      </c>
      <c r="L68" s="51"/>
      <c r="M68" s="6" t="str">
        <f t="shared" si="4"/>
        <v/>
      </c>
      <c r="N68" s="20"/>
      <c r="O68" s="8"/>
      <c r="P68" s="52"/>
      <c r="Q68" s="52"/>
      <c r="R68" s="53" t="str">
        <f t="shared" si="1"/>
        <v/>
      </c>
      <c r="S68" s="53"/>
      <c r="T68" s="54" t="str">
        <f t="shared" si="7"/>
        <v/>
      </c>
      <c r="U68" s="54"/>
    </row>
    <row r="69" spans="2:21" x14ac:dyDescent="0.15">
      <c r="B69" s="20">
        <v>61</v>
      </c>
      <c r="C69" s="51" t="str">
        <f t="shared" si="3"/>
        <v/>
      </c>
      <c r="D69" s="51"/>
      <c r="E69" s="20"/>
      <c r="F69" s="8"/>
      <c r="G69" s="20" t="s">
        <v>4</v>
      </c>
      <c r="H69" s="52"/>
      <c r="I69" s="52"/>
      <c r="J69" s="20"/>
      <c r="K69" s="51" t="str">
        <f t="shared" si="0"/>
        <v/>
      </c>
      <c r="L69" s="51"/>
      <c r="M69" s="6" t="str">
        <f t="shared" si="4"/>
        <v/>
      </c>
      <c r="N69" s="20"/>
      <c r="O69" s="8"/>
      <c r="P69" s="52"/>
      <c r="Q69" s="52"/>
      <c r="R69" s="53" t="str">
        <f t="shared" si="1"/>
        <v/>
      </c>
      <c r="S69" s="53"/>
      <c r="T69" s="54" t="str">
        <f t="shared" si="7"/>
        <v/>
      </c>
      <c r="U69" s="54"/>
    </row>
    <row r="70" spans="2:21" x14ac:dyDescent="0.15">
      <c r="B70" s="20">
        <v>62</v>
      </c>
      <c r="C70" s="51" t="str">
        <f t="shared" si="3"/>
        <v/>
      </c>
      <c r="D70" s="51"/>
      <c r="E70" s="20"/>
      <c r="F70" s="8"/>
      <c r="G70" s="20" t="s">
        <v>3</v>
      </c>
      <c r="H70" s="52"/>
      <c r="I70" s="52"/>
      <c r="J70" s="20"/>
      <c r="K70" s="51" t="str">
        <f t="shared" si="0"/>
        <v/>
      </c>
      <c r="L70" s="51"/>
      <c r="M70" s="6" t="str">
        <f t="shared" si="4"/>
        <v/>
      </c>
      <c r="N70" s="20"/>
      <c r="O70" s="8"/>
      <c r="P70" s="52"/>
      <c r="Q70" s="52"/>
      <c r="R70" s="53" t="str">
        <f t="shared" si="1"/>
        <v/>
      </c>
      <c r="S70" s="53"/>
      <c r="T70" s="54" t="str">
        <f t="shared" si="7"/>
        <v/>
      </c>
      <c r="U70" s="54"/>
    </row>
    <row r="71" spans="2:21" x14ac:dyDescent="0.15">
      <c r="B71" s="20">
        <v>63</v>
      </c>
      <c r="C71" s="51" t="str">
        <f t="shared" si="3"/>
        <v/>
      </c>
      <c r="D71" s="51"/>
      <c r="E71" s="20"/>
      <c r="F71" s="8"/>
      <c r="G71" s="20" t="s">
        <v>4</v>
      </c>
      <c r="H71" s="52"/>
      <c r="I71" s="52"/>
      <c r="J71" s="20"/>
      <c r="K71" s="51" t="str">
        <f t="shared" si="0"/>
        <v/>
      </c>
      <c r="L71" s="51"/>
      <c r="M71" s="6" t="str">
        <f t="shared" si="4"/>
        <v/>
      </c>
      <c r="N71" s="20"/>
      <c r="O71" s="8"/>
      <c r="P71" s="52"/>
      <c r="Q71" s="52"/>
      <c r="R71" s="53" t="str">
        <f t="shared" si="1"/>
        <v/>
      </c>
      <c r="S71" s="53"/>
      <c r="T71" s="54" t="str">
        <f t="shared" si="7"/>
        <v/>
      </c>
      <c r="U71" s="54"/>
    </row>
    <row r="72" spans="2:21" x14ac:dyDescent="0.15">
      <c r="B72" s="20">
        <v>64</v>
      </c>
      <c r="C72" s="51" t="str">
        <f t="shared" si="3"/>
        <v/>
      </c>
      <c r="D72" s="51"/>
      <c r="E72" s="20"/>
      <c r="F72" s="8"/>
      <c r="G72" s="20" t="s">
        <v>3</v>
      </c>
      <c r="H72" s="52"/>
      <c r="I72" s="52"/>
      <c r="J72" s="20"/>
      <c r="K72" s="51" t="str">
        <f t="shared" si="0"/>
        <v/>
      </c>
      <c r="L72" s="51"/>
      <c r="M72" s="6" t="str">
        <f t="shared" si="4"/>
        <v/>
      </c>
      <c r="N72" s="20"/>
      <c r="O72" s="8"/>
      <c r="P72" s="52"/>
      <c r="Q72" s="52"/>
      <c r="R72" s="53" t="str">
        <f t="shared" si="1"/>
        <v/>
      </c>
      <c r="S72" s="53"/>
      <c r="T72" s="54" t="str">
        <f t="shared" si="7"/>
        <v/>
      </c>
      <c r="U72" s="54"/>
    </row>
    <row r="73" spans="2:21" x14ac:dyDescent="0.15">
      <c r="B73" s="20">
        <v>65</v>
      </c>
      <c r="C73" s="51" t="str">
        <f t="shared" si="3"/>
        <v/>
      </c>
      <c r="D73" s="51"/>
      <c r="E73" s="20"/>
      <c r="F73" s="8"/>
      <c r="G73" s="20" t="s">
        <v>4</v>
      </c>
      <c r="H73" s="52"/>
      <c r="I73" s="52"/>
      <c r="J73" s="20"/>
      <c r="K73" s="51" t="str">
        <f t="shared" ref="K73:K108" si="8">IF(F73="","",C73*0.03)</f>
        <v/>
      </c>
      <c r="L73" s="51"/>
      <c r="M73" s="6" t="str">
        <f t="shared" si="4"/>
        <v/>
      </c>
      <c r="N73" s="20"/>
      <c r="O73" s="8"/>
      <c r="P73" s="52"/>
      <c r="Q73" s="52"/>
      <c r="R73" s="53" t="str">
        <f t="shared" ref="R73:R108" si="9">IF(O73="","",ROUNDDOWN((IF(G73="売",H73-P73,P73-H73))*M73*1000000000/81,0))</f>
        <v/>
      </c>
      <c r="S73" s="53"/>
      <c r="T73" s="54" t="str">
        <f t="shared" si="7"/>
        <v/>
      </c>
      <c r="U73" s="54"/>
    </row>
    <row r="74" spans="2:21" x14ac:dyDescent="0.15">
      <c r="B74" s="20">
        <v>66</v>
      </c>
      <c r="C74" s="51" t="str">
        <f t="shared" ref="C74:C108" si="10">IF(R73="","",C73+R73)</f>
        <v/>
      </c>
      <c r="D74" s="51"/>
      <c r="E74" s="20"/>
      <c r="F74" s="8"/>
      <c r="G74" s="20" t="s">
        <v>4</v>
      </c>
      <c r="H74" s="52"/>
      <c r="I74" s="52"/>
      <c r="J74" s="20"/>
      <c r="K74" s="51" t="str">
        <f t="shared" si="8"/>
        <v/>
      </c>
      <c r="L74" s="51"/>
      <c r="M74" s="6" t="str">
        <f t="shared" ref="M74:M108" si="11">IF(J74="","",ROUNDDOWN(K74/(J74/81)/100000,2))</f>
        <v/>
      </c>
      <c r="N74" s="20"/>
      <c r="O74" s="8"/>
      <c r="P74" s="52"/>
      <c r="Q74" s="52"/>
      <c r="R74" s="53" t="str">
        <f t="shared" si="9"/>
        <v/>
      </c>
      <c r="S74" s="53"/>
      <c r="T74" s="54" t="str">
        <f t="shared" si="7"/>
        <v/>
      </c>
      <c r="U74" s="54"/>
    </row>
    <row r="75" spans="2:21" x14ac:dyDescent="0.15">
      <c r="B75" s="20">
        <v>67</v>
      </c>
      <c r="C75" s="51" t="str">
        <f t="shared" si="10"/>
        <v/>
      </c>
      <c r="D75" s="51"/>
      <c r="E75" s="20"/>
      <c r="F75" s="8"/>
      <c r="G75" s="20" t="s">
        <v>3</v>
      </c>
      <c r="H75" s="52"/>
      <c r="I75" s="52"/>
      <c r="J75" s="20"/>
      <c r="K75" s="51" t="str">
        <f t="shared" si="8"/>
        <v/>
      </c>
      <c r="L75" s="51"/>
      <c r="M75" s="6" t="str">
        <f t="shared" si="11"/>
        <v/>
      </c>
      <c r="N75" s="20"/>
      <c r="O75" s="8"/>
      <c r="P75" s="52"/>
      <c r="Q75" s="52"/>
      <c r="R75" s="53" t="str">
        <f t="shared" si="9"/>
        <v/>
      </c>
      <c r="S75" s="53"/>
      <c r="T75" s="54" t="str">
        <f t="shared" si="7"/>
        <v/>
      </c>
      <c r="U75" s="54"/>
    </row>
    <row r="76" spans="2:21" x14ac:dyDescent="0.15">
      <c r="B76" s="20">
        <v>68</v>
      </c>
      <c r="C76" s="51" t="str">
        <f t="shared" si="10"/>
        <v/>
      </c>
      <c r="D76" s="51"/>
      <c r="E76" s="20"/>
      <c r="F76" s="8"/>
      <c r="G76" s="20" t="s">
        <v>3</v>
      </c>
      <c r="H76" s="52"/>
      <c r="I76" s="52"/>
      <c r="J76" s="20"/>
      <c r="K76" s="51" t="str">
        <f t="shared" si="8"/>
        <v/>
      </c>
      <c r="L76" s="51"/>
      <c r="M76" s="6" t="str">
        <f t="shared" si="11"/>
        <v/>
      </c>
      <c r="N76" s="20"/>
      <c r="O76" s="8"/>
      <c r="P76" s="52"/>
      <c r="Q76" s="52"/>
      <c r="R76" s="53" t="str">
        <f t="shared" si="9"/>
        <v/>
      </c>
      <c r="S76" s="53"/>
      <c r="T76" s="54" t="str">
        <f t="shared" si="7"/>
        <v/>
      </c>
      <c r="U76" s="54"/>
    </row>
    <row r="77" spans="2:21" x14ac:dyDescent="0.15">
      <c r="B77" s="20">
        <v>69</v>
      </c>
      <c r="C77" s="51" t="str">
        <f t="shared" si="10"/>
        <v/>
      </c>
      <c r="D77" s="51"/>
      <c r="E77" s="20"/>
      <c r="F77" s="8"/>
      <c r="G77" s="20" t="s">
        <v>3</v>
      </c>
      <c r="H77" s="52"/>
      <c r="I77" s="52"/>
      <c r="J77" s="20"/>
      <c r="K77" s="51" t="str">
        <f t="shared" si="8"/>
        <v/>
      </c>
      <c r="L77" s="51"/>
      <c r="M77" s="6" t="str">
        <f t="shared" si="11"/>
        <v/>
      </c>
      <c r="N77" s="20"/>
      <c r="O77" s="8"/>
      <c r="P77" s="52"/>
      <c r="Q77" s="52"/>
      <c r="R77" s="53" t="str">
        <f t="shared" si="9"/>
        <v/>
      </c>
      <c r="S77" s="53"/>
      <c r="T77" s="54" t="str">
        <f t="shared" si="7"/>
        <v/>
      </c>
      <c r="U77" s="54"/>
    </row>
    <row r="78" spans="2:21" x14ac:dyDescent="0.15">
      <c r="B78" s="20">
        <v>70</v>
      </c>
      <c r="C78" s="51" t="str">
        <f t="shared" si="10"/>
        <v/>
      </c>
      <c r="D78" s="51"/>
      <c r="E78" s="20"/>
      <c r="F78" s="8"/>
      <c r="G78" s="20" t="s">
        <v>4</v>
      </c>
      <c r="H78" s="52"/>
      <c r="I78" s="52"/>
      <c r="J78" s="20"/>
      <c r="K78" s="51" t="str">
        <f t="shared" si="8"/>
        <v/>
      </c>
      <c r="L78" s="51"/>
      <c r="M78" s="6" t="str">
        <f t="shared" si="11"/>
        <v/>
      </c>
      <c r="N78" s="20"/>
      <c r="O78" s="8"/>
      <c r="P78" s="52"/>
      <c r="Q78" s="52"/>
      <c r="R78" s="53" t="str">
        <f t="shared" si="9"/>
        <v/>
      </c>
      <c r="S78" s="53"/>
      <c r="T78" s="54" t="str">
        <f t="shared" si="7"/>
        <v/>
      </c>
      <c r="U78" s="54"/>
    </row>
    <row r="79" spans="2:21" x14ac:dyDescent="0.15">
      <c r="B79" s="20">
        <v>71</v>
      </c>
      <c r="C79" s="51" t="str">
        <f t="shared" si="10"/>
        <v/>
      </c>
      <c r="D79" s="51"/>
      <c r="E79" s="20"/>
      <c r="F79" s="8"/>
      <c r="G79" s="20" t="s">
        <v>3</v>
      </c>
      <c r="H79" s="52"/>
      <c r="I79" s="52"/>
      <c r="J79" s="20"/>
      <c r="K79" s="51" t="str">
        <f t="shared" si="8"/>
        <v/>
      </c>
      <c r="L79" s="51"/>
      <c r="M79" s="6" t="str">
        <f t="shared" si="11"/>
        <v/>
      </c>
      <c r="N79" s="20"/>
      <c r="O79" s="8"/>
      <c r="P79" s="52"/>
      <c r="Q79" s="52"/>
      <c r="R79" s="53" t="str">
        <f t="shared" si="9"/>
        <v/>
      </c>
      <c r="S79" s="53"/>
      <c r="T79" s="54" t="str">
        <f t="shared" si="7"/>
        <v/>
      </c>
      <c r="U79" s="54"/>
    </row>
    <row r="80" spans="2:21" x14ac:dyDescent="0.15">
      <c r="B80" s="20">
        <v>72</v>
      </c>
      <c r="C80" s="51" t="str">
        <f t="shared" si="10"/>
        <v/>
      </c>
      <c r="D80" s="51"/>
      <c r="E80" s="20"/>
      <c r="F80" s="8"/>
      <c r="G80" s="20" t="s">
        <v>4</v>
      </c>
      <c r="H80" s="52"/>
      <c r="I80" s="52"/>
      <c r="J80" s="20"/>
      <c r="K80" s="51" t="str">
        <f t="shared" si="8"/>
        <v/>
      </c>
      <c r="L80" s="51"/>
      <c r="M80" s="6" t="str">
        <f t="shared" si="11"/>
        <v/>
      </c>
      <c r="N80" s="20"/>
      <c r="O80" s="8"/>
      <c r="P80" s="52"/>
      <c r="Q80" s="52"/>
      <c r="R80" s="53" t="str">
        <f t="shared" si="9"/>
        <v/>
      </c>
      <c r="S80" s="53"/>
      <c r="T80" s="54" t="str">
        <f t="shared" si="7"/>
        <v/>
      </c>
      <c r="U80" s="54"/>
    </row>
    <row r="81" spans="2:21" x14ac:dyDescent="0.15">
      <c r="B81" s="20">
        <v>73</v>
      </c>
      <c r="C81" s="51" t="str">
        <f t="shared" si="10"/>
        <v/>
      </c>
      <c r="D81" s="51"/>
      <c r="E81" s="20"/>
      <c r="F81" s="8"/>
      <c r="G81" s="20" t="s">
        <v>3</v>
      </c>
      <c r="H81" s="52"/>
      <c r="I81" s="52"/>
      <c r="J81" s="20"/>
      <c r="K81" s="51" t="str">
        <f t="shared" si="8"/>
        <v/>
      </c>
      <c r="L81" s="51"/>
      <c r="M81" s="6" t="str">
        <f t="shared" si="11"/>
        <v/>
      </c>
      <c r="N81" s="20"/>
      <c r="O81" s="8"/>
      <c r="P81" s="52"/>
      <c r="Q81" s="52"/>
      <c r="R81" s="53" t="str">
        <f t="shared" si="9"/>
        <v/>
      </c>
      <c r="S81" s="53"/>
      <c r="T81" s="54" t="str">
        <f t="shared" si="7"/>
        <v/>
      </c>
      <c r="U81" s="54"/>
    </row>
    <row r="82" spans="2:21" x14ac:dyDescent="0.15">
      <c r="B82" s="20">
        <v>74</v>
      </c>
      <c r="C82" s="51" t="str">
        <f t="shared" si="10"/>
        <v/>
      </c>
      <c r="D82" s="51"/>
      <c r="E82" s="20"/>
      <c r="F82" s="8"/>
      <c r="G82" s="20" t="s">
        <v>3</v>
      </c>
      <c r="H82" s="52"/>
      <c r="I82" s="52"/>
      <c r="J82" s="20"/>
      <c r="K82" s="51" t="str">
        <f t="shared" si="8"/>
        <v/>
      </c>
      <c r="L82" s="51"/>
      <c r="M82" s="6" t="str">
        <f t="shared" si="11"/>
        <v/>
      </c>
      <c r="N82" s="20"/>
      <c r="O82" s="8"/>
      <c r="P82" s="52"/>
      <c r="Q82" s="52"/>
      <c r="R82" s="53" t="str">
        <f t="shared" si="9"/>
        <v/>
      </c>
      <c r="S82" s="53"/>
      <c r="T82" s="54" t="str">
        <f t="shared" si="7"/>
        <v/>
      </c>
      <c r="U82" s="54"/>
    </row>
    <row r="83" spans="2:21" x14ac:dyDescent="0.15">
      <c r="B83" s="20">
        <v>75</v>
      </c>
      <c r="C83" s="51" t="str">
        <f t="shared" si="10"/>
        <v/>
      </c>
      <c r="D83" s="51"/>
      <c r="E83" s="20"/>
      <c r="F83" s="8"/>
      <c r="G83" s="20" t="s">
        <v>3</v>
      </c>
      <c r="H83" s="52"/>
      <c r="I83" s="52"/>
      <c r="J83" s="20"/>
      <c r="K83" s="51" t="str">
        <f t="shared" si="8"/>
        <v/>
      </c>
      <c r="L83" s="51"/>
      <c r="M83" s="6" t="str">
        <f t="shared" si="11"/>
        <v/>
      </c>
      <c r="N83" s="20"/>
      <c r="O83" s="8"/>
      <c r="P83" s="52"/>
      <c r="Q83" s="52"/>
      <c r="R83" s="53" t="str">
        <f t="shared" si="9"/>
        <v/>
      </c>
      <c r="S83" s="53"/>
      <c r="T83" s="54" t="str">
        <f t="shared" si="7"/>
        <v/>
      </c>
      <c r="U83" s="54"/>
    </row>
    <row r="84" spans="2:21" x14ac:dyDescent="0.15">
      <c r="B84" s="20">
        <v>76</v>
      </c>
      <c r="C84" s="51" t="str">
        <f t="shared" si="10"/>
        <v/>
      </c>
      <c r="D84" s="51"/>
      <c r="E84" s="20"/>
      <c r="F84" s="8"/>
      <c r="G84" s="20" t="s">
        <v>3</v>
      </c>
      <c r="H84" s="52"/>
      <c r="I84" s="52"/>
      <c r="J84" s="20"/>
      <c r="K84" s="51" t="str">
        <f t="shared" si="8"/>
        <v/>
      </c>
      <c r="L84" s="51"/>
      <c r="M84" s="6" t="str">
        <f t="shared" si="11"/>
        <v/>
      </c>
      <c r="N84" s="20"/>
      <c r="O84" s="8"/>
      <c r="P84" s="52"/>
      <c r="Q84" s="52"/>
      <c r="R84" s="53" t="str">
        <f t="shared" si="9"/>
        <v/>
      </c>
      <c r="S84" s="53"/>
      <c r="T84" s="54" t="str">
        <f>IF(O84="","",IF(R84&lt;0,J84*(-1),IF(G84="買",(P84-H84)*10000,(H84-P84)*10000)))</f>
        <v/>
      </c>
      <c r="U84" s="54"/>
    </row>
    <row r="85" spans="2:21" x14ac:dyDescent="0.15">
      <c r="B85" s="20">
        <v>77</v>
      </c>
      <c r="C85" s="51" t="str">
        <f t="shared" si="10"/>
        <v/>
      </c>
      <c r="D85" s="51"/>
      <c r="E85" s="20"/>
      <c r="F85" s="8"/>
      <c r="G85" s="20" t="s">
        <v>4</v>
      </c>
      <c r="H85" s="52"/>
      <c r="I85" s="52"/>
      <c r="J85" s="20"/>
      <c r="K85" s="51" t="str">
        <f t="shared" si="8"/>
        <v/>
      </c>
      <c r="L85" s="51"/>
      <c r="M85" s="6" t="str">
        <f t="shared" si="11"/>
        <v/>
      </c>
      <c r="N85" s="20"/>
      <c r="O85" s="8"/>
      <c r="P85" s="52"/>
      <c r="Q85" s="52"/>
      <c r="R85" s="53" t="str">
        <f t="shared" si="9"/>
        <v/>
      </c>
      <c r="S85" s="53"/>
      <c r="T85" s="54" t="str">
        <f t="shared" ref="T85:T91" si="12">IF(O85="","",IF(R85&lt;0,J85*(-1),IF(G85="買",(P85-H85)*10000,(H85-P85)*10000)))</f>
        <v/>
      </c>
      <c r="U85" s="54"/>
    </row>
    <row r="86" spans="2:21" x14ac:dyDescent="0.15">
      <c r="B86" s="20">
        <v>78</v>
      </c>
      <c r="C86" s="51" t="str">
        <f t="shared" si="10"/>
        <v/>
      </c>
      <c r="D86" s="51"/>
      <c r="E86" s="20"/>
      <c r="F86" s="8"/>
      <c r="G86" s="20" t="s">
        <v>3</v>
      </c>
      <c r="H86" s="52"/>
      <c r="I86" s="52"/>
      <c r="J86" s="20"/>
      <c r="K86" s="51" t="str">
        <f t="shared" si="8"/>
        <v/>
      </c>
      <c r="L86" s="51"/>
      <c r="M86" s="6" t="str">
        <f t="shared" si="11"/>
        <v/>
      </c>
      <c r="N86" s="20"/>
      <c r="O86" s="8"/>
      <c r="P86" s="52"/>
      <c r="Q86" s="52"/>
      <c r="R86" s="53" t="str">
        <f t="shared" si="9"/>
        <v/>
      </c>
      <c r="S86" s="53"/>
      <c r="T86" s="54" t="str">
        <f t="shared" si="12"/>
        <v/>
      </c>
      <c r="U86" s="54"/>
    </row>
    <row r="87" spans="2:21" x14ac:dyDescent="0.15">
      <c r="B87" s="20">
        <v>79</v>
      </c>
      <c r="C87" s="51" t="str">
        <f t="shared" si="10"/>
        <v/>
      </c>
      <c r="D87" s="51"/>
      <c r="E87" s="20"/>
      <c r="F87" s="8"/>
      <c r="G87" s="20" t="s">
        <v>4</v>
      </c>
      <c r="H87" s="52"/>
      <c r="I87" s="52"/>
      <c r="J87" s="20"/>
      <c r="K87" s="51" t="str">
        <f t="shared" si="8"/>
        <v/>
      </c>
      <c r="L87" s="51"/>
      <c r="M87" s="6" t="str">
        <f t="shared" si="11"/>
        <v/>
      </c>
      <c r="N87" s="20"/>
      <c r="O87" s="8"/>
      <c r="P87" s="52"/>
      <c r="Q87" s="52"/>
      <c r="R87" s="53" t="str">
        <f t="shared" si="9"/>
        <v/>
      </c>
      <c r="S87" s="53"/>
      <c r="T87" s="54" t="str">
        <f t="shared" si="12"/>
        <v/>
      </c>
      <c r="U87" s="54"/>
    </row>
    <row r="88" spans="2:21" x14ac:dyDescent="0.15">
      <c r="B88" s="20">
        <v>80</v>
      </c>
      <c r="C88" s="51" t="str">
        <f t="shared" si="10"/>
        <v/>
      </c>
      <c r="D88" s="51"/>
      <c r="E88" s="20"/>
      <c r="F88" s="8"/>
      <c r="G88" s="20" t="s">
        <v>4</v>
      </c>
      <c r="H88" s="52"/>
      <c r="I88" s="52"/>
      <c r="J88" s="20"/>
      <c r="K88" s="51" t="str">
        <f t="shared" si="8"/>
        <v/>
      </c>
      <c r="L88" s="51"/>
      <c r="M88" s="6" t="str">
        <f t="shared" si="11"/>
        <v/>
      </c>
      <c r="N88" s="20"/>
      <c r="O88" s="8"/>
      <c r="P88" s="52"/>
      <c r="Q88" s="52"/>
      <c r="R88" s="53" t="str">
        <f t="shared" si="9"/>
        <v/>
      </c>
      <c r="S88" s="53"/>
      <c r="T88" s="54" t="str">
        <f t="shared" si="12"/>
        <v/>
      </c>
      <c r="U88" s="54"/>
    </row>
    <row r="89" spans="2:21" x14ac:dyDescent="0.15">
      <c r="B89" s="20">
        <v>81</v>
      </c>
      <c r="C89" s="51" t="str">
        <f t="shared" si="10"/>
        <v/>
      </c>
      <c r="D89" s="51"/>
      <c r="E89" s="20"/>
      <c r="F89" s="8"/>
      <c r="G89" s="20" t="s">
        <v>4</v>
      </c>
      <c r="H89" s="52"/>
      <c r="I89" s="52"/>
      <c r="J89" s="20"/>
      <c r="K89" s="51" t="str">
        <f t="shared" si="8"/>
        <v/>
      </c>
      <c r="L89" s="51"/>
      <c r="M89" s="6" t="str">
        <f t="shared" si="11"/>
        <v/>
      </c>
      <c r="N89" s="20"/>
      <c r="O89" s="8"/>
      <c r="P89" s="52"/>
      <c r="Q89" s="52"/>
      <c r="R89" s="53" t="str">
        <f t="shared" si="9"/>
        <v/>
      </c>
      <c r="S89" s="53"/>
      <c r="T89" s="54" t="str">
        <f t="shared" si="12"/>
        <v/>
      </c>
      <c r="U89" s="54"/>
    </row>
    <row r="90" spans="2:21" x14ac:dyDescent="0.15">
      <c r="B90" s="20">
        <v>82</v>
      </c>
      <c r="C90" s="51" t="str">
        <f t="shared" si="10"/>
        <v/>
      </c>
      <c r="D90" s="51"/>
      <c r="E90" s="20"/>
      <c r="F90" s="8"/>
      <c r="G90" s="20" t="s">
        <v>4</v>
      </c>
      <c r="H90" s="52"/>
      <c r="I90" s="52"/>
      <c r="J90" s="20"/>
      <c r="K90" s="51" t="str">
        <f t="shared" si="8"/>
        <v/>
      </c>
      <c r="L90" s="51"/>
      <c r="M90" s="6" t="str">
        <f t="shared" si="11"/>
        <v/>
      </c>
      <c r="N90" s="20"/>
      <c r="O90" s="8"/>
      <c r="P90" s="52"/>
      <c r="Q90" s="52"/>
      <c r="R90" s="53" t="str">
        <f t="shared" si="9"/>
        <v/>
      </c>
      <c r="S90" s="53"/>
      <c r="T90" s="54" t="str">
        <f t="shared" si="12"/>
        <v/>
      </c>
      <c r="U90" s="54"/>
    </row>
    <row r="91" spans="2:21" x14ac:dyDescent="0.15">
      <c r="B91" s="20">
        <v>83</v>
      </c>
      <c r="C91" s="51" t="str">
        <f t="shared" si="10"/>
        <v/>
      </c>
      <c r="D91" s="51"/>
      <c r="E91" s="20"/>
      <c r="F91" s="8"/>
      <c r="G91" s="20" t="s">
        <v>4</v>
      </c>
      <c r="H91" s="52"/>
      <c r="I91" s="52"/>
      <c r="J91" s="20"/>
      <c r="K91" s="51" t="str">
        <f t="shared" si="8"/>
        <v/>
      </c>
      <c r="L91" s="51"/>
      <c r="M91" s="6" t="str">
        <f t="shared" si="11"/>
        <v/>
      </c>
      <c r="N91" s="20"/>
      <c r="O91" s="8"/>
      <c r="P91" s="52"/>
      <c r="Q91" s="52"/>
      <c r="R91" s="53" t="str">
        <f t="shared" si="9"/>
        <v/>
      </c>
      <c r="S91" s="53"/>
      <c r="T91" s="54" t="str">
        <f t="shared" si="12"/>
        <v/>
      </c>
      <c r="U91" s="54"/>
    </row>
    <row r="92" spans="2:21" x14ac:dyDescent="0.15">
      <c r="B92" s="20">
        <v>84</v>
      </c>
      <c r="C92" s="51" t="str">
        <f t="shared" si="10"/>
        <v/>
      </c>
      <c r="D92" s="51"/>
      <c r="E92" s="20"/>
      <c r="F92" s="8"/>
      <c r="G92" s="20" t="s">
        <v>3</v>
      </c>
      <c r="H92" s="52"/>
      <c r="I92" s="52"/>
      <c r="J92" s="20"/>
      <c r="K92" s="51" t="str">
        <f t="shared" si="8"/>
        <v/>
      </c>
      <c r="L92" s="51"/>
      <c r="M92" s="6" t="str">
        <f t="shared" si="11"/>
        <v/>
      </c>
      <c r="N92" s="20"/>
      <c r="O92" s="8"/>
      <c r="P92" s="52"/>
      <c r="Q92" s="52"/>
      <c r="R92" s="53" t="str">
        <f t="shared" si="9"/>
        <v/>
      </c>
      <c r="S92" s="53"/>
      <c r="T92" s="54" t="str">
        <f>IF(O92="","",IF(R92&lt;0,J92*(-1),IF(G92="買",(P92-H92)*10000,(H92-P92)*10000)))</f>
        <v/>
      </c>
      <c r="U92" s="54"/>
    </row>
    <row r="93" spans="2:21" x14ac:dyDescent="0.15">
      <c r="B93" s="20">
        <v>85</v>
      </c>
      <c r="C93" s="51" t="str">
        <f t="shared" si="10"/>
        <v/>
      </c>
      <c r="D93" s="51"/>
      <c r="E93" s="20"/>
      <c r="F93" s="8"/>
      <c r="G93" s="20" t="s">
        <v>4</v>
      </c>
      <c r="H93" s="52"/>
      <c r="I93" s="52"/>
      <c r="J93" s="20"/>
      <c r="K93" s="51" t="str">
        <f t="shared" si="8"/>
        <v/>
      </c>
      <c r="L93" s="51"/>
      <c r="M93" s="6" t="str">
        <f t="shared" si="11"/>
        <v/>
      </c>
      <c r="N93" s="20"/>
      <c r="O93" s="8"/>
      <c r="P93" s="52"/>
      <c r="Q93" s="52"/>
      <c r="R93" s="53" t="str">
        <f t="shared" si="9"/>
        <v/>
      </c>
      <c r="S93" s="53"/>
      <c r="T93" s="54" t="str">
        <f>IF(O93="","",IF(R93&lt;0,J93*(-1),IF(G93="買",(P93-H93)*10000,(H93-P93)*10000)))</f>
        <v/>
      </c>
      <c r="U93" s="54"/>
    </row>
    <row r="94" spans="2:21" x14ac:dyDescent="0.15">
      <c r="B94" s="20">
        <v>86</v>
      </c>
      <c r="C94" s="51" t="str">
        <f t="shared" si="10"/>
        <v/>
      </c>
      <c r="D94" s="51"/>
      <c r="E94" s="20"/>
      <c r="F94" s="8"/>
      <c r="G94" s="20" t="s">
        <v>3</v>
      </c>
      <c r="H94" s="52"/>
      <c r="I94" s="52"/>
      <c r="J94" s="20"/>
      <c r="K94" s="51" t="str">
        <f t="shared" si="8"/>
        <v/>
      </c>
      <c r="L94" s="51"/>
      <c r="M94" s="6" t="str">
        <f t="shared" si="11"/>
        <v/>
      </c>
      <c r="N94" s="20"/>
      <c r="O94" s="8"/>
      <c r="P94" s="52"/>
      <c r="Q94" s="52"/>
      <c r="R94" s="53" t="str">
        <f t="shared" si="9"/>
        <v/>
      </c>
      <c r="S94" s="53"/>
      <c r="T94" s="54" t="str">
        <f>IF(O94="","",IF(R94&lt;0,J94*(-1),IF(G94="買",(P94-H94)*10000,(H94-P94)*10000)))</f>
        <v/>
      </c>
      <c r="U94" s="54"/>
    </row>
    <row r="95" spans="2:21" x14ac:dyDescent="0.15">
      <c r="B95" s="20">
        <v>87</v>
      </c>
      <c r="C95" s="51" t="str">
        <f t="shared" si="10"/>
        <v/>
      </c>
      <c r="D95" s="51"/>
      <c r="E95" s="20"/>
      <c r="F95" s="8"/>
      <c r="G95" s="20" t="s">
        <v>4</v>
      </c>
      <c r="H95" s="52"/>
      <c r="I95" s="52"/>
      <c r="J95" s="20"/>
      <c r="K95" s="51" t="str">
        <f t="shared" si="8"/>
        <v/>
      </c>
      <c r="L95" s="51"/>
      <c r="M95" s="6" t="str">
        <f t="shared" si="11"/>
        <v/>
      </c>
      <c r="N95" s="20"/>
      <c r="O95" s="8"/>
      <c r="P95" s="52"/>
      <c r="Q95" s="52"/>
      <c r="R95" s="53" t="str">
        <f t="shared" si="9"/>
        <v/>
      </c>
      <c r="S95" s="53"/>
      <c r="T95" s="54" t="str">
        <f>IF(O95="","",IF(R95&lt;0,J95*(-1),IF(G95="買",(P95-H95)*10000,(H95-P95)*10000)))</f>
        <v/>
      </c>
      <c r="U95" s="54"/>
    </row>
    <row r="96" spans="2:21" x14ac:dyDescent="0.15">
      <c r="B96" s="20">
        <v>88</v>
      </c>
      <c r="C96" s="51" t="str">
        <f t="shared" si="10"/>
        <v/>
      </c>
      <c r="D96" s="51"/>
      <c r="E96" s="20"/>
      <c r="F96" s="8"/>
      <c r="G96" s="20" t="s">
        <v>3</v>
      </c>
      <c r="H96" s="52"/>
      <c r="I96" s="52"/>
      <c r="J96" s="20"/>
      <c r="K96" s="51" t="str">
        <f t="shared" si="8"/>
        <v/>
      </c>
      <c r="L96" s="51"/>
      <c r="M96" s="6" t="str">
        <f t="shared" si="11"/>
        <v/>
      </c>
      <c r="N96" s="20"/>
      <c r="O96" s="8"/>
      <c r="P96" s="52"/>
      <c r="Q96" s="52"/>
      <c r="R96" s="53" t="str">
        <f t="shared" si="9"/>
        <v/>
      </c>
      <c r="S96" s="53"/>
      <c r="T96" s="54" t="str">
        <f>IF(O96="","",IF(R96&lt;0,J96*(-1),IF(G96="買",(P96-H96)*10000,(H96-P96)*10000)))</f>
        <v/>
      </c>
      <c r="U96" s="54"/>
    </row>
    <row r="97" spans="2:21" x14ac:dyDescent="0.15">
      <c r="B97" s="20">
        <v>89</v>
      </c>
      <c r="C97" s="51" t="str">
        <f t="shared" si="10"/>
        <v/>
      </c>
      <c r="D97" s="51"/>
      <c r="E97" s="20"/>
      <c r="F97" s="8"/>
      <c r="G97" s="20" t="s">
        <v>4</v>
      </c>
      <c r="H97" s="52"/>
      <c r="I97" s="52"/>
      <c r="J97" s="20"/>
      <c r="K97" s="51" t="str">
        <f t="shared" si="8"/>
        <v/>
      </c>
      <c r="L97" s="51"/>
      <c r="M97" s="6" t="str">
        <f t="shared" si="11"/>
        <v/>
      </c>
      <c r="N97" s="20"/>
      <c r="O97" s="8"/>
      <c r="P97" s="52"/>
      <c r="Q97" s="52"/>
      <c r="R97" s="53" t="str">
        <f t="shared" si="9"/>
        <v/>
      </c>
      <c r="S97" s="53"/>
      <c r="T97" s="54" t="str">
        <f t="shared" ref="T97:T108" si="13">IF(O97="","",IF(R97&lt;0,J97*(-1),IF(G97="買",(P97-H97)*10000,(H97-P97)*10000)))</f>
        <v/>
      </c>
      <c r="U97" s="54"/>
    </row>
    <row r="98" spans="2:21" x14ac:dyDescent="0.15">
      <c r="B98" s="20">
        <v>90</v>
      </c>
      <c r="C98" s="51" t="str">
        <f t="shared" si="10"/>
        <v/>
      </c>
      <c r="D98" s="51"/>
      <c r="E98" s="20"/>
      <c r="F98" s="8"/>
      <c r="G98" s="20" t="s">
        <v>3</v>
      </c>
      <c r="H98" s="52"/>
      <c r="I98" s="52"/>
      <c r="J98" s="20"/>
      <c r="K98" s="51" t="str">
        <f t="shared" si="8"/>
        <v/>
      </c>
      <c r="L98" s="51"/>
      <c r="M98" s="6" t="str">
        <f t="shared" si="11"/>
        <v/>
      </c>
      <c r="N98" s="20"/>
      <c r="O98" s="8"/>
      <c r="P98" s="52"/>
      <c r="Q98" s="52"/>
      <c r="R98" s="53" t="str">
        <f t="shared" si="9"/>
        <v/>
      </c>
      <c r="S98" s="53"/>
      <c r="T98" s="54" t="str">
        <f t="shared" si="13"/>
        <v/>
      </c>
      <c r="U98" s="54"/>
    </row>
    <row r="99" spans="2:21" x14ac:dyDescent="0.15">
      <c r="B99" s="20">
        <v>91</v>
      </c>
      <c r="C99" s="51" t="str">
        <f t="shared" si="10"/>
        <v/>
      </c>
      <c r="D99" s="51"/>
      <c r="E99" s="20"/>
      <c r="F99" s="8"/>
      <c r="G99" s="20" t="s">
        <v>4</v>
      </c>
      <c r="H99" s="52"/>
      <c r="I99" s="52"/>
      <c r="J99" s="20"/>
      <c r="K99" s="51" t="str">
        <f t="shared" si="8"/>
        <v/>
      </c>
      <c r="L99" s="51"/>
      <c r="M99" s="6" t="str">
        <f t="shared" si="11"/>
        <v/>
      </c>
      <c r="N99" s="20"/>
      <c r="O99" s="8"/>
      <c r="P99" s="52"/>
      <c r="Q99" s="52"/>
      <c r="R99" s="53" t="str">
        <f t="shared" si="9"/>
        <v/>
      </c>
      <c r="S99" s="53"/>
      <c r="T99" s="54" t="str">
        <f t="shared" si="13"/>
        <v/>
      </c>
      <c r="U99" s="54"/>
    </row>
    <row r="100" spans="2:21" x14ac:dyDescent="0.15">
      <c r="B100" s="20">
        <v>92</v>
      </c>
      <c r="C100" s="51" t="str">
        <f t="shared" si="10"/>
        <v/>
      </c>
      <c r="D100" s="51"/>
      <c r="E100" s="20"/>
      <c r="F100" s="8"/>
      <c r="G100" s="20" t="s">
        <v>4</v>
      </c>
      <c r="H100" s="52"/>
      <c r="I100" s="52"/>
      <c r="J100" s="20"/>
      <c r="K100" s="51" t="str">
        <f t="shared" si="8"/>
        <v/>
      </c>
      <c r="L100" s="51"/>
      <c r="M100" s="6" t="str">
        <f t="shared" si="11"/>
        <v/>
      </c>
      <c r="N100" s="20"/>
      <c r="O100" s="8"/>
      <c r="P100" s="52"/>
      <c r="Q100" s="52"/>
      <c r="R100" s="53" t="str">
        <f t="shared" si="9"/>
        <v/>
      </c>
      <c r="S100" s="53"/>
      <c r="T100" s="54" t="str">
        <f t="shared" si="13"/>
        <v/>
      </c>
      <c r="U100" s="54"/>
    </row>
    <row r="101" spans="2:21" x14ac:dyDescent="0.15">
      <c r="B101" s="20">
        <v>93</v>
      </c>
      <c r="C101" s="51" t="str">
        <f t="shared" si="10"/>
        <v/>
      </c>
      <c r="D101" s="51"/>
      <c r="E101" s="20"/>
      <c r="F101" s="8"/>
      <c r="G101" s="20" t="s">
        <v>3</v>
      </c>
      <c r="H101" s="52"/>
      <c r="I101" s="52"/>
      <c r="J101" s="20"/>
      <c r="K101" s="51" t="str">
        <f t="shared" si="8"/>
        <v/>
      </c>
      <c r="L101" s="51"/>
      <c r="M101" s="6" t="str">
        <f t="shared" si="11"/>
        <v/>
      </c>
      <c r="N101" s="20"/>
      <c r="O101" s="8"/>
      <c r="P101" s="52"/>
      <c r="Q101" s="52"/>
      <c r="R101" s="53" t="str">
        <f t="shared" si="9"/>
        <v/>
      </c>
      <c r="S101" s="53"/>
      <c r="T101" s="54" t="str">
        <f t="shared" si="13"/>
        <v/>
      </c>
      <c r="U101" s="54"/>
    </row>
    <row r="102" spans="2:21" x14ac:dyDescent="0.15">
      <c r="B102" s="20">
        <v>94</v>
      </c>
      <c r="C102" s="51" t="str">
        <f t="shared" si="10"/>
        <v/>
      </c>
      <c r="D102" s="51"/>
      <c r="E102" s="20"/>
      <c r="F102" s="8"/>
      <c r="G102" s="20" t="s">
        <v>3</v>
      </c>
      <c r="H102" s="52"/>
      <c r="I102" s="52"/>
      <c r="J102" s="20"/>
      <c r="K102" s="51" t="str">
        <f t="shared" si="8"/>
        <v/>
      </c>
      <c r="L102" s="51"/>
      <c r="M102" s="6" t="str">
        <f t="shared" si="11"/>
        <v/>
      </c>
      <c r="N102" s="20"/>
      <c r="O102" s="8"/>
      <c r="P102" s="52"/>
      <c r="Q102" s="52"/>
      <c r="R102" s="53" t="str">
        <f t="shared" si="9"/>
        <v/>
      </c>
      <c r="S102" s="53"/>
      <c r="T102" s="54" t="str">
        <f t="shared" si="13"/>
        <v/>
      </c>
      <c r="U102" s="54"/>
    </row>
    <row r="103" spans="2:21" x14ac:dyDescent="0.15">
      <c r="B103" s="20">
        <v>95</v>
      </c>
      <c r="C103" s="51" t="str">
        <f t="shared" si="10"/>
        <v/>
      </c>
      <c r="D103" s="51"/>
      <c r="E103" s="20"/>
      <c r="F103" s="8"/>
      <c r="G103" s="20" t="s">
        <v>3</v>
      </c>
      <c r="H103" s="52"/>
      <c r="I103" s="52"/>
      <c r="J103" s="20"/>
      <c r="K103" s="51" t="str">
        <f t="shared" si="8"/>
        <v/>
      </c>
      <c r="L103" s="51"/>
      <c r="M103" s="6" t="str">
        <f t="shared" si="11"/>
        <v/>
      </c>
      <c r="N103" s="20"/>
      <c r="O103" s="8"/>
      <c r="P103" s="52"/>
      <c r="Q103" s="52"/>
      <c r="R103" s="53" t="str">
        <f t="shared" si="9"/>
        <v/>
      </c>
      <c r="S103" s="53"/>
      <c r="T103" s="54" t="str">
        <f t="shared" si="13"/>
        <v/>
      </c>
      <c r="U103" s="54"/>
    </row>
    <row r="104" spans="2:21" x14ac:dyDescent="0.15">
      <c r="B104" s="20">
        <v>96</v>
      </c>
      <c r="C104" s="51" t="str">
        <f t="shared" si="10"/>
        <v/>
      </c>
      <c r="D104" s="51"/>
      <c r="E104" s="20"/>
      <c r="F104" s="8"/>
      <c r="G104" s="20" t="s">
        <v>4</v>
      </c>
      <c r="H104" s="52"/>
      <c r="I104" s="52"/>
      <c r="J104" s="20"/>
      <c r="K104" s="51" t="str">
        <f t="shared" si="8"/>
        <v/>
      </c>
      <c r="L104" s="51"/>
      <c r="M104" s="6" t="str">
        <f t="shared" si="11"/>
        <v/>
      </c>
      <c r="N104" s="20"/>
      <c r="O104" s="8"/>
      <c r="P104" s="52"/>
      <c r="Q104" s="52"/>
      <c r="R104" s="53" t="str">
        <f t="shared" si="9"/>
        <v/>
      </c>
      <c r="S104" s="53"/>
      <c r="T104" s="54" t="str">
        <f t="shared" si="13"/>
        <v/>
      </c>
      <c r="U104" s="54"/>
    </row>
    <row r="105" spans="2:21" x14ac:dyDescent="0.15">
      <c r="B105" s="20">
        <v>97</v>
      </c>
      <c r="C105" s="51" t="str">
        <f t="shared" si="10"/>
        <v/>
      </c>
      <c r="D105" s="51"/>
      <c r="E105" s="20"/>
      <c r="F105" s="8"/>
      <c r="G105" s="20" t="s">
        <v>3</v>
      </c>
      <c r="H105" s="52"/>
      <c r="I105" s="52"/>
      <c r="J105" s="20"/>
      <c r="K105" s="51" t="str">
        <f t="shared" si="8"/>
        <v/>
      </c>
      <c r="L105" s="51"/>
      <c r="M105" s="6" t="str">
        <f t="shared" si="11"/>
        <v/>
      </c>
      <c r="N105" s="20"/>
      <c r="O105" s="8"/>
      <c r="P105" s="52"/>
      <c r="Q105" s="52"/>
      <c r="R105" s="53" t="str">
        <f t="shared" si="9"/>
        <v/>
      </c>
      <c r="S105" s="53"/>
      <c r="T105" s="54" t="str">
        <f t="shared" si="13"/>
        <v/>
      </c>
      <c r="U105" s="54"/>
    </row>
    <row r="106" spans="2:21" x14ac:dyDescent="0.15">
      <c r="B106" s="20">
        <v>98</v>
      </c>
      <c r="C106" s="51" t="str">
        <f t="shared" si="10"/>
        <v/>
      </c>
      <c r="D106" s="51"/>
      <c r="E106" s="20"/>
      <c r="F106" s="8"/>
      <c r="G106" s="20" t="s">
        <v>4</v>
      </c>
      <c r="H106" s="52"/>
      <c r="I106" s="52"/>
      <c r="J106" s="20"/>
      <c r="K106" s="51" t="str">
        <f t="shared" si="8"/>
        <v/>
      </c>
      <c r="L106" s="51"/>
      <c r="M106" s="6" t="str">
        <f t="shared" si="11"/>
        <v/>
      </c>
      <c r="N106" s="20"/>
      <c r="O106" s="8"/>
      <c r="P106" s="52"/>
      <c r="Q106" s="52"/>
      <c r="R106" s="53" t="str">
        <f t="shared" si="9"/>
        <v/>
      </c>
      <c r="S106" s="53"/>
      <c r="T106" s="54" t="str">
        <f t="shared" si="13"/>
        <v/>
      </c>
      <c r="U106" s="54"/>
    </row>
    <row r="107" spans="2:21" x14ac:dyDescent="0.15">
      <c r="B107" s="20">
        <v>99</v>
      </c>
      <c r="C107" s="51" t="str">
        <f t="shared" si="10"/>
        <v/>
      </c>
      <c r="D107" s="51"/>
      <c r="E107" s="20"/>
      <c r="F107" s="8"/>
      <c r="G107" s="20" t="s">
        <v>4</v>
      </c>
      <c r="H107" s="52"/>
      <c r="I107" s="52"/>
      <c r="J107" s="20"/>
      <c r="K107" s="51" t="str">
        <f t="shared" si="8"/>
        <v/>
      </c>
      <c r="L107" s="51"/>
      <c r="M107" s="6" t="str">
        <f t="shared" si="11"/>
        <v/>
      </c>
      <c r="N107" s="20"/>
      <c r="O107" s="8"/>
      <c r="P107" s="52"/>
      <c r="Q107" s="52"/>
      <c r="R107" s="53" t="str">
        <f t="shared" si="9"/>
        <v/>
      </c>
      <c r="S107" s="53"/>
      <c r="T107" s="54" t="str">
        <f t="shared" si="13"/>
        <v/>
      </c>
      <c r="U107" s="54"/>
    </row>
    <row r="108" spans="2:21" x14ac:dyDescent="0.15">
      <c r="B108" s="20">
        <v>100</v>
      </c>
      <c r="C108" s="51" t="str">
        <f t="shared" si="10"/>
        <v/>
      </c>
      <c r="D108" s="51"/>
      <c r="E108" s="20"/>
      <c r="F108" s="8"/>
      <c r="G108" s="20" t="s">
        <v>3</v>
      </c>
      <c r="H108" s="52"/>
      <c r="I108" s="52"/>
      <c r="J108" s="20"/>
      <c r="K108" s="51" t="str">
        <f t="shared" si="8"/>
        <v/>
      </c>
      <c r="L108" s="51"/>
      <c r="M108" s="6" t="str">
        <f t="shared" si="11"/>
        <v/>
      </c>
      <c r="N108" s="20"/>
      <c r="O108" s="8"/>
      <c r="P108" s="52"/>
      <c r="Q108" s="52"/>
      <c r="R108" s="53" t="str">
        <f t="shared" si="9"/>
        <v/>
      </c>
      <c r="S108" s="53"/>
      <c r="T108" s="54" t="str">
        <f t="shared" si="13"/>
        <v/>
      </c>
      <c r="U108" s="54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customSheetViews>
    <customSheetView guid="{684B11FB-B1A8-4714-8F4A-80714EECFA75}" scale="115">
      <pane ySplit="8" topLeftCell="A9" activePane="bottomLeft" state="frozen"/>
      <selection pane="bottomLeft" activeCell="F29" sqref="F29"/>
      <pageMargins left="0.7" right="0.7" top="0.75" bottom="0.75" header="0.3" footer="0.3"/>
      <pageSetup paperSize="9" orientation="portrait" r:id="rId1"/>
    </customSheetView>
  </customSheetViews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検証（GBPUSDD）</vt:lpstr>
      <vt:lpstr>Sheet2</vt:lpstr>
      <vt:lpstr>画像</vt:lpstr>
      <vt:lpstr>気づき</vt:lpstr>
      <vt:lpstr>検証（EURUSDD）</vt:lpstr>
      <vt:lpstr>検証（AUDUSDD）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澤田琴江</cp:lastModifiedBy>
  <cp:revision/>
  <cp:lastPrinted>2015-07-15T10:17:15Z</cp:lastPrinted>
  <dcterms:created xsi:type="dcterms:W3CDTF">2013-10-09T23:04:08Z</dcterms:created>
  <dcterms:modified xsi:type="dcterms:W3CDTF">2015-12-02T01:23:06Z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