
<file path=[Content_Types].xml><?xml version="1.0" encoding="utf-8"?>
<Types xmlns="http://schemas.openxmlformats.org/package/2006/content-types">
  <Default ContentType="application/vnd.openxmlformats-officedocument.vmlDrawing" Extension="vml"/>
  <Default ContentType="image/gif" Extension="gif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worksheetdrawing2.xml"/>
  <Override ContentType="application/vnd.openxmlformats-officedocument.drawing+xml" PartName="/xl/drawings/worksheetdrawing1.xml"/>
  <Override ContentType="application/vnd.openxmlformats-officedocument.drawing+xml" PartName="/xl/drawings/worksheetdrawing.xml"/>
  <Override ContentType="application/vnd.openxmlformats-officedocument.spreadsheetml.styles+xml" PartName="/xl/styles.xml"/>
  <Override ContentType="application/vnd.openxmlformats-officedocument.spreadsheetml.comments+xml" PartName="/xl/comment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トレード記録" sheetId="1" r:id="rId3"/>
    <sheet state="visible" name="トレード画像" sheetId="2" r:id="rId4"/>
    <sheet state="visible" name="ドル建-計算シート " sheetId="3" r:id="rId5"/>
  </sheets>
  <definedNames/>
  <calcPr/>
</workbook>
</file>

<file path=xl/comments.xml><?xml version="1.0" encoding="utf-8"?>
<comments xmlns="http://schemas.openxmlformats.org/spreadsheetml/2006/main">
  <authors>
    <author/>
  </authors>
  <commentList>
    <comment authorId="0" ref="C5">
      <text>
        <t xml:space="preserve">口座資金を入力</t>
      </text>
    </comment>
    <comment authorId="0" ref="C6">
      <text>
        <t xml:space="preserve">口座資金に対して、
許容できる損失の
割合を入力</t>
      </text>
    </comment>
    <comment authorId="0" ref="C11">
      <text>
        <t xml:space="preserve">エントリー予定のレートを入力</t>
      </text>
    </comment>
    <comment authorId="0" ref="G11">
      <text>
        <t xml:space="preserve">エントリー予定のレートを入力</t>
      </text>
    </comment>
    <comment authorId="0" ref="C12">
      <text>
        <t xml:space="preserve">ストップロスレートを入力</t>
      </text>
    </comment>
    <comment authorId="0" ref="G12">
      <text>
        <t xml:space="preserve">ストップロスレートを入力</t>
      </text>
    </comment>
    <comment authorId="0" ref="C13">
      <text>
        <t xml:space="preserve">リミットレートを入力</t>
      </text>
    </comment>
    <comment authorId="0" ref="G13">
      <text>
        <t xml:space="preserve">リミットレートを入力</t>
      </text>
    </comment>
    <comment authorId="0" ref="C28">
      <text>
        <t xml:space="preserve">エントリー予定のレートを入力</t>
      </text>
    </comment>
    <comment authorId="0" ref="G28">
      <text>
        <t xml:space="preserve">エントリー予定のレートを入力</t>
      </text>
    </comment>
    <comment authorId="0" ref="C29">
      <text>
        <t xml:space="preserve">ストップロスレートを入力</t>
      </text>
    </comment>
    <comment authorId="0" ref="G29">
      <text>
        <t xml:space="preserve">ストップロスレートを入力</t>
      </text>
    </comment>
    <comment authorId="0" ref="C30">
      <text>
        <t xml:space="preserve">リミットレートを入力</t>
      </text>
    </comment>
    <comment authorId="0" ref="G30">
      <text>
        <t xml:space="preserve">リミットレートを入力</t>
      </text>
    </comment>
    <comment authorId="0" ref="C31">
      <text>
        <t xml:space="preserve">現在のポンドドル(GBP/USD)レートを入力</t>
      </text>
    </comment>
    <comment authorId="0" ref="G31">
      <text>
        <t xml:space="preserve">現在の豪ドルドル(AUD/USD)レートを入力</t>
      </text>
    </comment>
    <comment authorId="0" ref="C46">
      <text>
        <t xml:space="preserve">エントリー予定のレートを入力</t>
      </text>
    </comment>
    <comment authorId="0" ref="G46">
      <text>
        <t xml:space="preserve">エントリー予定のレートを入力</t>
      </text>
    </comment>
    <comment authorId="0" ref="C47">
      <text>
        <t xml:space="preserve">ストップロスレートを入力</t>
      </text>
    </comment>
    <comment authorId="0" ref="G47">
      <text>
        <t xml:space="preserve">ストップロスレートを入力</t>
      </text>
    </comment>
    <comment authorId="0" ref="C48">
      <text>
        <t xml:space="preserve">リミットレートを入力</t>
      </text>
    </comment>
    <comment authorId="0" ref="G48">
      <text>
        <t xml:space="preserve">リミットレートを入力</t>
      </text>
    </comment>
    <comment authorId="0" ref="C49">
      <text>
        <t xml:space="preserve">現在のドル加ドル(USD/CAD)レートを入力</t>
      </text>
    </comment>
    <comment authorId="0" ref="G49">
      <text>
        <t xml:space="preserve">現在のNZドルドル(NZD/USD)レートを入力</t>
      </text>
    </comment>
    <comment authorId="0" ref="C64">
      <text>
        <t xml:space="preserve">エントリー予定のレートを入力</t>
      </text>
    </comment>
    <comment authorId="0" ref="C65">
      <text>
        <t xml:space="preserve">ストップロスレートを入力</t>
      </text>
    </comment>
    <comment authorId="0" ref="C66">
      <text>
        <t xml:space="preserve">リミットレートを入力</t>
      </text>
    </comment>
    <comment authorId="0" ref="C67">
      <text>
        <t xml:space="preserve">現在のドルフラン(USD/CHF)レートを入力</t>
      </text>
    </comment>
  </commentList>
</comments>
</file>

<file path=xl/sharedStrings.xml><?xml version="1.0" encoding="utf-8"?>
<sst xmlns="http://schemas.openxmlformats.org/spreadsheetml/2006/main" count="516" uniqueCount="161">
  <si>
    <t>画像NO</t>
  </si>
  <si>
    <t>通過ペア</t>
  </si>
  <si>
    <t>日足ダウ</t>
  </si>
  <si>
    <t>日CS</t>
  </si>
  <si>
    <t>売買</t>
  </si>
  <si>
    <t>4CS</t>
  </si>
  <si>
    <t>パターン</t>
  </si>
  <si>
    <t>PA</t>
  </si>
  <si>
    <t>サイズ</t>
  </si>
  <si>
    <t>RR前</t>
  </si>
  <si>
    <t>RR後</t>
  </si>
  <si>
    <t>エントリー</t>
  </si>
  <si>
    <t>ストップ</t>
  </si>
  <si>
    <t>決済</t>
  </si>
  <si>
    <t>日付</t>
  </si>
  <si>
    <t>入り方</t>
  </si>
  <si>
    <t>AUDJPY</t>
  </si>
  <si>
    <t>下</t>
  </si>
  <si>
    <t>売り</t>
  </si>
  <si>
    <t>フラッグ</t>
  </si>
  <si>
    <t>IB</t>
  </si>
  <si>
    <t>10.12.5.JAN.2016</t>
  </si>
  <si>
    <t>SELL STOP</t>
  </si>
  <si>
    <t>CADJPY</t>
  </si>
  <si>
    <t>レクタングル</t>
  </si>
  <si>
    <t>EURUSD</t>
  </si>
  <si>
    <t>からみ</t>
  </si>
  <si>
    <t>レクタン</t>
  </si>
  <si>
    <t>TB</t>
  </si>
  <si>
    <t>16.14.6.JAN.2016</t>
  </si>
  <si>
    <t>EURGBP</t>
  </si>
  <si>
    <t>上</t>
  </si>
  <si>
    <t>買い</t>
  </si>
  <si>
    <t>IEB</t>
  </si>
  <si>
    <t>14.12.JAN.2016</t>
  </si>
  <si>
    <t>BUY STOP</t>
  </si>
  <si>
    <t>IPB</t>
  </si>
  <si>
    <t>14.JAN.2016</t>
  </si>
  <si>
    <t>成り行き</t>
  </si>
  <si>
    <t>ペナント</t>
  </si>
  <si>
    <t>14.14.JAN.2016</t>
  </si>
  <si>
    <t>AUDUSD</t>
  </si>
  <si>
    <t>NZDUSD</t>
  </si>
  <si>
    <t>EURNZD</t>
  </si>
  <si>
    <t>10.15.JAN.2016</t>
  </si>
  <si>
    <t>レクタンぐる</t>
  </si>
  <si>
    <t>DIB</t>
  </si>
  <si>
    <t>11.15.JAN.2016</t>
  </si>
  <si>
    <t>AUDCAD</t>
  </si>
  <si>
    <t>PB</t>
  </si>
  <si>
    <t>14.15.JAN.2016</t>
  </si>
  <si>
    <t>CHFJPY</t>
  </si>
  <si>
    <t>トライアングル</t>
  </si>
  <si>
    <t>TEB</t>
  </si>
  <si>
    <t>14.18.JAN.2016</t>
  </si>
  <si>
    <t>この時点で過去検証を見返し、建て値決済をすべて見たら、やらない方が勝つ確率が高いから、建て値決済をやめる。また、ストップもローソク足から直近高安値に変更する。</t>
  </si>
  <si>
    <t>USDJPY</t>
  </si>
  <si>
    <t>14.18.JAN.2017</t>
  </si>
  <si>
    <t>USDCAD</t>
  </si>
  <si>
    <t>14.18.JAN.2018</t>
  </si>
  <si>
    <t>EURCHF</t>
  </si>
  <si>
    <t>18.19.JAN.2016</t>
  </si>
  <si>
    <t>EURJPY</t>
  </si>
  <si>
    <t>ペナタングル</t>
  </si>
  <si>
    <t>EB</t>
  </si>
  <si>
    <t>14.21.JAN.2016</t>
  </si>
  <si>
    <t>GBPAUD</t>
  </si>
  <si>
    <t>15.22.JAN.2016</t>
  </si>
  <si>
    <t>Wトップ</t>
  </si>
  <si>
    <t>14.25.JAN.2016</t>
  </si>
  <si>
    <t>14.27.JAN.2016</t>
  </si>
  <si>
    <t>USDCHF</t>
  </si>
  <si>
    <t>14.27.JAN.2017</t>
  </si>
  <si>
    <t>合計→</t>
  </si>
  <si>
    <t>トントンでした。</t>
  </si>
  <si>
    <t>↑トレード画像シートのキャプチャ番号です。</t>
  </si>
  <si>
    <t>結果</t>
  </si>
  <si>
    <t>トレードルール</t>
  </si>
  <si>
    <t>勝ち</t>
  </si>
  <si>
    <t>日足４時間足のダウがトレンド方向</t>
  </si>
  <si>
    <t>負け</t>
  </si>
  <si>
    <t>日足４時間足の遅行スパンが同じ方向</t>
  </si>
  <si>
    <t>建値</t>
  </si>
  <si>
    <t>サポレジ引いた付近のパターンでブレイクしてPA出たら入る。</t>
  </si>
  <si>
    <t>NO約定</t>
  </si>
  <si>
    <t>ストップはトレード番号29までローソク足。30以降は直近高安値</t>
  </si>
  <si>
    <t>リミットは次のサポレジまで。</t>
  </si>
  <si>
    <t>日足</t>
  </si>
  <si>
    <t>4時間足</t>
  </si>
  <si>
    <t>フラッグ抜けて安値まで戻ってきてIBで売りエントリー</t>
  </si>
  <si>
    <t>レクタンぐる抜けて戻ったIBで売りエントリー</t>
  </si>
  <si>
    <t>Wトップっぽい</t>
  </si>
  <si>
    <t>レクタン＆サポレジ抜けて戻ってTBで売りエントリー</t>
  </si>
  <si>
    <t>建て値</t>
  </si>
  <si>
    <t>フラッグ抜けて戻ってEBで買いエントリー</t>
  </si>
  <si>
    <t>フラッグ抜けて戻ってEBで建て値→次に上がって下がってPBで買いエントリー</t>
  </si>
  <si>
    <t>ペナント上抜けIBで買い注文--NO約定</t>
  </si>
  <si>
    <t>フラッグした抜けのDIBで売り仕掛けたが急激に反転して削除</t>
  </si>
  <si>
    <t>フラッグ下抜けIBで売り注文--NO約定</t>
  </si>
  <si>
    <t>ペナント上抜け成り行きエントリー、建て値決済</t>
  </si>
  <si>
    <t xml:space="preserve">UE </t>
  </si>
  <si>
    <t>レクタン下抜けDIBで売り-建て値</t>
  </si>
  <si>
    <t>フラッグ上抜けPB買い-建て値</t>
  </si>
  <si>
    <t>トライアングル抜けて戻って、再度抜けてTB売り--負け</t>
  </si>
  <si>
    <t>フラッグ下抜けIBで売り--負け</t>
  </si>
  <si>
    <t>レクタン抜けIBで売り--負け</t>
  </si>
  <si>
    <t>ペナント上抜けPBで買い注文--NO約定</t>
  </si>
  <si>
    <t>レクタン抜けEBで売り--負け</t>
  </si>
  <si>
    <t>Wトップ、レクタン抜けEBで売り--負け</t>
  </si>
  <si>
    <t>Wトップ抜けIBで売り--NO約定</t>
  </si>
  <si>
    <t>レクタン抜けIBで買い注文--勝ち</t>
  </si>
  <si>
    <t>フラッグ下抜け戻ってIB売り--負け</t>
  </si>
  <si>
    <t>レクタン抜け戻ってPBで買い--負け</t>
  </si>
  <si>
    <t>【資金管理計算シート：ドル建て口座用】</t>
  </si>
  <si>
    <t>初期設定</t>
  </si>
  <si>
    <t>現在の元本は</t>
  </si>
  <si>
    <t>ドルです。</t>
  </si>
  <si>
    <t>ストップロスは元本の</t>
  </si>
  <si>
    <t>で決済します。</t>
  </si>
  <si>
    <t>米ドルとの通貨ペア（EURUSD、GBPUSDなど）</t>
  </si>
  <si>
    <t>円との通貨ペア（USDJPY、EURJPYなど）</t>
  </si>
  <si>
    <t>現在のレートは</t>
  </si>
  <si>
    <t>です。</t>
  </si>
  <si>
    <t>ストップロスレートは</t>
  </si>
  <si>
    <t>リミットレートは</t>
  </si>
  <si>
    <t>▼計算します▼</t>
  </si>
  <si>
    <t>必要購入ロットは</t>
  </si>
  <si>
    <t>ロットです。</t>
  </si>
  <si>
    <t>損切り時の損失額は</t>
  </si>
  <si>
    <t>ストップロスまでのpip数は</t>
  </si>
  <si>
    <t>pipsです。</t>
  </si>
  <si>
    <t>利益確定時の利益額は</t>
  </si>
  <si>
    <t>リミットまでのpip数は</t>
  </si>
  <si>
    <t>ポンドとの通貨ペア（EURGBPなど）</t>
  </si>
  <si>
    <t>豪ドルとの通貨ペア（EURAUDなど）</t>
  </si>
  <si>
    <t>現在のポンドドル(GBP/USD)レートは</t>
  </si>
  <si>
    <t>現在の豪ドルドル(AUD/USD)レートは</t>
  </si>
  <si>
    <t>カナダドルとの通貨ペア（EURCADなど）</t>
  </si>
  <si>
    <t>ニュージーランドドルとの通貨ペア（EURNZDなど）</t>
  </si>
  <si>
    <t>現在のドル加ドル(USD/CAD)レートは</t>
  </si>
  <si>
    <t>現在のNZドルドル(NZD/USD)レートは</t>
  </si>
  <si>
    <t>スイスフランとの通貨ペア（EURCHFなど）</t>
  </si>
  <si>
    <t>現在のドルフラン(USD/CHF)レートは</t>
  </si>
  <si>
    <t>使い方</t>
  </si>
  <si>
    <t>１．初期設定の値を入力。</t>
  </si>
  <si>
    <t>２．米ドルとの通貨ペア、もしくは円との通貨ペアで使いたい方の水色のセルに入力。</t>
  </si>
  <si>
    <t>３．計算結果が黄色のセルに算出されます。</t>
  </si>
  <si>
    <t>ご注意</t>
  </si>
  <si>
    <t>【１】米ドルとの通貨ペアのレートは小数第5位まで、円との通貨ペアのレートは小数第3位まで記載してください。</t>
  </si>
  <si>
    <t>桁数が合わない場合は、最後に0を足してください。</t>
  </si>
  <si>
    <t>O=OPEN</t>
  </si>
  <si>
    <t>始値</t>
  </si>
  <si>
    <t>例）1.2345としか表示されない場合、1.23450として入力</t>
  </si>
  <si>
    <t>H=HIGH</t>
  </si>
  <si>
    <t>高値</t>
  </si>
  <si>
    <t>【２】1万通貨運用を0.1ロットとして算出しています。</t>
  </si>
  <si>
    <t>L=LOW</t>
  </si>
  <si>
    <t>安値</t>
  </si>
  <si>
    <t>【３】ストップロス＝損切り、リミット＝利益確定</t>
  </si>
  <si>
    <t>C</t>
  </si>
  <si>
    <t>終値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</si>
</sst>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#,##0_ "/>
    <numFmt numFmtId="165" formatCode="#,##0.00000_ "/>
    <numFmt numFmtId="166" formatCode="0.000_ "/>
    <numFmt numFmtId="167" formatCode="0.00000_ "/>
    <numFmt numFmtId="168" formatCode="#,##0.00_ "/>
    <numFmt numFmtId="169" formatCode="\$#,##0.00;\-\$#,##0.00"/>
  </numFmts>
  <fonts count="16">
    <font>
      <sz val="10.0"/>
      <color rgb="FF000000"/>
      <name val="Arial"/>
    </font>
    <font>
      <b/>
      <sz val="11.0"/>
    </font>
    <font>
      <sz val="11.0"/>
    </font>
    <font/>
    <font>
      <sz val="11.0"/>
      <color rgb="FF0000FF"/>
    </font>
    <font>
      <sz val="11.0"/>
      <color rgb="FFFF0000"/>
    </font>
    <font>
      <sz val="11.0"/>
      <color rgb="FF38761D"/>
    </font>
    <font>
      <sz val="11.0"/>
      <color rgb="FF000000"/>
      <name val="Arial"/>
    </font>
    <font>
      <sz val="24.0"/>
    </font>
    <font>
      <sz val="18.0"/>
    </font>
    <font>
      <sz val="11.0"/>
      <name val="ＭＳ Ｐゴシック"/>
    </font>
    <font>
      <sz val="22.0"/>
      <color rgb="FFFF0000"/>
      <name val="ＭＳ Ｐゴシック"/>
    </font>
    <font>
      <b/>
      <sz val="11.0"/>
      <name val="ＭＳ Ｐゴシック"/>
    </font>
    <font>
      <b/>
      <sz val="16.0"/>
      <color rgb="FFFF0000"/>
      <name val="ＭＳ Ｐゴシック"/>
    </font>
    <font>
      <b/>
      <sz val="14.0"/>
      <name val="ＭＳ Ｐゴシック"/>
    </font>
    <font>
      <b/>
      <sz val="14.0"/>
      <color rgb="FFFF0000"/>
      <name val="ＭＳ Ｐゴシック"/>
    </font>
  </fonts>
  <fills count="12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FCC00"/>
        <bgColor rgb="FFFFCC00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99"/>
      </patternFill>
    </fill>
    <fill>
      <patternFill patternType="solid">
        <fgColor rgb="FFD9D2E9"/>
        <bgColor rgb="FFD9D2E9"/>
      </patternFill>
    </fill>
  </fills>
  <borders count="21">
    <border>
      <left/>
      <right/>
      <top/>
      <bottom/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107">
    <xf borderId="0" fillId="0" fontId="0" numFmtId="0" xfId="0" applyAlignment="1" applyFont="1">
      <alignment/>
    </xf>
    <xf borderId="0" fillId="2" fontId="1" numFmtId="0" xfId="0" applyAlignment="1" applyFill="1" applyFont="1">
      <alignment/>
    </xf>
    <xf borderId="0" fillId="0" fontId="1" numFmtId="0" xfId="0" applyAlignment="1" applyFont="1">
      <alignment/>
    </xf>
    <xf borderId="0" fillId="0" fontId="1" numFmtId="0" xfId="0" applyAlignment="1" applyFont="1">
      <alignment horizontal="center"/>
    </xf>
    <xf borderId="0" fillId="0" fontId="2" numFmtId="0" xfId="0" applyAlignment="1" applyFont="1">
      <alignment/>
    </xf>
    <xf borderId="0" fillId="0" fontId="3" numFmtId="0" xfId="0" applyAlignment="1" applyFont="1">
      <alignment/>
    </xf>
    <xf borderId="0" fillId="3" fontId="3" numFmtId="0" xfId="0" applyAlignment="1" applyFill="1" applyFont="1">
      <alignment/>
    </xf>
    <xf borderId="0" fillId="0" fontId="4" numFmtId="0" xfId="0" applyAlignment="1" applyFont="1">
      <alignment/>
    </xf>
    <xf borderId="0" fillId="4" fontId="3" numFmtId="0" xfId="0" applyAlignment="1" applyFill="1" applyFont="1">
      <alignment/>
    </xf>
    <xf borderId="0" fillId="0" fontId="5" numFmtId="0" xfId="0" applyAlignment="1" applyFont="1">
      <alignment/>
    </xf>
    <xf borderId="0" fillId="5" fontId="3" numFmtId="0" xfId="0" applyAlignment="1" applyFill="1" applyFont="1">
      <alignment/>
    </xf>
    <xf borderId="0" fillId="0" fontId="6" numFmtId="0" xfId="0" applyAlignment="1" applyFont="1">
      <alignment/>
    </xf>
    <xf borderId="0" fillId="6" fontId="3" numFmtId="0" xfId="0" applyAlignment="1" applyFill="1" applyFont="1">
      <alignment/>
    </xf>
    <xf borderId="0" fillId="0" fontId="2" numFmtId="0" xfId="0" applyAlignment="1" applyFont="1">
      <alignment horizontal="right" vertical="center"/>
    </xf>
    <xf borderId="0" fillId="7" fontId="7" numFmtId="0" xfId="0" applyAlignment="1" applyFill="1" applyFont="1">
      <alignment horizontal="left"/>
    </xf>
    <xf borderId="0" fillId="0" fontId="2" numFmtId="0" xfId="0" applyAlignment="1" applyFont="1">
      <alignment horizontal="center" vertical="center" wrapText="1"/>
    </xf>
    <xf borderId="0" fillId="0" fontId="2" numFmtId="0" xfId="0" applyAlignment="1" applyFont="1">
      <alignment wrapText="1"/>
    </xf>
    <xf borderId="0" fillId="7" fontId="7" numFmtId="0" xfId="0" applyAlignment="1" applyFont="1">
      <alignment horizontal="right"/>
    </xf>
    <xf borderId="0" fillId="3" fontId="2" numFmtId="0" xfId="0" applyAlignment="1" applyFont="1">
      <alignment/>
    </xf>
    <xf borderId="0" fillId="4" fontId="2" numFmtId="0" xfId="0" applyAlignment="1" applyFont="1">
      <alignment/>
    </xf>
    <xf borderId="0" fillId="5" fontId="2" numFmtId="0" xfId="0" applyAlignment="1" applyFont="1">
      <alignment/>
    </xf>
    <xf borderId="0" fillId="6" fontId="2" numFmtId="0" xfId="0" applyAlignment="1" applyFont="1">
      <alignment/>
    </xf>
    <xf borderId="0" fillId="0" fontId="8" numFmtId="0" xfId="0" applyAlignment="1" applyFont="1">
      <alignment/>
    </xf>
    <xf borderId="0" fillId="0" fontId="9" numFmtId="0" xfId="0" applyAlignment="1" applyFont="1">
      <alignment/>
    </xf>
    <xf borderId="1" fillId="7" fontId="10" numFmtId="0" xfId="0" applyBorder="1" applyFont="1"/>
    <xf borderId="2" fillId="7" fontId="11" numFmtId="0" xfId="0" applyAlignment="1" applyBorder="1" applyFont="1">
      <alignment horizontal="center" wrapText="1"/>
    </xf>
    <xf borderId="2" fillId="0" fontId="3" numFmtId="0" xfId="0" applyBorder="1" applyFont="1"/>
    <xf borderId="2" fillId="0" fontId="3" numFmtId="0" xfId="0" applyBorder="1" applyFont="1"/>
    <xf borderId="2" fillId="7" fontId="10" numFmtId="0" xfId="0" applyBorder="1" applyFont="1"/>
    <xf borderId="3" fillId="7" fontId="10" numFmtId="0" xfId="0" applyBorder="1" applyFont="1"/>
    <xf borderId="0" fillId="0" fontId="10" numFmtId="0" xfId="0" applyFont="1"/>
    <xf borderId="4" fillId="7" fontId="12" numFmtId="0" xfId="0" applyBorder="1" applyFont="1"/>
    <xf borderId="0" fillId="7" fontId="13" numFmtId="0" xfId="0" applyAlignment="1" applyBorder="1" applyFont="1">
      <alignment horizontal="center"/>
    </xf>
    <xf borderId="0" fillId="7" fontId="13" numFmtId="0" xfId="0" applyAlignment="1" applyBorder="1" applyFont="1">
      <alignment horizontal="center"/>
    </xf>
    <xf borderId="0" fillId="7" fontId="12" numFmtId="0" xfId="0" applyBorder="1" applyFont="1"/>
    <xf borderId="5" fillId="7" fontId="10" numFmtId="0" xfId="0" applyBorder="1" applyFont="1"/>
    <xf borderId="4" fillId="7" fontId="14" numFmtId="0" xfId="0" applyBorder="1" applyFont="1"/>
    <xf borderId="6" fillId="8" fontId="14" numFmtId="0" xfId="0" applyAlignment="1" applyBorder="1" applyFill="1" applyFont="1">
      <alignment horizontal="center" vertical="center"/>
    </xf>
    <xf borderId="7" fillId="0" fontId="3" numFmtId="0" xfId="0" applyBorder="1" applyFont="1"/>
    <xf borderId="8" fillId="0" fontId="3" numFmtId="0" xfId="0" applyBorder="1" applyFont="1"/>
    <xf borderId="0" fillId="7" fontId="14" numFmtId="0" xfId="0" applyBorder="1" applyFont="1"/>
    <xf borderId="0" fillId="7" fontId="14" numFmtId="0" xfId="0" applyAlignment="1" applyBorder="1" applyFont="1">
      <alignment/>
    </xf>
    <xf borderId="0" fillId="7" fontId="14" numFmtId="0" xfId="0" applyBorder="1" applyFont="1"/>
    <xf borderId="4" fillId="7" fontId="14" numFmtId="0" xfId="0" applyBorder="1" applyFont="1"/>
    <xf borderId="4" fillId="7" fontId="14" numFmtId="0" xfId="0" applyAlignment="1" applyBorder="1" applyFont="1">
      <alignment horizontal="right"/>
    </xf>
    <xf borderId="0" fillId="7" fontId="14" numFmtId="0" xfId="0" applyBorder="1" applyFont="1"/>
    <xf borderId="5" fillId="7" fontId="14" numFmtId="0" xfId="0" applyBorder="1" applyFont="1"/>
    <xf borderId="4" fillId="7" fontId="14" numFmtId="0" xfId="0" applyAlignment="1" applyBorder="1" applyFont="1">
      <alignment horizontal="right"/>
    </xf>
    <xf borderId="9" fillId="9" fontId="14" numFmtId="164" xfId="0" applyAlignment="1" applyBorder="1" applyFill="1" applyFont="1" applyNumberFormat="1">
      <alignment/>
    </xf>
    <xf borderId="5" fillId="7" fontId="14" numFmtId="0" xfId="0" applyBorder="1" applyFont="1"/>
    <xf borderId="9" fillId="9" fontId="14" numFmtId="9" xfId="0" applyAlignment="1" applyBorder="1" applyFont="1" applyNumberFormat="1">
      <alignment/>
    </xf>
    <xf borderId="10" fillId="7" fontId="14" numFmtId="0" xfId="0" applyAlignment="1" applyBorder="1" applyFont="1">
      <alignment horizontal="right"/>
    </xf>
    <xf borderId="11" fillId="7" fontId="14" numFmtId="9" xfId="0" applyBorder="1" applyFont="1" applyNumberFormat="1"/>
    <xf borderId="12" fillId="7" fontId="14" numFmtId="0" xfId="0" applyBorder="1" applyFont="1"/>
    <xf borderId="0" fillId="7" fontId="14" numFmtId="0" xfId="0" applyAlignment="1" applyBorder="1" applyFont="1">
      <alignment horizontal="right"/>
    </xf>
    <xf borderId="0" fillId="7" fontId="14" numFmtId="0" xfId="0" applyBorder="1" applyFont="1"/>
    <xf borderId="0" fillId="7" fontId="14" numFmtId="0" xfId="0" applyBorder="1" applyFont="1"/>
    <xf borderId="0" fillId="7" fontId="12" numFmtId="0" xfId="0" applyBorder="1" applyFont="1"/>
    <xf borderId="0" fillId="7" fontId="10" numFmtId="0" xfId="0" applyBorder="1" applyFont="1"/>
    <xf borderId="13" fillId="0" fontId="10" numFmtId="0" xfId="0" applyBorder="1" applyFont="1"/>
    <xf borderId="14" fillId="7" fontId="15" numFmtId="0" xfId="0" applyBorder="1" applyFont="1"/>
    <xf borderId="15" fillId="7" fontId="14" numFmtId="0" xfId="0" applyBorder="1" applyFont="1"/>
    <xf borderId="16" fillId="7" fontId="14" numFmtId="0" xfId="0" applyBorder="1" applyFont="1"/>
    <xf borderId="13" fillId="7" fontId="14" numFmtId="0" xfId="0" applyAlignment="1" applyBorder="1" applyFont="1">
      <alignment horizontal="right"/>
    </xf>
    <xf borderId="9" fillId="9" fontId="14" numFmtId="165" xfId="0" applyAlignment="1" applyBorder="1" applyFont="1" applyNumberFormat="1">
      <alignment/>
    </xf>
    <xf borderId="17" fillId="7" fontId="14" numFmtId="0" xfId="0" applyBorder="1" applyFont="1"/>
    <xf borderId="9" fillId="9" fontId="14" numFmtId="166" xfId="0" applyAlignment="1" applyBorder="1" applyFont="1" applyNumberFormat="1">
      <alignment/>
    </xf>
    <xf borderId="9" fillId="9" fontId="14" numFmtId="167" xfId="0" applyAlignment="1" applyBorder="1" applyFont="1" applyNumberFormat="1">
      <alignment/>
    </xf>
    <xf borderId="13" fillId="0" fontId="3" numFmtId="0" xfId="0" applyBorder="1" applyFont="1"/>
    <xf borderId="13" fillId="7" fontId="14" numFmtId="0" xfId="0" applyAlignment="1" applyBorder="1" applyFont="1">
      <alignment horizontal="center"/>
    </xf>
    <xf borderId="0" fillId="0" fontId="3" numFmtId="0" xfId="0" applyBorder="1" applyFont="1"/>
    <xf borderId="17" fillId="0" fontId="3" numFmtId="0" xfId="0" applyBorder="1" applyFont="1"/>
    <xf borderId="9" fillId="10" fontId="14" numFmtId="168" xfId="0" applyBorder="1" applyFill="1" applyFont="1" applyNumberFormat="1"/>
    <xf borderId="9" fillId="10" fontId="15" numFmtId="169" xfId="0" applyBorder="1" applyFont="1" applyNumberFormat="1"/>
    <xf borderId="9" fillId="10" fontId="14" numFmtId="164" xfId="0" applyBorder="1" applyFont="1" applyNumberFormat="1"/>
    <xf borderId="13" fillId="0" fontId="14" numFmtId="0" xfId="0" applyAlignment="1" applyBorder="1" applyFont="1">
      <alignment horizontal="right"/>
    </xf>
    <xf borderId="9" fillId="10" fontId="14" numFmtId="169" xfId="0" applyBorder="1" applyFont="1" applyNumberFormat="1"/>
    <xf borderId="17" fillId="0" fontId="14" numFmtId="0" xfId="0" applyBorder="1" applyFont="1"/>
    <xf borderId="18" fillId="7" fontId="14" numFmtId="0" xfId="0" applyAlignment="1" applyBorder="1" applyFont="1">
      <alignment horizontal="right"/>
    </xf>
    <xf borderId="19" fillId="7" fontId="14" numFmtId="0" xfId="0" applyBorder="1" applyFont="1"/>
    <xf borderId="20" fillId="7" fontId="14" numFmtId="0" xfId="0" applyBorder="1" applyFont="1"/>
    <xf borderId="18" fillId="7" fontId="14" numFmtId="0" xfId="0" applyBorder="1" applyFont="1"/>
    <xf borderId="0" fillId="7" fontId="12" numFmtId="0" xfId="0" applyAlignment="1" applyBorder="1" applyFont="1">
      <alignment horizontal="right"/>
    </xf>
    <xf borderId="0" fillId="7" fontId="12" numFmtId="0" xfId="0" applyBorder="1" applyFont="1"/>
    <xf borderId="0" fillId="7" fontId="12" numFmtId="0" xfId="0" applyBorder="1" applyFont="1"/>
    <xf borderId="0" fillId="7" fontId="14" numFmtId="0" xfId="0" applyAlignment="1" applyBorder="1" applyFont="1">
      <alignment horizontal="right"/>
    </xf>
    <xf borderId="0" fillId="7" fontId="14" numFmtId="0" xfId="0" applyBorder="1" applyFont="1"/>
    <xf borderId="0" fillId="7" fontId="14" numFmtId="0" xfId="0" applyBorder="1" applyFont="1"/>
    <xf borderId="6" fillId="8" fontId="14" numFmtId="0" xfId="0" applyAlignment="1" applyBorder="1" applyFont="1">
      <alignment horizontal="center" vertical="center"/>
    </xf>
    <xf borderId="13" fillId="7" fontId="12" numFmtId="0" xfId="0" applyAlignment="1" applyBorder="1" applyFont="1">
      <alignment horizontal="right"/>
    </xf>
    <xf borderId="9" fillId="11" fontId="14" numFmtId="167" xfId="0" applyAlignment="1" applyBorder="1" applyFill="1" applyFont="1" applyNumberFormat="1">
      <alignment/>
    </xf>
    <xf borderId="0" fillId="7" fontId="12" numFmtId="0" xfId="0" applyAlignment="1" applyBorder="1" applyFont="1">
      <alignment horizontal="right"/>
    </xf>
    <xf borderId="0" fillId="7" fontId="12" numFmtId="0" xfId="0" applyBorder="1" applyFont="1"/>
    <xf borderId="0" fillId="7" fontId="14" numFmtId="0" xfId="0" applyAlignment="1" applyBorder="1" applyFont="1">
      <alignment horizontal="right"/>
    </xf>
    <xf borderId="4" fillId="7" fontId="10" numFmtId="0" xfId="0" applyBorder="1" applyFont="1"/>
    <xf borderId="0" fillId="7" fontId="10" numFmtId="0" xfId="0" applyAlignment="1" applyBorder="1" applyFont="1">
      <alignment horizontal="left"/>
    </xf>
    <xf borderId="0" fillId="7" fontId="10" numFmtId="0" xfId="0" applyBorder="1" applyFont="1"/>
    <xf borderId="0" fillId="7" fontId="10" numFmtId="0" xfId="0" applyAlignment="1" applyBorder="1" applyFont="1">
      <alignment wrapText="1"/>
    </xf>
    <xf borderId="0" fillId="0" fontId="2" numFmtId="0" xfId="0" applyAlignment="1" applyFont="1">
      <alignment/>
    </xf>
    <xf borderId="0" fillId="7" fontId="1" numFmtId="0" xfId="0" applyAlignment="1" applyFont="1">
      <alignment horizontal="right"/>
    </xf>
    <xf borderId="0" fillId="7" fontId="1" numFmtId="0" xfId="0" applyAlignment="1" applyFont="1">
      <alignment/>
    </xf>
    <xf borderId="0" fillId="7" fontId="10" numFmtId="0" xfId="0" applyAlignment="1" applyBorder="1" applyFont="1">
      <alignment/>
    </xf>
    <xf borderId="0" fillId="7" fontId="10" numFmtId="0" xfId="0" applyAlignment="1" applyBorder="1" applyFont="1">
      <alignment horizontal="right"/>
    </xf>
    <xf borderId="10" fillId="7" fontId="10" numFmtId="0" xfId="0" applyBorder="1" applyFont="1"/>
    <xf borderId="11" fillId="7" fontId="10" numFmtId="0" xfId="0" applyAlignment="1" applyBorder="1" applyFont="1">
      <alignment horizontal="right"/>
    </xf>
    <xf borderId="11" fillId="7" fontId="10" numFmtId="0" xfId="0" applyBorder="1" applyFont="1"/>
    <xf borderId="12" fillId="7" fontId="10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worksheet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37.gif"/><Relationship Id="rId20" Type="http://schemas.openxmlformats.org/officeDocument/2006/relationships/image" Target="../media/image18.gif"/><Relationship Id="rId42" Type="http://schemas.openxmlformats.org/officeDocument/2006/relationships/image" Target="../media/image41.gif"/><Relationship Id="rId41" Type="http://schemas.openxmlformats.org/officeDocument/2006/relationships/image" Target="../media/image40.gif"/><Relationship Id="rId22" Type="http://schemas.openxmlformats.org/officeDocument/2006/relationships/image" Target="../media/image21.gif"/><Relationship Id="rId44" Type="http://schemas.openxmlformats.org/officeDocument/2006/relationships/image" Target="../media/image45.gif"/><Relationship Id="rId21" Type="http://schemas.openxmlformats.org/officeDocument/2006/relationships/image" Target="../media/image20.gif"/><Relationship Id="rId43" Type="http://schemas.openxmlformats.org/officeDocument/2006/relationships/image" Target="../media/image44.gif"/><Relationship Id="rId24" Type="http://schemas.openxmlformats.org/officeDocument/2006/relationships/image" Target="../media/image22.gif"/><Relationship Id="rId46" Type="http://schemas.openxmlformats.org/officeDocument/2006/relationships/image" Target="../media/image43.gif"/><Relationship Id="rId23" Type="http://schemas.openxmlformats.org/officeDocument/2006/relationships/image" Target="../media/image23.gif"/><Relationship Id="rId45" Type="http://schemas.openxmlformats.org/officeDocument/2006/relationships/image" Target="../media/image42.gif"/><Relationship Id="rId1" Type="http://schemas.openxmlformats.org/officeDocument/2006/relationships/image" Target="../media/image01.gif"/><Relationship Id="rId2" Type="http://schemas.openxmlformats.org/officeDocument/2006/relationships/image" Target="../media/image08.gif"/><Relationship Id="rId3" Type="http://schemas.openxmlformats.org/officeDocument/2006/relationships/image" Target="../media/image06.gif"/><Relationship Id="rId4" Type="http://schemas.openxmlformats.org/officeDocument/2006/relationships/image" Target="../media/image04.gif"/><Relationship Id="rId9" Type="http://schemas.openxmlformats.org/officeDocument/2006/relationships/image" Target="../media/image03.gif"/><Relationship Id="rId26" Type="http://schemas.openxmlformats.org/officeDocument/2006/relationships/image" Target="../media/image24.gif"/><Relationship Id="rId25" Type="http://schemas.openxmlformats.org/officeDocument/2006/relationships/image" Target="../media/image25.gif"/><Relationship Id="rId28" Type="http://schemas.openxmlformats.org/officeDocument/2006/relationships/image" Target="../media/image27.gif"/><Relationship Id="rId27" Type="http://schemas.openxmlformats.org/officeDocument/2006/relationships/image" Target="../media/image28.gif"/><Relationship Id="rId5" Type="http://schemas.openxmlformats.org/officeDocument/2006/relationships/image" Target="../media/image02.gif"/><Relationship Id="rId6" Type="http://schemas.openxmlformats.org/officeDocument/2006/relationships/image" Target="../media/image09.gif"/><Relationship Id="rId29" Type="http://schemas.openxmlformats.org/officeDocument/2006/relationships/image" Target="../media/image26.gif"/><Relationship Id="rId7" Type="http://schemas.openxmlformats.org/officeDocument/2006/relationships/image" Target="../media/image00.gif"/><Relationship Id="rId8" Type="http://schemas.openxmlformats.org/officeDocument/2006/relationships/image" Target="../media/image07.gif"/><Relationship Id="rId31" Type="http://schemas.openxmlformats.org/officeDocument/2006/relationships/image" Target="../media/image30.gif"/><Relationship Id="rId30" Type="http://schemas.openxmlformats.org/officeDocument/2006/relationships/image" Target="../media/image29.gif"/><Relationship Id="rId11" Type="http://schemas.openxmlformats.org/officeDocument/2006/relationships/image" Target="../media/image14.gif"/><Relationship Id="rId33" Type="http://schemas.openxmlformats.org/officeDocument/2006/relationships/image" Target="../media/image34.gif"/><Relationship Id="rId10" Type="http://schemas.openxmlformats.org/officeDocument/2006/relationships/image" Target="../media/image05.gif"/><Relationship Id="rId32" Type="http://schemas.openxmlformats.org/officeDocument/2006/relationships/image" Target="../media/image31.gif"/><Relationship Id="rId13" Type="http://schemas.openxmlformats.org/officeDocument/2006/relationships/image" Target="../media/image15.gif"/><Relationship Id="rId35" Type="http://schemas.openxmlformats.org/officeDocument/2006/relationships/image" Target="../media/image32.gif"/><Relationship Id="rId12" Type="http://schemas.openxmlformats.org/officeDocument/2006/relationships/image" Target="../media/image10.gif"/><Relationship Id="rId34" Type="http://schemas.openxmlformats.org/officeDocument/2006/relationships/image" Target="../media/image35.gif"/><Relationship Id="rId15" Type="http://schemas.openxmlformats.org/officeDocument/2006/relationships/image" Target="../media/image13.gif"/><Relationship Id="rId37" Type="http://schemas.openxmlformats.org/officeDocument/2006/relationships/image" Target="../media/image36.gif"/><Relationship Id="rId14" Type="http://schemas.openxmlformats.org/officeDocument/2006/relationships/image" Target="../media/image12.gif"/><Relationship Id="rId36" Type="http://schemas.openxmlformats.org/officeDocument/2006/relationships/image" Target="../media/image33.gif"/><Relationship Id="rId17" Type="http://schemas.openxmlformats.org/officeDocument/2006/relationships/image" Target="../media/image17.gif"/><Relationship Id="rId39" Type="http://schemas.openxmlformats.org/officeDocument/2006/relationships/image" Target="../media/image39.gif"/><Relationship Id="rId16" Type="http://schemas.openxmlformats.org/officeDocument/2006/relationships/image" Target="../media/image11.gif"/><Relationship Id="rId38" Type="http://schemas.openxmlformats.org/officeDocument/2006/relationships/image" Target="../media/image38.gif"/><Relationship Id="rId19" Type="http://schemas.openxmlformats.org/officeDocument/2006/relationships/image" Target="../media/image16.gif"/><Relationship Id="rId18" Type="http://schemas.openxmlformats.org/officeDocument/2006/relationships/image" Target="../media/image19.gif"/></Relationships>
</file>

<file path=xl/drawings/worksheetdrawing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0</xdr:colOff>
      <xdr:row>1</xdr:row>
      <xdr:rowOff>180975</xdr:rowOff>
    </xdr:from>
    <xdr:to>
      <xdr:col>10</xdr:col>
      <xdr:colOff>752475</xdr:colOff>
      <xdr:row>27</xdr:row>
      <xdr:rowOff>180975</xdr:rowOff>
    </xdr:to>
    <xdr:pic>
      <xdr:nvPicPr>
        <xdr:cNvPr id="0" name="image01.gif" title="画像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103727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57150</xdr:colOff>
      <xdr:row>2</xdr:row>
      <xdr:rowOff>19050</xdr:rowOff>
    </xdr:from>
    <xdr:to>
      <xdr:col>21</xdr:col>
      <xdr:colOff>828675</xdr:colOff>
      <xdr:row>28</xdr:row>
      <xdr:rowOff>19050</xdr:rowOff>
    </xdr:to>
    <xdr:pic>
      <xdr:nvPicPr>
        <xdr:cNvPr id="0" name="image08.gif" title="画像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103917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30</xdr:row>
      <xdr:rowOff>19050</xdr:rowOff>
    </xdr:from>
    <xdr:to>
      <xdr:col>10</xdr:col>
      <xdr:colOff>771525</xdr:colOff>
      <xdr:row>56</xdr:row>
      <xdr:rowOff>19050</xdr:rowOff>
    </xdr:to>
    <xdr:pic>
      <xdr:nvPicPr>
        <xdr:cNvPr id="0" name="image06.gif" title="画像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103917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28575</xdr:colOff>
      <xdr:row>29</xdr:row>
      <xdr:rowOff>361950</xdr:rowOff>
    </xdr:from>
    <xdr:to>
      <xdr:col>21</xdr:col>
      <xdr:colOff>781050</xdr:colOff>
      <xdr:row>56</xdr:row>
      <xdr:rowOff>161925</xdr:rowOff>
    </xdr:to>
    <xdr:pic>
      <xdr:nvPicPr>
        <xdr:cNvPr id="0" name="image04.gif" title="画像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103727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58</xdr:row>
      <xdr:rowOff>19050</xdr:rowOff>
    </xdr:from>
    <xdr:to>
      <xdr:col>10</xdr:col>
      <xdr:colOff>790575</xdr:colOff>
      <xdr:row>84</xdr:row>
      <xdr:rowOff>19050</xdr:rowOff>
    </xdr:to>
    <xdr:pic>
      <xdr:nvPicPr>
        <xdr:cNvPr id="0" name="image02.gif" title="画像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104108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152400</xdr:colOff>
      <xdr:row>58</xdr:row>
      <xdr:rowOff>152400</xdr:rowOff>
    </xdr:from>
    <xdr:to>
      <xdr:col>21</xdr:col>
      <xdr:colOff>923925</xdr:colOff>
      <xdr:row>84</xdr:row>
      <xdr:rowOff>152400</xdr:rowOff>
    </xdr:to>
    <xdr:pic>
      <xdr:nvPicPr>
        <xdr:cNvPr id="0" name="image09.gif" title="画像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103917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</xdr:colOff>
      <xdr:row>85</xdr:row>
      <xdr:rowOff>400050</xdr:rowOff>
    </xdr:from>
    <xdr:to>
      <xdr:col>10</xdr:col>
      <xdr:colOff>819150</xdr:colOff>
      <xdr:row>113</xdr:row>
      <xdr:rowOff>0</xdr:rowOff>
    </xdr:to>
    <xdr:pic>
      <xdr:nvPicPr>
        <xdr:cNvPr id="0" name="image00.gif" title="画像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104203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933450</xdr:colOff>
      <xdr:row>85</xdr:row>
      <xdr:rowOff>390525</xdr:rowOff>
    </xdr:from>
    <xdr:to>
      <xdr:col>21</xdr:col>
      <xdr:colOff>762000</xdr:colOff>
      <xdr:row>112</xdr:row>
      <xdr:rowOff>190500</xdr:rowOff>
    </xdr:to>
    <xdr:pic>
      <xdr:nvPicPr>
        <xdr:cNvPr id="0" name="image07.gif" title="画像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104108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113</xdr:row>
      <xdr:rowOff>390525</xdr:rowOff>
    </xdr:from>
    <xdr:to>
      <xdr:col>10</xdr:col>
      <xdr:colOff>762000</xdr:colOff>
      <xdr:row>140</xdr:row>
      <xdr:rowOff>190500</xdr:rowOff>
    </xdr:to>
    <xdr:pic>
      <xdr:nvPicPr>
        <xdr:cNvPr id="0" name="image03.gif" title="画像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103822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904875</xdr:colOff>
      <xdr:row>113</xdr:row>
      <xdr:rowOff>381000</xdr:rowOff>
    </xdr:from>
    <xdr:to>
      <xdr:col>21</xdr:col>
      <xdr:colOff>714375</xdr:colOff>
      <xdr:row>140</xdr:row>
      <xdr:rowOff>180975</xdr:rowOff>
    </xdr:to>
    <xdr:pic>
      <xdr:nvPicPr>
        <xdr:cNvPr id="0" name="image05.gif" title="画像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103917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140</xdr:row>
      <xdr:rowOff>381000</xdr:rowOff>
    </xdr:from>
    <xdr:to>
      <xdr:col>10</xdr:col>
      <xdr:colOff>800100</xdr:colOff>
      <xdr:row>167</xdr:row>
      <xdr:rowOff>180975</xdr:rowOff>
    </xdr:to>
    <xdr:pic>
      <xdr:nvPicPr>
        <xdr:cNvPr id="0" name="image14.gif" title="画像"/>
        <xdr:cNvPicPr preferRelativeResize="0"/>
      </xdr:nvPicPr>
      <xdr:blipFill>
        <a:blip cstate="print" r:embed="rId11"/>
        <a:stretch>
          <a:fillRect/>
        </a:stretch>
      </xdr:blipFill>
      <xdr:spPr>
        <a:xfrm>
          <a:ext cx="104203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923925</xdr:colOff>
      <xdr:row>140</xdr:row>
      <xdr:rowOff>390525</xdr:rowOff>
    </xdr:from>
    <xdr:to>
      <xdr:col>21</xdr:col>
      <xdr:colOff>733425</xdr:colOff>
      <xdr:row>167</xdr:row>
      <xdr:rowOff>190500</xdr:rowOff>
    </xdr:to>
    <xdr:pic>
      <xdr:nvPicPr>
        <xdr:cNvPr id="0" name="image10.gif" title="画像"/>
        <xdr:cNvPicPr preferRelativeResize="0"/>
      </xdr:nvPicPr>
      <xdr:blipFill>
        <a:blip cstate="print" r:embed="rId12"/>
        <a:stretch>
          <a:fillRect/>
        </a:stretch>
      </xdr:blipFill>
      <xdr:spPr>
        <a:xfrm>
          <a:ext cx="103917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168</xdr:row>
      <xdr:rowOff>390525</xdr:rowOff>
    </xdr:from>
    <xdr:to>
      <xdr:col>10</xdr:col>
      <xdr:colOff>762000</xdr:colOff>
      <xdr:row>195</xdr:row>
      <xdr:rowOff>190500</xdr:rowOff>
    </xdr:to>
    <xdr:pic>
      <xdr:nvPicPr>
        <xdr:cNvPr id="0" name="image15.gif" title="画像"/>
        <xdr:cNvPicPr preferRelativeResize="0"/>
      </xdr:nvPicPr>
      <xdr:blipFill>
        <a:blip cstate="print" r:embed="rId13"/>
        <a:stretch>
          <a:fillRect/>
        </a:stretch>
      </xdr:blipFill>
      <xdr:spPr>
        <a:xfrm>
          <a:ext cx="103822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914400</xdr:colOff>
      <xdr:row>168</xdr:row>
      <xdr:rowOff>400050</xdr:rowOff>
    </xdr:from>
    <xdr:to>
      <xdr:col>21</xdr:col>
      <xdr:colOff>752475</xdr:colOff>
      <xdr:row>196</xdr:row>
      <xdr:rowOff>0</xdr:rowOff>
    </xdr:to>
    <xdr:pic>
      <xdr:nvPicPr>
        <xdr:cNvPr id="0" name="image12.gif" title="画像"/>
        <xdr:cNvPicPr preferRelativeResize="0"/>
      </xdr:nvPicPr>
      <xdr:blipFill>
        <a:blip cstate="print" r:embed="rId14"/>
        <a:stretch>
          <a:fillRect/>
        </a:stretch>
      </xdr:blipFill>
      <xdr:spPr>
        <a:xfrm>
          <a:ext cx="104203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196</xdr:row>
      <xdr:rowOff>371475</xdr:rowOff>
    </xdr:from>
    <xdr:to>
      <xdr:col>10</xdr:col>
      <xdr:colOff>790575</xdr:colOff>
      <xdr:row>223</xdr:row>
      <xdr:rowOff>171450</xdr:rowOff>
    </xdr:to>
    <xdr:pic>
      <xdr:nvPicPr>
        <xdr:cNvPr id="0" name="image13.gif" title="画像"/>
        <xdr:cNvPicPr preferRelativeResize="0"/>
      </xdr:nvPicPr>
      <xdr:blipFill>
        <a:blip cstate="print" r:embed="rId15"/>
        <a:stretch>
          <a:fillRect/>
        </a:stretch>
      </xdr:blipFill>
      <xdr:spPr>
        <a:xfrm>
          <a:ext cx="104108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914400</xdr:colOff>
      <xdr:row>196</xdr:row>
      <xdr:rowOff>390525</xdr:rowOff>
    </xdr:from>
    <xdr:to>
      <xdr:col>21</xdr:col>
      <xdr:colOff>752475</xdr:colOff>
      <xdr:row>223</xdr:row>
      <xdr:rowOff>190500</xdr:rowOff>
    </xdr:to>
    <xdr:pic>
      <xdr:nvPicPr>
        <xdr:cNvPr id="0" name="image11.gif" title="画像"/>
        <xdr:cNvPicPr preferRelativeResize="0"/>
      </xdr:nvPicPr>
      <xdr:blipFill>
        <a:blip cstate="print" r:embed="rId16"/>
        <a:stretch>
          <a:fillRect/>
        </a:stretch>
      </xdr:blipFill>
      <xdr:spPr>
        <a:xfrm>
          <a:ext cx="104203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0</xdr:colOff>
      <xdr:row>223</xdr:row>
      <xdr:rowOff>371475</xdr:rowOff>
    </xdr:from>
    <xdr:to>
      <xdr:col>21</xdr:col>
      <xdr:colOff>762000</xdr:colOff>
      <xdr:row>250</xdr:row>
      <xdr:rowOff>171450</xdr:rowOff>
    </xdr:to>
    <xdr:pic>
      <xdr:nvPicPr>
        <xdr:cNvPr id="0" name="image17.gif" title="画像"/>
        <xdr:cNvPicPr preferRelativeResize="0"/>
      </xdr:nvPicPr>
      <xdr:blipFill>
        <a:blip cstate="print" r:embed="rId17"/>
        <a:stretch>
          <a:fillRect/>
        </a:stretch>
      </xdr:blipFill>
      <xdr:spPr>
        <a:xfrm>
          <a:ext cx="103822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223</xdr:row>
      <xdr:rowOff>361950</xdr:rowOff>
    </xdr:from>
    <xdr:to>
      <xdr:col>10</xdr:col>
      <xdr:colOff>800100</xdr:colOff>
      <xdr:row>250</xdr:row>
      <xdr:rowOff>161925</xdr:rowOff>
    </xdr:to>
    <xdr:pic>
      <xdr:nvPicPr>
        <xdr:cNvPr id="0" name="image19.gif" title="画像"/>
        <xdr:cNvPicPr preferRelativeResize="0"/>
      </xdr:nvPicPr>
      <xdr:blipFill>
        <a:blip cstate="print" r:embed="rId18"/>
        <a:stretch>
          <a:fillRect/>
        </a:stretch>
      </xdr:blipFill>
      <xdr:spPr>
        <a:xfrm>
          <a:ext cx="104203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9525</xdr:colOff>
      <xdr:row>250</xdr:row>
      <xdr:rowOff>400050</xdr:rowOff>
    </xdr:from>
    <xdr:to>
      <xdr:col>21</xdr:col>
      <xdr:colOff>762000</xdr:colOff>
      <xdr:row>278</xdr:row>
      <xdr:rowOff>0</xdr:rowOff>
    </xdr:to>
    <xdr:pic>
      <xdr:nvPicPr>
        <xdr:cNvPr id="0" name="image16.gif" title="画像"/>
        <xdr:cNvPicPr preferRelativeResize="0"/>
      </xdr:nvPicPr>
      <xdr:blipFill>
        <a:blip cstate="print" r:embed="rId19"/>
        <a:stretch>
          <a:fillRect/>
        </a:stretch>
      </xdr:blipFill>
      <xdr:spPr>
        <a:xfrm>
          <a:ext cx="103727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250</xdr:row>
      <xdr:rowOff>390525</xdr:rowOff>
    </xdr:from>
    <xdr:to>
      <xdr:col>10</xdr:col>
      <xdr:colOff>723900</xdr:colOff>
      <xdr:row>277</xdr:row>
      <xdr:rowOff>190500</xdr:rowOff>
    </xdr:to>
    <xdr:pic>
      <xdr:nvPicPr>
        <xdr:cNvPr id="0" name="image18.gif" title="画像"/>
        <xdr:cNvPicPr preferRelativeResize="0"/>
      </xdr:nvPicPr>
      <xdr:blipFill>
        <a:blip cstate="print" r:embed="rId20"/>
        <a:stretch>
          <a:fillRect/>
        </a:stretch>
      </xdr:blipFill>
      <xdr:spPr>
        <a:xfrm>
          <a:ext cx="103441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277</xdr:row>
      <xdr:rowOff>390525</xdr:rowOff>
    </xdr:from>
    <xdr:to>
      <xdr:col>10</xdr:col>
      <xdr:colOff>752475</xdr:colOff>
      <xdr:row>304</xdr:row>
      <xdr:rowOff>190500</xdr:rowOff>
    </xdr:to>
    <xdr:pic>
      <xdr:nvPicPr>
        <xdr:cNvPr id="0" name="image20.gif" title="画像"/>
        <xdr:cNvPicPr preferRelativeResize="0"/>
      </xdr:nvPicPr>
      <xdr:blipFill>
        <a:blip cstate="print" r:embed="rId21"/>
        <a:stretch>
          <a:fillRect/>
        </a:stretch>
      </xdr:blipFill>
      <xdr:spPr>
        <a:xfrm>
          <a:ext cx="103727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0</xdr:colOff>
      <xdr:row>277</xdr:row>
      <xdr:rowOff>371475</xdr:rowOff>
    </xdr:from>
    <xdr:to>
      <xdr:col>21</xdr:col>
      <xdr:colOff>771525</xdr:colOff>
      <xdr:row>304</xdr:row>
      <xdr:rowOff>171450</xdr:rowOff>
    </xdr:to>
    <xdr:pic>
      <xdr:nvPicPr>
        <xdr:cNvPr id="0" name="image21.gif" title="画像"/>
        <xdr:cNvPicPr preferRelativeResize="0"/>
      </xdr:nvPicPr>
      <xdr:blipFill>
        <a:blip cstate="print" r:embed="rId22"/>
        <a:stretch>
          <a:fillRect/>
        </a:stretch>
      </xdr:blipFill>
      <xdr:spPr>
        <a:xfrm>
          <a:ext cx="103917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304</xdr:row>
      <xdr:rowOff>390525</xdr:rowOff>
    </xdr:from>
    <xdr:to>
      <xdr:col>10</xdr:col>
      <xdr:colOff>762000</xdr:colOff>
      <xdr:row>331</xdr:row>
      <xdr:rowOff>190500</xdr:rowOff>
    </xdr:to>
    <xdr:pic>
      <xdr:nvPicPr>
        <xdr:cNvPr id="0" name="image23.gif" title="画像"/>
        <xdr:cNvPicPr preferRelativeResize="0"/>
      </xdr:nvPicPr>
      <xdr:blipFill>
        <a:blip cstate="print" r:embed="rId23"/>
        <a:stretch>
          <a:fillRect/>
        </a:stretch>
      </xdr:blipFill>
      <xdr:spPr>
        <a:xfrm>
          <a:ext cx="103822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28575</xdr:colOff>
      <xdr:row>304</xdr:row>
      <xdr:rowOff>352425</xdr:rowOff>
    </xdr:from>
    <xdr:to>
      <xdr:col>21</xdr:col>
      <xdr:colOff>847725</xdr:colOff>
      <xdr:row>331</xdr:row>
      <xdr:rowOff>152400</xdr:rowOff>
    </xdr:to>
    <xdr:pic>
      <xdr:nvPicPr>
        <xdr:cNvPr id="0" name="image22.gif" title="画像"/>
        <xdr:cNvPicPr preferRelativeResize="0"/>
      </xdr:nvPicPr>
      <xdr:blipFill>
        <a:blip cstate="print" r:embed="rId24"/>
        <a:stretch>
          <a:fillRect/>
        </a:stretch>
      </xdr:blipFill>
      <xdr:spPr>
        <a:xfrm>
          <a:ext cx="1043940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331</xdr:row>
      <xdr:rowOff>390525</xdr:rowOff>
    </xdr:from>
    <xdr:to>
      <xdr:col>10</xdr:col>
      <xdr:colOff>733425</xdr:colOff>
      <xdr:row>358</xdr:row>
      <xdr:rowOff>190500</xdr:rowOff>
    </xdr:to>
    <xdr:pic>
      <xdr:nvPicPr>
        <xdr:cNvPr id="0" name="image25.gif" title="画像"/>
        <xdr:cNvPicPr preferRelativeResize="0"/>
      </xdr:nvPicPr>
      <xdr:blipFill>
        <a:blip cstate="print" r:embed="rId25"/>
        <a:stretch>
          <a:fillRect/>
        </a:stretch>
      </xdr:blipFill>
      <xdr:spPr>
        <a:xfrm>
          <a:ext cx="103536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923925</xdr:colOff>
      <xdr:row>331</xdr:row>
      <xdr:rowOff>361950</xdr:rowOff>
    </xdr:from>
    <xdr:to>
      <xdr:col>21</xdr:col>
      <xdr:colOff>714375</xdr:colOff>
      <xdr:row>358</xdr:row>
      <xdr:rowOff>161925</xdr:rowOff>
    </xdr:to>
    <xdr:pic>
      <xdr:nvPicPr>
        <xdr:cNvPr id="0" name="image24.gif" title="画像"/>
        <xdr:cNvPicPr preferRelativeResize="0"/>
      </xdr:nvPicPr>
      <xdr:blipFill>
        <a:blip cstate="print" r:embed="rId26"/>
        <a:stretch>
          <a:fillRect/>
        </a:stretch>
      </xdr:blipFill>
      <xdr:spPr>
        <a:xfrm>
          <a:ext cx="103727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358</xdr:row>
      <xdr:rowOff>371475</xdr:rowOff>
    </xdr:from>
    <xdr:to>
      <xdr:col>10</xdr:col>
      <xdr:colOff>752475</xdr:colOff>
      <xdr:row>385</xdr:row>
      <xdr:rowOff>171450</xdr:rowOff>
    </xdr:to>
    <xdr:pic>
      <xdr:nvPicPr>
        <xdr:cNvPr id="0" name="image28.gif" title="画像"/>
        <xdr:cNvPicPr preferRelativeResize="0"/>
      </xdr:nvPicPr>
      <xdr:blipFill>
        <a:blip cstate="print" r:embed="rId27"/>
        <a:stretch>
          <a:fillRect/>
        </a:stretch>
      </xdr:blipFill>
      <xdr:spPr>
        <a:xfrm>
          <a:ext cx="103727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942975</xdr:colOff>
      <xdr:row>358</xdr:row>
      <xdr:rowOff>390525</xdr:rowOff>
    </xdr:from>
    <xdr:to>
      <xdr:col>21</xdr:col>
      <xdr:colOff>742950</xdr:colOff>
      <xdr:row>385</xdr:row>
      <xdr:rowOff>190500</xdr:rowOff>
    </xdr:to>
    <xdr:pic>
      <xdr:nvPicPr>
        <xdr:cNvPr id="0" name="image27.gif" title="画像"/>
        <xdr:cNvPicPr preferRelativeResize="0"/>
      </xdr:nvPicPr>
      <xdr:blipFill>
        <a:blip cstate="print" r:embed="rId28"/>
        <a:stretch>
          <a:fillRect/>
        </a:stretch>
      </xdr:blipFill>
      <xdr:spPr>
        <a:xfrm>
          <a:ext cx="103822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385</xdr:row>
      <xdr:rowOff>361950</xdr:rowOff>
    </xdr:from>
    <xdr:to>
      <xdr:col>10</xdr:col>
      <xdr:colOff>771525</xdr:colOff>
      <xdr:row>412</xdr:row>
      <xdr:rowOff>161925</xdr:rowOff>
    </xdr:to>
    <xdr:pic>
      <xdr:nvPicPr>
        <xdr:cNvPr id="0" name="image26.gif" title="画像"/>
        <xdr:cNvPicPr preferRelativeResize="0"/>
      </xdr:nvPicPr>
      <xdr:blipFill>
        <a:blip cstate="print" r:embed="rId29"/>
        <a:stretch>
          <a:fillRect/>
        </a:stretch>
      </xdr:blipFill>
      <xdr:spPr>
        <a:xfrm>
          <a:ext cx="103917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933450</xdr:colOff>
      <xdr:row>385</xdr:row>
      <xdr:rowOff>390525</xdr:rowOff>
    </xdr:from>
    <xdr:to>
      <xdr:col>21</xdr:col>
      <xdr:colOff>742950</xdr:colOff>
      <xdr:row>412</xdr:row>
      <xdr:rowOff>190500</xdr:rowOff>
    </xdr:to>
    <xdr:pic>
      <xdr:nvPicPr>
        <xdr:cNvPr id="0" name="image29.gif" title="画像"/>
        <xdr:cNvPicPr preferRelativeResize="0"/>
      </xdr:nvPicPr>
      <xdr:blipFill>
        <a:blip cstate="print" r:embed="rId30"/>
        <a:stretch>
          <a:fillRect/>
        </a:stretch>
      </xdr:blipFill>
      <xdr:spPr>
        <a:xfrm>
          <a:ext cx="103917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412</xdr:row>
      <xdr:rowOff>361950</xdr:rowOff>
    </xdr:from>
    <xdr:to>
      <xdr:col>10</xdr:col>
      <xdr:colOff>752475</xdr:colOff>
      <xdr:row>439</xdr:row>
      <xdr:rowOff>161925</xdr:rowOff>
    </xdr:to>
    <xdr:pic>
      <xdr:nvPicPr>
        <xdr:cNvPr id="0" name="image30.gif" title="画像"/>
        <xdr:cNvPicPr preferRelativeResize="0"/>
      </xdr:nvPicPr>
      <xdr:blipFill>
        <a:blip cstate="print" r:embed="rId31"/>
        <a:stretch>
          <a:fillRect/>
        </a:stretch>
      </xdr:blipFill>
      <xdr:spPr>
        <a:xfrm>
          <a:ext cx="103727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933450</xdr:colOff>
      <xdr:row>412</xdr:row>
      <xdr:rowOff>371475</xdr:rowOff>
    </xdr:from>
    <xdr:to>
      <xdr:col>21</xdr:col>
      <xdr:colOff>723900</xdr:colOff>
      <xdr:row>439</xdr:row>
      <xdr:rowOff>171450</xdr:rowOff>
    </xdr:to>
    <xdr:pic>
      <xdr:nvPicPr>
        <xdr:cNvPr id="0" name="image31.gif" title="画像"/>
        <xdr:cNvPicPr preferRelativeResize="0"/>
      </xdr:nvPicPr>
      <xdr:blipFill>
        <a:blip cstate="print" r:embed="rId32"/>
        <a:stretch>
          <a:fillRect/>
        </a:stretch>
      </xdr:blipFill>
      <xdr:spPr>
        <a:xfrm>
          <a:ext cx="103727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439</xdr:row>
      <xdr:rowOff>352425</xdr:rowOff>
    </xdr:from>
    <xdr:to>
      <xdr:col>10</xdr:col>
      <xdr:colOff>733425</xdr:colOff>
      <xdr:row>466</xdr:row>
      <xdr:rowOff>152400</xdr:rowOff>
    </xdr:to>
    <xdr:pic>
      <xdr:nvPicPr>
        <xdr:cNvPr id="0" name="image34.gif" title="画像"/>
        <xdr:cNvPicPr preferRelativeResize="0"/>
      </xdr:nvPicPr>
      <xdr:blipFill>
        <a:blip cstate="print" r:embed="rId33"/>
        <a:stretch>
          <a:fillRect/>
        </a:stretch>
      </xdr:blipFill>
      <xdr:spPr>
        <a:xfrm>
          <a:ext cx="103536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952500</xdr:colOff>
      <xdr:row>439</xdr:row>
      <xdr:rowOff>390525</xdr:rowOff>
    </xdr:from>
    <xdr:to>
      <xdr:col>21</xdr:col>
      <xdr:colOff>723900</xdr:colOff>
      <xdr:row>466</xdr:row>
      <xdr:rowOff>190500</xdr:rowOff>
    </xdr:to>
    <xdr:pic>
      <xdr:nvPicPr>
        <xdr:cNvPr id="0" name="image35.gif" title="画像"/>
        <xdr:cNvPicPr preferRelativeResize="0"/>
      </xdr:nvPicPr>
      <xdr:blipFill>
        <a:blip cstate="print" r:embed="rId34"/>
        <a:stretch>
          <a:fillRect/>
        </a:stretch>
      </xdr:blipFill>
      <xdr:spPr>
        <a:xfrm>
          <a:ext cx="103536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466</xdr:row>
      <xdr:rowOff>381000</xdr:rowOff>
    </xdr:from>
    <xdr:to>
      <xdr:col>10</xdr:col>
      <xdr:colOff>762000</xdr:colOff>
      <xdr:row>493</xdr:row>
      <xdr:rowOff>180975</xdr:rowOff>
    </xdr:to>
    <xdr:pic>
      <xdr:nvPicPr>
        <xdr:cNvPr id="0" name="image32.gif" title="画像"/>
        <xdr:cNvPicPr preferRelativeResize="0"/>
      </xdr:nvPicPr>
      <xdr:blipFill>
        <a:blip cstate="print" r:embed="rId35"/>
        <a:stretch>
          <a:fillRect/>
        </a:stretch>
      </xdr:blipFill>
      <xdr:spPr>
        <a:xfrm>
          <a:ext cx="103822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914400</xdr:colOff>
      <xdr:row>466</xdr:row>
      <xdr:rowOff>371475</xdr:rowOff>
    </xdr:from>
    <xdr:to>
      <xdr:col>21</xdr:col>
      <xdr:colOff>742950</xdr:colOff>
      <xdr:row>493</xdr:row>
      <xdr:rowOff>171450</xdr:rowOff>
    </xdr:to>
    <xdr:pic>
      <xdr:nvPicPr>
        <xdr:cNvPr id="0" name="image33.gif" title="画像"/>
        <xdr:cNvPicPr preferRelativeResize="0"/>
      </xdr:nvPicPr>
      <xdr:blipFill>
        <a:blip cstate="print" r:embed="rId36"/>
        <a:stretch>
          <a:fillRect/>
        </a:stretch>
      </xdr:blipFill>
      <xdr:spPr>
        <a:xfrm>
          <a:ext cx="1041082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495</xdr:row>
      <xdr:rowOff>114300</xdr:rowOff>
    </xdr:from>
    <xdr:to>
      <xdr:col>10</xdr:col>
      <xdr:colOff>771525</xdr:colOff>
      <xdr:row>521</xdr:row>
      <xdr:rowOff>114300</xdr:rowOff>
    </xdr:to>
    <xdr:pic>
      <xdr:nvPicPr>
        <xdr:cNvPr id="0" name="image36.gif" title="画像"/>
        <xdr:cNvPicPr preferRelativeResize="0"/>
      </xdr:nvPicPr>
      <xdr:blipFill>
        <a:blip cstate="print" r:embed="rId37"/>
        <a:stretch>
          <a:fillRect/>
        </a:stretch>
      </xdr:blipFill>
      <xdr:spPr>
        <a:xfrm>
          <a:ext cx="103917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933450</xdr:colOff>
      <xdr:row>494</xdr:row>
      <xdr:rowOff>400050</xdr:rowOff>
    </xdr:from>
    <xdr:to>
      <xdr:col>21</xdr:col>
      <xdr:colOff>771525</xdr:colOff>
      <xdr:row>522</xdr:row>
      <xdr:rowOff>0</xdr:rowOff>
    </xdr:to>
    <xdr:pic>
      <xdr:nvPicPr>
        <xdr:cNvPr id="0" name="image38.gif" title="画像"/>
        <xdr:cNvPicPr preferRelativeResize="0"/>
      </xdr:nvPicPr>
      <xdr:blipFill>
        <a:blip cstate="print" r:embed="rId38"/>
        <a:stretch>
          <a:fillRect/>
        </a:stretch>
      </xdr:blipFill>
      <xdr:spPr>
        <a:xfrm>
          <a:ext cx="104203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522</xdr:row>
      <xdr:rowOff>390525</xdr:rowOff>
    </xdr:from>
    <xdr:to>
      <xdr:col>10</xdr:col>
      <xdr:colOff>771525</xdr:colOff>
      <xdr:row>549</xdr:row>
      <xdr:rowOff>190500</xdr:rowOff>
    </xdr:to>
    <xdr:pic>
      <xdr:nvPicPr>
        <xdr:cNvPr id="0" name="image39.gif" title="画像"/>
        <xdr:cNvPicPr preferRelativeResize="0"/>
      </xdr:nvPicPr>
      <xdr:blipFill>
        <a:blip cstate="print" r:embed="rId39"/>
        <a:stretch>
          <a:fillRect/>
        </a:stretch>
      </xdr:blipFill>
      <xdr:spPr>
        <a:xfrm>
          <a:ext cx="103917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914400</xdr:colOff>
      <xdr:row>522</xdr:row>
      <xdr:rowOff>361950</xdr:rowOff>
    </xdr:from>
    <xdr:to>
      <xdr:col>21</xdr:col>
      <xdr:colOff>647700</xdr:colOff>
      <xdr:row>549</xdr:row>
      <xdr:rowOff>161925</xdr:rowOff>
    </xdr:to>
    <xdr:pic>
      <xdr:nvPicPr>
        <xdr:cNvPr id="0" name="image37.gif" title="画像"/>
        <xdr:cNvPicPr preferRelativeResize="0"/>
      </xdr:nvPicPr>
      <xdr:blipFill>
        <a:blip cstate="print" r:embed="rId40"/>
        <a:stretch>
          <a:fillRect/>
        </a:stretch>
      </xdr:blipFill>
      <xdr:spPr>
        <a:xfrm>
          <a:ext cx="10315575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550</xdr:row>
      <xdr:rowOff>390525</xdr:rowOff>
    </xdr:from>
    <xdr:to>
      <xdr:col>10</xdr:col>
      <xdr:colOff>800100</xdr:colOff>
      <xdr:row>577</xdr:row>
      <xdr:rowOff>190500</xdr:rowOff>
    </xdr:to>
    <xdr:pic>
      <xdr:nvPicPr>
        <xdr:cNvPr id="0" name="image40.gif" title="画像"/>
        <xdr:cNvPicPr preferRelativeResize="0"/>
      </xdr:nvPicPr>
      <xdr:blipFill>
        <a:blip cstate="print" r:embed="rId41"/>
        <a:stretch>
          <a:fillRect/>
        </a:stretch>
      </xdr:blipFill>
      <xdr:spPr>
        <a:xfrm>
          <a:ext cx="104203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933450</xdr:colOff>
      <xdr:row>550</xdr:row>
      <xdr:rowOff>390525</xdr:rowOff>
    </xdr:from>
    <xdr:to>
      <xdr:col>21</xdr:col>
      <xdr:colOff>733425</xdr:colOff>
      <xdr:row>577</xdr:row>
      <xdr:rowOff>190500</xdr:rowOff>
    </xdr:to>
    <xdr:pic>
      <xdr:nvPicPr>
        <xdr:cNvPr id="0" name="image41.gif" title="画像"/>
        <xdr:cNvPicPr preferRelativeResize="0"/>
      </xdr:nvPicPr>
      <xdr:blipFill>
        <a:blip cstate="print" r:embed="rId42"/>
        <a:stretch>
          <a:fillRect/>
        </a:stretch>
      </xdr:blipFill>
      <xdr:spPr>
        <a:xfrm>
          <a:ext cx="103822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578</xdr:row>
      <xdr:rowOff>381000</xdr:rowOff>
    </xdr:from>
    <xdr:to>
      <xdr:col>10</xdr:col>
      <xdr:colOff>800100</xdr:colOff>
      <xdr:row>605</xdr:row>
      <xdr:rowOff>180975</xdr:rowOff>
    </xdr:to>
    <xdr:pic>
      <xdr:nvPicPr>
        <xdr:cNvPr id="0" name="image44.gif" title="画像"/>
        <xdr:cNvPicPr preferRelativeResize="0"/>
      </xdr:nvPicPr>
      <xdr:blipFill>
        <a:blip cstate="print" r:embed="rId43"/>
        <a:stretch>
          <a:fillRect/>
        </a:stretch>
      </xdr:blipFill>
      <xdr:spPr>
        <a:xfrm>
          <a:ext cx="104203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933450</xdr:colOff>
      <xdr:row>578</xdr:row>
      <xdr:rowOff>390525</xdr:rowOff>
    </xdr:from>
    <xdr:to>
      <xdr:col>21</xdr:col>
      <xdr:colOff>695325</xdr:colOff>
      <xdr:row>605</xdr:row>
      <xdr:rowOff>190500</xdr:rowOff>
    </xdr:to>
    <xdr:pic>
      <xdr:nvPicPr>
        <xdr:cNvPr id="0" name="image45.gif" title="画像"/>
        <xdr:cNvPicPr preferRelativeResize="0"/>
      </xdr:nvPicPr>
      <xdr:blipFill>
        <a:blip cstate="print" r:embed="rId44"/>
        <a:stretch>
          <a:fillRect/>
        </a:stretch>
      </xdr:blipFill>
      <xdr:spPr>
        <a:xfrm>
          <a:ext cx="103441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606</xdr:row>
      <xdr:rowOff>390525</xdr:rowOff>
    </xdr:from>
    <xdr:to>
      <xdr:col>10</xdr:col>
      <xdr:colOff>762000</xdr:colOff>
      <xdr:row>633</xdr:row>
      <xdr:rowOff>190500</xdr:rowOff>
    </xdr:to>
    <xdr:pic>
      <xdr:nvPicPr>
        <xdr:cNvPr id="0" name="image42.gif" title="画像"/>
        <xdr:cNvPicPr preferRelativeResize="0"/>
      </xdr:nvPicPr>
      <xdr:blipFill>
        <a:blip cstate="print" r:embed="rId45"/>
        <a:stretch>
          <a:fillRect/>
        </a:stretch>
      </xdr:blipFill>
      <xdr:spPr>
        <a:xfrm>
          <a:ext cx="10382250" cy="5200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904875</xdr:colOff>
      <xdr:row>606</xdr:row>
      <xdr:rowOff>390525</xdr:rowOff>
    </xdr:from>
    <xdr:to>
      <xdr:col>21</xdr:col>
      <xdr:colOff>704850</xdr:colOff>
      <xdr:row>633</xdr:row>
      <xdr:rowOff>190500</xdr:rowOff>
    </xdr:to>
    <xdr:pic>
      <xdr:nvPicPr>
        <xdr:cNvPr id="0" name="image43.gif" title="画像"/>
        <xdr:cNvPicPr preferRelativeResize="0"/>
      </xdr:nvPicPr>
      <xdr:blipFill>
        <a:blip cstate="print" r:embed="rId46"/>
        <a:stretch>
          <a:fillRect/>
        </a:stretch>
      </xdr:blipFill>
      <xdr:spPr>
        <a:xfrm>
          <a:ext cx="10382250" cy="5200650"/>
        </a:xfrm>
        <a:prstGeom prst="rect">
          <a:avLst/>
        </a:prstGeom>
        <a:noFill/>
      </xdr:spPr>
    </xdr:pic>
    <xdr:clientData fLocksWithSheet="0"/>
  </xdr:twoCellAnchor>
</xdr:wsDr>
</file>

<file path=xl/drawings/worksheet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.xml"/></Relationships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.xml"/><Relationship Id="rId2" Type="http://schemas.openxmlformats.org/officeDocument/2006/relationships/drawing" Target="../drawings/worksheetdrawing2.xml"/><Relationship Id="rId3" Type="http://schemas.openxmlformats.org/officeDocument/2006/relationships/vmlDrawing" Target="../drawings/vmlDrawing.vml"/></Relationships>
</file>

<file path=xl/worksheets/sheet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75"/>
  <cols>
    <col customWidth="1" min="1" max="1" width="8.71"/>
    <col customWidth="1" min="2" max="2" width="10.86"/>
    <col customWidth="1" min="3" max="3" width="8.14"/>
    <col customWidth="1" min="4" max="5" width="6.0"/>
    <col customWidth="1" min="6" max="9" width="8.0"/>
    <col customWidth="1" min="10" max="10" width="7.29"/>
    <col customWidth="1" min="11" max="11" width="6.71"/>
    <col customWidth="1" min="12" max="12" width="12.29"/>
    <col customWidth="1" min="13" max="13" width="9.86"/>
    <col customWidth="1" min="14" max="14" width="10.29"/>
    <col customWidth="1" min="15" max="15" width="19.57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/>
    </row>
    <row r="2">
      <c r="A2" s="3">
        <v>16.0</v>
      </c>
      <c r="B2" s="4" t="s">
        <v>16</v>
      </c>
      <c r="C2" s="4" t="s">
        <v>17</v>
      </c>
      <c r="D2" s="4" t="s">
        <v>17</v>
      </c>
      <c r="E2" s="4" t="s">
        <v>18</v>
      </c>
      <c r="F2" s="4" t="s">
        <v>17</v>
      </c>
      <c r="G2" s="4" t="s">
        <v>19</v>
      </c>
      <c r="H2" s="4" t="s">
        <v>20</v>
      </c>
      <c r="I2" s="5">
        <v>0.08</v>
      </c>
      <c r="J2" s="5">
        <v>7.0</v>
      </c>
      <c r="K2" s="6">
        <v>5.0</v>
      </c>
      <c r="L2" s="5">
        <v>85.823</v>
      </c>
      <c r="M2" s="5">
        <v>86.367</v>
      </c>
      <c r="N2" s="5">
        <v>82.084</v>
      </c>
      <c r="O2" s="4" t="s">
        <v>21</v>
      </c>
      <c r="P2" s="4" t="s">
        <v>22</v>
      </c>
      <c r="Q2" s="7"/>
      <c r="R2" s="4"/>
      <c r="S2" s="4"/>
    </row>
    <row r="3">
      <c r="A3" s="3">
        <v>17.0</v>
      </c>
      <c r="B3" s="4" t="s">
        <v>23</v>
      </c>
      <c r="C3" s="4" t="s">
        <v>17</v>
      </c>
      <c r="D3" s="4" t="s">
        <v>17</v>
      </c>
      <c r="E3" s="4" t="s">
        <v>18</v>
      </c>
      <c r="F3" s="4" t="s">
        <v>17</v>
      </c>
      <c r="G3" s="4" t="s">
        <v>24</v>
      </c>
      <c r="H3" s="4" t="s">
        <v>20</v>
      </c>
      <c r="I3" s="5">
        <v>0.12</v>
      </c>
      <c r="J3" s="5">
        <v>1.5</v>
      </c>
      <c r="K3" s="6">
        <v>1.5</v>
      </c>
      <c r="L3" s="5">
        <v>85.706</v>
      </c>
      <c r="M3" s="5">
        <v>84.941</v>
      </c>
      <c r="N3" s="5">
        <v>84.941</v>
      </c>
      <c r="O3" s="4" t="s">
        <v>21</v>
      </c>
      <c r="P3" s="4" t="s">
        <v>22</v>
      </c>
      <c r="Q3" s="7"/>
      <c r="R3" s="4"/>
    </row>
    <row r="4">
      <c r="A4" s="3">
        <v>18.0</v>
      </c>
      <c r="B4" s="4" t="s">
        <v>25</v>
      </c>
      <c r="C4" s="4" t="s">
        <v>17</v>
      </c>
      <c r="D4" s="4" t="s">
        <v>26</v>
      </c>
      <c r="E4" s="4" t="s">
        <v>18</v>
      </c>
      <c r="F4" s="4" t="s">
        <v>17</v>
      </c>
      <c r="G4" s="4" t="s">
        <v>27</v>
      </c>
      <c r="H4" s="4" t="s">
        <v>28</v>
      </c>
      <c r="I4" s="5">
        <v>0.12</v>
      </c>
      <c r="J4" s="5">
        <v>3.5</v>
      </c>
      <c r="K4" s="8">
        <v>-1.0</v>
      </c>
      <c r="L4" s="5">
        <v>1.07396</v>
      </c>
      <c r="M4" s="5">
        <v>1.07799</v>
      </c>
      <c r="N4" s="5">
        <v>1.07799</v>
      </c>
      <c r="O4" s="4" t="s">
        <v>29</v>
      </c>
      <c r="P4" s="4" t="s">
        <v>22</v>
      </c>
      <c r="Q4" s="9"/>
      <c r="R4" s="4"/>
    </row>
    <row r="5">
      <c r="A5" s="3">
        <v>19.0</v>
      </c>
      <c r="B5" s="4" t="s">
        <v>30</v>
      </c>
      <c r="C5" s="4" t="s">
        <v>31</v>
      </c>
      <c r="D5" s="4" t="s">
        <v>31</v>
      </c>
      <c r="E5" s="4" t="s">
        <v>32</v>
      </c>
      <c r="F5" s="4" t="s">
        <v>31</v>
      </c>
      <c r="G5" s="4" t="s">
        <v>19</v>
      </c>
      <c r="H5" s="4" t="s">
        <v>33</v>
      </c>
      <c r="I5" s="5">
        <v>0.11</v>
      </c>
      <c r="J5" s="5">
        <v>2.0</v>
      </c>
      <c r="K5" s="10">
        <v>0.0</v>
      </c>
      <c r="L5" s="5">
        <v>0.74961</v>
      </c>
      <c r="M5" s="5">
        <v>0.74492</v>
      </c>
      <c r="N5" s="5">
        <v>0.74979</v>
      </c>
      <c r="O5" s="4" t="s">
        <v>34</v>
      </c>
      <c r="P5" s="4" t="s">
        <v>35</v>
      </c>
      <c r="Q5" s="11"/>
    </row>
    <row r="6">
      <c r="A6" s="3">
        <v>20.0</v>
      </c>
      <c r="B6" s="4" t="s">
        <v>30</v>
      </c>
      <c r="C6" s="4" t="s">
        <v>31</v>
      </c>
      <c r="D6" s="4" t="s">
        <v>31</v>
      </c>
      <c r="E6" s="4" t="s">
        <v>32</v>
      </c>
      <c r="F6" s="4" t="s">
        <v>31</v>
      </c>
      <c r="G6" s="4" t="s">
        <v>19</v>
      </c>
      <c r="H6" s="4" t="s">
        <v>36</v>
      </c>
      <c r="I6" s="5">
        <v>0.15</v>
      </c>
      <c r="J6" s="5">
        <v>3.0</v>
      </c>
      <c r="K6" s="8">
        <v>-1.0</v>
      </c>
      <c r="L6" s="5">
        <v>0.74953</v>
      </c>
      <c r="M6" s="5">
        <v>0.74657</v>
      </c>
      <c r="N6" s="5">
        <v>0.74657</v>
      </c>
      <c r="O6" s="4" t="s">
        <v>37</v>
      </c>
      <c r="P6" s="4" t="s">
        <v>38</v>
      </c>
      <c r="Q6" s="9"/>
      <c r="R6" s="4"/>
    </row>
    <row r="7">
      <c r="A7" s="3">
        <v>21.0</v>
      </c>
      <c r="B7" s="4" t="s">
        <v>30</v>
      </c>
      <c r="C7" s="4" t="s">
        <v>31</v>
      </c>
      <c r="D7" s="4" t="s">
        <v>31</v>
      </c>
      <c r="E7" s="4" t="s">
        <v>32</v>
      </c>
      <c r="F7" s="4" t="s">
        <v>31</v>
      </c>
      <c r="G7" s="4" t="s">
        <v>39</v>
      </c>
      <c r="H7" s="4" t="s">
        <v>20</v>
      </c>
      <c r="I7" s="5">
        <v>0.23</v>
      </c>
      <c r="J7" s="5">
        <v>1.0</v>
      </c>
      <c r="K7" s="12">
        <v>0.0</v>
      </c>
      <c r="L7" s="5">
        <v>0.75673</v>
      </c>
      <c r="M7" s="5">
        <v>0.75459</v>
      </c>
      <c r="N7" s="13">
        <v>0.0</v>
      </c>
      <c r="O7" s="4" t="s">
        <v>40</v>
      </c>
      <c r="P7" s="14" t="s">
        <v>35</v>
      </c>
      <c r="Q7" s="15"/>
    </row>
    <row r="8">
      <c r="A8" s="3">
        <v>22.0</v>
      </c>
      <c r="B8" s="4" t="s">
        <v>41</v>
      </c>
      <c r="C8" s="4" t="s">
        <v>17</v>
      </c>
      <c r="D8" s="4" t="s">
        <v>17</v>
      </c>
      <c r="E8" s="4" t="s">
        <v>18</v>
      </c>
      <c r="F8" s="4" t="s">
        <v>17</v>
      </c>
      <c r="G8" s="4" t="s">
        <v>19</v>
      </c>
      <c r="H8" s="4" t="s">
        <v>20</v>
      </c>
      <c r="I8" s="5">
        <v>0.14</v>
      </c>
      <c r="K8" s="12">
        <v>0.0</v>
      </c>
      <c r="L8" s="5">
        <v>0.69173</v>
      </c>
      <c r="M8" s="5">
        <v>0.69523</v>
      </c>
      <c r="N8" s="13">
        <v>0.0</v>
      </c>
      <c r="O8" s="4" t="s">
        <v>40</v>
      </c>
      <c r="P8" s="4" t="s">
        <v>22</v>
      </c>
      <c r="Q8" s="15"/>
    </row>
    <row r="9">
      <c r="A9" s="3">
        <v>23.0</v>
      </c>
      <c r="B9" s="4" t="s">
        <v>16</v>
      </c>
      <c r="C9" s="4" t="s">
        <v>17</v>
      </c>
      <c r="D9" s="4" t="s">
        <v>17</v>
      </c>
      <c r="E9" s="4" t="s">
        <v>18</v>
      </c>
      <c r="F9" s="4" t="s">
        <v>17</v>
      </c>
      <c r="G9" s="4" t="s">
        <v>19</v>
      </c>
      <c r="H9" s="4" t="s">
        <v>20</v>
      </c>
      <c r="I9" s="5">
        <v>0.09</v>
      </c>
      <c r="J9" s="5">
        <v>2.5</v>
      </c>
      <c r="K9" s="12">
        <v>0.0</v>
      </c>
      <c r="L9" s="5">
        <v>81.149</v>
      </c>
      <c r="M9" s="5">
        <v>81.733</v>
      </c>
      <c r="N9" s="13">
        <v>0.0</v>
      </c>
      <c r="O9" s="4" t="s">
        <v>40</v>
      </c>
      <c r="P9" s="4" t="s">
        <v>22</v>
      </c>
      <c r="Q9" s="15"/>
    </row>
    <row r="10">
      <c r="A10" s="3">
        <v>24.0</v>
      </c>
      <c r="B10" s="4" t="s">
        <v>42</v>
      </c>
      <c r="C10" s="4" t="s">
        <v>17</v>
      </c>
      <c r="D10" s="4" t="s">
        <v>17</v>
      </c>
      <c r="E10" s="4" t="s">
        <v>18</v>
      </c>
      <c r="F10" s="4" t="s">
        <v>17</v>
      </c>
      <c r="G10" s="4" t="s">
        <v>27</v>
      </c>
      <c r="H10" s="4" t="s">
        <v>20</v>
      </c>
      <c r="I10" s="5">
        <v>0.2</v>
      </c>
      <c r="J10" s="5">
        <v>1.7</v>
      </c>
      <c r="K10" s="12">
        <v>0.0</v>
      </c>
      <c r="L10" s="5">
        <v>0.64719</v>
      </c>
      <c r="M10" s="5">
        <v>0.64969</v>
      </c>
      <c r="N10" s="13">
        <v>0.0</v>
      </c>
      <c r="O10" s="4" t="s">
        <v>40</v>
      </c>
      <c r="P10" s="4" t="s">
        <v>22</v>
      </c>
      <c r="Q10" s="15"/>
    </row>
    <row r="11">
      <c r="A11" s="3">
        <v>25.0</v>
      </c>
      <c r="B11" s="4" t="s">
        <v>23</v>
      </c>
      <c r="C11" s="4" t="s">
        <v>17</v>
      </c>
      <c r="D11" s="4" t="s">
        <v>17</v>
      </c>
      <c r="E11" s="4" t="s">
        <v>18</v>
      </c>
      <c r="F11" s="4" t="s">
        <v>17</v>
      </c>
      <c r="G11" s="4" t="s">
        <v>27</v>
      </c>
      <c r="H11" s="4" t="s">
        <v>20</v>
      </c>
      <c r="I11" s="5">
        <v>0.13</v>
      </c>
      <c r="K11" s="12">
        <v>0.0</v>
      </c>
      <c r="L11" s="5">
        <v>81.561</v>
      </c>
      <c r="M11" s="5">
        <v>81.954</v>
      </c>
      <c r="N11" s="13">
        <v>0.0</v>
      </c>
      <c r="O11" s="4" t="s">
        <v>40</v>
      </c>
      <c r="P11" s="4" t="s">
        <v>22</v>
      </c>
      <c r="Q11" s="15"/>
    </row>
    <row r="12">
      <c r="A12" s="3">
        <v>26.0</v>
      </c>
      <c r="B12" s="4" t="s">
        <v>43</v>
      </c>
      <c r="C12" s="4" t="s">
        <v>31</v>
      </c>
      <c r="D12" s="4" t="s">
        <v>31</v>
      </c>
      <c r="E12" s="4" t="s">
        <v>32</v>
      </c>
      <c r="F12" s="4" t="s">
        <v>31</v>
      </c>
      <c r="G12" s="4" t="s">
        <v>19</v>
      </c>
      <c r="H12" s="4" t="s">
        <v>20</v>
      </c>
      <c r="I12" s="5">
        <v>0.06</v>
      </c>
      <c r="J12" s="5">
        <v>3.5</v>
      </c>
      <c r="K12" s="12">
        <v>0.0</v>
      </c>
      <c r="L12" s="5">
        <v>1.68279</v>
      </c>
      <c r="M12" s="5">
        <v>1.67425</v>
      </c>
      <c r="N12" s="13">
        <v>0.0</v>
      </c>
      <c r="O12" s="4" t="s">
        <v>40</v>
      </c>
      <c r="P12" s="14" t="s">
        <v>35</v>
      </c>
      <c r="Q12" s="15"/>
    </row>
    <row r="13">
      <c r="A13" s="3">
        <v>27.0</v>
      </c>
      <c r="B13" s="4" t="s">
        <v>30</v>
      </c>
      <c r="C13" s="4" t="s">
        <v>31</v>
      </c>
      <c r="D13" s="4" t="s">
        <v>31</v>
      </c>
      <c r="E13" s="4" t="s">
        <v>32</v>
      </c>
      <c r="F13" s="4" t="s">
        <v>31</v>
      </c>
      <c r="G13" s="4" t="s">
        <v>39</v>
      </c>
      <c r="H13" s="4" t="s">
        <v>20</v>
      </c>
      <c r="I13" s="5">
        <v>0.23</v>
      </c>
      <c r="J13" s="5">
        <v>2.0</v>
      </c>
      <c r="K13" s="10">
        <v>0.0</v>
      </c>
      <c r="L13" s="5">
        <v>0.75467</v>
      </c>
      <c r="M13" s="5">
        <v>0.75245</v>
      </c>
      <c r="N13" s="5">
        <v>0.75491</v>
      </c>
      <c r="O13" s="4" t="s">
        <v>44</v>
      </c>
      <c r="P13" s="4" t="s">
        <v>38</v>
      </c>
      <c r="Q13" s="11"/>
      <c r="R13" s="4"/>
    </row>
    <row r="14">
      <c r="A14" s="3">
        <v>28.0</v>
      </c>
      <c r="B14" s="4" t="s">
        <v>23</v>
      </c>
      <c r="C14" s="4" t="s">
        <v>17</v>
      </c>
      <c r="D14" s="4" t="s">
        <v>17</v>
      </c>
      <c r="E14" s="4" t="s">
        <v>18</v>
      </c>
      <c r="F14" s="4" t="s">
        <v>17</v>
      </c>
      <c r="G14" s="4" t="s">
        <v>45</v>
      </c>
      <c r="H14" s="4" t="s">
        <v>46</v>
      </c>
      <c r="I14" s="5">
        <v>0.11</v>
      </c>
      <c r="J14" s="5">
        <v>1.2</v>
      </c>
      <c r="K14" s="10">
        <v>0.0</v>
      </c>
      <c r="L14" s="5">
        <v>81.991</v>
      </c>
      <c r="M14" s="5">
        <v>82.438</v>
      </c>
      <c r="N14" s="5">
        <v>81.99</v>
      </c>
      <c r="O14" s="4" t="s">
        <v>47</v>
      </c>
      <c r="P14" s="4" t="s">
        <v>22</v>
      </c>
      <c r="Q14" s="11"/>
      <c r="R14" s="4"/>
    </row>
    <row r="15">
      <c r="A15" s="3">
        <v>29.0</v>
      </c>
      <c r="B15" s="4" t="s">
        <v>48</v>
      </c>
      <c r="C15" s="4" t="s">
        <v>31</v>
      </c>
      <c r="D15" s="4" t="s">
        <v>31</v>
      </c>
      <c r="E15" s="4" t="s">
        <v>32</v>
      </c>
      <c r="F15" s="4" t="s">
        <v>31</v>
      </c>
      <c r="G15" s="4" t="s">
        <v>19</v>
      </c>
      <c r="H15" s="4" t="s">
        <v>49</v>
      </c>
      <c r="I15" s="5">
        <v>0.14</v>
      </c>
      <c r="J15" s="5">
        <v>2.0</v>
      </c>
      <c r="K15" s="6">
        <v>0.5</v>
      </c>
      <c r="L15" s="5">
        <v>1.0026</v>
      </c>
      <c r="M15" s="5">
        <v>1.00556</v>
      </c>
      <c r="N15" s="5">
        <v>1.00556</v>
      </c>
      <c r="O15" s="4" t="s">
        <v>50</v>
      </c>
      <c r="P15" s="4" t="s">
        <v>22</v>
      </c>
      <c r="Q15" s="7"/>
    </row>
    <row r="16">
      <c r="A16" s="3">
        <v>30.0</v>
      </c>
      <c r="B16" s="4" t="s">
        <v>51</v>
      </c>
      <c r="C16" s="4" t="s">
        <v>17</v>
      </c>
      <c r="D16" s="4" t="s">
        <v>17</v>
      </c>
      <c r="E16" s="4" t="s">
        <v>18</v>
      </c>
      <c r="F16" s="4" t="s">
        <v>17</v>
      </c>
      <c r="G16" s="4" t="s">
        <v>52</v>
      </c>
      <c r="H16" s="4" t="s">
        <v>53</v>
      </c>
      <c r="I16" s="5">
        <v>0.14</v>
      </c>
      <c r="J16" s="5">
        <v>5.4</v>
      </c>
      <c r="K16" s="8">
        <v>-1.0</v>
      </c>
      <c r="L16" s="5">
        <v>116.467</v>
      </c>
      <c r="M16" s="5">
        <v>116.837</v>
      </c>
      <c r="N16" s="5">
        <v>116.837</v>
      </c>
      <c r="O16" s="4" t="s">
        <v>54</v>
      </c>
      <c r="P16" s="4" t="s">
        <v>22</v>
      </c>
      <c r="Q16" s="16" t="s">
        <v>55</v>
      </c>
    </row>
    <row r="17">
      <c r="A17" s="3">
        <v>31.0</v>
      </c>
      <c r="B17" s="4" t="s">
        <v>56</v>
      </c>
      <c r="C17" s="4" t="s">
        <v>17</v>
      </c>
      <c r="D17" s="4" t="s">
        <v>17</v>
      </c>
      <c r="E17" s="4" t="s">
        <v>18</v>
      </c>
      <c r="F17" s="4" t="s">
        <v>17</v>
      </c>
      <c r="G17" s="4" t="s">
        <v>19</v>
      </c>
      <c r="H17" s="4" t="s">
        <v>20</v>
      </c>
      <c r="I17" s="5">
        <v>0.18</v>
      </c>
      <c r="J17" s="5">
        <v>4.0</v>
      </c>
      <c r="K17" s="8">
        <v>-1.0</v>
      </c>
      <c r="L17" s="17">
        <v>117.075</v>
      </c>
      <c r="M17" s="5">
        <v>117.359</v>
      </c>
      <c r="N17" s="5">
        <v>117.359</v>
      </c>
      <c r="O17" s="4" t="s">
        <v>57</v>
      </c>
      <c r="P17" s="4" t="s">
        <v>22</v>
      </c>
    </row>
    <row r="18">
      <c r="A18" s="3">
        <v>32.0</v>
      </c>
      <c r="B18" s="4" t="s">
        <v>58</v>
      </c>
      <c r="C18" s="4" t="s">
        <v>31</v>
      </c>
      <c r="D18" s="4" t="s">
        <v>31</v>
      </c>
      <c r="E18" s="4" t="s">
        <v>32</v>
      </c>
      <c r="F18" s="4" t="s">
        <v>31</v>
      </c>
      <c r="G18" s="4" t="s">
        <v>27</v>
      </c>
      <c r="H18" s="4" t="s">
        <v>20</v>
      </c>
      <c r="I18" s="5">
        <v>0.13</v>
      </c>
      <c r="J18" s="5">
        <v>3.0</v>
      </c>
      <c r="K18" s="8">
        <v>-1.0</v>
      </c>
      <c r="L18" s="5">
        <v>1.45461</v>
      </c>
      <c r="M18" s="5">
        <v>1.45063</v>
      </c>
      <c r="N18" s="5">
        <v>1.45063</v>
      </c>
      <c r="O18" s="4" t="s">
        <v>59</v>
      </c>
      <c r="P18" s="4" t="s">
        <v>35</v>
      </c>
    </row>
    <row r="19">
      <c r="A19" s="3">
        <v>33.0</v>
      </c>
      <c r="B19" s="4" t="s">
        <v>60</v>
      </c>
      <c r="C19" s="4" t="s">
        <v>31</v>
      </c>
      <c r="D19" s="4" t="s">
        <v>31</v>
      </c>
      <c r="E19" s="4" t="s">
        <v>32</v>
      </c>
      <c r="F19" s="4" t="s">
        <v>31</v>
      </c>
      <c r="G19" s="4" t="s">
        <v>39</v>
      </c>
      <c r="H19" s="4" t="s">
        <v>49</v>
      </c>
      <c r="I19" s="5">
        <v>0.19</v>
      </c>
      <c r="J19" s="5">
        <v>3.5</v>
      </c>
      <c r="K19" s="12">
        <v>0.0</v>
      </c>
      <c r="L19" s="5">
        <v>1.0964</v>
      </c>
      <c r="M19" s="5">
        <v>1.09383</v>
      </c>
      <c r="N19" s="5">
        <v>0.0</v>
      </c>
      <c r="O19" s="4" t="s">
        <v>61</v>
      </c>
      <c r="P19" s="4" t="s">
        <v>35</v>
      </c>
      <c r="Q19" s="4"/>
    </row>
    <row r="20">
      <c r="A20" s="3">
        <v>34.0</v>
      </c>
      <c r="B20" s="4" t="s">
        <v>62</v>
      </c>
      <c r="C20" s="4" t="s">
        <v>17</v>
      </c>
      <c r="D20" s="4" t="s">
        <v>17</v>
      </c>
      <c r="E20" s="4" t="s">
        <v>18</v>
      </c>
      <c r="F20" s="4" t="s">
        <v>17</v>
      </c>
      <c r="G20" s="4" t="s">
        <v>63</v>
      </c>
      <c r="H20" s="4" t="s">
        <v>64</v>
      </c>
      <c r="I20" s="5">
        <v>0.11</v>
      </c>
      <c r="J20" s="5">
        <v>2.5</v>
      </c>
      <c r="K20" s="8">
        <v>-1.0</v>
      </c>
      <c r="L20" s="5">
        <v>127.258</v>
      </c>
      <c r="M20" s="5">
        <v>127.687</v>
      </c>
      <c r="N20" s="5">
        <v>127.687</v>
      </c>
      <c r="O20" s="4" t="s">
        <v>65</v>
      </c>
      <c r="P20" s="4" t="s">
        <v>38</v>
      </c>
      <c r="Q20" s="4"/>
    </row>
    <row r="21">
      <c r="A21" s="3">
        <v>35.0</v>
      </c>
      <c r="B21" s="4" t="s">
        <v>66</v>
      </c>
      <c r="C21" s="4" t="s">
        <v>17</v>
      </c>
      <c r="D21" s="4" t="s">
        <v>17</v>
      </c>
      <c r="E21" s="4" t="s">
        <v>18</v>
      </c>
      <c r="F21" s="4" t="s">
        <v>17</v>
      </c>
      <c r="G21" s="4" t="s">
        <v>27</v>
      </c>
      <c r="H21" s="4" t="s">
        <v>64</v>
      </c>
      <c r="I21" s="5">
        <v>0.06</v>
      </c>
      <c r="J21" s="5">
        <v>2.5</v>
      </c>
      <c r="K21" s="8">
        <v>-1.0</v>
      </c>
      <c r="L21" s="5">
        <v>2.02488</v>
      </c>
      <c r="M21" s="5">
        <v>2.3409</v>
      </c>
      <c r="N21" s="5">
        <v>2.3409</v>
      </c>
      <c r="O21" s="4" t="s">
        <v>67</v>
      </c>
      <c r="P21" s="4" t="s">
        <v>38</v>
      </c>
      <c r="S21" s="4"/>
    </row>
    <row r="22">
      <c r="A22" s="3">
        <v>36.0</v>
      </c>
      <c r="B22" s="4" t="s">
        <v>66</v>
      </c>
      <c r="C22" s="4" t="s">
        <v>17</v>
      </c>
      <c r="D22" s="4" t="s">
        <v>17</v>
      </c>
      <c r="E22" s="4" t="s">
        <v>18</v>
      </c>
      <c r="F22" s="4" t="s">
        <v>17</v>
      </c>
      <c r="G22" s="4" t="s">
        <v>68</v>
      </c>
      <c r="H22" s="4" t="s">
        <v>20</v>
      </c>
      <c r="I22" s="5">
        <v>0.04</v>
      </c>
      <c r="J22" s="5">
        <v>1.5</v>
      </c>
      <c r="K22" s="12">
        <v>0.0</v>
      </c>
      <c r="L22" s="5">
        <v>2.03331</v>
      </c>
      <c r="M22" s="5">
        <v>2.04576</v>
      </c>
      <c r="N22" s="5">
        <v>0.0</v>
      </c>
      <c r="O22" s="4" t="s">
        <v>69</v>
      </c>
      <c r="P22" s="4" t="s">
        <v>22</v>
      </c>
      <c r="Q22" s="4"/>
    </row>
    <row r="23">
      <c r="A23" s="3">
        <v>37.0</v>
      </c>
      <c r="B23" s="4" t="s">
        <v>60</v>
      </c>
      <c r="C23" s="4" t="s">
        <v>31</v>
      </c>
      <c r="D23" s="4" t="s">
        <v>31</v>
      </c>
      <c r="E23" s="4" t="s">
        <v>32</v>
      </c>
      <c r="F23" s="4" t="s">
        <v>31</v>
      </c>
      <c r="G23" s="4" t="s">
        <v>27</v>
      </c>
      <c r="H23" s="4" t="s">
        <v>20</v>
      </c>
      <c r="I23" s="5">
        <v>0.16</v>
      </c>
      <c r="J23" s="5">
        <v>2.0</v>
      </c>
      <c r="K23" s="6">
        <v>2.0</v>
      </c>
      <c r="L23" s="5">
        <v>1.09864</v>
      </c>
      <c r="M23" s="5">
        <v>1.0956</v>
      </c>
      <c r="N23" s="5">
        <v>1.10486</v>
      </c>
      <c r="O23" s="4" t="s">
        <v>69</v>
      </c>
      <c r="P23" s="4" t="s">
        <v>35</v>
      </c>
    </row>
    <row r="24">
      <c r="A24" s="3">
        <v>38.0</v>
      </c>
      <c r="B24" s="4" t="s">
        <v>48</v>
      </c>
      <c r="C24" s="4" t="s">
        <v>17</v>
      </c>
      <c r="D24" s="4" t="s">
        <v>17</v>
      </c>
      <c r="E24" s="4" t="s">
        <v>18</v>
      </c>
      <c r="F24" s="4" t="s">
        <v>17</v>
      </c>
      <c r="G24" s="4" t="s">
        <v>19</v>
      </c>
      <c r="H24" s="4" t="s">
        <v>20</v>
      </c>
      <c r="I24" s="5">
        <v>0.11</v>
      </c>
      <c r="J24" s="5">
        <v>4.5</v>
      </c>
      <c r="K24" s="8">
        <v>-1.0</v>
      </c>
      <c r="L24" s="5">
        <v>0.98987</v>
      </c>
      <c r="M24" s="5">
        <v>0.99437</v>
      </c>
      <c r="N24" s="5">
        <v>0.99437</v>
      </c>
      <c r="O24" s="4" t="s">
        <v>70</v>
      </c>
      <c r="P24" s="4" t="s">
        <v>22</v>
      </c>
      <c r="Q24" s="4"/>
    </row>
    <row r="25">
      <c r="A25" s="3">
        <v>39.0</v>
      </c>
      <c r="B25" s="4" t="s">
        <v>71</v>
      </c>
      <c r="C25" s="4" t="s">
        <v>31</v>
      </c>
      <c r="D25" s="4" t="s">
        <v>31</v>
      </c>
      <c r="E25" s="4" t="s">
        <v>32</v>
      </c>
      <c r="F25" s="4" t="s">
        <v>31</v>
      </c>
      <c r="G25" s="4" t="s">
        <v>27</v>
      </c>
      <c r="H25" s="4" t="s">
        <v>49</v>
      </c>
      <c r="I25" s="5">
        <v>0.08</v>
      </c>
      <c r="J25" s="5">
        <v>3.0</v>
      </c>
      <c r="K25" s="8">
        <v>-1.0</v>
      </c>
      <c r="L25" s="5">
        <v>1.01793</v>
      </c>
      <c r="M25" s="5">
        <v>1.01157</v>
      </c>
      <c r="N25" s="5">
        <v>1.01157</v>
      </c>
      <c r="O25" s="4" t="s">
        <v>72</v>
      </c>
      <c r="P25" s="14" t="s">
        <v>35</v>
      </c>
    </row>
    <row r="26">
      <c r="A26" s="4"/>
      <c r="B26" s="4"/>
      <c r="J26" s="4" t="s">
        <v>73</v>
      </c>
      <c r="K26" s="5">
        <v>0.0</v>
      </c>
      <c r="L26" s="14" t="s">
        <v>74</v>
      </c>
    </row>
    <row r="27">
      <c r="A27" s="4" t="s">
        <v>75</v>
      </c>
      <c r="J27" s="3" t="s">
        <v>76</v>
      </c>
      <c r="L27" s="2" t="s">
        <v>77</v>
      </c>
    </row>
    <row r="28">
      <c r="J28" s="18" t="s">
        <v>78</v>
      </c>
      <c r="K28" s="6">
        <v>4.0</v>
      </c>
      <c r="L28" s="4" t="s">
        <v>79</v>
      </c>
    </row>
    <row r="29">
      <c r="J29" s="19" t="s">
        <v>80</v>
      </c>
      <c r="K29" s="8">
        <v>11.0</v>
      </c>
      <c r="L29" s="4" t="s">
        <v>81</v>
      </c>
    </row>
    <row r="30">
      <c r="J30" s="20" t="s">
        <v>82</v>
      </c>
      <c r="K30" s="10">
        <v>3.0</v>
      </c>
      <c r="L30" s="4" t="s">
        <v>83</v>
      </c>
    </row>
    <row r="31">
      <c r="J31" s="21" t="s">
        <v>84</v>
      </c>
      <c r="K31" s="12">
        <v>8.0</v>
      </c>
      <c r="L31" s="4" t="s">
        <v>85</v>
      </c>
    </row>
    <row r="32">
      <c r="L32" s="4" t="s">
        <v>86</v>
      </c>
    </row>
  </sheetData>
  <mergeCells count="2">
    <mergeCell ref="J27:K27"/>
    <mergeCell ref="Q16:T18"/>
  </mergeCells>
  <drawing r:id="rId1"/>
</worksheet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sheetData>
    <row r="1">
      <c r="A1" s="22">
        <v>16.0</v>
      </c>
      <c r="B1" s="22" t="s">
        <v>87</v>
      </c>
      <c r="C1" s="22" t="s">
        <v>78</v>
      </c>
      <c r="D1" s="23" t="s">
        <v>16</v>
      </c>
      <c r="L1" s="22" t="s">
        <v>88</v>
      </c>
      <c r="N1" s="23" t="s">
        <v>89</v>
      </c>
    </row>
    <row r="30">
      <c r="A30" s="22">
        <v>17.0</v>
      </c>
      <c r="B30" s="22" t="s">
        <v>87</v>
      </c>
      <c r="C30" s="22" t="s">
        <v>78</v>
      </c>
      <c r="D30" s="23" t="s">
        <v>23</v>
      </c>
      <c r="L30" s="22" t="s">
        <v>88</v>
      </c>
      <c r="N30" s="23" t="s">
        <v>90</v>
      </c>
    </row>
    <row r="58">
      <c r="A58" s="22">
        <v>18.0</v>
      </c>
      <c r="B58" s="22" t="s">
        <v>87</v>
      </c>
      <c r="C58" s="22" t="s">
        <v>80</v>
      </c>
      <c r="D58" s="23" t="s">
        <v>25</v>
      </c>
      <c r="F58" s="23" t="s">
        <v>91</v>
      </c>
      <c r="L58" s="22" t="s">
        <v>88</v>
      </c>
      <c r="N58" s="23" t="s">
        <v>92</v>
      </c>
    </row>
    <row r="86">
      <c r="A86" s="22">
        <v>19.0</v>
      </c>
      <c r="B86" s="22" t="s">
        <v>87</v>
      </c>
      <c r="C86" s="22" t="s">
        <v>93</v>
      </c>
      <c r="D86" s="23" t="s">
        <v>30</v>
      </c>
      <c r="F86" s="23"/>
      <c r="L86" s="22" t="s">
        <v>88</v>
      </c>
      <c r="N86" s="23" t="s">
        <v>94</v>
      </c>
    </row>
    <row r="113">
      <c r="A113" s="22"/>
      <c r="B113" s="22"/>
      <c r="C113" s="22"/>
      <c r="D113" s="23"/>
      <c r="F113" s="23"/>
      <c r="L113" s="22"/>
      <c r="N113" s="23"/>
    </row>
    <row r="114">
      <c r="A114" s="22">
        <v>20.0</v>
      </c>
      <c r="B114" s="22" t="s">
        <v>87</v>
      </c>
      <c r="C114" s="22" t="s">
        <v>80</v>
      </c>
      <c r="D114" s="23" t="s">
        <v>30</v>
      </c>
      <c r="F114" s="23"/>
      <c r="L114" s="22" t="s">
        <v>88</v>
      </c>
      <c r="N114" s="23" t="s">
        <v>95</v>
      </c>
    </row>
    <row r="141">
      <c r="A141" s="22">
        <v>21.0</v>
      </c>
      <c r="B141" s="22" t="s">
        <v>87</v>
      </c>
      <c r="C141" s="23" t="s">
        <v>84</v>
      </c>
      <c r="D141" s="23" t="s">
        <v>30</v>
      </c>
      <c r="F141" s="23"/>
      <c r="L141" s="22" t="s">
        <v>88</v>
      </c>
      <c r="N141" s="23" t="s">
        <v>96</v>
      </c>
    </row>
    <row r="169">
      <c r="A169" s="22">
        <v>22.0</v>
      </c>
      <c r="B169" s="22" t="s">
        <v>87</v>
      </c>
      <c r="C169" s="23" t="s">
        <v>84</v>
      </c>
      <c r="D169" s="23" t="s">
        <v>41</v>
      </c>
      <c r="F169" s="23"/>
      <c r="L169" s="22" t="s">
        <v>88</v>
      </c>
      <c r="N169" s="23" t="s">
        <v>97</v>
      </c>
    </row>
    <row r="197">
      <c r="A197" s="22">
        <v>23.0</v>
      </c>
      <c r="B197" s="22" t="s">
        <v>87</v>
      </c>
      <c r="C197" s="23" t="s">
        <v>84</v>
      </c>
      <c r="D197" s="23" t="s">
        <v>16</v>
      </c>
      <c r="F197" s="23"/>
      <c r="L197" s="22" t="s">
        <v>88</v>
      </c>
      <c r="N197" s="23" t="s">
        <v>98</v>
      </c>
    </row>
    <row r="224">
      <c r="A224" s="22">
        <v>24.0</v>
      </c>
      <c r="B224" s="22" t="s">
        <v>87</v>
      </c>
      <c r="C224" s="23" t="s">
        <v>84</v>
      </c>
      <c r="D224" s="23" t="s">
        <v>42</v>
      </c>
      <c r="F224" s="23"/>
      <c r="L224" s="22" t="s">
        <v>88</v>
      </c>
      <c r="N224" s="23" t="s">
        <v>98</v>
      </c>
    </row>
    <row r="251">
      <c r="A251" s="22">
        <v>26.0</v>
      </c>
      <c r="B251" s="22" t="s">
        <v>87</v>
      </c>
      <c r="C251" s="23" t="s">
        <v>84</v>
      </c>
      <c r="D251" s="23" t="s">
        <v>43</v>
      </c>
      <c r="F251" s="23"/>
      <c r="L251" s="22" t="s">
        <v>88</v>
      </c>
      <c r="N251" s="23"/>
    </row>
    <row r="278">
      <c r="A278" s="22">
        <v>27.0</v>
      </c>
      <c r="B278" s="22" t="s">
        <v>87</v>
      </c>
      <c r="C278" s="23" t="s">
        <v>93</v>
      </c>
      <c r="D278" s="23" t="s">
        <v>30</v>
      </c>
      <c r="F278" s="23"/>
      <c r="L278" s="22" t="s">
        <v>88</v>
      </c>
      <c r="N278" s="23" t="s">
        <v>99</v>
      </c>
    </row>
    <row r="279">
      <c r="N279" s="4" t="s">
        <v>100</v>
      </c>
    </row>
    <row r="305">
      <c r="A305" s="22">
        <v>28.0</v>
      </c>
      <c r="B305" s="22" t="s">
        <v>87</v>
      </c>
      <c r="C305" s="23" t="s">
        <v>93</v>
      </c>
      <c r="D305" s="23" t="s">
        <v>23</v>
      </c>
      <c r="F305" s="23"/>
      <c r="L305" s="22" t="s">
        <v>88</v>
      </c>
      <c r="N305" s="23" t="s">
        <v>101</v>
      </c>
    </row>
    <row r="332">
      <c r="A332" s="22">
        <v>29.0</v>
      </c>
      <c r="B332" s="22" t="s">
        <v>87</v>
      </c>
      <c r="C332" s="23" t="s">
        <v>93</v>
      </c>
      <c r="D332" s="23" t="s">
        <v>48</v>
      </c>
      <c r="F332" s="23"/>
      <c r="L332" s="22" t="s">
        <v>88</v>
      </c>
      <c r="N332" s="23" t="s">
        <v>102</v>
      </c>
    </row>
    <row r="359">
      <c r="A359" s="22">
        <v>30.0</v>
      </c>
      <c r="B359" s="22" t="s">
        <v>87</v>
      </c>
      <c r="C359" s="23" t="s">
        <v>80</v>
      </c>
      <c r="D359" s="23" t="s">
        <v>51</v>
      </c>
      <c r="F359" s="23"/>
      <c r="L359" s="22" t="s">
        <v>88</v>
      </c>
      <c r="N359" s="23" t="s">
        <v>103</v>
      </c>
    </row>
    <row r="386">
      <c r="A386" s="22">
        <v>31.0</v>
      </c>
      <c r="B386" s="22" t="s">
        <v>87</v>
      </c>
      <c r="C386" s="23" t="s">
        <v>80</v>
      </c>
      <c r="D386" s="23" t="s">
        <v>56</v>
      </c>
      <c r="F386" s="23"/>
      <c r="L386" s="22" t="s">
        <v>88</v>
      </c>
      <c r="N386" s="23" t="s">
        <v>104</v>
      </c>
    </row>
    <row r="413">
      <c r="A413" s="22">
        <v>32.0</v>
      </c>
      <c r="B413" s="22" t="s">
        <v>87</v>
      </c>
      <c r="C413" s="23" t="s">
        <v>80</v>
      </c>
      <c r="D413" s="23" t="s">
        <v>58</v>
      </c>
      <c r="F413" s="23"/>
      <c r="L413" s="22" t="s">
        <v>88</v>
      </c>
      <c r="N413" s="23" t="s">
        <v>105</v>
      </c>
    </row>
    <row r="440">
      <c r="A440" s="22">
        <v>33.0</v>
      </c>
      <c r="B440" s="22" t="s">
        <v>87</v>
      </c>
      <c r="C440" s="23" t="s">
        <v>84</v>
      </c>
      <c r="D440" s="23" t="s">
        <v>60</v>
      </c>
      <c r="F440" s="23"/>
      <c r="L440" s="22" t="s">
        <v>88</v>
      </c>
      <c r="N440" s="23" t="s">
        <v>106</v>
      </c>
    </row>
    <row r="467">
      <c r="A467" s="22">
        <v>34.0</v>
      </c>
      <c r="B467" s="22" t="s">
        <v>87</v>
      </c>
      <c r="C467" s="23" t="s">
        <v>80</v>
      </c>
      <c r="D467" s="23" t="s">
        <v>62</v>
      </c>
      <c r="F467" s="23"/>
      <c r="L467" s="22" t="s">
        <v>88</v>
      </c>
      <c r="N467" s="23" t="s">
        <v>107</v>
      </c>
    </row>
    <row r="495">
      <c r="A495" s="22">
        <v>35.0</v>
      </c>
      <c r="B495" s="22" t="s">
        <v>87</v>
      </c>
      <c r="C495" s="23" t="s">
        <v>80</v>
      </c>
      <c r="D495" s="23" t="s">
        <v>66</v>
      </c>
      <c r="F495" s="23"/>
      <c r="L495" s="22" t="s">
        <v>88</v>
      </c>
      <c r="N495" s="23" t="s">
        <v>108</v>
      </c>
    </row>
    <row r="523">
      <c r="A523" s="22">
        <v>36.0</v>
      </c>
      <c r="B523" s="22" t="s">
        <v>87</v>
      </c>
      <c r="C523" s="23" t="s">
        <v>84</v>
      </c>
      <c r="D523" s="23" t="s">
        <v>66</v>
      </c>
      <c r="F523" s="23"/>
      <c r="L523" s="22" t="s">
        <v>88</v>
      </c>
      <c r="N523" s="23" t="s">
        <v>109</v>
      </c>
    </row>
    <row r="551">
      <c r="A551" s="22">
        <v>37.0</v>
      </c>
      <c r="B551" s="22" t="s">
        <v>87</v>
      </c>
      <c r="C551" s="23" t="s">
        <v>78</v>
      </c>
      <c r="D551" s="23" t="s">
        <v>60</v>
      </c>
      <c r="F551" s="23"/>
      <c r="L551" s="22" t="s">
        <v>88</v>
      </c>
      <c r="N551" s="23" t="s">
        <v>110</v>
      </c>
    </row>
    <row r="579">
      <c r="A579" s="22">
        <v>38.0</v>
      </c>
      <c r="B579" s="22" t="s">
        <v>87</v>
      </c>
      <c r="C579" s="23" t="s">
        <v>80</v>
      </c>
      <c r="D579" s="23" t="s">
        <v>48</v>
      </c>
      <c r="F579" s="23"/>
      <c r="L579" s="22" t="s">
        <v>88</v>
      </c>
      <c r="N579" s="23" t="s">
        <v>111</v>
      </c>
    </row>
    <row r="607">
      <c r="A607" s="22">
        <v>39.0</v>
      </c>
      <c r="B607" s="22" t="s">
        <v>87</v>
      </c>
      <c r="C607" s="23" t="s">
        <v>80</v>
      </c>
      <c r="D607" s="23" t="s">
        <v>71</v>
      </c>
      <c r="F607" s="23"/>
      <c r="L607" s="22" t="s">
        <v>88</v>
      </c>
      <c r="N607" s="23" t="s">
        <v>112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75"/>
  <cols>
    <col customWidth="1" min="1" max="1" width="5.29"/>
    <col customWidth="1" min="2" max="2" width="34.71"/>
    <col customWidth="1" min="3" max="3" width="17.71"/>
    <col customWidth="1" min="4" max="4" width="18.71"/>
    <col customWidth="1" min="5" max="5" width="4.29"/>
    <col customWidth="1" min="6" max="6" width="34.71"/>
    <col customWidth="1" min="7" max="7" width="15.0"/>
    <col customWidth="1" min="8" max="8" width="15.29"/>
    <col customWidth="1" min="9" max="9" width="10.29"/>
    <col customWidth="1" min="10" max="10" width="5.29"/>
    <col customWidth="1" min="11" max="11" width="10.29"/>
  </cols>
  <sheetData>
    <row r="1" ht="30.75" customHeight="1">
      <c r="A1" s="24"/>
      <c r="B1" s="25" t="s">
        <v>113</v>
      </c>
      <c r="C1" s="26"/>
      <c r="D1" s="26"/>
      <c r="E1" s="26"/>
      <c r="F1" s="26"/>
      <c r="G1" s="26"/>
      <c r="H1" s="27"/>
      <c r="I1" s="28"/>
      <c r="J1" s="29"/>
      <c r="K1" s="30"/>
    </row>
    <row r="2" ht="19.5" customHeight="1">
      <c r="A2" s="31"/>
      <c r="B2" s="32"/>
      <c r="C2" s="32"/>
      <c r="D2" s="32"/>
      <c r="E2" s="33"/>
      <c r="F2" s="33"/>
      <c r="G2" s="33"/>
      <c r="H2" s="33"/>
      <c r="I2" s="34"/>
      <c r="J2" s="35"/>
      <c r="K2" s="30"/>
    </row>
    <row r="3" ht="30.0" customHeight="1">
      <c r="A3" s="36"/>
      <c r="B3" s="37" t="s">
        <v>114</v>
      </c>
      <c r="C3" s="38"/>
      <c r="D3" s="39"/>
      <c r="E3" s="40"/>
      <c r="F3" s="41"/>
      <c r="G3" s="42"/>
      <c r="H3" s="42"/>
      <c r="I3" s="34"/>
      <c r="J3" s="35"/>
      <c r="K3" s="30"/>
    </row>
    <row r="4" ht="4.5" customHeight="1">
      <c r="A4" s="43"/>
      <c r="B4" s="44"/>
      <c r="C4" s="45"/>
      <c r="D4" s="46"/>
      <c r="E4" s="42"/>
      <c r="F4" s="42"/>
      <c r="G4" s="42"/>
      <c r="H4" s="42"/>
      <c r="I4" s="34"/>
      <c r="J4" s="35"/>
      <c r="K4" s="30"/>
    </row>
    <row r="5" ht="17.25" customHeight="1">
      <c r="A5" s="43"/>
      <c r="B5" s="47" t="s">
        <v>115</v>
      </c>
      <c r="C5" s="48">
        <v>5000.0</v>
      </c>
      <c r="D5" s="49" t="s">
        <v>116</v>
      </c>
      <c r="E5" s="42"/>
      <c r="F5" s="41"/>
      <c r="G5" s="42"/>
      <c r="H5" s="42"/>
      <c r="I5" s="34"/>
      <c r="J5" s="35"/>
      <c r="K5" s="30"/>
    </row>
    <row r="6" ht="17.25" customHeight="1">
      <c r="A6" s="43"/>
      <c r="B6" s="47" t="s">
        <v>117</v>
      </c>
      <c r="C6" s="50">
        <v>0.01</v>
      </c>
      <c r="D6" s="49" t="s">
        <v>118</v>
      </c>
      <c r="E6" s="42"/>
      <c r="F6" s="42"/>
      <c r="G6" s="42"/>
      <c r="H6" s="42"/>
      <c r="I6" s="34"/>
      <c r="J6" s="35"/>
      <c r="K6" s="30"/>
    </row>
    <row r="7" ht="5.25" customHeight="1">
      <c r="A7" s="43"/>
      <c r="B7" s="51"/>
      <c r="C7" s="52"/>
      <c r="D7" s="53"/>
      <c r="E7" s="42"/>
      <c r="F7" s="42"/>
      <c r="G7" s="42"/>
      <c r="H7" s="42"/>
      <c r="I7" s="34"/>
      <c r="J7" s="35"/>
      <c r="K7" s="30"/>
    </row>
    <row r="8" ht="15.0" customHeight="1">
      <c r="A8" s="43"/>
      <c r="B8" s="54"/>
      <c r="C8" s="55"/>
      <c r="D8" s="55"/>
      <c r="E8" s="42"/>
      <c r="F8" s="55"/>
      <c r="G8" s="55"/>
      <c r="H8" s="55"/>
      <c r="I8" s="34"/>
      <c r="J8" s="35"/>
      <c r="K8" s="30"/>
    </row>
    <row r="9" ht="30.0" customHeight="1">
      <c r="A9" s="36"/>
      <c r="B9" s="37" t="s">
        <v>119</v>
      </c>
      <c r="C9" s="38"/>
      <c r="D9" s="39"/>
      <c r="E9" s="56"/>
      <c r="F9" s="37" t="s">
        <v>120</v>
      </c>
      <c r="G9" s="38"/>
      <c r="H9" s="39"/>
      <c r="I9" s="57"/>
      <c r="J9" s="58"/>
      <c r="K9" s="59"/>
    </row>
    <row r="10" ht="6.75" customHeight="1">
      <c r="A10" s="36"/>
      <c r="B10" s="60"/>
      <c r="C10" s="61"/>
      <c r="D10" s="62"/>
      <c r="E10" s="56"/>
      <c r="F10" s="60"/>
      <c r="G10" s="61"/>
      <c r="H10" s="62"/>
      <c r="I10" s="57"/>
      <c r="J10" s="58"/>
      <c r="K10" s="59"/>
    </row>
    <row r="11" ht="17.25" customHeight="1">
      <c r="A11" s="36"/>
      <c r="B11" s="63" t="s">
        <v>121</v>
      </c>
      <c r="C11" s="64">
        <v>0.7549</v>
      </c>
      <c r="D11" s="65" t="s">
        <v>122</v>
      </c>
      <c r="E11" s="56"/>
      <c r="F11" s="63" t="s">
        <v>121</v>
      </c>
      <c r="G11" s="66">
        <v>127.241</v>
      </c>
      <c r="H11" s="65" t="s">
        <v>122</v>
      </c>
      <c r="I11" s="57"/>
      <c r="J11" s="58"/>
      <c r="K11" s="59"/>
    </row>
    <row r="12" ht="17.25" customHeight="1">
      <c r="A12" s="36"/>
      <c r="B12" s="63" t="s">
        <v>123</v>
      </c>
      <c r="C12" s="64">
        <v>0.75241</v>
      </c>
      <c r="D12" s="65"/>
      <c r="E12" s="56"/>
      <c r="F12" s="63" t="s">
        <v>123</v>
      </c>
      <c r="G12" s="66">
        <v>127.687</v>
      </c>
      <c r="H12" s="65"/>
      <c r="I12" s="57"/>
      <c r="J12" s="58"/>
      <c r="K12" s="59"/>
    </row>
    <row r="13" ht="17.25" customHeight="1">
      <c r="A13" s="36"/>
      <c r="B13" s="63" t="s">
        <v>124</v>
      </c>
      <c r="C13" s="67">
        <v>1.07174</v>
      </c>
      <c r="D13" s="65" t="s">
        <v>122</v>
      </c>
      <c r="E13" s="56"/>
      <c r="F13" s="63" t="s">
        <v>124</v>
      </c>
      <c r="G13" s="66">
        <v>126.09</v>
      </c>
      <c r="H13" s="65" t="s">
        <v>122</v>
      </c>
      <c r="I13" s="57"/>
      <c r="J13" s="58"/>
      <c r="K13" s="68"/>
    </row>
    <row r="14" ht="17.25" customHeight="1">
      <c r="A14" s="36"/>
      <c r="B14" s="63"/>
      <c r="C14" s="42"/>
      <c r="D14" s="65"/>
      <c r="E14" s="56"/>
      <c r="F14" s="63"/>
      <c r="G14" s="42"/>
      <c r="H14" s="65"/>
      <c r="I14" s="57"/>
      <c r="J14" s="58"/>
      <c r="K14" s="59"/>
    </row>
    <row r="15" ht="17.25" customHeight="1">
      <c r="A15" s="36"/>
      <c r="B15" s="69" t="s">
        <v>125</v>
      </c>
      <c r="C15" s="70"/>
      <c r="D15" s="71"/>
      <c r="E15" s="56"/>
      <c r="F15" s="69" t="s">
        <v>125</v>
      </c>
      <c r="G15" s="70"/>
      <c r="H15" s="71"/>
      <c r="I15" s="57"/>
      <c r="J15" s="58"/>
      <c r="K15" s="59"/>
    </row>
    <row r="16" ht="17.25" customHeight="1">
      <c r="A16" s="36"/>
      <c r="B16" s="63"/>
      <c r="C16" s="42"/>
      <c r="D16" s="65"/>
      <c r="E16" s="56"/>
      <c r="F16" s="63"/>
      <c r="G16" s="42"/>
      <c r="H16" s="65"/>
      <c r="I16" s="57"/>
      <c r="J16" s="58"/>
      <c r="K16" s="59"/>
    </row>
    <row r="17" ht="17.25" customHeight="1">
      <c r="A17" s="36"/>
      <c r="B17" s="63" t="s">
        <v>126</v>
      </c>
      <c r="C17" s="72" t="str">
        <f>ABS(C5*C6/(C20*1000/100))</f>
        <v>0.20 </v>
      </c>
      <c r="D17" s="65" t="s">
        <v>127</v>
      </c>
      <c r="E17" s="56"/>
      <c r="F17" s="63" t="s">
        <v>126</v>
      </c>
      <c r="G17" s="72" t="str">
        <f>ABS(C5*C6/(G20*10))</f>
        <v>0.11 </v>
      </c>
      <c r="H17" s="65" t="s">
        <v>127</v>
      </c>
      <c r="I17" s="57"/>
      <c r="J17" s="58"/>
      <c r="K17" s="59"/>
    </row>
    <row r="18" ht="17.25" customHeight="1">
      <c r="A18" s="36"/>
      <c r="B18" s="63"/>
      <c r="C18" s="42"/>
      <c r="D18" s="65"/>
      <c r="E18" s="56"/>
      <c r="F18" s="63"/>
      <c r="G18" s="42"/>
      <c r="H18" s="65"/>
      <c r="I18" s="57"/>
      <c r="J18" s="58"/>
      <c r="K18" s="59"/>
    </row>
    <row r="19" ht="17.25" customHeight="1">
      <c r="A19" s="36"/>
      <c r="B19" s="63" t="s">
        <v>128</v>
      </c>
      <c r="C19" s="73" t="str">
        <f>$C$20*$C$17*1000/100</f>
        <v>$50.00</v>
      </c>
      <c r="D19" s="65" t="s">
        <v>122</v>
      </c>
      <c r="E19" s="56"/>
      <c r="F19" s="63" t="s">
        <v>128</v>
      </c>
      <c r="G19" s="73" t="str">
        <f>$G$20*$G$17*10</f>
        <v>$50.00</v>
      </c>
      <c r="H19" s="65" t="s">
        <v>122</v>
      </c>
      <c r="I19" s="57"/>
      <c r="J19" s="58"/>
      <c r="K19" s="59"/>
    </row>
    <row r="20" ht="17.25" customHeight="1">
      <c r="A20" s="36"/>
      <c r="B20" s="63" t="s">
        <v>129</v>
      </c>
      <c r="C20" s="72" t="str">
        <f>ABS(C11-C12)*10000</f>
        <v>24.90 </v>
      </c>
      <c r="D20" s="65" t="s">
        <v>130</v>
      </c>
      <c r="E20" s="56"/>
      <c r="F20" s="63" t="s">
        <v>129</v>
      </c>
      <c r="G20" s="74" t="str">
        <f>ABS(G11-G12)*100</f>
        <v>45 </v>
      </c>
      <c r="H20" s="65" t="s">
        <v>130</v>
      </c>
      <c r="I20" s="57"/>
      <c r="J20" s="58"/>
      <c r="K20" s="59"/>
    </row>
    <row r="21" ht="17.25" customHeight="1">
      <c r="A21" s="36"/>
      <c r="B21" s="63"/>
      <c r="C21" s="42"/>
      <c r="D21" s="65"/>
      <c r="E21" s="56"/>
      <c r="F21" s="63"/>
      <c r="G21" s="42"/>
      <c r="H21" s="65"/>
      <c r="I21" s="57"/>
      <c r="J21" s="58"/>
      <c r="K21" s="59"/>
    </row>
    <row r="22" ht="17.25" customHeight="1">
      <c r="A22" s="36"/>
      <c r="B22" s="75" t="s">
        <v>131</v>
      </c>
      <c r="C22" s="76" t="str">
        <f>$C$23*$C$17*1000/100</f>
        <v>$6,362.25</v>
      </c>
      <c r="D22" s="77" t="s">
        <v>122</v>
      </c>
      <c r="E22" s="56"/>
      <c r="F22" s="63" t="s">
        <v>131</v>
      </c>
      <c r="G22" s="76" t="str">
        <f>$G$23*$G$17*10</f>
        <v>$129.04</v>
      </c>
      <c r="H22" s="65" t="s">
        <v>122</v>
      </c>
      <c r="I22" s="57"/>
      <c r="J22" s="58"/>
      <c r="K22" s="59"/>
    </row>
    <row r="23" ht="17.25" customHeight="1">
      <c r="A23" s="36"/>
      <c r="B23" s="63" t="s">
        <v>132</v>
      </c>
      <c r="C23" s="72" t="str">
        <f>ABS(C13-C11)*10000</f>
        <v>3,168.40 </v>
      </c>
      <c r="D23" s="65" t="s">
        <v>130</v>
      </c>
      <c r="E23" s="56"/>
      <c r="F23" s="63" t="s">
        <v>132</v>
      </c>
      <c r="G23" s="74" t="str">
        <f>ABS(G13-G11)*100</f>
        <v>115 </v>
      </c>
      <c r="H23" s="65" t="s">
        <v>130</v>
      </c>
      <c r="I23" s="57"/>
      <c r="J23" s="58"/>
      <c r="K23" s="59"/>
    </row>
    <row r="24" ht="10.5" customHeight="1">
      <c r="A24" s="36"/>
      <c r="B24" s="78"/>
      <c r="C24" s="79"/>
      <c r="D24" s="80"/>
      <c r="E24" s="56"/>
      <c r="F24" s="81"/>
      <c r="G24" s="79"/>
      <c r="H24" s="80"/>
      <c r="I24" s="57"/>
      <c r="J24" s="58"/>
      <c r="K24" s="59"/>
    </row>
    <row r="25" ht="17.25" customHeight="1">
      <c r="A25" s="36"/>
      <c r="B25" s="82"/>
      <c r="C25" s="83"/>
      <c r="D25" s="84"/>
      <c r="E25" s="56"/>
      <c r="F25" s="85"/>
      <c r="G25" s="86"/>
      <c r="H25" s="87"/>
      <c r="I25" s="57"/>
      <c r="J25" s="58"/>
      <c r="K25" s="59"/>
    </row>
    <row r="26" ht="17.25" customHeight="1">
      <c r="A26" s="36"/>
      <c r="B26" s="88" t="s">
        <v>133</v>
      </c>
      <c r="C26" s="38"/>
      <c r="D26" s="39"/>
      <c r="E26" s="56"/>
      <c r="F26" s="88" t="s">
        <v>134</v>
      </c>
      <c r="G26" s="38"/>
      <c r="H26" s="39"/>
      <c r="I26" s="57"/>
      <c r="J26" s="58"/>
      <c r="K26" s="59"/>
    </row>
    <row r="27" ht="17.25" customHeight="1">
      <c r="A27" s="36"/>
      <c r="B27" s="60"/>
      <c r="C27" s="61"/>
      <c r="D27" s="62"/>
      <c r="E27" s="56"/>
      <c r="F27" s="60"/>
      <c r="G27" s="61"/>
      <c r="H27" s="62"/>
      <c r="I27" s="57"/>
      <c r="J27" s="58"/>
      <c r="K27" s="59"/>
    </row>
    <row r="28" ht="17.25" customHeight="1">
      <c r="A28" s="36"/>
      <c r="B28" s="63" t="s">
        <v>121</v>
      </c>
      <c r="C28" s="64">
        <v>0.7549</v>
      </c>
      <c r="D28" s="65" t="s">
        <v>122</v>
      </c>
      <c r="E28" s="56"/>
      <c r="F28" s="63" t="s">
        <v>121</v>
      </c>
      <c r="G28" s="64">
        <v>2.03331</v>
      </c>
      <c r="H28" s="65" t="s">
        <v>122</v>
      </c>
      <c r="I28" s="57"/>
      <c r="J28" s="35"/>
      <c r="K28" s="30"/>
    </row>
    <row r="29" ht="17.25" customHeight="1">
      <c r="A29" s="36"/>
      <c r="B29" s="63" t="s">
        <v>123</v>
      </c>
      <c r="C29" s="64">
        <v>0.75241</v>
      </c>
      <c r="D29" s="65"/>
      <c r="E29" s="56"/>
      <c r="F29" s="63" t="s">
        <v>123</v>
      </c>
      <c r="G29" s="64">
        <v>2.04576</v>
      </c>
      <c r="H29" s="65"/>
      <c r="I29" s="57"/>
      <c r="J29" s="35"/>
      <c r="K29" s="30"/>
    </row>
    <row r="30" ht="17.25" customHeight="1">
      <c r="A30" s="36"/>
      <c r="B30" s="63" t="s">
        <v>124</v>
      </c>
      <c r="C30" s="67">
        <v>0.75929</v>
      </c>
      <c r="D30" s="65" t="s">
        <v>122</v>
      </c>
      <c r="E30" s="56"/>
      <c r="F30" s="63" t="s">
        <v>124</v>
      </c>
      <c r="G30" s="67">
        <v>2.01668</v>
      </c>
      <c r="H30" s="65" t="s">
        <v>122</v>
      </c>
      <c r="I30" s="57"/>
      <c r="J30" s="35"/>
      <c r="K30" s="30"/>
    </row>
    <row r="31" ht="17.25" customHeight="1">
      <c r="A31" s="36"/>
      <c r="B31" s="89" t="s">
        <v>135</v>
      </c>
      <c r="C31" s="90">
        <v>1.441</v>
      </c>
      <c r="D31" s="65" t="s">
        <v>122</v>
      </c>
      <c r="E31" s="56"/>
      <c r="F31" s="89" t="s">
        <v>136</v>
      </c>
      <c r="G31" s="90">
        <v>0.70235</v>
      </c>
      <c r="H31" s="65" t="s">
        <v>122</v>
      </c>
      <c r="I31" s="57"/>
      <c r="J31" s="35"/>
      <c r="K31" s="30"/>
    </row>
    <row r="32" ht="17.25" customHeight="1">
      <c r="A32" s="36"/>
      <c r="B32" s="63"/>
      <c r="C32" s="42"/>
      <c r="D32" s="65"/>
      <c r="E32" s="56"/>
      <c r="F32" s="63"/>
      <c r="G32" s="42"/>
      <c r="H32" s="65"/>
      <c r="I32" s="57"/>
      <c r="J32" s="35"/>
      <c r="K32" s="30"/>
    </row>
    <row r="33" ht="17.25" customHeight="1">
      <c r="A33" s="36"/>
      <c r="B33" s="69" t="s">
        <v>125</v>
      </c>
      <c r="C33" s="70"/>
      <c r="D33" s="71"/>
      <c r="E33" s="56"/>
      <c r="F33" s="69" t="s">
        <v>125</v>
      </c>
      <c r="G33" s="70"/>
      <c r="H33" s="71"/>
      <c r="I33" s="57"/>
      <c r="J33" s="35"/>
      <c r="K33" s="30"/>
    </row>
    <row r="34" ht="17.25" customHeight="1">
      <c r="A34" s="36"/>
      <c r="B34" s="63"/>
      <c r="C34" s="42"/>
      <c r="D34" s="65"/>
      <c r="E34" s="56"/>
      <c r="F34" s="63"/>
      <c r="G34" s="42"/>
      <c r="H34" s="65"/>
      <c r="I34" s="57"/>
      <c r="J34" s="35"/>
      <c r="K34" s="30"/>
    </row>
    <row r="35" ht="17.25" customHeight="1">
      <c r="A35" s="36"/>
      <c r="B35" s="63" t="s">
        <v>126</v>
      </c>
      <c r="C35" s="72" t="str">
        <f>ABS($C$5*$C$6/(C38*10))</f>
        <v>0.20 </v>
      </c>
      <c r="D35" s="65" t="s">
        <v>127</v>
      </c>
      <c r="E35" s="56"/>
      <c r="F35" s="63" t="s">
        <v>126</v>
      </c>
      <c r="G35" s="72" t="str">
        <f>ABS($C$5*$C$6/(G38*10))</f>
        <v>0.04 </v>
      </c>
      <c r="H35" s="65" t="s">
        <v>127</v>
      </c>
      <c r="I35" s="57"/>
      <c r="J35" s="35"/>
      <c r="K35" s="30"/>
    </row>
    <row r="36" ht="17.25" customHeight="1">
      <c r="A36" s="36"/>
      <c r="B36" s="63"/>
      <c r="C36" s="42"/>
      <c r="D36" s="65"/>
      <c r="E36" s="56"/>
      <c r="F36" s="63"/>
      <c r="G36" s="42"/>
      <c r="H36" s="65"/>
      <c r="I36" s="57"/>
      <c r="J36" s="35"/>
      <c r="K36" s="30"/>
    </row>
    <row r="37" ht="17.25" customHeight="1">
      <c r="A37" s="36"/>
      <c r="B37" s="63" t="s">
        <v>128</v>
      </c>
      <c r="C37" s="73" t="str">
        <f>C35*C38*1000/100*C31</f>
        <v>$72.05</v>
      </c>
      <c r="D37" s="65" t="s">
        <v>122</v>
      </c>
      <c r="E37" s="56"/>
      <c r="F37" s="63" t="s">
        <v>128</v>
      </c>
      <c r="G37" s="73" t="str">
        <f>G35*G38*1000/100*G31</f>
        <v>$35.12</v>
      </c>
      <c r="H37" s="65" t="s">
        <v>122</v>
      </c>
      <c r="I37" s="57"/>
      <c r="J37" s="35"/>
      <c r="K37" s="30"/>
    </row>
    <row r="38" ht="17.25" customHeight="1">
      <c r="A38" s="36"/>
      <c r="B38" s="63" t="s">
        <v>129</v>
      </c>
      <c r="C38" s="72" t="str">
        <f>ABS(C28-C29)*10000</f>
        <v>24.90 </v>
      </c>
      <c r="D38" s="65" t="s">
        <v>130</v>
      </c>
      <c r="E38" s="56"/>
      <c r="F38" s="63" t="s">
        <v>129</v>
      </c>
      <c r="G38" s="72" t="str">
        <f>ABS(G28-G29)*10000</f>
        <v>124.50 </v>
      </c>
      <c r="H38" s="65" t="s">
        <v>130</v>
      </c>
      <c r="I38" s="57"/>
      <c r="J38" s="35"/>
      <c r="K38" s="30"/>
    </row>
    <row r="39" ht="17.25" customHeight="1">
      <c r="A39" s="36"/>
      <c r="B39" s="63"/>
      <c r="C39" s="42"/>
      <c r="D39" s="65"/>
      <c r="E39" s="56"/>
      <c r="F39" s="63"/>
      <c r="G39" s="42"/>
      <c r="H39" s="65"/>
      <c r="I39" s="57"/>
      <c r="J39" s="35"/>
      <c r="K39" s="30"/>
    </row>
    <row r="40" ht="17.25" customHeight="1">
      <c r="A40" s="36"/>
      <c r="B40" s="75" t="s">
        <v>131</v>
      </c>
      <c r="C40" s="76" t="str">
        <f>C35*C41*1000/100*C31</f>
        <v>$127.03</v>
      </c>
      <c r="D40" s="77" t="s">
        <v>122</v>
      </c>
      <c r="E40" s="56"/>
      <c r="F40" s="75" t="s">
        <v>131</v>
      </c>
      <c r="G40" s="76" t="str">
        <f>G35*G41*1000/100*G31</f>
        <v>$46.91</v>
      </c>
      <c r="H40" s="77" t="s">
        <v>122</v>
      </c>
      <c r="I40" s="57"/>
      <c r="J40" s="35"/>
      <c r="K40" s="30"/>
    </row>
    <row r="41" ht="17.25" customHeight="1">
      <c r="A41" s="36"/>
      <c r="B41" s="63" t="s">
        <v>132</v>
      </c>
      <c r="C41" s="72" t="str">
        <f>ABS(C30-C28)*10000</f>
        <v>43.90 </v>
      </c>
      <c r="D41" s="65" t="s">
        <v>130</v>
      </c>
      <c r="E41" s="56"/>
      <c r="F41" s="63" t="s">
        <v>132</v>
      </c>
      <c r="G41" s="72" t="str">
        <f>ABS(G30-G28)*10000</f>
        <v>166.30 </v>
      </c>
      <c r="H41" s="65" t="s">
        <v>130</v>
      </c>
      <c r="I41" s="57"/>
      <c r="J41" s="35"/>
      <c r="K41" s="30"/>
    </row>
    <row r="42" ht="17.25" customHeight="1">
      <c r="A42" s="36"/>
      <c r="B42" s="78"/>
      <c r="C42" s="79"/>
      <c r="D42" s="80"/>
      <c r="E42" s="56"/>
      <c r="F42" s="78"/>
      <c r="G42" s="79"/>
      <c r="H42" s="80"/>
      <c r="I42" s="57"/>
      <c r="J42" s="35"/>
      <c r="K42" s="30"/>
    </row>
    <row r="43" ht="17.25" customHeight="1">
      <c r="A43" s="36"/>
      <c r="B43" s="82"/>
      <c r="C43" s="83"/>
      <c r="D43" s="84"/>
      <c r="E43" s="56"/>
      <c r="F43" s="85"/>
      <c r="G43" s="86"/>
      <c r="H43" s="87"/>
      <c r="I43" s="57"/>
      <c r="J43" s="35"/>
      <c r="K43" s="30"/>
    </row>
    <row r="44" ht="17.25" customHeight="1">
      <c r="A44" s="36"/>
      <c r="B44" s="88" t="s">
        <v>137</v>
      </c>
      <c r="C44" s="38"/>
      <c r="D44" s="39"/>
      <c r="E44" s="56"/>
      <c r="F44" s="88" t="s">
        <v>138</v>
      </c>
      <c r="G44" s="38"/>
      <c r="H44" s="39"/>
      <c r="I44" s="57"/>
      <c r="J44" s="35"/>
      <c r="K44" s="30"/>
    </row>
    <row r="45" ht="17.25" customHeight="1">
      <c r="A45" s="36"/>
      <c r="B45" s="60"/>
      <c r="C45" s="61"/>
      <c r="D45" s="62"/>
      <c r="E45" s="56"/>
      <c r="F45" s="60"/>
      <c r="G45" s="61"/>
      <c r="H45" s="62"/>
      <c r="I45" s="57"/>
      <c r="J45" s="35"/>
      <c r="K45" s="30"/>
    </row>
    <row r="46" ht="17.25" customHeight="1">
      <c r="A46" s="36"/>
      <c r="B46" s="63" t="s">
        <v>121</v>
      </c>
      <c r="C46" s="64">
        <v>0.99437</v>
      </c>
      <c r="D46" s="65" t="s">
        <v>122</v>
      </c>
      <c r="E46" s="56"/>
      <c r="F46" s="63" t="s">
        <v>121</v>
      </c>
      <c r="G46" s="64">
        <v>0.7549</v>
      </c>
      <c r="H46" s="65" t="s">
        <v>122</v>
      </c>
      <c r="I46" s="57"/>
      <c r="J46" s="35"/>
      <c r="K46" s="30"/>
    </row>
    <row r="47" ht="17.25" customHeight="1">
      <c r="A47" s="36"/>
      <c r="B47" s="63" t="s">
        <v>123</v>
      </c>
      <c r="C47" s="64">
        <v>0.98987</v>
      </c>
      <c r="D47" s="65"/>
      <c r="E47" s="56"/>
      <c r="F47" s="63" t="s">
        <v>123</v>
      </c>
      <c r="G47" s="64">
        <v>0.75241</v>
      </c>
      <c r="H47" s="65"/>
      <c r="I47" s="57"/>
      <c r="J47" s="35"/>
      <c r="K47" s="30"/>
    </row>
    <row r="48" ht="17.25" customHeight="1">
      <c r="A48" s="36"/>
      <c r="B48" s="63" t="s">
        <v>124</v>
      </c>
      <c r="C48" s="67">
        <v>0.97471</v>
      </c>
      <c r="D48" s="65" t="s">
        <v>122</v>
      </c>
      <c r="E48" s="56"/>
      <c r="F48" s="63" t="s">
        <v>124</v>
      </c>
      <c r="G48" s="67">
        <v>0.75929</v>
      </c>
      <c r="H48" s="65" t="s">
        <v>122</v>
      </c>
      <c r="I48" s="57"/>
      <c r="J48" s="35"/>
      <c r="K48" s="30"/>
    </row>
    <row r="49" ht="17.25" customHeight="1">
      <c r="A49" s="36"/>
      <c r="B49" s="89" t="s">
        <v>139</v>
      </c>
      <c r="C49" s="90">
        <v>1.41164</v>
      </c>
      <c r="D49" s="65" t="s">
        <v>122</v>
      </c>
      <c r="E49" s="56"/>
      <c r="F49" s="89" t="s">
        <v>140</v>
      </c>
      <c r="G49" s="90">
        <v>1.441</v>
      </c>
      <c r="H49" s="65" t="s">
        <v>122</v>
      </c>
      <c r="I49" s="57"/>
      <c r="J49" s="35"/>
      <c r="K49" s="30"/>
    </row>
    <row r="50" ht="17.25" customHeight="1">
      <c r="A50" s="36"/>
      <c r="B50" s="63"/>
      <c r="C50" s="42"/>
      <c r="D50" s="65"/>
      <c r="E50" s="56"/>
      <c r="F50" s="63"/>
      <c r="G50" s="42"/>
      <c r="H50" s="65"/>
      <c r="I50" s="57"/>
      <c r="J50" s="35"/>
      <c r="K50" s="30"/>
    </row>
    <row r="51" ht="17.25" customHeight="1">
      <c r="A51" s="36"/>
      <c r="B51" s="69" t="s">
        <v>125</v>
      </c>
      <c r="C51" s="70"/>
      <c r="D51" s="71"/>
      <c r="E51" s="56"/>
      <c r="F51" s="69" t="s">
        <v>125</v>
      </c>
      <c r="G51" s="70"/>
      <c r="H51" s="71"/>
      <c r="I51" s="57"/>
      <c r="J51" s="35"/>
      <c r="K51" s="30"/>
    </row>
    <row r="52" ht="17.25" customHeight="1">
      <c r="A52" s="36"/>
      <c r="B52" s="63"/>
      <c r="C52" s="42"/>
      <c r="D52" s="65"/>
      <c r="E52" s="56"/>
      <c r="F52" s="63"/>
      <c r="G52" s="42"/>
      <c r="H52" s="65"/>
      <c r="I52" s="57"/>
      <c r="J52" s="35"/>
      <c r="K52" s="30"/>
    </row>
    <row r="53" ht="17.25" customHeight="1">
      <c r="A53" s="36"/>
      <c r="B53" s="63" t="s">
        <v>126</v>
      </c>
      <c r="C53" s="72" t="str">
        <f>ABS($C$5*$C$6/(C56*10))</f>
        <v>0.11 </v>
      </c>
      <c r="D53" s="65" t="s">
        <v>127</v>
      </c>
      <c r="E53" s="56"/>
      <c r="F53" s="63" t="s">
        <v>126</v>
      </c>
      <c r="G53" s="72" t="str">
        <f>ABS($C$5*$C$6/(G56*10))</f>
        <v>0.20 </v>
      </c>
      <c r="H53" s="65" t="s">
        <v>127</v>
      </c>
      <c r="I53" s="57"/>
      <c r="J53" s="35"/>
      <c r="K53" s="30"/>
    </row>
    <row r="54" ht="17.25" customHeight="1">
      <c r="A54" s="36"/>
      <c r="B54" s="63"/>
      <c r="C54" s="42"/>
      <c r="D54" s="65"/>
      <c r="E54" s="56"/>
      <c r="F54" s="63"/>
      <c r="G54" s="42"/>
      <c r="H54" s="65"/>
      <c r="I54" s="57"/>
      <c r="J54" s="35"/>
      <c r="K54" s="30"/>
    </row>
    <row r="55" ht="17.25" customHeight="1">
      <c r="A55" s="36"/>
      <c r="B55" s="63" t="s">
        <v>128</v>
      </c>
      <c r="C55" s="73" t="str">
        <f>C53*C56*1000/100*(1/C49)</f>
        <v>$35.42</v>
      </c>
      <c r="D55" s="65" t="s">
        <v>122</v>
      </c>
      <c r="E55" s="56"/>
      <c r="F55" s="63" t="s">
        <v>128</v>
      </c>
      <c r="G55" s="73" t="str">
        <f>G53*G56*1000/100*G49</f>
        <v>$72.05</v>
      </c>
      <c r="H55" s="65" t="s">
        <v>122</v>
      </c>
      <c r="I55" s="57"/>
      <c r="J55" s="35"/>
      <c r="K55" s="30"/>
    </row>
    <row r="56" ht="17.25" customHeight="1">
      <c r="A56" s="36"/>
      <c r="B56" s="63" t="s">
        <v>129</v>
      </c>
      <c r="C56" s="72" t="str">
        <f>ABS(C46-C47)*10000</f>
        <v>45.00 </v>
      </c>
      <c r="D56" s="65" t="s">
        <v>130</v>
      </c>
      <c r="E56" s="56"/>
      <c r="F56" s="63" t="s">
        <v>129</v>
      </c>
      <c r="G56" s="72" t="str">
        <f>ABS(G46-G47)*10000</f>
        <v>24.90 </v>
      </c>
      <c r="H56" s="65" t="s">
        <v>130</v>
      </c>
      <c r="I56" s="57"/>
      <c r="J56" s="35"/>
      <c r="K56" s="30"/>
    </row>
    <row r="57" ht="17.25" customHeight="1">
      <c r="A57" s="36"/>
      <c r="B57" s="63"/>
      <c r="C57" s="42"/>
      <c r="D57" s="65"/>
      <c r="E57" s="56"/>
      <c r="F57" s="63"/>
      <c r="G57" s="42"/>
      <c r="H57" s="65"/>
      <c r="I57" s="57"/>
      <c r="J57" s="35"/>
      <c r="K57" s="30"/>
    </row>
    <row r="58" ht="17.25" customHeight="1">
      <c r="A58" s="36"/>
      <c r="B58" s="75" t="s">
        <v>131</v>
      </c>
      <c r="C58" s="76" t="str">
        <f>C53*C59*1000/100*(1/C49)</f>
        <v>$154.75</v>
      </c>
      <c r="D58" s="77" t="s">
        <v>122</v>
      </c>
      <c r="E58" s="56"/>
      <c r="F58" s="75" t="s">
        <v>131</v>
      </c>
      <c r="G58" s="76" t="str">
        <f>G53*G59*1000/100*G49</f>
        <v>$127.03</v>
      </c>
      <c r="H58" s="77" t="s">
        <v>122</v>
      </c>
      <c r="I58" s="57"/>
      <c r="J58" s="35"/>
      <c r="K58" s="30"/>
    </row>
    <row r="59" ht="17.25" customHeight="1">
      <c r="A59" s="36"/>
      <c r="B59" s="63" t="s">
        <v>132</v>
      </c>
      <c r="C59" s="72" t="str">
        <f>ABS(C48-C46)*10000</f>
        <v>196.60 </v>
      </c>
      <c r="D59" s="65" t="s">
        <v>130</v>
      </c>
      <c r="E59" s="56"/>
      <c r="F59" s="63" t="s">
        <v>132</v>
      </c>
      <c r="G59" s="72" t="str">
        <f>ABS(G48-G46)*10000</f>
        <v>43.90 </v>
      </c>
      <c r="H59" s="65" t="s">
        <v>130</v>
      </c>
      <c r="I59" s="57"/>
      <c r="J59" s="35"/>
      <c r="K59" s="30"/>
    </row>
    <row r="60" ht="17.25" customHeight="1">
      <c r="A60" s="36"/>
      <c r="B60" s="78"/>
      <c r="C60" s="79"/>
      <c r="D60" s="80"/>
      <c r="E60" s="56"/>
      <c r="F60" s="78"/>
      <c r="G60" s="79"/>
      <c r="H60" s="80"/>
      <c r="I60" s="57"/>
      <c r="J60" s="35"/>
      <c r="K60" s="30"/>
    </row>
    <row r="61" ht="17.25" customHeight="1">
      <c r="A61" s="36"/>
      <c r="B61" s="82"/>
      <c r="C61" s="83"/>
      <c r="D61" s="84"/>
      <c r="E61" s="56"/>
      <c r="F61" s="85"/>
      <c r="G61" s="86"/>
      <c r="H61" s="87"/>
      <c r="I61" s="57"/>
      <c r="J61" s="35"/>
      <c r="K61" s="30"/>
    </row>
    <row r="62" ht="17.25" customHeight="1">
      <c r="A62" s="36"/>
      <c r="B62" s="88" t="s">
        <v>141</v>
      </c>
      <c r="C62" s="38"/>
      <c r="D62" s="39"/>
      <c r="E62" s="56"/>
      <c r="F62" s="85"/>
      <c r="G62" s="86"/>
      <c r="H62" s="87"/>
      <c r="I62" s="57"/>
      <c r="J62" s="35"/>
      <c r="K62" s="30"/>
    </row>
    <row r="63" ht="17.25" customHeight="1">
      <c r="A63" s="36"/>
      <c r="B63" s="60"/>
      <c r="C63" s="61"/>
      <c r="D63" s="62"/>
      <c r="E63" s="56"/>
      <c r="F63" s="85"/>
      <c r="G63" s="86"/>
      <c r="H63" s="87"/>
      <c r="I63" s="57"/>
      <c r="J63" s="35"/>
      <c r="K63" s="30"/>
    </row>
    <row r="64" ht="17.25" customHeight="1">
      <c r="A64" s="36"/>
      <c r="B64" s="63" t="s">
        <v>121</v>
      </c>
      <c r="C64" s="64">
        <v>1.01793</v>
      </c>
      <c r="D64" s="65" t="s">
        <v>122</v>
      </c>
      <c r="E64" s="56"/>
      <c r="F64" s="85"/>
      <c r="G64" s="86"/>
      <c r="H64" s="87"/>
      <c r="I64" s="57"/>
      <c r="J64" s="35"/>
      <c r="K64" s="30"/>
    </row>
    <row r="65" ht="17.25" customHeight="1">
      <c r="A65" s="36"/>
      <c r="B65" s="63" t="s">
        <v>123</v>
      </c>
      <c r="C65" s="64">
        <v>1.01157</v>
      </c>
      <c r="D65" s="65"/>
      <c r="E65" s="56"/>
      <c r="F65" s="85"/>
      <c r="G65" s="86"/>
      <c r="H65" s="87"/>
      <c r="I65" s="57"/>
      <c r="J65" s="35"/>
      <c r="K65" s="30"/>
    </row>
    <row r="66" ht="17.25" customHeight="1">
      <c r="A66" s="36"/>
      <c r="B66" s="63" t="s">
        <v>124</v>
      </c>
      <c r="C66" s="67">
        <v>1.03272</v>
      </c>
      <c r="D66" s="65" t="s">
        <v>122</v>
      </c>
      <c r="E66" s="56"/>
      <c r="F66" s="85"/>
      <c r="G66" s="86"/>
      <c r="H66" s="87"/>
      <c r="I66" s="57"/>
      <c r="J66" s="35"/>
      <c r="K66" s="30"/>
    </row>
    <row r="67" ht="17.25" customHeight="1">
      <c r="A67" s="36"/>
      <c r="B67" s="89" t="s">
        <v>142</v>
      </c>
      <c r="C67" s="90">
        <v>1.01727</v>
      </c>
      <c r="D67" s="65" t="s">
        <v>122</v>
      </c>
      <c r="E67" s="56"/>
      <c r="F67" s="85"/>
      <c r="G67" s="86"/>
      <c r="H67" s="87"/>
      <c r="I67" s="57"/>
      <c r="J67" s="35"/>
      <c r="K67" s="30"/>
    </row>
    <row r="68" ht="17.25" customHeight="1">
      <c r="A68" s="36"/>
      <c r="B68" s="63"/>
      <c r="C68" s="42"/>
      <c r="D68" s="65"/>
      <c r="E68" s="56"/>
      <c r="F68" s="85"/>
      <c r="G68" s="86"/>
      <c r="H68" s="87"/>
      <c r="I68" s="57"/>
      <c r="J68" s="35"/>
      <c r="K68" s="30"/>
    </row>
    <row r="69" ht="17.25" customHeight="1">
      <c r="A69" s="36"/>
      <c r="B69" s="69" t="s">
        <v>125</v>
      </c>
      <c r="C69" s="70"/>
      <c r="D69" s="71"/>
      <c r="E69" s="56"/>
      <c r="F69" s="85"/>
      <c r="G69" s="86"/>
      <c r="H69" s="87"/>
      <c r="I69" s="57"/>
      <c r="J69" s="35"/>
      <c r="K69" s="30"/>
    </row>
    <row r="70" ht="17.25" customHeight="1">
      <c r="A70" s="36"/>
      <c r="B70" s="63"/>
      <c r="C70" s="42"/>
      <c r="D70" s="65"/>
      <c r="E70" s="56"/>
      <c r="F70" s="85"/>
      <c r="G70" s="86"/>
      <c r="H70" s="87"/>
      <c r="I70" s="57"/>
      <c r="J70" s="35"/>
      <c r="K70" s="30"/>
    </row>
    <row r="71" ht="17.25" customHeight="1">
      <c r="A71" s="36"/>
      <c r="B71" s="63" t="s">
        <v>126</v>
      </c>
      <c r="C71" s="72" t="str">
        <f>ABS($C$5*$C$6/(C74*10))</f>
        <v>0.08 </v>
      </c>
      <c r="D71" s="65" t="s">
        <v>127</v>
      </c>
      <c r="E71" s="56"/>
      <c r="F71" s="85"/>
      <c r="G71" s="86"/>
      <c r="H71" s="87"/>
      <c r="I71" s="57"/>
      <c r="J71" s="35"/>
      <c r="K71" s="30"/>
    </row>
    <row r="72" ht="17.25" customHeight="1">
      <c r="A72" s="36"/>
      <c r="B72" s="63"/>
      <c r="C72" s="42"/>
      <c r="D72" s="65"/>
      <c r="E72" s="56"/>
      <c r="F72" s="85"/>
      <c r="G72" s="86"/>
      <c r="H72" s="87"/>
      <c r="I72" s="57"/>
      <c r="J72" s="35"/>
      <c r="K72" s="30"/>
    </row>
    <row r="73" ht="17.25" customHeight="1">
      <c r="A73" s="36"/>
      <c r="B73" s="63" t="s">
        <v>128</v>
      </c>
      <c r="C73" s="73" t="str">
        <f>C71*C74*1000/100*(1/C67)</f>
        <v>$49.15</v>
      </c>
      <c r="D73" s="65" t="s">
        <v>122</v>
      </c>
      <c r="E73" s="56"/>
      <c r="F73" s="85"/>
      <c r="G73" s="86"/>
      <c r="H73" s="87"/>
      <c r="I73" s="57"/>
      <c r="J73" s="35"/>
      <c r="K73" s="30"/>
    </row>
    <row r="74" ht="17.25" customHeight="1">
      <c r="A74" s="36"/>
      <c r="B74" s="63" t="s">
        <v>129</v>
      </c>
      <c r="C74" s="72" t="str">
        <f>ABS(C64-C65)*10000</f>
        <v>63.60 </v>
      </c>
      <c r="D74" s="65" t="s">
        <v>130</v>
      </c>
      <c r="E74" s="56"/>
      <c r="F74" s="85"/>
      <c r="G74" s="86"/>
      <c r="H74" s="87"/>
      <c r="I74" s="57"/>
      <c r="J74" s="35"/>
      <c r="K74" s="30"/>
    </row>
    <row r="75" ht="17.25" customHeight="1">
      <c r="A75" s="36"/>
      <c r="B75" s="63"/>
      <c r="C75" s="42"/>
      <c r="D75" s="65"/>
      <c r="E75" s="56"/>
      <c r="F75" s="85"/>
      <c r="G75" s="86"/>
      <c r="H75" s="87"/>
      <c r="I75" s="57"/>
      <c r="J75" s="35"/>
      <c r="K75" s="30"/>
    </row>
    <row r="76" ht="17.25" customHeight="1">
      <c r="A76" s="36"/>
      <c r="B76" s="75" t="s">
        <v>131</v>
      </c>
      <c r="C76" s="76" t="str">
        <f>C71*C77*1000/100*(1/C67)</f>
        <v>$114.30</v>
      </c>
      <c r="D76" s="77" t="s">
        <v>122</v>
      </c>
      <c r="E76" s="56"/>
      <c r="F76" s="85"/>
      <c r="G76" s="86"/>
      <c r="H76" s="87"/>
      <c r="I76" s="57"/>
      <c r="J76" s="35"/>
      <c r="K76" s="30"/>
    </row>
    <row r="77" ht="17.25" customHeight="1">
      <c r="A77" s="36"/>
      <c r="B77" s="63" t="s">
        <v>132</v>
      </c>
      <c r="C77" s="72" t="str">
        <f>ABS(C66-C64)*10000</f>
        <v>147.90 </v>
      </c>
      <c r="D77" s="65" t="s">
        <v>130</v>
      </c>
      <c r="E77" s="56"/>
      <c r="F77" s="85"/>
      <c r="G77" s="86"/>
      <c r="H77" s="87"/>
      <c r="I77" s="57"/>
      <c r="J77" s="35"/>
      <c r="K77" s="30"/>
    </row>
    <row r="78" ht="17.25" customHeight="1">
      <c r="A78" s="36"/>
      <c r="B78" s="78"/>
      <c r="C78" s="79"/>
      <c r="D78" s="80"/>
      <c r="E78" s="56"/>
      <c r="F78" s="85"/>
      <c r="G78" s="86"/>
      <c r="H78" s="87"/>
      <c r="I78" s="57"/>
      <c r="J78" s="35"/>
      <c r="K78" s="30"/>
    </row>
    <row r="79" ht="17.25" customHeight="1">
      <c r="A79" s="43"/>
      <c r="B79" s="91"/>
      <c r="C79" s="92"/>
      <c r="D79" s="92"/>
      <c r="E79" s="42"/>
      <c r="F79" s="93"/>
      <c r="G79" s="45"/>
      <c r="H79" s="45"/>
      <c r="I79" s="34"/>
      <c r="J79" s="35"/>
      <c r="K79" s="30"/>
    </row>
    <row r="80" ht="13.5" customHeight="1">
      <c r="A80" s="94"/>
      <c r="B80" s="95" t="s">
        <v>143</v>
      </c>
      <c r="C80" s="96"/>
      <c r="D80" s="96"/>
      <c r="E80" s="96"/>
      <c r="F80" s="96"/>
      <c r="G80" s="96"/>
      <c r="H80" s="96"/>
      <c r="I80" s="96"/>
      <c r="J80" s="35"/>
      <c r="K80" s="30"/>
    </row>
    <row r="81" ht="13.5" customHeight="1">
      <c r="A81" s="94"/>
      <c r="B81" s="97" t="s">
        <v>144</v>
      </c>
      <c r="C81" s="96"/>
      <c r="D81" s="96"/>
      <c r="E81" s="96"/>
      <c r="F81" s="96"/>
      <c r="G81" s="96"/>
      <c r="H81" s="96"/>
      <c r="I81" s="96"/>
      <c r="J81" s="35"/>
      <c r="K81" s="30"/>
    </row>
    <row r="82" ht="13.5" customHeight="1">
      <c r="A82" s="94"/>
      <c r="B82" s="96" t="s">
        <v>145</v>
      </c>
      <c r="C82" s="96"/>
      <c r="D82" s="96"/>
      <c r="E82" s="96"/>
      <c r="F82" s="96"/>
      <c r="G82" s="98"/>
      <c r="H82" s="99"/>
      <c r="I82" s="96"/>
      <c r="J82" s="35"/>
      <c r="K82" s="30"/>
    </row>
    <row r="83" ht="13.5" customHeight="1">
      <c r="A83" s="94"/>
      <c r="B83" s="96" t="s">
        <v>146</v>
      </c>
      <c r="C83" s="96"/>
      <c r="D83" s="96"/>
      <c r="E83" s="96"/>
      <c r="F83" s="96"/>
      <c r="G83" s="98"/>
      <c r="H83" s="100"/>
      <c r="I83" s="96"/>
      <c r="J83" s="35"/>
      <c r="K83" s="30"/>
    </row>
    <row r="84" ht="13.5" customHeight="1">
      <c r="A84" s="94"/>
      <c r="B84" s="96"/>
      <c r="C84" s="96"/>
      <c r="D84" s="96"/>
      <c r="E84" s="96"/>
      <c r="F84" s="96"/>
      <c r="G84" s="98"/>
      <c r="H84" s="100"/>
      <c r="I84" s="96"/>
      <c r="J84" s="35"/>
      <c r="K84" s="30"/>
    </row>
    <row r="85" ht="13.5" customHeight="1">
      <c r="A85" s="94"/>
      <c r="B85" s="96" t="s">
        <v>147</v>
      </c>
      <c r="C85" s="96"/>
      <c r="D85" s="96"/>
      <c r="E85" s="96"/>
      <c r="F85" s="96"/>
      <c r="G85" s="98"/>
      <c r="H85" s="100"/>
      <c r="I85" s="96"/>
      <c r="J85" s="35"/>
      <c r="K85" s="30"/>
    </row>
    <row r="86" ht="13.5" customHeight="1">
      <c r="A86" s="94"/>
      <c r="B86" s="96" t="s">
        <v>148</v>
      </c>
      <c r="C86" s="96"/>
      <c r="D86" s="96"/>
      <c r="E86" s="96"/>
      <c r="F86" s="96"/>
      <c r="G86" s="96"/>
      <c r="H86" s="96"/>
      <c r="I86" s="96"/>
      <c r="J86" s="35"/>
      <c r="K86" s="30"/>
    </row>
    <row r="87" ht="13.5" customHeight="1">
      <c r="A87" s="94"/>
      <c r="B87" s="96" t="s">
        <v>149</v>
      </c>
      <c r="C87" s="96"/>
      <c r="D87" s="96"/>
      <c r="E87" s="96"/>
      <c r="F87" s="96"/>
      <c r="G87" s="101" t="s">
        <v>150</v>
      </c>
      <c r="H87" s="101" t="s">
        <v>151</v>
      </c>
      <c r="I87" s="96"/>
      <c r="J87" s="35"/>
      <c r="K87" s="30"/>
    </row>
    <row r="88" ht="13.5" customHeight="1">
      <c r="A88" s="94"/>
      <c r="B88" s="96" t="s">
        <v>152</v>
      </c>
      <c r="C88" s="96"/>
      <c r="D88" s="96"/>
      <c r="E88" s="96"/>
      <c r="F88" s="96"/>
      <c r="G88" s="101" t="s">
        <v>153</v>
      </c>
      <c r="H88" s="101" t="s">
        <v>154</v>
      </c>
      <c r="I88" s="96"/>
      <c r="J88" s="35"/>
      <c r="K88" s="30"/>
    </row>
    <row r="89" ht="13.5" customHeight="1">
      <c r="A89" s="94"/>
      <c r="B89" s="95" t="s">
        <v>155</v>
      </c>
      <c r="C89" s="96"/>
      <c r="D89" s="96"/>
      <c r="E89" s="96"/>
      <c r="F89" s="96"/>
      <c r="G89" s="101" t="s">
        <v>156</v>
      </c>
      <c r="H89" s="101" t="s">
        <v>157</v>
      </c>
      <c r="I89" s="96"/>
      <c r="J89" s="35"/>
      <c r="K89" s="30"/>
    </row>
    <row r="90" ht="13.5" customHeight="1">
      <c r="A90" s="94"/>
      <c r="B90" s="95" t="s">
        <v>158</v>
      </c>
      <c r="C90" s="96"/>
      <c r="D90" s="96"/>
      <c r="E90" s="96"/>
      <c r="F90" s="96"/>
      <c r="G90" s="101" t="s">
        <v>159</v>
      </c>
      <c r="H90" s="101" t="s">
        <v>160</v>
      </c>
      <c r="I90" s="96"/>
      <c r="J90" s="35"/>
      <c r="K90" s="30"/>
    </row>
    <row r="91" ht="13.5" customHeight="1">
      <c r="A91" s="94"/>
      <c r="B91" s="102"/>
      <c r="C91" s="96"/>
      <c r="D91" s="96"/>
      <c r="E91" s="96"/>
      <c r="F91" s="96"/>
      <c r="G91" s="96"/>
      <c r="H91" s="96"/>
      <c r="I91" s="96"/>
      <c r="J91" s="35"/>
      <c r="K91" s="30"/>
    </row>
    <row r="92" ht="14.25" customHeight="1">
      <c r="A92" s="103"/>
      <c r="B92" s="104"/>
      <c r="C92" s="105"/>
      <c r="D92" s="105"/>
      <c r="E92" s="105"/>
      <c r="F92" s="105"/>
      <c r="G92" s="105"/>
      <c r="H92" s="105"/>
      <c r="I92" s="105"/>
      <c r="J92" s="106"/>
      <c r="K92" s="30"/>
    </row>
  </sheetData>
  <mergeCells count="16">
    <mergeCell ref="F26:H26"/>
    <mergeCell ref="B15:D15"/>
    <mergeCell ref="F15:H15"/>
    <mergeCell ref="B9:D9"/>
    <mergeCell ref="B1:H1"/>
    <mergeCell ref="B3:D3"/>
    <mergeCell ref="F9:H9"/>
    <mergeCell ref="B33:D33"/>
    <mergeCell ref="F33:H33"/>
    <mergeCell ref="B26:D26"/>
    <mergeCell ref="B44:D44"/>
    <mergeCell ref="F44:H44"/>
    <mergeCell ref="B51:D51"/>
    <mergeCell ref="F51:H51"/>
    <mergeCell ref="B69:D69"/>
    <mergeCell ref="B62:D62"/>
  </mergeCells>
  <drawing r:id="rId2"/>
  <legacyDrawing r:id="rId3"/>
</worksheet>
</file>