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4"/>
  </bookViews>
  <sheets>
    <sheet name="2016年2月 (2)" sheetId="1" r:id="rId1"/>
    <sheet name="2015年8月 (2)" sheetId="2" r:id="rId2"/>
    <sheet name="ルール＆合計" sheetId="3" r:id="rId3"/>
    <sheet name="2016年2月" sheetId="4" r:id="rId4"/>
    <sheet name="2016年3月" sheetId="5" r:id="rId5"/>
    <sheet name="画像" sheetId="6" r:id="rId6"/>
    <sheet name="気づき" sheetId="7" r:id="rId7"/>
  </sheets>
  <definedNames/>
  <calcPr fullCalcOnLoad="1"/>
</workbook>
</file>

<file path=xl/sharedStrings.xml><?xml version="1.0" encoding="utf-8"?>
<sst xmlns="http://schemas.openxmlformats.org/spreadsheetml/2006/main" count="677" uniqueCount="181">
  <si>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</si>
  <si>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</si>
  <si>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</si>
  <si>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</si>
  <si>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</si>
  <si>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</si>
  <si>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</si>
  <si>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</si>
  <si>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</si>
  <si>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</si>
  <si>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</si>
  <si>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</si>
  <si>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</si>
  <si>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</si>
  <si>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</si>
  <si>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</si>
  <si>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</si>
  <si>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</si>
  <si>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</si>
  <si>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</si>
  <si>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</si>
  <si>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</si>
  <si>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</si>
  <si>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</si>
  <si>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</si>
  <si>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</si>
  <si>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</si>
  <si>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</si>
  <si>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</si>
  <si>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</si>
  <si>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</si>
  <si>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</si>
  <si>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</si>
  <si>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</si>
  <si>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</si>
  <si>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</si>
  <si>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</si>
  <si>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USD/JPY</t>
  </si>
  <si>
    <t>買い</t>
  </si>
  <si>
    <t>1万通貨</t>
  </si>
  <si>
    <t>PB</t>
  </si>
  <si>
    <t>60分</t>
  </si>
  <si>
    <t>2015.07.02.10:00</t>
  </si>
  <si>
    <t>2015.07.02.15:00</t>
  </si>
  <si>
    <t>ストップ切り上げ</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</si>
  <si>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</si>
  <si>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</si>
  <si>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</si>
  <si>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</si>
  <si>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</si>
  <si>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</si>
  <si>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</si>
  <si>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</si>
  <si>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</si>
  <si>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</si>
  <si>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</si>
  <si>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</si>
  <si>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</si>
  <si>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</si>
  <si>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</si>
  <si>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</si>
  <si>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</si>
  <si>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</si>
  <si>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</si>
  <si>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</si>
  <si>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</si>
  <si>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</si>
  <si>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</si>
  <si>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</si>
  <si>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</si>
  <si>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</si>
  <si>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</si>
  <si>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</si>
  <si>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</si>
  <si>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</si>
  <si>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ポンド円</t>
  </si>
  <si>
    <t>MA</t>
  </si>
  <si>
    <t>日足</t>
  </si>
  <si>
    <t>USD円</t>
  </si>
  <si>
    <t>MA</t>
  </si>
  <si>
    <t>ポンド米</t>
  </si>
  <si>
    <t>豪円</t>
  </si>
  <si>
    <t>カナダ円</t>
  </si>
  <si>
    <t>米円</t>
  </si>
  <si>
    <t>流れの変化</t>
  </si>
  <si>
    <t>ロスカット設定忘れ</t>
  </si>
  <si>
    <t>1時間</t>
  </si>
  <si>
    <t>EB</t>
  </si>
  <si>
    <t>EU　円</t>
  </si>
  <si>
    <t>売り</t>
  </si>
  <si>
    <t>買い</t>
  </si>
  <si>
    <t>PB</t>
  </si>
  <si>
    <t>フィボナッチ</t>
  </si>
  <si>
    <t>ロスカット設定もれ</t>
  </si>
  <si>
    <t>EU　米</t>
  </si>
  <si>
    <t>2万通貨</t>
  </si>
  <si>
    <t>ロスカット</t>
  </si>
  <si>
    <t>15分</t>
  </si>
  <si>
    <t>MA</t>
  </si>
  <si>
    <t>PB</t>
  </si>
  <si>
    <t>3σオーバー</t>
  </si>
  <si>
    <t>エントリー根拠が明確でなく雰囲気でエントリーしてしまった部分は結果負けに成っている。</t>
  </si>
  <si>
    <t>トレンドをつかんだエントリーは成功。ただ損切りが早すぎ結果ロスに成っている部分も有り、</t>
  </si>
  <si>
    <t>損切りポイントを流れの本当の変化点まで広げておかねばならない。</t>
  </si>
  <si>
    <t>AUD/JPY</t>
  </si>
  <si>
    <t>EB</t>
  </si>
  <si>
    <t>AUD/USD</t>
  </si>
  <si>
    <t>MA</t>
  </si>
  <si>
    <t>3./10：4.52</t>
  </si>
  <si>
    <t>USD/JPY</t>
  </si>
  <si>
    <t>GBP/JPY</t>
  </si>
  <si>
    <t>EUR/USD</t>
  </si>
  <si>
    <t>GBP/USD</t>
  </si>
  <si>
    <t>PB</t>
  </si>
  <si>
    <t>3/9：20.25</t>
  </si>
  <si>
    <t>3/9：20.26</t>
  </si>
  <si>
    <t>3/10：4.52</t>
  </si>
  <si>
    <t>3/9：20.18</t>
  </si>
  <si>
    <t>3/9：20.23</t>
  </si>
  <si>
    <t>3/9：20.19</t>
  </si>
  <si>
    <t>3/9：20.28</t>
  </si>
  <si>
    <t>3/9：20.37</t>
  </si>
  <si>
    <t>3/9：20.51</t>
  </si>
  <si>
    <t>3/9：20.47</t>
  </si>
  <si>
    <t>3/9：2.32</t>
  </si>
  <si>
    <t>3/10：4.17</t>
  </si>
  <si>
    <t>3/9：22.14</t>
  </si>
  <si>
    <t>3/10：412</t>
  </si>
  <si>
    <t>負け</t>
  </si>
  <si>
    <t>PB</t>
  </si>
  <si>
    <t>RB</t>
  </si>
  <si>
    <t>3/10：21.02</t>
  </si>
  <si>
    <t>3/10：21.01</t>
  </si>
  <si>
    <t>3/10：21.45</t>
  </si>
  <si>
    <t>3/11：0.38</t>
  </si>
  <si>
    <t>3/110.53</t>
  </si>
  <si>
    <t>ドラギ発言による流れの変化</t>
  </si>
  <si>
    <t>EUR/JPY</t>
  </si>
  <si>
    <t>3/14：20.25</t>
  </si>
  <si>
    <t>3/14：22.38</t>
  </si>
  <si>
    <t>3/14：20.22</t>
  </si>
  <si>
    <t>3/15：16.17</t>
  </si>
  <si>
    <t>127まで上昇後夕方下落</t>
  </si>
  <si>
    <t>ロスカット</t>
  </si>
  <si>
    <t>流れの変化見極め</t>
  </si>
  <si>
    <t>RB</t>
  </si>
  <si>
    <t>F</t>
  </si>
  <si>
    <t>3/15：20.19</t>
  </si>
  <si>
    <t>3/15：20.21</t>
  </si>
  <si>
    <t>3/15：20.23</t>
  </si>
  <si>
    <t>3/15：20.27</t>
  </si>
  <si>
    <t>3/15：20.31</t>
  </si>
  <si>
    <t>3/16：3.58</t>
  </si>
  <si>
    <t>3/16：4.06</t>
  </si>
  <si>
    <t>3/16：4.03</t>
  </si>
  <si>
    <t>手動撤退</t>
  </si>
  <si>
    <t>3/16：20.15</t>
  </si>
  <si>
    <t>3/16：20.16</t>
  </si>
  <si>
    <t>3/16：20.21</t>
  </si>
  <si>
    <t>3/17：3.08</t>
  </si>
  <si>
    <t>5分</t>
  </si>
  <si>
    <t>１時間</t>
  </si>
  <si>
    <t>3/16：20.30</t>
  </si>
  <si>
    <t>3/17：1.52</t>
  </si>
  <si>
    <t>3/17：3.04</t>
  </si>
  <si>
    <t>3/17：3.50</t>
  </si>
  <si>
    <t>勝ち</t>
  </si>
  <si>
    <t>勝ち</t>
  </si>
  <si>
    <t>USD/JPY</t>
  </si>
  <si>
    <t>3/17：657</t>
  </si>
  <si>
    <t>3/17：20.57</t>
  </si>
  <si>
    <t>MA</t>
  </si>
  <si>
    <t>3/21：20.46</t>
  </si>
  <si>
    <t>3/23：7.22</t>
  </si>
  <si>
    <t>ストップ切り上げ</t>
  </si>
  <si>
    <t>3/22：20.20</t>
  </si>
  <si>
    <t>3/23：19.57</t>
  </si>
  <si>
    <t>エントリーが日足パターンのみで判断し全体の流れ、サポレジの状態でみれて無い為無駄</t>
  </si>
  <si>
    <t>なエントリーに成って勝率を大きく下げている。</t>
  </si>
  <si>
    <t>チャートを長い目で見る事及び、エントリー時時間足、分足の状態も確認し無駄に含み損</t>
  </si>
  <si>
    <t>に成らないエントリータイミングを見直す。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</si>
</sst>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s>
  <fonts count="42">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color indexed="63"/>
      </left>
      <right>
        <color indexed="63"/>
      </right>
      <top>
        <color indexed="63"/>
      </top>
      <bottom style="double"/>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1" fillId="32" borderId="0" applyNumberFormat="0" applyBorder="0" applyAlignment="0" applyProtection="0"/>
  </cellStyleXfs>
  <cellXfs count="151">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80" fontId="3" fillId="0" borderId="0"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36"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180" fontId="0" fillId="0" borderId="37"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35" borderId="38" xfId="61" applyNumberFormat="1" applyFont="1" applyFill="1" applyBorder="1" applyAlignment="1" applyProtection="1">
      <alignment vertical="center"/>
      <protection/>
    </xf>
    <xf numFmtId="182" fontId="6" fillId="35" borderId="36" xfId="61" applyNumberFormat="1" applyFont="1" applyFill="1" applyBorder="1" applyAlignment="1" applyProtection="1">
      <alignment vertical="center"/>
      <protection/>
    </xf>
    <xf numFmtId="9" fontId="6" fillId="0" borderId="39" xfId="61" applyNumberFormat="1" applyFont="1" applyFill="1" applyBorder="1" applyAlignment="1" applyProtection="1">
      <alignment horizontal="center" vertical="center"/>
      <protection/>
    </xf>
    <xf numFmtId="5" fontId="6" fillId="0" borderId="31" xfId="61" applyNumberFormat="1" applyFont="1" applyFill="1" applyBorder="1" applyAlignment="1" applyProtection="1">
      <alignment horizontal="center" vertical="center"/>
      <protection/>
    </xf>
    <xf numFmtId="5" fontId="6" fillId="0" borderId="0" xfId="61" applyNumberFormat="1" applyFont="1" applyFill="1" applyBorder="1" applyAlignment="1" applyProtection="1">
      <alignment horizontal="center" vertical="center"/>
      <protection/>
    </xf>
    <xf numFmtId="6" fontId="6" fillId="35" borderId="36" xfId="61" applyNumberFormat="1" applyFont="1" applyFill="1" applyBorder="1" applyAlignment="1" applyProtection="1">
      <alignment vertical="center"/>
      <protection/>
    </xf>
    <xf numFmtId="6" fontId="6" fillId="0" borderId="40"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7" fillId="0" borderId="22" xfId="61" applyNumberFormat="1" applyFont="1" applyFill="1" applyBorder="1" applyAlignment="1" applyProtection="1">
      <alignment horizontal="center" vertical="center"/>
      <protection/>
    </xf>
    <xf numFmtId="55" fontId="0" fillId="0" borderId="22" xfId="0" applyNumberFormat="1" applyFont="1" applyFill="1" applyBorder="1" applyAlignment="1" applyProtection="1">
      <alignment horizontal="center" vertical="center"/>
      <protection/>
    </xf>
    <xf numFmtId="55" fontId="7" fillId="0" borderId="41" xfId="61" applyNumberFormat="1" applyFont="1" applyFill="1" applyBorder="1" applyAlignment="1" applyProtection="1">
      <alignment horizontal="center" vertical="center"/>
      <protection/>
    </xf>
    <xf numFmtId="0" fontId="6" fillId="35" borderId="42" xfId="61" applyNumberFormat="1" applyFont="1" applyFill="1" applyBorder="1" applyAlignment="1" applyProtection="1">
      <alignment horizontal="center" vertical="center"/>
      <protection/>
    </xf>
    <xf numFmtId="0" fontId="6" fillId="35" borderId="43" xfId="61" applyNumberFormat="1" applyFont="1" applyFill="1" applyBorder="1" applyAlignment="1" applyProtection="1">
      <alignment horizontal="center" vertical="center" wrapText="1"/>
      <protection/>
    </xf>
    <xf numFmtId="0" fontId="6" fillId="35" borderId="43" xfId="61" applyNumberFormat="1" applyFont="1" applyFill="1" applyBorder="1" applyAlignment="1" applyProtection="1">
      <alignment horizontal="center" vertical="center"/>
      <protection/>
    </xf>
    <xf numFmtId="182" fontId="6" fillId="35" borderId="43" xfId="61" applyNumberFormat="1" applyFont="1" applyFill="1" applyBorder="1" applyAlignment="1" applyProtection="1">
      <alignment horizontal="center" vertical="center" wrapText="1"/>
      <protection/>
    </xf>
    <xf numFmtId="183" fontId="6" fillId="35" borderId="43" xfId="61" applyNumberFormat="1" applyFont="1" applyFill="1" applyBorder="1" applyAlignment="1" applyProtection="1">
      <alignment horizontal="center" vertical="center"/>
      <protection/>
    </xf>
    <xf numFmtId="0" fontId="6" fillId="35" borderId="44" xfId="61" applyNumberFormat="1" applyFont="1" applyFill="1" applyBorder="1" applyAlignment="1" applyProtection="1">
      <alignment horizontal="center" vertical="center" wrapText="1"/>
      <protection/>
    </xf>
    <xf numFmtId="182" fontId="6" fillId="35" borderId="45" xfId="61" applyNumberFormat="1" applyFont="1" applyFill="1" applyBorder="1" applyAlignment="1" applyProtection="1">
      <alignment vertical="center"/>
      <protection/>
    </xf>
    <xf numFmtId="184" fontId="6" fillId="35" borderId="46" xfId="61" applyNumberFormat="1" applyFont="1" applyFill="1" applyBorder="1" applyAlignment="1" applyProtection="1">
      <alignment horizontal="center" vertical="center"/>
      <protection/>
    </xf>
    <xf numFmtId="184" fontId="7" fillId="0" borderId="47" xfId="61" applyNumberFormat="1" applyFont="1" applyFill="1" applyBorder="1" applyAlignment="1" applyProtection="1">
      <alignment horizontal="right" vertical="center"/>
      <protection/>
    </xf>
    <xf numFmtId="184" fontId="7" fillId="0" borderId="48" xfId="61" applyNumberFormat="1" applyFont="1" applyFill="1" applyBorder="1" applyAlignment="1" applyProtection="1">
      <alignment horizontal="right" vertical="center"/>
      <protection/>
    </xf>
    <xf numFmtId="185" fontId="7" fillId="0" borderId="48" xfId="61" applyNumberFormat="1" applyFont="1" applyFill="1" applyBorder="1" applyAlignment="1" applyProtection="1">
      <alignment horizontal="right" vertical="center"/>
      <protection/>
    </xf>
    <xf numFmtId="186" fontId="7" fillId="0" borderId="48" xfId="61" applyNumberFormat="1" applyFont="1" applyFill="1" applyBorder="1" applyAlignment="1" applyProtection="1">
      <alignment horizontal="right" vertical="center"/>
      <protection/>
    </xf>
    <xf numFmtId="187" fontId="7" fillId="0" borderId="48" xfId="61" applyNumberFormat="1" applyFont="1" applyFill="1" applyBorder="1" applyAlignment="1" applyProtection="1">
      <alignment vertical="center"/>
      <protection/>
    </xf>
    <xf numFmtId="184" fontId="7" fillId="0" borderId="48" xfId="61" applyNumberFormat="1" applyFont="1" applyFill="1" applyBorder="1" applyAlignment="1" applyProtection="1">
      <alignment vertical="center"/>
      <protection/>
    </xf>
    <xf numFmtId="181" fontId="7" fillId="0" borderId="48" xfId="61" applyNumberFormat="1" applyFont="1" applyFill="1" applyBorder="1" applyAlignment="1" applyProtection="1">
      <alignment vertical="center"/>
      <protection/>
    </xf>
    <xf numFmtId="181" fontId="7" fillId="0" borderId="49" xfId="61"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184" fontId="0" fillId="0" borderId="48"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184" fontId="0" fillId="0" borderId="50" xfId="0" applyNumberFormat="1" applyFont="1" applyFill="1" applyBorder="1" applyAlignment="1" applyProtection="1">
      <alignment vertical="center"/>
      <protection/>
    </xf>
    <xf numFmtId="184" fontId="0" fillId="0" borderId="51"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185" fontId="7" fillId="0" borderId="51" xfId="61" applyNumberFormat="1" applyFont="1" applyFill="1" applyBorder="1" applyAlignment="1" applyProtection="1">
      <alignment horizontal="right" vertical="center"/>
      <protection/>
    </xf>
    <xf numFmtId="187" fontId="7" fillId="0" borderId="51" xfId="61" applyNumberFormat="1" applyFont="1" applyFill="1" applyBorder="1" applyAlignment="1" applyProtection="1">
      <alignment vertical="center"/>
      <protection/>
    </xf>
    <xf numFmtId="184" fontId="7" fillId="0" borderId="51" xfId="61" applyNumberFormat="1" applyFont="1" applyFill="1" applyBorder="1" applyAlignment="1" applyProtection="1">
      <alignment vertical="center"/>
      <protection/>
    </xf>
    <xf numFmtId="181" fontId="7" fillId="0" borderId="51" xfId="61" applyNumberFormat="1" applyFont="1" applyFill="1" applyBorder="1" applyAlignment="1" applyProtection="1">
      <alignment vertical="center"/>
      <protection/>
    </xf>
    <xf numFmtId="181" fontId="7" fillId="0" borderId="52" xfId="61" applyNumberFormat="1" applyFont="1" applyFill="1" applyBorder="1" applyAlignment="1" applyProtection="1">
      <alignment vertical="center"/>
      <protection/>
    </xf>
    <xf numFmtId="6" fontId="7" fillId="0" borderId="48" xfId="61" applyNumberFormat="1" applyFont="1" applyFill="1" applyBorder="1" applyAlignment="1" applyProtection="1">
      <alignment horizontal="right" vertical="center"/>
      <protection/>
    </xf>
    <xf numFmtId="6" fontId="7" fillId="0" borderId="51" xfId="61"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53" xfId="0" applyNumberFormat="1" applyFont="1" applyFill="1" applyBorder="1" applyAlignment="1" applyProtection="1">
      <alignment vertical="center"/>
      <protection/>
    </xf>
    <xf numFmtId="184" fontId="1" fillId="0" borderId="54" xfId="0" applyNumberFormat="1" applyFont="1" applyFill="1" applyBorder="1" applyAlignment="1" applyProtection="1">
      <alignment vertical="center"/>
      <protection/>
    </xf>
    <xf numFmtId="6" fontId="1" fillId="0" borderId="54" xfId="0" applyNumberFormat="1" applyFont="1" applyFill="1" applyBorder="1" applyAlignment="1" applyProtection="1">
      <alignment vertical="center"/>
      <protection/>
    </xf>
    <xf numFmtId="186" fontId="1" fillId="0" borderId="54" xfId="0" applyNumberFormat="1" applyFont="1" applyFill="1" applyBorder="1" applyAlignment="1" applyProtection="1">
      <alignment vertical="center"/>
      <protection/>
    </xf>
    <xf numFmtId="185" fontId="1" fillId="0" borderId="54" xfId="0" applyNumberFormat="1" applyFont="1" applyFill="1" applyBorder="1" applyAlignment="1" applyProtection="1">
      <alignment vertical="center"/>
      <protection/>
    </xf>
    <xf numFmtId="187" fontId="8" fillId="0" borderId="54" xfId="0" applyNumberFormat="1" applyFont="1" applyFill="1" applyBorder="1" applyAlignment="1" applyProtection="1">
      <alignment vertical="center"/>
      <protection/>
    </xf>
    <xf numFmtId="181" fontId="1" fillId="0" borderId="55" xfId="0" applyNumberFormat="1" applyFont="1" applyFill="1" applyBorder="1" applyAlignment="1" applyProtection="1">
      <alignment vertical="center"/>
      <protection/>
    </xf>
    <xf numFmtId="181" fontId="1" fillId="0" borderId="56"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9" fillId="0" borderId="49" xfId="0" applyNumberFormat="1" applyFont="1" applyFill="1" applyBorder="1" applyAlignment="1" applyProtection="1">
      <alignment vertical="center"/>
      <protection/>
    </xf>
    <xf numFmtId="0" fontId="6" fillId="36" borderId="0" xfId="61" applyNumberFormat="1" applyFont="1" applyFill="1" applyBorder="1" applyAlignment="1" applyProtection="1">
      <alignment vertical="center"/>
      <protection/>
    </xf>
    <xf numFmtId="5" fontId="6" fillId="36" borderId="0" xfId="61" applyNumberFormat="1" applyFont="1" applyFill="1" applyBorder="1" applyAlignment="1" applyProtection="1">
      <alignment horizontal="center" vertical="center"/>
      <protection/>
    </xf>
    <xf numFmtId="182"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6" fillId="36" borderId="58" xfId="61" applyNumberFormat="1" applyFont="1" applyFill="1" applyBorder="1" applyAlignment="1" applyProtection="1">
      <alignment vertical="center"/>
      <protection/>
    </xf>
    <xf numFmtId="5" fontId="6" fillId="36" borderId="58" xfId="61" applyNumberFormat="1" applyFont="1" applyFill="1" applyBorder="1" applyAlignment="1" applyProtection="1">
      <alignment horizontal="center" vertical="center"/>
      <protection/>
    </xf>
    <xf numFmtId="182" fontId="6" fillId="36" borderId="58" xfId="61" applyNumberFormat="1" applyFont="1" applyFill="1" applyBorder="1" applyAlignment="1" applyProtection="1">
      <alignment vertical="center"/>
      <protection/>
    </xf>
    <xf numFmtId="6" fontId="6" fillId="36" borderId="58" xfId="61" applyNumberFormat="1" applyFont="1" applyFill="1" applyBorder="1" applyAlignment="1" applyProtection="1">
      <alignment vertical="center"/>
      <protection/>
    </xf>
    <xf numFmtId="6" fontId="6" fillId="36" borderId="58" xfId="61" applyNumberFormat="1" applyFont="1" applyFill="1" applyBorder="1" applyAlignment="1" applyProtection="1">
      <alignment horizontal="center" vertical="center"/>
      <protection/>
    </xf>
    <xf numFmtId="0" fontId="0" fillId="36" borderId="58"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0" fontId="0" fillId="0" borderId="59" xfId="0" applyNumberFormat="1" applyFont="1" applyFill="1" applyBorder="1" applyAlignment="1" applyProtection="1">
      <alignment vertical="center"/>
      <protection/>
    </xf>
    <xf numFmtId="5" fontId="7" fillId="37" borderId="59" xfId="61" applyNumberFormat="1" applyFont="1" applyFill="1" applyBorder="1" applyAlignment="1" applyProtection="1">
      <alignment horizontal="center"/>
      <protection/>
    </xf>
    <xf numFmtId="5" fontId="6" fillId="0" borderId="59" xfId="61" applyNumberFormat="1" applyFont="1" applyFill="1" applyBorder="1" applyAlignment="1" applyProtection="1">
      <alignment horizontal="center" vertical="center"/>
      <protection/>
    </xf>
    <xf numFmtId="0" fontId="6" fillId="0" borderId="59" xfId="61" applyNumberFormat="1" applyFont="1" applyFill="1" applyBorder="1" applyAlignment="1" applyProtection="1">
      <alignment/>
      <protection/>
    </xf>
    <xf numFmtId="5" fontId="7" fillId="37" borderId="20" xfId="61" applyNumberFormat="1" applyFont="1" applyFill="1" applyBorder="1" applyAlignment="1" applyProtection="1">
      <alignment horizontal="center"/>
      <protection/>
    </xf>
    <xf numFmtId="0" fontId="10" fillId="35" borderId="60" xfId="61" applyNumberFormat="1" applyFont="1" applyFill="1" applyBorder="1" applyAlignment="1" applyProtection="1">
      <alignment horizontal="center" vertical="center"/>
      <protection/>
    </xf>
    <xf numFmtId="5" fontId="10" fillId="36" borderId="58" xfId="61" applyNumberFormat="1" applyFont="1" applyFill="1" applyBorder="1" applyAlignment="1" applyProtection="1">
      <alignment horizontal="center" vertical="center"/>
      <protection/>
    </xf>
    <xf numFmtId="9" fontId="6" fillId="36" borderId="61" xfId="61" applyNumberFormat="1" applyFont="1" applyFill="1" applyBorder="1" applyAlignment="1" applyProtection="1">
      <alignment horizontal="center" vertical="center"/>
      <protection/>
    </xf>
    <xf numFmtId="5" fontId="7" fillId="37" borderId="62" xfId="61" applyNumberFormat="1" applyFont="1" applyFill="1" applyBorder="1" applyAlignment="1" applyProtection="1">
      <alignment horizontal="center"/>
      <protection/>
    </xf>
    <xf numFmtId="0" fontId="0" fillId="0" borderId="63" xfId="0" applyNumberFormat="1" applyFont="1" applyFill="1" applyBorder="1" applyAlignment="1" applyProtection="1">
      <alignment vertical="center"/>
      <protection/>
    </xf>
    <xf numFmtId="0" fontId="0" fillId="0" borderId="64"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0" fontId="6" fillId="35" borderId="36"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6" xfId="0" applyNumberFormat="1" applyFont="1" applyFill="1" applyBorder="1" applyAlignment="1" applyProtection="1">
      <alignment vertical="center"/>
      <protection/>
    </xf>
    <xf numFmtId="0" fontId="0" fillId="34" borderId="40" xfId="0" applyNumberFormat="1" applyFont="1" applyFill="1" applyBorder="1" applyAlignment="1" applyProtection="1">
      <alignment vertical="center"/>
      <protection/>
    </xf>
    <xf numFmtId="0" fontId="1" fillId="0" borderId="0" xfId="62">
      <alignment vertical="center"/>
      <protection/>
    </xf>
    <xf numFmtId="0" fontId="1" fillId="0" borderId="67" xfId="62" applyBorder="1">
      <alignment vertical="center"/>
      <protection/>
    </xf>
    <xf numFmtId="0" fontId="1" fillId="0" borderId="68" xfId="62" applyBorder="1">
      <alignment vertical="center"/>
      <protection/>
    </xf>
    <xf numFmtId="0" fontId="1" fillId="0" borderId="69" xfId="62" applyBorder="1">
      <alignment vertical="center"/>
      <protection/>
    </xf>
    <xf numFmtId="0" fontId="1" fillId="0" borderId="37" xfId="62" applyBorder="1">
      <alignment vertical="center"/>
      <protection/>
    </xf>
    <xf numFmtId="0" fontId="1" fillId="0" borderId="0" xfId="62" applyBorder="1">
      <alignment vertical="center"/>
      <protection/>
    </xf>
    <xf numFmtId="14" fontId="0" fillId="0" borderId="0" xfId="0" applyNumberFormat="1" applyAlignment="1">
      <alignment vertical="center"/>
    </xf>
    <xf numFmtId="56" fontId="0" fillId="0" borderId="0" xfId="0" applyNumberFormat="1" applyAlignment="1">
      <alignment vertical="center"/>
    </xf>
    <xf numFmtId="0" fontId="0" fillId="38" borderId="0" xfId="0" applyFill="1" applyAlignment="1">
      <alignment vertical="center"/>
    </xf>
    <xf numFmtId="0" fontId="0" fillId="0" borderId="0" xfId="0" applyFill="1" applyAlignment="1">
      <alignment vertical="center"/>
    </xf>
    <xf numFmtId="0" fontId="4" fillId="33" borderId="70" xfId="0" applyNumberFormat="1" applyFont="1" applyFill="1" applyBorder="1" applyAlignment="1" applyProtection="1">
      <alignment horizontal="center" vertical="center"/>
      <protection/>
    </xf>
    <xf numFmtId="0" fontId="4" fillId="33" borderId="40" xfId="0" applyNumberFormat="1" applyFont="1" applyFill="1" applyBorder="1" applyAlignment="1" applyProtection="1">
      <alignment horizontal="center" vertical="center"/>
      <protection/>
    </xf>
    <xf numFmtId="0" fontId="4" fillId="33" borderId="36"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5" fontId="7" fillId="37" borderId="22" xfId="61" applyNumberFormat="1" applyFont="1" applyFill="1" applyBorder="1" applyAlignment="1" applyProtection="1">
      <alignment horizontal="center"/>
      <protection/>
    </xf>
    <xf numFmtId="5" fontId="7" fillId="37" borderId="61" xfId="61" applyNumberFormat="1" applyFont="1" applyFill="1" applyBorder="1" applyAlignment="1" applyProtection="1">
      <alignment horizontal="center"/>
      <protection/>
    </xf>
    <xf numFmtId="5" fontId="7" fillId="37" borderId="49" xfId="61" applyNumberFormat="1" applyFont="1" applyFill="1" applyBorder="1" applyAlignment="1" applyProtection="1">
      <alignment horizontal="center"/>
      <protection/>
    </xf>
    <xf numFmtId="5" fontId="7" fillId="37" borderId="63" xfId="61" applyNumberFormat="1" applyFont="1" applyFill="1" applyBorder="1" applyAlignment="1" applyProtection="1">
      <alignment horizontal="center"/>
      <protection/>
    </xf>
    <xf numFmtId="5" fontId="7" fillId="37" borderId="71" xfId="61" applyNumberFormat="1" applyFont="1" applyFill="1" applyBorder="1" applyAlignment="1" applyProtection="1">
      <alignment horizontal="center"/>
      <protection/>
    </xf>
    <xf numFmtId="5" fontId="11" fillId="0" borderId="20" xfId="61" applyNumberFormat="1" applyFont="1" applyFill="1" applyBorder="1" applyAlignment="1" applyProtection="1">
      <alignment horizontal="center" vertical="center"/>
      <protection/>
    </xf>
    <xf numFmtId="188" fontId="6" fillId="0" borderId="29" xfId="61" applyNumberFormat="1" applyFont="1" applyFill="1" applyBorder="1" applyAlignment="1" applyProtection="1">
      <alignment horizontal="center" vertical="center"/>
      <protection/>
    </xf>
    <xf numFmtId="188" fontId="6" fillId="0" borderId="40" xfId="61" applyNumberFormat="1" applyFont="1" applyFill="1" applyBorder="1" applyAlignment="1" applyProtection="1">
      <alignment horizontal="center" vertical="center"/>
      <protection/>
    </xf>
    <xf numFmtId="5" fontId="6" fillId="0" borderId="71" xfId="61" applyNumberFormat="1" applyFont="1" applyFill="1" applyBorder="1" applyAlignment="1" applyProtection="1">
      <alignment horizontal="center" vertical="center"/>
      <protection/>
    </xf>
    <xf numFmtId="5" fontId="6" fillId="0" borderId="72" xfId="61"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8"/>
  <sheetViews>
    <sheetView zoomScaleSheetLayoutView="100" zoomScalePageLayoutView="0" workbookViewId="0" topLeftCell="A1">
      <pane xSplit="1" topLeftCell="E1" activePane="topRight" state="frozen"/>
      <selection pane="topLeft" activeCell="A1" sqref="A1"/>
      <selection pane="topRight" activeCell="J3" sqref="J3"/>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4.25" thickBot="1">
      <c r="A1" s="39" t="s">
        <v>22</v>
      </c>
      <c r="B1" s="40" t="s">
        <v>23</v>
      </c>
      <c r="C1" s="40" t="s">
        <v>24</v>
      </c>
      <c r="D1" s="40" t="s">
        <v>25</v>
      </c>
      <c r="E1" s="40" t="s">
        <v>26</v>
      </c>
      <c r="F1" s="40" t="s">
        <v>27</v>
      </c>
      <c r="G1" s="40" t="s">
        <v>28</v>
      </c>
      <c r="H1" s="40" t="s">
        <v>29</v>
      </c>
      <c r="I1" s="40" t="s">
        <v>30</v>
      </c>
      <c r="J1" s="40" t="s">
        <v>31</v>
      </c>
      <c r="K1" s="40" t="s">
        <v>32</v>
      </c>
      <c r="L1" s="40" t="s">
        <v>33</v>
      </c>
      <c r="M1" s="40" t="s">
        <v>34</v>
      </c>
      <c r="N1" s="126" t="s">
        <v>35</v>
      </c>
      <c r="O1" s="41" t="s">
        <v>36</v>
      </c>
    </row>
    <row r="2" spans="1:15" ht="13.5" customHeight="1">
      <c r="A2" t="s">
        <v>75</v>
      </c>
      <c r="B2" t="s">
        <v>38</v>
      </c>
      <c r="C2" t="s">
        <v>39</v>
      </c>
      <c r="D2" t="s">
        <v>76</v>
      </c>
      <c r="E2" t="s">
        <v>77</v>
      </c>
      <c r="F2" s="133">
        <v>42401</v>
      </c>
      <c r="G2">
        <v>172.69</v>
      </c>
      <c r="I2" s="133">
        <v>42401</v>
      </c>
      <c r="J2">
        <v>172.99</v>
      </c>
      <c r="K2" t="s">
        <v>84</v>
      </c>
      <c r="L2" t="s">
        <v>45</v>
      </c>
      <c r="M2">
        <v>30</v>
      </c>
      <c r="N2">
        <v>0</v>
      </c>
      <c r="O2">
        <v>3000</v>
      </c>
    </row>
    <row r="3" spans="1:15" ht="13.5">
      <c r="A3" t="s">
        <v>78</v>
      </c>
      <c r="B3" t="s">
        <v>38</v>
      </c>
      <c r="C3" t="s">
        <v>39</v>
      </c>
      <c r="D3" t="s">
        <v>76</v>
      </c>
      <c r="E3" t="s">
        <v>77</v>
      </c>
      <c r="F3" s="133">
        <v>42402</v>
      </c>
      <c r="G3">
        <v>120.8</v>
      </c>
      <c r="I3" s="133">
        <v>42402</v>
      </c>
      <c r="J3">
        <v>121</v>
      </c>
      <c r="K3" t="s">
        <v>84</v>
      </c>
      <c r="M3" s="10">
        <v>-13</v>
      </c>
      <c r="N3" s="10"/>
      <c r="O3">
        <v>-1300</v>
      </c>
    </row>
    <row r="4" spans="1:15" ht="13.5">
      <c r="A4" t="s">
        <v>78</v>
      </c>
      <c r="B4" t="s">
        <v>38</v>
      </c>
      <c r="C4" t="s">
        <v>39</v>
      </c>
      <c r="D4" t="s">
        <v>87</v>
      </c>
      <c r="E4" t="s">
        <v>86</v>
      </c>
      <c r="F4" s="133">
        <v>42404</v>
      </c>
      <c r="G4">
        <v>117.81</v>
      </c>
      <c r="I4" s="134">
        <v>42405</v>
      </c>
      <c r="J4">
        <v>116.81</v>
      </c>
      <c r="K4" t="s">
        <v>93</v>
      </c>
      <c r="M4" s="10">
        <v>-100</v>
      </c>
      <c r="N4" s="10"/>
      <c r="O4">
        <v>-9994</v>
      </c>
    </row>
    <row r="5" spans="1:15" ht="13.5">
      <c r="A5" t="s">
        <v>80</v>
      </c>
      <c r="B5" t="s">
        <v>38</v>
      </c>
      <c r="C5" t="s">
        <v>39</v>
      </c>
      <c r="D5" t="s">
        <v>76</v>
      </c>
      <c r="E5" t="s">
        <v>77</v>
      </c>
      <c r="F5" s="133">
        <v>42404</v>
      </c>
      <c r="G5">
        <v>1.4599</v>
      </c>
      <c r="I5" s="134">
        <v>42406</v>
      </c>
      <c r="J5">
        <v>1.4474</v>
      </c>
      <c r="K5" t="s">
        <v>85</v>
      </c>
      <c r="M5" s="10">
        <v>-125</v>
      </c>
      <c r="N5" s="10"/>
      <c r="O5">
        <v>-14580</v>
      </c>
    </row>
    <row r="6" spans="1:15" ht="13.5">
      <c r="A6" t="s">
        <v>81</v>
      </c>
      <c r="B6" t="s">
        <v>38</v>
      </c>
      <c r="C6" t="s">
        <v>39</v>
      </c>
      <c r="D6" t="s">
        <v>76</v>
      </c>
      <c r="E6" t="s">
        <v>77</v>
      </c>
      <c r="F6" s="133">
        <v>42404</v>
      </c>
      <c r="G6">
        <v>84.76</v>
      </c>
      <c r="I6" s="134">
        <v>42405</v>
      </c>
      <c r="J6">
        <v>84.34</v>
      </c>
      <c r="K6" t="s">
        <v>85</v>
      </c>
      <c r="M6" s="10">
        <v>-42</v>
      </c>
      <c r="N6" s="10"/>
      <c r="O6">
        <v>-4200</v>
      </c>
    </row>
    <row r="7" spans="1:15" ht="13.5">
      <c r="A7" t="s">
        <v>82</v>
      </c>
      <c r="B7" t="s">
        <v>38</v>
      </c>
      <c r="C7" t="s">
        <v>39</v>
      </c>
      <c r="D7" t="s">
        <v>76</v>
      </c>
      <c r="E7" t="s">
        <v>77</v>
      </c>
      <c r="F7" s="133">
        <v>42404</v>
      </c>
      <c r="G7">
        <v>86.11</v>
      </c>
      <c r="I7" s="134">
        <v>42406</v>
      </c>
      <c r="J7">
        <v>85.05</v>
      </c>
      <c r="K7" t="s">
        <v>85</v>
      </c>
      <c r="M7" s="10">
        <v>106</v>
      </c>
      <c r="N7" s="10"/>
      <c r="O7">
        <v>-10600</v>
      </c>
    </row>
    <row r="8" spans="1:15" ht="13.5">
      <c r="A8" t="s">
        <v>83</v>
      </c>
      <c r="B8" t="s">
        <v>38</v>
      </c>
      <c r="C8" t="s">
        <v>39</v>
      </c>
      <c r="D8" t="s">
        <v>91</v>
      </c>
      <c r="E8" t="s">
        <v>77</v>
      </c>
      <c r="F8" s="134">
        <v>42406</v>
      </c>
      <c r="G8">
        <v>116.94</v>
      </c>
      <c r="I8" s="134">
        <v>42408</v>
      </c>
      <c r="J8">
        <v>116.42</v>
      </c>
      <c r="K8" t="s">
        <v>96</v>
      </c>
      <c r="M8" s="10">
        <v>-52</v>
      </c>
      <c r="N8" s="10"/>
      <c r="O8">
        <v>-5198</v>
      </c>
    </row>
    <row r="9" spans="1:15" ht="13.5">
      <c r="A9" t="s">
        <v>88</v>
      </c>
      <c r="B9" t="s">
        <v>89</v>
      </c>
      <c r="C9" t="s">
        <v>39</v>
      </c>
      <c r="D9" t="s">
        <v>92</v>
      </c>
      <c r="E9" t="s">
        <v>77</v>
      </c>
      <c r="F9" s="134">
        <v>42406</v>
      </c>
      <c r="G9">
        <v>130.27</v>
      </c>
      <c r="I9" s="134">
        <v>42408</v>
      </c>
      <c r="J9">
        <v>129.37</v>
      </c>
      <c r="K9" t="s">
        <v>84</v>
      </c>
      <c r="M9" s="10">
        <v>90</v>
      </c>
      <c r="N9" s="10"/>
      <c r="O9">
        <v>8952</v>
      </c>
    </row>
    <row r="10" spans="1:15" ht="13.5">
      <c r="A10" t="s">
        <v>80</v>
      </c>
      <c r="B10" t="s">
        <v>90</v>
      </c>
      <c r="C10" t="s">
        <v>39</v>
      </c>
      <c r="D10" t="s">
        <v>76</v>
      </c>
      <c r="E10" t="s">
        <v>77</v>
      </c>
      <c r="F10" s="134">
        <v>42406</v>
      </c>
      <c r="G10">
        <v>1.45</v>
      </c>
      <c r="I10" s="134">
        <v>42408</v>
      </c>
      <c r="J10">
        <v>1.4419</v>
      </c>
      <c r="K10" t="s">
        <v>96</v>
      </c>
      <c r="M10" s="10">
        <v>-81</v>
      </c>
      <c r="N10" s="10"/>
      <c r="O10">
        <v>-9416</v>
      </c>
    </row>
    <row r="11" spans="1:15" ht="13.5">
      <c r="A11" t="s">
        <v>81</v>
      </c>
      <c r="B11" t="s">
        <v>89</v>
      </c>
      <c r="C11" t="s">
        <v>95</v>
      </c>
      <c r="D11" t="s">
        <v>91</v>
      </c>
      <c r="E11" t="s">
        <v>77</v>
      </c>
      <c r="F11" s="134">
        <v>42408</v>
      </c>
      <c r="G11">
        <v>82.27</v>
      </c>
      <c r="I11" s="134">
        <v>42409</v>
      </c>
      <c r="J11">
        <v>81.37</v>
      </c>
      <c r="M11" s="10">
        <v>180</v>
      </c>
      <c r="N11" s="10"/>
      <c r="O11">
        <v>17780</v>
      </c>
    </row>
    <row r="12" spans="1:15" ht="13.5">
      <c r="A12" t="s">
        <v>75</v>
      </c>
      <c r="B12" t="s">
        <v>89</v>
      </c>
      <c r="C12" t="s">
        <v>39</v>
      </c>
      <c r="D12" t="s">
        <v>91</v>
      </c>
      <c r="E12" t="s">
        <v>77</v>
      </c>
      <c r="F12" s="134">
        <v>42408</v>
      </c>
      <c r="G12">
        <v>167.53</v>
      </c>
      <c r="I12" s="134">
        <v>42409</v>
      </c>
      <c r="J12">
        <v>167.12</v>
      </c>
      <c r="M12" s="10">
        <v>41</v>
      </c>
      <c r="N12" s="10"/>
      <c r="O12">
        <v>4076</v>
      </c>
    </row>
    <row r="13" spans="1:15" ht="13.5">
      <c r="A13" t="s">
        <v>83</v>
      </c>
      <c r="B13" t="s">
        <v>90</v>
      </c>
      <c r="C13" t="s">
        <v>39</v>
      </c>
      <c r="D13" t="s">
        <v>76</v>
      </c>
      <c r="E13" t="s">
        <v>77</v>
      </c>
      <c r="F13" s="134">
        <v>42410</v>
      </c>
      <c r="G13">
        <v>115.05</v>
      </c>
      <c r="I13" s="134">
        <v>42410</v>
      </c>
      <c r="J13">
        <v>114.98</v>
      </c>
      <c r="M13" s="10">
        <v>-7</v>
      </c>
      <c r="N13" s="10"/>
      <c r="O13">
        <v>-798</v>
      </c>
    </row>
    <row r="14" spans="1:15" ht="13.5">
      <c r="A14" t="s">
        <v>88</v>
      </c>
      <c r="B14" t="s">
        <v>90</v>
      </c>
      <c r="C14" t="s">
        <v>39</v>
      </c>
      <c r="D14" t="s">
        <v>76</v>
      </c>
      <c r="E14" t="s">
        <v>77</v>
      </c>
      <c r="F14" s="134">
        <v>42410</v>
      </c>
      <c r="G14">
        <v>129.95</v>
      </c>
      <c r="I14" s="134">
        <v>42410</v>
      </c>
      <c r="J14">
        <v>129.55</v>
      </c>
      <c r="M14" s="10">
        <v>-40</v>
      </c>
      <c r="N14" s="10"/>
      <c r="O14">
        <v>-3986</v>
      </c>
    </row>
    <row r="15" spans="1:15" ht="13.5">
      <c r="A15" t="s">
        <v>75</v>
      </c>
      <c r="B15" t="s">
        <v>89</v>
      </c>
      <c r="C15" t="s">
        <v>39</v>
      </c>
      <c r="D15" t="s">
        <v>76</v>
      </c>
      <c r="E15" t="s">
        <v>77</v>
      </c>
      <c r="F15" s="134">
        <v>42411</v>
      </c>
      <c r="G15">
        <v>164.52</v>
      </c>
      <c r="I15" s="134">
        <v>42411</v>
      </c>
      <c r="J15">
        <v>164.94</v>
      </c>
      <c r="M15" s="10">
        <v>42</v>
      </c>
      <c r="N15" s="10"/>
      <c r="O15">
        <v>4200</v>
      </c>
    </row>
    <row r="16" spans="1:15" ht="13.5">
      <c r="A16" t="s">
        <v>88</v>
      </c>
      <c r="B16" t="s">
        <v>89</v>
      </c>
      <c r="C16" t="s">
        <v>95</v>
      </c>
      <c r="D16" t="s">
        <v>76</v>
      </c>
      <c r="E16" t="s">
        <v>77</v>
      </c>
      <c r="F16" s="134">
        <v>42411</v>
      </c>
      <c r="G16">
        <v>128.16</v>
      </c>
      <c r="I16" s="134">
        <v>42411</v>
      </c>
      <c r="J16">
        <v>127.33</v>
      </c>
      <c r="M16" s="10">
        <v>174</v>
      </c>
      <c r="N16" s="10"/>
      <c r="O16">
        <v>16456</v>
      </c>
    </row>
    <row r="17" spans="1:15" ht="13.5">
      <c r="A17" t="s">
        <v>83</v>
      </c>
      <c r="B17" t="s">
        <v>89</v>
      </c>
      <c r="C17" t="s">
        <v>95</v>
      </c>
      <c r="D17" t="s">
        <v>76</v>
      </c>
      <c r="E17" t="s">
        <v>77</v>
      </c>
      <c r="F17" s="134">
        <v>42411</v>
      </c>
      <c r="G17">
        <v>113.92</v>
      </c>
      <c r="I17" s="134">
        <v>42411</v>
      </c>
      <c r="J17">
        <v>112.35</v>
      </c>
      <c r="M17" s="10">
        <v>314</v>
      </c>
      <c r="N17" s="10"/>
      <c r="O17">
        <v>31370</v>
      </c>
    </row>
    <row r="18" spans="1:15" ht="13.5">
      <c r="A18" t="s">
        <v>94</v>
      </c>
      <c r="B18" t="s">
        <v>90</v>
      </c>
      <c r="C18" t="s">
        <v>95</v>
      </c>
      <c r="D18" t="s">
        <v>76</v>
      </c>
      <c r="E18" t="s">
        <v>77</v>
      </c>
      <c r="F18" s="134">
        <v>42411</v>
      </c>
      <c r="G18">
        <v>1.1252</v>
      </c>
      <c r="I18" s="134">
        <v>42411</v>
      </c>
      <c r="J18">
        <v>1.1327</v>
      </c>
      <c r="M18" s="10">
        <v>150</v>
      </c>
      <c r="N18" s="10"/>
      <c r="O18">
        <v>16951</v>
      </c>
    </row>
    <row r="19" spans="1:15" ht="13.5">
      <c r="A19" t="s">
        <v>83</v>
      </c>
      <c r="B19" t="s">
        <v>90</v>
      </c>
      <c r="C19" t="s">
        <v>39</v>
      </c>
      <c r="D19" t="s">
        <v>100</v>
      </c>
      <c r="E19" t="s">
        <v>97</v>
      </c>
      <c r="F19" s="134">
        <v>42411</v>
      </c>
      <c r="G19">
        <v>112.25</v>
      </c>
      <c r="I19" s="134">
        <v>42412</v>
      </c>
      <c r="J19">
        <v>111.7</v>
      </c>
      <c r="K19" t="s">
        <v>96</v>
      </c>
      <c r="M19" s="10">
        <v>-55</v>
      </c>
      <c r="N19" s="10"/>
      <c r="O19">
        <v>-5498</v>
      </c>
    </row>
    <row r="20" spans="1:15" ht="13.5">
      <c r="A20" t="s">
        <v>88</v>
      </c>
      <c r="B20" t="s">
        <v>90</v>
      </c>
      <c r="C20" t="s">
        <v>39</v>
      </c>
      <c r="D20" t="s">
        <v>76</v>
      </c>
      <c r="E20" t="s">
        <v>97</v>
      </c>
      <c r="F20" s="134">
        <v>42411</v>
      </c>
      <c r="G20">
        <v>127.35</v>
      </c>
      <c r="I20" s="134">
        <v>42412</v>
      </c>
      <c r="J20">
        <v>126.43</v>
      </c>
      <c r="K20" t="s">
        <v>96</v>
      </c>
      <c r="M20" s="10">
        <v>-92</v>
      </c>
      <c r="N20" s="10"/>
      <c r="O20">
        <v>-8584</v>
      </c>
    </row>
    <row r="21" spans="6:15" ht="13.5">
      <c r="F21" s="134"/>
      <c r="I21" s="134"/>
      <c r="M21" s="10">
        <f>SUM(M2:M20)</f>
        <v>520</v>
      </c>
      <c r="N21" s="10"/>
      <c r="O21">
        <f>SUM(O2:O20)</f>
        <v>28631</v>
      </c>
    </row>
    <row r="22" spans="6:14" ht="13.5">
      <c r="F22" s="134"/>
      <c r="I22" s="134"/>
      <c r="M22" s="10"/>
      <c r="N22" s="10"/>
    </row>
    <row r="23" spans="6:14" ht="13.5">
      <c r="F23" s="134"/>
      <c r="I23" s="134"/>
      <c r="M23" s="10"/>
      <c r="N23" s="10"/>
    </row>
    <row r="24" spans="6:14" ht="13.5">
      <c r="F24" s="134"/>
      <c r="I24" s="134"/>
      <c r="M24" s="10"/>
      <c r="N24" s="10"/>
    </row>
    <row r="25" spans="6:14" ht="13.5">
      <c r="F25" s="134"/>
      <c r="I25" s="134"/>
      <c r="M25" s="10"/>
      <c r="N25" s="10"/>
    </row>
    <row r="26" spans="13:14" ht="14.25" customHeight="1">
      <c r="M26" s="10"/>
      <c r="N26" s="10"/>
    </row>
    <row r="27" spans="13:14" ht="13.5">
      <c r="M27" s="10"/>
      <c r="N27" s="10"/>
    </row>
    <row r="28" spans="13:14" ht="13.5">
      <c r="M28" s="10"/>
      <c r="N28" s="10"/>
    </row>
    <row r="29" spans="13:14" ht="13.5">
      <c r="M29" s="10"/>
      <c r="N29" s="10"/>
    </row>
    <row r="30" spans="13:14" ht="13.5">
      <c r="M30" s="10"/>
      <c r="N30" s="10"/>
    </row>
    <row r="31" spans="1:15" ht="14.25" thickBot="1">
      <c r="A31" s="42"/>
      <c r="B31" s="42"/>
      <c r="C31" s="42"/>
      <c r="D31" s="42"/>
      <c r="E31" s="42"/>
      <c r="F31" s="42"/>
      <c r="G31" s="42"/>
      <c r="H31" s="42"/>
      <c r="I31" s="42"/>
      <c r="J31" s="42"/>
      <c r="K31" s="42"/>
      <c r="L31" s="42"/>
      <c r="M31" s="43"/>
      <c r="N31" s="43"/>
      <c r="O31" s="42"/>
    </row>
    <row r="32" spans="12:15" ht="14.25" thickTop="1">
      <c r="L32" s="44" t="s">
        <v>46</v>
      </c>
      <c r="M32" s="10">
        <v>520</v>
      </c>
      <c r="N32" s="10"/>
      <c r="O32">
        <v>28631</v>
      </c>
    </row>
    <row r="33" spans="13:14" ht="13.5">
      <c r="M33" s="10"/>
      <c r="N33" s="10"/>
    </row>
    <row r="34" spans="13:14" ht="13.5">
      <c r="M34" s="10"/>
      <c r="N34" s="10"/>
    </row>
    <row r="36" spans="12:14" ht="13.5">
      <c r="L36" s="11"/>
      <c r="M36" s="12"/>
      <c r="N36" s="12"/>
    </row>
    <row r="39" spans="3:9" ht="14.25" thickBot="1">
      <c r="C39" s="137" t="s">
        <v>47</v>
      </c>
      <c r="D39" s="138"/>
      <c r="F39" s="139" t="s">
        <v>48</v>
      </c>
      <c r="G39" s="140"/>
      <c r="H39" s="28" t="s">
        <v>49</v>
      </c>
      <c r="I39" s="31" t="s">
        <v>50</v>
      </c>
    </row>
    <row r="40" spans="3:9" ht="13.5">
      <c r="C40" s="5" t="s">
        <v>51</v>
      </c>
      <c r="D40" s="6"/>
      <c r="F40" s="5"/>
      <c r="G40" s="15"/>
      <c r="H40" s="21"/>
      <c r="I40" s="24"/>
    </row>
    <row r="41" spans="3:9" ht="13.5">
      <c r="C41" s="2" t="s">
        <v>52</v>
      </c>
      <c r="D41" s="1"/>
      <c r="F41" s="2"/>
      <c r="G41" s="17"/>
      <c r="H41" s="22"/>
      <c r="I41" s="18"/>
    </row>
    <row r="42" spans="3:9" ht="13.5">
      <c r="C42" s="2" t="s">
        <v>53</v>
      </c>
      <c r="D42" s="1"/>
      <c r="F42" s="2"/>
      <c r="G42" s="17"/>
      <c r="H42" s="22"/>
      <c r="I42" s="18"/>
    </row>
    <row r="43" spans="3:9" ht="13.5">
      <c r="C43" s="2" t="s">
        <v>54</v>
      </c>
      <c r="D43" s="1"/>
      <c r="F43" s="2"/>
      <c r="G43" s="17"/>
      <c r="H43" s="22"/>
      <c r="I43" s="18"/>
    </row>
    <row r="44" spans="3:9" ht="13.5">
      <c r="C44" s="2" t="s">
        <v>55</v>
      </c>
      <c r="D44" s="1"/>
      <c r="F44" s="2"/>
      <c r="G44" s="17"/>
      <c r="H44" s="22"/>
      <c r="I44" s="18"/>
    </row>
    <row r="45" spans="3:9" ht="13.5">
      <c r="C45" s="2" t="s">
        <v>56</v>
      </c>
      <c r="D45" s="4"/>
      <c r="F45" s="2"/>
      <c r="G45" s="17"/>
      <c r="H45" s="22"/>
      <c r="I45" s="18"/>
    </row>
    <row r="46" spans="3:9" ht="13.5">
      <c r="C46" s="2" t="s">
        <v>57</v>
      </c>
      <c r="D46" s="1"/>
      <c r="F46" s="2"/>
      <c r="G46" s="17"/>
      <c r="H46" s="22"/>
      <c r="I46" s="18"/>
    </row>
    <row r="47" spans="3:9" ht="13.5">
      <c r="C47" s="8" t="s">
        <v>58</v>
      </c>
      <c r="D47" s="9"/>
      <c r="F47" s="2"/>
      <c r="G47" s="17"/>
      <c r="H47" s="22"/>
      <c r="I47" s="18"/>
    </row>
    <row r="48" spans="3:9" ht="13.5">
      <c r="C48" s="2" t="s">
        <v>59</v>
      </c>
      <c r="D48" s="1"/>
      <c r="F48" s="2"/>
      <c r="G48" s="17"/>
      <c r="H48" s="22"/>
      <c r="I48" s="18"/>
    </row>
    <row r="49" spans="3:9" ht="13.5">
      <c r="C49" s="2" t="s">
        <v>60</v>
      </c>
      <c r="D49" s="4"/>
      <c r="F49" s="2"/>
      <c r="G49" s="17"/>
      <c r="H49" s="22"/>
      <c r="I49" s="18"/>
    </row>
    <row r="50" spans="3:9" ht="13.5">
      <c r="C50" s="2" t="s">
        <v>61</v>
      </c>
      <c r="D50" s="1"/>
      <c r="F50" s="5"/>
      <c r="G50" s="15"/>
      <c r="H50" s="21"/>
      <c r="I50" s="16"/>
    </row>
    <row r="51" spans="3:9" ht="13.5">
      <c r="C51" s="2" t="s">
        <v>15</v>
      </c>
      <c r="D51" s="13"/>
      <c r="F51" s="2"/>
      <c r="G51" s="17"/>
      <c r="H51" s="22"/>
      <c r="I51" s="18"/>
    </row>
    <row r="52" spans="3:9" ht="13.5">
      <c r="C52" s="2" t="s">
        <v>16</v>
      </c>
      <c r="D52" s="13"/>
      <c r="F52" s="2"/>
      <c r="G52" s="17"/>
      <c r="H52" s="22"/>
      <c r="I52" s="18"/>
    </row>
    <row r="53" spans="3:9" ht="13.5">
      <c r="C53" s="2" t="s">
        <v>62</v>
      </c>
      <c r="D53" s="1"/>
      <c r="F53" s="2"/>
      <c r="G53" s="17"/>
      <c r="H53" s="22"/>
      <c r="I53" s="18"/>
    </row>
    <row r="54" spans="3:9" ht="13.5">
      <c r="C54" s="2" t="s">
        <v>63</v>
      </c>
      <c r="D54" s="1"/>
      <c r="F54" s="2"/>
      <c r="G54" s="17"/>
      <c r="H54" s="22"/>
      <c r="I54" s="18"/>
    </row>
    <row r="55" spans="3:9" ht="13.5">
      <c r="C55" s="2" t="s">
        <v>64</v>
      </c>
      <c r="D55" s="14"/>
      <c r="F55" s="2"/>
      <c r="G55" s="17"/>
      <c r="H55" s="22"/>
      <c r="I55" s="18"/>
    </row>
    <row r="56" spans="3:9" ht="14.25" thickBot="1">
      <c r="C56" s="3" t="s">
        <v>14</v>
      </c>
      <c r="D56" s="7"/>
      <c r="F56" s="2"/>
      <c r="G56" s="17"/>
      <c r="H56" s="22"/>
      <c r="I56" s="18"/>
    </row>
    <row r="57" spans="6:9" ht="13.5">
      <c r="F57" s="2"/>
      <c r="G57" s="17"/>
      <c r="H57" s="22"/>
      <c r="I57" s="18"/>
    </row>
    <row r="58" spans="6:9" ht="14.25" thickBot="1">
      <c r="F58" s="3"/>
      <c r="G58" s="19"/>
      <c r="H58" s="23"/>
      <c r="I58" s="20"/>
    </row>
    <row r="59" spans="6:9" ht="14.25" thickBot="1">
      <c r="F59" s="38" t="s">
        <v>46</v>
      </c>
      <c r="G59" s="45">
        <f>SUM(G40:G58)</f>
        <v>0</v>
      </c>
      <c r="H59" s="45">
        <f>SUM(H40:H58)</f>
        <v>0</v>
      </c>
      <c r="I59" s="45">
        <f>SUM(I40:I58)</f>
        <v>0</v>
      </c>
    </row>
    <row r="62" spans="6:10" ht="14.25" thickBot="1">
      <c r="F62" s="139" t="s">
        <v>65</v>
      </c>
      <c r="G62" s="140"/>
      <c r="H62" s="28" t="s">
        <v>49</v>
      </c>
      <c r="I62" s="29" t="s">
        <v>50</v>
      </c>
      <c r="J62" s="30" t="s">
        <v>66</v>
      </c>
    </row>
    <row r="63" spans="6:10" ht="13.5">
      <c r="F63" s="5" t="s">
        <v>67</v>
      </c>
      <c r="G63" s="15">
        <v>0</v>
      </c>
      <c r="H63" s="21">
        <v>0</v>
      </c>
      <c r="I63" s="25">
        <v>0</v>
      </c>
      <c r="J63" s="26">
        <v>0</v>
      </c>
    </row>
    <row r="64" spans="6:10" ht="13.5">
      <c r="F64" s="2" t="s">
        <v>68</v>
      </c>
      <c r="G64" s="17">
        <v>0</v>
      </c>
      <c r="H64" s="17">
        <v>0</v>
      </c>
      <c r="I64" s="22">
        <v>0</v>
      </c>
      <c r="J64" s="27">
        <v>0</v>
      </c>
    </row>
    <row r="65" spans="6:10" ht="13.5">
      <c r="F65" s="2" t="s">
        <v>69</v>
      </c>
      <c r="G65" s="17">
        <v>0</v>
      </c>
      <c r="H65" s="17">
        <v>0</v>
      </c>
      <c r="I65" s="22">
        <v>0</v>
      </c>
      <c r="J65" s="27">
        <v>0</v>
      </c>
    </row>
    <row r="66" spans="6:10" ht="13.5">
      <c r="F66" s="2" t="s">
        <v>70</v>
      </c>
      <c r="G66" s="17">
        <v>0</v>
      </c>
      <c r="H66" s="17">
        <v>0</v>
      </c>
      <c r="I66" s="22">
        <v>0</v>
      </c>
      <c r="J66" s="27">
        <v>0</v>
      </c>
    </row>
    <row r="67" spans="6:10" ht="14.25" thickBot="1">
      <c r="F67" s="33" t="s">
        <v>71</v>
      </c>
      <c r="G67" s="34">
        <v>0</v>
      </c>
      <c r="H67" s="34">
        <v>0</v>
      </c>
      <c r="I67" s="35">
        <v>0</v>
      </c>
      <c r="J67" s="36">
        <v>0</v>
      </c>
    </row>
    <row r="68" spans="6:10" ht="14.25" thickBot="1">
      <c r="F68" s="32" t="s">
        <v>46</v>
      </c>
      <c r="G68" s="32"/>
      <c r="H68" s="32"/>
      <c r="I68" s="37"/>
      <c r="J68" s="125">
        <f>SUM(J63:J67)</f>
        <v>0</v>
      </c>
    </row>
  </sheetData>
  <sheetProtection/>
  <mergeCells count="3">
    <mergeCell ref="C39:D39"/>
    <mergeCell ref="F39:G39"/>
    <mergeCell ref="F62:G62"/>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63"/>
  <sheetViews>
    <sheetView zoomScaleSheetLayoutView="100" zoomScalePageLayoutView="0" workbookViewId="0" topLeftCell="A1">
      <selection activeCell="D21" sqref="D21"/>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4.25" thickBot="1">
      <c r="A1" s="39" t="s">
        <v>22</v>
      </c>
      <c r="B1" s="40" t="s">
        <v>23</v>
      </c>
      <c r="C1" s="40" t="s">
        <v>24</v>
      </c>
      <c r="D1" s="40" t="s">
        <v>25</v>
      </c>
      <c r="E1" s="40" t="s">
        <v>26</v>
      </c>
      <c r="F1" s="40" t="s">
        <v>27</v>
      </c>
      <c r="G1" s="40" t="s">
        <v>28</v>
      </c>
      <c r="H1" s="40" t="s">
        <v>29</v>
      </c>
      <c r="I1" s="40" t="s">
        <v>30</v>
      </c>
      <c r="J1" s="40" t="s">
        <v>31</v>
      </c>
      <c r="K1" s="40" t="s">
        <v>32</v>
      </c>
      <c r="L1" s="40" t="s">
        <v>33</v>
      </c>
      <c r="M1" s="40" t="s">
        <v>34</v>
      </c>
      <c r="N1" s="126" t="s">
        <v>35</v>
      </c>
      <c r="O1" s="41" t="s">
        <v>36</v>
      </c>
    </row>
    <row r="2" spans="1:15" ht="13.5" customHeight="1">
      <c r="A2" t="s">
        <v>37</v>
      </c>
      <c r="B2" t="s">
        <v>38</v>
      </c>
      <c r="C2" t="s">
        <v>39</v>
      </c>
      <c r="D2" t="s">
        <v>40</v>
      </c>
      <c r="E2" t="s">
        <v>41</v>
      </c>
      <c r="F2" t="s">
        <v>42</v>
      </c>
      <c r="G2">
        <v>123.4</v>
      </c>
      <c r="H2" t="s">
        <v>41</v>
      </c>
      <c r="I2" t="s">
        <v>43</v>
      </c>
      <c r="J2">
        <v>124.15</v>
      </c>
      <c r="K2" t="s">
        <v>44</v>
      </c>
      <c r="L2" t="s">
        <v>45</v>
      </c>
      <c r="M2">
        <v>75</v>
      </c>
      <c r="N2">
        <v>0</v>
      </c>
      <c r="O2">
        <v>7500</v>
      </c>
    </row>
    <row r="3" spans="13:14" ht="13.5">
      <c r="M3" s="10"/>
      <c r="N3" s="10"/>
    </row>
    <row r="4" spans="13:14" ht="13.5">
      <c r="M4" s="10"/>
      <c r="N4" s="10"/>
    </row>
    <row r="5" spans="13:14" ht="13.5">
      <c r="M5" s="10"/>
      <c r="N5" s="10"/>
    </row>
    <row r="6" ht="13.5">
      <c r="N6" s="10"/>
    </row>
    <row r="7" ht="13.5">
      <c r="N7" s="10"/>
    </row>
    <row r="8" spans="13:14" ht="13.5">
      <c r="M8" s="10"/>
      <c r="N8" s="10"/>
    </row>
    <row r="9" spans="13:14" ht="13.5">
      <c r="M9" s="10"/>
      <c r="N9" s="10"/>
    </row>
    <row r="10" spans="13:14" ht="13.5">
      <c r="M10" s="10"/>
      <c r="N10" s="10"/>
    </row>
    <row r="11" spans="13:14" ht="13.5">
      <c r="M11" s="10"/>
      <c r="N11" s="10"/>
    </row>
    <row r="12" spans="13:14" ht="13.5">
      <c r="M12" s="10"/>
      <c r="N12" s="10"/>
    </row>
    <row r="13" spans="13:14" ht="13.5">
      <c r="M13" s="10"/>
      <c r="N13" s="10"/>
    </row>
    <row r="14" spans="13:14" ht="13.5">
      <c r="M14" s="10"/>
      <c r="N14" s="10"/>
    </row>
    <row r="15" spans="13:14" ht="13.5">
      <c r="M15" s="10"/>
      <c r="N15" s="10"/>
    </row>
    <row r="16" spans="13:14" ht="13.5">
      <c r="M16" s="10"/>
      <c r="N16" s="10"/>
    </row>
    <row r="17" spans="13:14" ht="13.5">
      <c r="M17" s="10"/>
      <c r="N17" s="10"/>
    </row>
    <row r="18" spans="13:14" ht="13.5">
      <c r="M18" s="10"/>
      <c r="N18" s="10"/>
    </row>
    <row r="19" spans="13:14" ht="13.5">
      <c r="M19" s="10"/>
      <c r="N19" s="10"/>
    </row>
    <row r="20" spans="13:14" ht="13.5">
      <c r="M20" s="10"/>
      <c r="N20" s="10"/>
    </row>
    <row r="21" spans="13:14" ht="13.5">
      <c r="M21" s="10"/>
      <c r="N21" s="10"/>
    </row>
    <row r="22" spans="13:14" ht="13.5">
      <c r="M22" s="10"/>
      <c r="N22" s="10"/>
    </row>
    <row r="23" spans="13:14" ht="13.5">
      <c r="M23" s="10"/>
      <c r="N23" s="10"/>
    </row>
    <row r="24" spans="13:14" ht="13.5">
      <c r="M24" s="10"/>
      <c r="N24" s="10"/>
    </row>
    <row r="25" spans="13:14" ht="13.5">
      <c r="M25" s="10"/>
      <c r="N25" s="10"/>
    </row>
    <row r="26" spans="1:15" ht="14.25" thickBot="1">
      <c r="A26" s="42"/>
      <c r="B26" s="42"/>
      <c r="C26" s="42"/>
      <c r="D26" s="42"/>
      <c r="E26" s="42"/>
      <c r="F26" s="42"/>
      <c r="G26" s="42"/>
      <c r="H26" s="42"/>
      <c r="I26" s="42"/>
      <c r="J26" s="42"/>
      <c r="K26" s="42"/>
      <c r="L26" s="42"/>
      <c r="M26" s="43"/>
      <c r="N26" s="43"/>
      <c r="O26" s="42"/>
    </row>
    <row r="27" spans="12:15" ht="14.25" thickTop="1">
      <c r="L27" s="44" t="s">
        <v>46</v>
      </c>
      <c r="M27" s="10">
        <v>75</v>
      </c>
      <c r="N27" s="10"/>
      <c r="O27">
        <v>7500</v>
      </c>
    </row>
    <row r="28" spans="13:14" ht="13.5">
      <c r="M28" s="10"/>
      <c r="N28" s="10"/>
    </row>
    <row r="29" spans="13:14" ht="13.5">
      <c r="M29" s="10"/>
      <c r="N29" s="10"/>
    </row>
    <row r="31" spans="12:14" ht="13.5">
      <c r="L31" s="11"/>
      <c r="M31" s="12"/>
      <c r="N31" s="12"/>
    </row>
    <row r="34" spans="3:9" ht="14.25" thickBot="1">
      <c r="C34" s="137" t="s">
        <v>47</v>
      </c>
      <c r="D34" s="138"/>
      <c r="F34" s="139" t="s">
        <v>48</v>
      </c>
      <c r="G34" s="140"/>
      <c r="H34" s="28" t="s">
        <v>49</v>
      </c>
      <c r="I34" s="31" t="s">
        <v>50</v>
      </c>
    </row>
    <row r="35" spans="3:9" ht="13.5">
      <c r="C35" s="5" t="s">
        <v>51</v>
      </c>
      <c r="D35" s="6"/>
      <c r="F35" s="5"/>
      <c r="G35" s="15"/>
      <c r="H35" s="21"/>
      <c r="I35" s="24"/>
    </row>
    <row r="36" spans="3:9" ht="13.5">
      <c r="C36" s="2" t="s">
        <v>52</v>
      </c>
      <c r="D36" s="1"/>
      <c r="F36" s="2"/>
      <c r="G36" s="17"/>
      <c r="H36" s="22"/>
      <c r="I36" s="18"/>
    </row>
    <row r="37" spans="3:9" ht="13.5">
      <c r="C37" s="2" t="s">
        <v>53</v>
      </c>
      <c r="D37" s="1"/>
      <c r="F37" s="2"/>
      <c r="G37" s="17"/>
      <c r="H37" s="22"/>
      <c r="I37" s="18"/>
    </row>
    <row r="38" spans="3:9" ht="13.5">
      <c r="C38" s="2" t="s">
        <v>54</v>
      </c>
      <c r="D38" s="1"/>
      <c r="F38" s="2"/>
      <c r="G38" s="17"/>
      <c r="H38" s="22"/>
      <c r="I38" s="18"/>
    </row>
    <row r="39" spans="3:9" ht="13.5">
      <c r="C39" s="2" t="s">
        <v>55</v>
      </c>
      <c r="D39" s="1"/>
      <c r="F39" s="2"/>
      <c r="G39" s="17"/>
      <c r="H39" s="22"/>
      <c r="I39" s="18"/>
    </row>
    <row r="40" spans="3:9" ht="13.5">
      <c r="C40" s="2" t="s">
        <v>56</v>
      </c>
      <c r="D40" s="4"/>
      <c r="F40" s="2"/>
      <c r="G40" s="17"/>
      <c r="H40" s="22"/>
      <c r="I40" s="18"/>
    </row>
    <row r="41" spans="3:9" ht="13.5">
      <c r="C41" s="2" t="s">
        <v>57</v>
      </c>
      <c r="D41" s="1"/>
      <c r="F41" s="2"/>
      <c r="G41" s="17"/>
      <c r="H41" s="22"/>
      <c r="I41" s="18"/>
    </row>
    <row r="42" spans="3:9" ht="13.5">
      <c r="C42" s="8" t="s">
        <v>58</v>
      </c>
      <c r="D42" s="9"/>
      <c r="F42" s="2"/>
      <c r="G42" s="17"/>
      <c r="H42" s="22"/>
      <c r="I42" s="18"/>
    </row>
    <row r="43" spans="3:9" ht="13.5">
      <c r="C43" s="2" t="s">
        <v>59</v>
      </c>
      <c r="D43" s="1"/>
      <c r="F43" s="2"/>
      <c r="G43" s="17"/>
      <c r="H43" s="22"/>
      <c r="I43" s="18"/>
    </row>
    <row r="44" spans="3:9" ht="13.5">
      <c r="C44" s="2" t="s">
        <v>60</v>
      </c>
      <c r="D44" s="4"/>
      <c r="F44" s="2"/>
      <c r="G44" s="17"/>
      <c r="H44" s="22"/>
      <c r="I44" s="18"/>
    </row>
    <row r="45" spans="3:9" ht="13.5">
      <c r="C45" s="2" t="s">
        <v>61</v>
      </c>
      <c r="D45" s="1"/>
      <c r="F45" s="5"/>
      <c r="G45" s="15"/>
      <c r="H45" s="21"/>
      <c r="I45" s="16"/>
    </row>
    <row r="46" spans="3:9" ht="13.5">
      <c r="C46" s="2" t="s">
        <v>15</v>
      </c>
      <c r="D46" s="13"/>
      <c r="F46" s="2"/>
      <c r="G46" s="17"/>
      <c r="H46" s="22"/>
      <c r="I46" s="18"/>
    </row>
    <row r="47" spans="3:9" ht="13.5">
      <c r="C47" s="2" t="s">
        <v>16</v>
      </c>
      <c r="D47" s="13"/>
      <c r="F47" s="2"/>
      <c r="G47" s="17"/>
      <c r="H47" s="22"/>
      <c r="I47" s="18"/>
    </row>
    <row r="48" spans="3:9" ht="13.5">
      <c r="C48" s="2" t="s">
        <v>62</v>
      </c>
      <c r="D48" s="1"/>
      <c r="F48" s="2"/>
      <c r="G48" s="17"/>
      <c r="H48" s="22"/>
      <c r="I48" s="18"/>
    </row>
    <row r="49" spans="3:9" ht="13.5">
      <c r="C49" s="2" t="s">
        <v>63</v>
      </c>
      <c r="D49" s="1"/>
      <c r="F49" s="2"/>
      <c r="G49" s="17"/>
      <c r="H49" s="22"/>
      <c r="I49" s="18"/>
    </row>
    <row r="50" spans="3:9" ht="13.5">
      <c r="C50" s="2" t="s">
        <v>64</v>
      </c>
      <c r="D50" s="14"/>
      <c r="F50" s="2"/>
      <c r="G50" s="17"/>
      <c r="H50" s="22"/>
      <c r="I50" s="18"/>
    </row>
    <row r="51" spans="3:9" ht="14.25" thickBot="1">
      <c r="C51" s="3" t="s">
        <v>14</v>
      </c>
      <c r="D51" s="7"/>
      <c r="F51" s="2"/>
      <c r="G51" s="17"/>
      <c r="H51" s="22"/>
      <c r="I51" s="18"/>
    </row>
    <row r="52" spans="6:9" ht="13.5">
      <c r="F52" s="2"/>
      <c r="G52" s="17"/>
      <c r="H52" s="22"/>
      <c r="I52" s="18"/>
    </row>
    <row r="53" spans="6:9" ht="14.25" thickBot="1">
      <c r="F53" s="3"/>
      <c r="G53" s="19"/>
      <c r="H53" s="23"/>
      <c r="I53" s="20"/>
    </row>
    <row r="54" spans="6:9" ht="14.25" thickBot="1">
      <c r="F54" s="38" t="s">
        <v>46</v>
      </c>
      <c r="G54" s="45">
        <f>SUM(G35:G53)</f>
        <v>0</v>
      </c>
      <c r="H54" s="45">
        <f>SUM(H35:H53)</f>
        <v>0</v>
      </c>
      <c r="I54" s="45">
        <f>SUM(I35:I53)</f>
        <v>0</v>
      </c>
    </row>
    <row r="57" spans="6:10" ht="14.25" thickBot="1">
      <c r="F57" s="139" t="s">
        <v>65</v>
      </c>
      <c r="G57" s="140"/>
      <c r="H57" s="28" t="s">
        <v>49</v>
      </c>
      <c r="I57" s="29" t="s">
        <v>50</v>
      </c>
      <c r="J57" s="30" t="s">
        <v>66</v>
      </c>
    </row>
    <row r="58" spans="6:10" ht="13.5">
      <c r="F58" s="5" t="s">
        <v>67</v>
      </c>
      <c r="G58" s="15">
        <v>0</v>
      </c>
      <c r="H58" s="21">
        <v>0</v>
      </c>
      <c r="I58" s="25">
        <v>0</v>
      </c>
      <c r="J58" s="26">
        <v>0</v>
      </c>
    </row>
    <row r="59" spans="6:10" ht="13.5">
      <c r="F59" s="2" t="s">
        <v>68</v>
      </c>
      <c r="G59" s="17">
        <v>0</v>
      </c>
      <c r="H59" s="17">
        <v>0</v>
      </c>
      <c r="I59" s="22">
        <v>0</v>
      </c>
      <c r="J59" s="27">
        <v>0</v>
      </c>
    </row>
    <row r="60" spans="6:10" ht="13.5">
      <c r="F60" s="2" t="s">
        <v>69</v>
      </c>
      <c r="G60" s="17">
        <v>0</v>
      </c>
      <c r="H60" s="17">
        <v>0</v>
      </c>
      <c r="I60" s="22">
        <v>0</v>
      </c>
      <c r="J60" s="27">
        <v>0</v>
      </c>
    </row>
    <row r="61" spans="6:10" ht="13.5">
      <c r="F61" s="2" t="s">
        <v>70</v>
      </c>
      <c r="G61" s="17">
        <v>0</v>
      </c>
      <c r="H61" s="17">
        <v>0</v>
      </c>
      <c r="I61" s="22">
        <v>0</v>
      </c>
      <c r="J61" s="27">
        <v>0</v>
      </c>
    </row>
    <row r="62" spans="6:10" ht="14.25" thickBot="1">
      <c r="F62" s="33" t="s">
        <v>71</v>
      </c>
      <c r="G62" s="34">
        <v>0</v>
      </c>
      <c r="H62" s="34">
        <v>0</v>
      </c>
      <c r="I62" s="35">
        <v>0</v>
      </c>
      <c r="J62" s="36">
        <v>0</v>
      </c>
    </row>
    <row r="63" spans="6:10" ht="14.25" thickBot="1">
      <c r="F63" s="32" t="s">
        <v>46</v>
      </c>
      <c r="G63" s="32"/>
      <c r="H63" s="32"/>
      <c r="I63" s="37"/>
      <c r="J63" s="125">
        <f>SUM(J58:J62)</f>
        <v>0</v>
      </c>
    </row>
  </sheetData>
  <sheetProtection/>
  <mergeCells count="3">
    <mergeCell ref="C34:D34"/>
    <mergeCell ref="F34:G34"/>
    <mergeCell ref="F57:G57"/>
  </mergeCells>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D5" sqref="D5"/>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21"/>
      <c r="B1" s="141" t="s">
        <v>0</v>
      </c>
      <c r="C1" s="142"/>
      <c r="D1" s="143"/>
      <c r="E1" s="120"/>
      <c r="F1" s="144" t="s">
        <v>0</v>
      </c>
      <c r="G1" s="145"/>
      <c r="H1" s="122"/>
    </row>
    <row r="2" spans="1:9" ht="25.5" customHeight="1">
      <c r="A2" s="123" t="s">
        <v>1</v>
      </c>
      <c r="B2" s="146"/>
      <c r="C2" s="146"/>
      <c r="D2" s="146"/>
      <c r="E2" s="64" t="s">
        <v>2</v>
      </c>
      <c r="F2" s="147">
        <v>42401</v>
      </c>
      <c r="G2" s="148"/>
      <c r="H2" s="46"/>
      <c r="I2" s="46"/>
    </row>
    <row r="3" spans="1:11" ht="27" customHeight="1">
      <c r="A3" s="47" t="s">
        <v>3</v>
      </c>
      <c r="B3" s="149"/>
      <c r="C3" s="149"/>
      <c r="D3" s="150"/>
      <c r="E3" s="48" t="s">
        <v>4</v>
      </c>
      <c r="F3" s="49">
        <v>0.02</v>
      </c>
      <c r="G3" s="50">
        <f>B3*F3</f>
        <v>0</v>
      </c>
      <c r="H3" s="52" t="s">
        <v>5</v>
      </c>
      <c r="I3" s="53">
        <f>(B3-B2)</f>
        <v>0</v>
      </c>
      <c r="K3" s="124"/>
    </row>
    <row r="4" spans="1:9" s="103" customFormat="1" ht="17.25" customHeight="1">
      <c r="A4" s="98"/>
      <c r="B4" s="99"/>
      <c r="C4" s="99"/>
      <c r="D4" s="99"/>
      <c r="E4" s="100"/>
      <c r="F4" s="119" t="s">
        <v>0</v>
      </c>
      <c r="G4" s="99"/>
      <c r="H4" s="101"/>
      <c r="I4" s="102"/>
    </row>
    <row r="5" spans="1:12" ht="39" customHeight="1">
      <c r="A5" s="104"/>
      <c r="B5" s="105"/>
      <c r="C5" s="105"/>
      <c r="D5" s="117"/>
      <c r="E5" s="106"/>
      <c r="F5" s="118"/>
      <c r="G5" s="105"/>
      <c r="H5" s="107"/>
      <c r="I5" s="108"/>
      <c r="J5" s="109"/>
      <c r="K5" s="110"/>
      <c r="L5" s="110"/>
    </row>
    <row r="6" spans="1:12" ht="21" customHeight="1">
      <c r="A6" s="114" t="s">
        <v>6</v>
      </c>
      <c r="B6" s="112" t="s">
        <v>0</v>
      </c>
      <c r="C6" s="112" t="s">
        <v>0</v>
      </c>
      <c r="D6" s="113"/>
      <c r="E6" s="112" t="s">
        <v>0</v>
      </c>
      <c r="F6" s="115" t="s">
        <v>0</v>
      </c>
      <c r="G6" s="51"/>
      <c r="H6" s="46"/>
      <c r="I6" s="46"/>
      <c r="L6" s="111"/>
    </row>
    <row r="7" spans="1:12" ht="28.5">
      <c r="A7" s="116" t="s">
        <v>7</v>
      </c>
      <c r="B7" s="58" t="s">
        <v>8</v>
      </c>
      <c r="C7" s="59" t="s">
        <v>9</v>
      </c>
      <c r="D7" s="60" t="s">
        <v>10</v>
      </c>
      <c r="E7" s="61" t="s">
        <v>11</v>
      </c>
      <c r="F7" s="59" t="s">
        <v>12</v>
      </c>
      <c r="G7" s="61" t="s">
        <v>13</v>
      </c>
      <c r="H7" s="60" t="s">
        <v>14</v>
      </c>
      <c r="I7" s="62" t="s">
        <v>15</v>
      </c>
      <c r="J7" s="65" t="s">
        <v>16</v>
      </c>
      <c r="K7" s="59" t="s">
        <v>17</v>
      </c>
      <c r="L7" s="63" t="s">
        <v>18</v>
      </c>
    </row>
    <row r="8" spans="1:12" ht="24.75" customHeight="1">
      <c r="A8" s="55">
        <v>42401</v>
      </c>
      <c r="B8" s="66"/>
      <c r="C8" s="67"/>
      <c r="D8" s="85">
        <v>28631</v>
      </c>
      <c r="E8" s="68"/>
      <c r="F8" s="69"/>
      <c r="G8" s="68">
        <f aca="true" t="shared" si="0" ref="G8:G16">SUM(E8+F8)</f>
        <v>0</v>
      </c>
      <c r="H8" s="70" t="e">
        <f aca="true" t="shared" si="1" ref="H8:H16">E8/G8</f>
        <v>#DIV/0!</v>
      </c>
      <c r="I8" s="71" t="e">
        <f aca="true" t="shared" si="2" ref="I8:I16">B8/E8</f>
        <v>#DIV/0!</v>
      </c>
      <c r="J8" s="71" t="e">
        <f aca="true" t="shared" si="3" ref="J8:J16">C8/F8</f>
        <v>#DIV/0!</v>
      </c>
      <c r="K8" s="72" t="e">
        <f aca="true" t="shared" si="4" ref="K8:K16">I8/J8</f>
        <v>#DIV/0!</v>
      </c>
      <c r="L8" s="73" t="e">
        <f aca="true" t="shared" si="5" ref="L8:L16">B8/C8</f>
        <v>#DIV/0!</v>
      </c>
    </row>
    <row r="9" spans="1:12" ht="24.75" customHeight="1">
      <c r="A9" s="56">
        <v>42430</v>
      </c>
      <c r="B9" s="74"/>
      <c r="C9" s="75"/>
      <c r="D9" s="85">
        <v>-15177</v>
      </c>
      <c r="E9" s="76"/>
      <c r="F9" s="76"/>
      <c r="G9" s="68">
        <f t="shared" si="0"/>
        <v>0</v>
      </c>
      <c r="H9" s="70" t="e">
        <f t="shared" si="1"/>
        <v>#DIV/0!</v>
      </c>
      <c r="I9" s="71" t="e">
        <f t="shared" si="2"/>
        <v>#DIV/0!</v>
      </c>
      <c r="J9" s="71" t="e">
        <f t="shared" si="3"/>
        <v>#DIV/0!</v>
      </c>
      <c r="K9" s="72" t="e">
        <f t="shared" si="4"/>
        <v>#DIV/0!</v>
      </c>
      <c r="L9" s="73" t="e">
        <f t="shared" si="5"/>
        <v>#DIV/0!</v>
      </c>
    </row>
    <row r="10" spans="1:12" ht="24.75" customHeight="1">
      <c r="A10" s="55">
        <v>42461</v>
      </c>
      <c r="B10" s="74"/>
      <c r="C10" s="75"/>
      <c r="D10" s="85">
        <f aca="true" t="shared" si="6" ref="D9:D16">SUM(B10-C10)</f>
        <v>0</v>
      </c>
      <c r="E10" s="76"/>
      <c r="F10" s="76"/>
      <c r="G10" s="68">
        <f t="shared" si="0"/>
        <v>0</v>
      </c>
      <c r="H10" s="70" t="e">
        <f t="shared" si="1"/>
        <v>#DIV/0!</v>
      </c>
      <c r="I10" s="71" t="e">
        <f t="shared" si="2"/>
        <v>#DIV/0!</v>
      </c>
      <c r="J10" s="71" t="e">
        <f t="shared" si="3"/>
        <v>#DIV/0!</v>
      </c>
      <c r="K10" s="72" t="e">
        <f t="shared" si="4"/>
        <v>#DIV/0!</v>
      </c>
      <c r="L10" s="73" t="e">
        <f t="shared" si="5"/>
        <v>#DIV/0!</v>
      </c>
    </row>
    <row r="11" spans="1:12" ht="24.75" customHeight="1">
      <c r="A11" s="56">
        <v>42186</v>
      </c>
      <c r="B11" s="74"/>
      <c r="C11" s="75"/>
      <c r="D11" s="85">
        <f t="shared" si="6"/>
        <v>0</v>
      </c>
      <c r="E11" s="76"/>
      <c r="F11" s="76"/>
      <c r="G11" s="68">
        <f t="shared" si="0"/>
        <v>0</v>
      </c>
      <c r="H11" s="70" t="e">
        <f t="shared" si="1"/>
        <v>#DIV/0!</v>
      </c>
      <c r="I11" s="71" t="e">
        <f t="shared" si="2"/>
        <v>#DIV/0!</v>
      </c>
      <c r="J11" s="71" t="e">
        <f t="shared" si="3"/>
        <v>#DIV/0!</v>
      </c>
      <c r="K11" s="72" t="e">
        <f t="shared" si="4"/>
        <v>#DIV/0!</v>
      </c>
      <c r="L11" s="73" t="e">
        <f t="shared" si="5"/>
        <v>#DIV/0!</v>
      </c>
    </row>
    <row r="12" spans="1:12" ht="24.75" customHeight="1">
      <c r="A12" s="55">
        <v>42217</v>
      </c>
      <c r="B12" s="74"/>
      <c r="C12" s="67"/>
      <c r="D12" s="85">
        <f t="shared" si="6"/>
        <v>0</v>
      </c>
      <c r="E12" s="76"/>
      <c r="F12" s="76"/>
      <c r="G12" s="68">
        <f t="shared" si="0"/>
        <v>0</v>
      </c>
      <c r="H12" s="70" t="e">
        <f t="shared" si="1"/>
        <v>#DIV/0!</v>
      </c>
      <c r="I12" s="71" t="e">
        <f t="shared" si="2"/>
        <v>#DIV/0!</v>
      </c>
      <c r="J12" s="71" t="e">
        <f t="shared" si="3"/>
        <v>#DIV/0!</v>
      </c>
      <c r="K12" s="72" t="e">
        <f t="shared" si="4"/>
        <v>#DIV/0!</v>
      </c>
      <c r="L12" s="73" t="e">
        <f t="shared" si="5"/>
        <v>#DIV/0!</v>
      </c>
    </row>
    <row r="13" spans="1:12" ht="24.75" customHeight="1">
      <c r="A13" s="56">
        <v>42248</v>
      </c>
      <c r="B13" s="74"/>
      <c r="C13" s="75"/>
      <c r="D13" s="85">
        <f t="shared" si="6"/>
        <v>0</v>
      </c>
      <c r="E13" s="76"/>
      <c r="F13" s="76"/>
      <c r="G13" s="68">
        <f t="shared" si="0"/>
        <v>0</v>
      </c>
      <c r="H13" s="70" t="e">
        <f t="shared" si="1"/>
        <v>#DIV/0!</v>
      </c>
      <c r="I13" s="71" t="e">
        <f t="shared" si="2"/>
        <v>#DIV/0!</v>
      </c>
      <c r="J13" s="71" t="e">
        <f t="shared" si="3"/>
        <v>#DIV/0!</v>
      </c>
      <c r="K13" s="72" t="e">
        <f t="shared" si="4"/>
        <v>#DIV/0!</v>
      </c>
      <c r="L13" s="73" t="e">
        <f t="shared" si="5"/>
        <v>#DIV/0!</v>
      </c>
    </row>
    <row r="14" spans="1:12" ht="24.75" customHeight="1">
      <c r="A14" s="55">
        <v>42278</v>
      </c>
      <c r="B14" s="74"/>
      <c r="C14" s="67"/>
      <c r="D14" s="85">
        <f t="shared" si="6"/>
        <v>0</v>
      </c>
      <c r="E14" s="76"/>
      <c r="F14" s="76"/>
      <c r="G14" s="68">
        <f t="shared" si="0"/>
        <v>0</v>
      </c>
      <c r="H14" s="70" t="e">
        <f t="shared" si="1"/>
        <v>#DIV/0!</v>
      </c>
      <c r="I14" s="71" t="e">
        <f t="shared" si="2"/>
        <v>#DIV/0!</v>
      </c>
      <c r="J14" s="71" t="e">
        <f t="shared" si="3"/>
        <v>#DIV/0!</v>
      </c>
      <c r="K14" s="72" t="e">
        <f t="shared" si="4"/>
        <v>#DIV/0!</v>
      </c>
      <c r="L14" s="73" t="e">
        <f t="shared" si="5"/>
        <v>#DIV/0!</v>
      </c>
    </row>
    <row r="15" spans="1:12" ht="24.75" customHeight="1">
      <c r="A15" s="56">
        <v>42309</v>
      </c>
      <c r="B15" s="74"/>
      <c r="C15" s="67"/>
      <c r="D15" s="85">
        <f t="shared" si="6"/>
        <v>0</v>
      </c>
      <c r="E15" s="76"/>
      <c r="F15" s="76"/>
      <c r="G15" s="68">
        <f t="shared" si="0"/>
        <v>0</v>
      </c>
      <c r="H15" s="70" t="e">
        <f t="shared" si="1"/>
        <v>#DIV/0!</v>
      </c>
      <c r="I15" s="71" t="e">
        <f t="shared" si="2"/>
        <v>#DIV/0!</v>
      </c>
      <c r="J15" s="71" t="e">
        <f t="shared" si="3"/>
        <v>#DIV/0!</v>
      </c>
      <c r="K15" s="72" t="e">
        <f t="shared" si="4"/>
        <v>#DIV/0!</v>
      </c>
      <c r="L15" s="73" t="e">
        <f t="shared" si="5"/>
        <v>#DIV/0!</v>
      </c>
    </row>
    <row r="16" spans="1:12" ht="24.75" customHeight="1">
      <c r="A16" s="57">
        <v>42339</v>
      </c>
      <c r="B16" s="77"/>
      <c r="C16" s="78"/>
      <c r="D16" s="86">
        <f t="shared" si="6"/>
        <v>0</v>
      </c>
      <c r="E16" s="79"/>
      <c r="F16" s="79"/>
      <c r="G16" s="80">
        <f t="shared" si="0"/>
        <v>0</v>
      </c>
      <c r="H16" s="81" t="e">
        <f t="shared" si="1"/>
        <v>#DIV/0!</v>
      </c>
      <c r="I16" s="82" t="e">
        <f t="shared" si="2"/>
        <v>#DIV/0!</v>
      </c>
      <c r="J16" s="82" t="e">
        <f t="shared" si="3"/>
        <v>#DIV/0!</v>
      </c>
      <c r="K16" s="83" t="e">
        <f t="shared" si="4"/>
        <v>#DIV/0!</v>
      </c>
      <c r="L16" s="84" t="e">
        <f t="shared" si="5"/>
        <v>#DIV/0!</v>
      </c>
    </row>
    <row r="17" spans="1:12" ht="24.75" customHeight="1">
      <c r="A17" s="87" t="s">
        <v>19</v>
      </c>
      <c r="B17" s="88">
        <f aca="true" t="shared" si="7" ref="B17:G17">SUM(B8:B16)</f>
        <v>0</v>
      </c>
      <c r="C17" s="89">
        <f t="shared" si="7"/>
        <v>0</v>
      </c>
      <c r="D17" s="90">
        <f t="shared" si="7"/>
        <v>13454</v>
      </c>
      <c r="E17" s="91">
        <f t="shared" si="7"/>
        <v>0</v>
      </c>
      <c r="F17" s="92">
        <f t="shared" si="7"/>
        <v>0</v>
      </c>
      <c r="G17" s="91">
        <f t="shared" si="7"/>
        <v>0</v>
      </c>
      <c r="H17" s="93" t="e">
        <f>AVERAGE(H8:H16)</f>
        <v>#DIV/0!</v>
      </c>
      <c r="I17" s="89" t="e">
        <f>AVERAGE(I8:I16)</f>
        <v>#DIV/0!</v>
      </c>
      <c r="J17" s="89" t="e">
        <f>AVERAGE(J8:J16)</f>
        <v>#DIV/0!</v>
      </c>
      <c r="K17" s="94" t="e">
        <f>AVERAGE(K8:K16)</f>
        <v>#DIV/0!</v>
      </c>
      <c r="L17" s="95" t="e">
        <f>AVERAGE(L8:L16)</f>
        <v>#DIV/0!</v>
      </c>
    </row>
    <row r="18" spans="1:12" ht="13.5">
      <c r="A18" s="54"/>
      <c r="J18" s="96"/>
      <c r="K18" s="97" t="s">
        <v>20</v>
      </c>
      <c r="L18" s="97" t="s">
        <v>21</v>
      </c>
    </row>
    <row r="19" ht="13.5">
      <c r="A19" s="54"/>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O68"/>
  <sheetViews>
    <sheetView zoomScaleSheetLayoutView="100" zoomScalePageLayoutView="0" workbookViewId="0" topLeftCell="A1">
      <pane xSplit="1" topLeftCell="E1" activePane="topRight" state="frozen"/>
      <selection pane="topLeft" activeCell="A1" sqref="A1"/>
      <selection pane="topRight" activeCell="F28" sqref="F28"/>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3.5">
      <c r="A1" s="39" t="s">
        <v>22</v>
      </c>
      <c r="B1" s="40" t="s">
        <v>23</v>
      </c>
      <c r="C1" s="40" t="s">
        <v>24</v>
      </c>
      <c r="D1" s="40" t="s">
        <v>25</v>
      </c>
      <c r="E1" s="40" t="s">
        <v>26</v>
      </c>
      <c r="F1" s="40" t="s">
        <v>27</v>
      </c>
      <c r="G1" s="40" t="s">
        <v>28</v>
      </c>
      <c r="H1" s="40" t="s">
        <v>29</v>
      </c>
      <c r="I1" s="40" t="s">
        <v>30</v>
      </c>
      <c r="J1" s="40" t="s">
        <v>31</v>
      </c>
      <c r="K1" s="40" t="s">
        <v>32</v>
      </c>
      <c r="L1" s="40" t="s">
        <v>33</v>
      </c>
      <c r="M1" s="40" t="s">
        <v>34</v>
      </c>
      <c r="N1" s="126" t="s">
        <v>35</v>
      </c>
      <c r="O1" s="41" t="s">
        <v>36</v>
      </c>
    </row>
    <row r="2" spans="1:15" ht="13.5" customHeight="1">
      <c r="A2" t="s">
        <v>75</v>
      </c>
      <c r="B2" t="s">
        <v>38</v>
      </c>
      <c r="C2" t="s">
        <v>39</v>
      </c>
      <c r="D2" t="s">
        <v>76</v>
      </c>
      <c r="E2" t="s">
        <v>77</v>
      </c>
      <c r="F2" s="133">
        <v>42401</v>
      </c>
      <c r="G2">
        <v>172.69</v>
      </c>
      <c r="I2" s="133">
        <v>42401</v>
      </c>
      <c r="J2">
        <v>172.99</v>
      </c>
      <c r="K2" t="s">
        <v>84</v>
      </c>
      <c r="L2" t="s">
        <v>45</v>
      </c>
      <c r="M2">
        <v>30</v>
      </c>
      <c r="N2">
        <v>0</v>
      </c>
      <c r="O2">
        <v>3000</v>
      </c>
    </row>
    <row r="3" spans="1:15" ht="13.5">
      <c r="A3" t="s">
        <v>78</v>
      </c>
      <c r="B3" t="s">
        <v>38</v>
      </c>
      <c r="C3" t="s">
        <v>39</v>
      </c>
      <c r="D3" t="s">
        <v>79</v>
      </c>
      <c r="E3" t="s">
        <v>77</v>
      </c>
      <c r="F3" s="133">
        <v>42402</v>
      </c>
      <c r="G3">
        <v>120.8</v>
      </c>
      <c r="I3" s="133">
        <v>42402</v>
      </c>
      <c r="J3">
        <v>120.67</v>
      </c>
      <c r="K3" t="s">
        <v>84</v>
      </c>
      <c r="M3" s="10">
        <v>-13</v>
      </c>
      <c r="N3" s="10"/>
      <c r="O3">
        <v>-1300</v>
      </c>
    </row>
    <row r="4" spans="1:15" ht="13.5">
      <c r="A4" t="s">
        <v>78</v>
      </c>
      <c r="B4" t="s">
        <v>38</v>
      </c>
      <c r="C4" t="s">
        <v>39</v>
      </c>
      <c r="D4" t="s">
        <v>87</v>
      </c>
      <c r="E4" t="s">
        <v>86</v>
      </c>
      <c r="F4" s="133">
        <v>42404</v>
      </c>
      <c r="G4">
        <v>117.81</v>
      </c>
      <c r="I4" s="134">
        <v>42405</v>
      </c>
      <c r="J4">
        <v>116.81</v>
      </c>
      <c r="K4" t="s">
        <v>93</v>
      </c>
      <c r="M4" s="10">
        <v>-100</v>
      </c>
      <c r="N4" s="10"/>
      <c r="O4">
        <v>-9994</v>
      </c>
    </row>
    <row r="5" spans="1:15" ht="13.5">
      <c r="A5" t="s">
        <v>80</v>
      </c>
      <c r="B5" t="s">
        <v>38</v>
      </c>
      <c r="C5" t="s">
        <v>39</v>
      </c>
      <c r="D5" t="s">
        <v>76</v>
      </c>
      <c r="E5" t="s">
        <v>77</v>
      </c>
      <c r="F5" s="133">
        <v>42404</v>
      </c>
      <c r="G5">
        <v>1.4599</v>
      </c>
      <c r="I5" s="134">
        <v>42406</v>
      </c>
      <c r="J5">
        <v>1.4474</v>
      </c>
      <c r="K5" t="s">
        <v>85</v>
      </c>
      <c r="M5" s="10">
        <v>-125</v>
      </c>
      <c r="N5" s="10"/>
      <c r="O5">
        <v>-14580</v>
      </c>
    </row>
    <row r="6" spans="1:15" ht="13.5">
      <c r="A6" t="s">
        <v>81</v>
      </c>
      <c r="B6" t="s">
        <v>38</v>
      </c>
      <c r="C6" t="s">
        <v>39</v>
      </c>
      <c r="D6" t="s">
        <v>76</v>
      </c>
      <c r="E6" t="s">
        <v>77</v>
      </c>
      <c r="F6" s="133">
        <v>42404</v>
      </c>
      <c r="G6">
        <v>84.76</v>
      </c>
      <c r="I6" s="134">
        <v>42405</v>
      </c>
      <c r="J6">
        <v>84.34</v>
      </c>
      <c r="K6" t="s">
        <v>85</v>
      </c>
      <c r="M6" s="10">
        <v>-42</v>
      </c>
      <c r="N6" s="10"/>
      <c r="O6">
        <v>-4200</v>
      </c>
    </row>
    <row r="7" spans="1:15" ht="13.5">
      <c r="A7" t="s">
        <v>82</v>
      </c>
      <c r="B7" t="s">
        <v>38</v>
      </c>
      <c r="C7" t="s">
        <v>39</v>
      </c>
      <c r="D7" t="s">
        <v>76</v>
      </c>
      <c r="E7" t="s">
        <v>77</v>
      </c>
      <c r="F7" s="133">
        <v>42404</v>
      </c>
      <c r="G7">
        <v>86.11</v>
      </c>
      <c r="I7" s="134">
        <v>42406</v>
      </c>
      <c r="J7">
        <v>85.05</v>
      </c>
      <c r="K7" t="s">
        <v>85</v>
      </c>
      <c r="M7" s="10">
        <v>106</v>
      </c>
      <c r="N7" s="10"/>
      <c r="O7">
        <v>-10600</v>
      </c>
    </row>
    <row r="8" spans="1:15" ht="13.5">
      <c r="A8" t="s">
        <v>83</v>
      </c>
      <c r="B8" t="s">
        <v>38</v>
      </c>
      <c r="C8" t="s">
        <v>39</v>
      </c>
      <c r="D8" t="s">
        <v>91</v>
      </c>
      <c r="E8" t="s">
        <v>77</v>
      </c>
      <c r="F8" s="134">
        <v>42406</v>
      </c>
      <c r="G8">
        <v>116.94</v>
      </c>
      <c r="I8" s="134">
        <v>42408</v>
      </c>
      <c r="J8">
        <v>116.42</v>
      </c>
      <c r="K8" t="s">
        <v>96</v>
      </c>
      <c r="M8" s="10">
        <v>-52</v>
      </c>
      <c r="N8" s="10"/>
      <c r="O8">
        <v>-5198</v>
      </c>
    </row>
    <row r="9" spans="1:15" ht="13.5">
      <c r="A9" t="s">
        <v>88</v>
      </c>
      <c r="B9" t="s">
        <v>89</v>
      </c>
      <c r="C9" t="s">
        <v>39</v>
      </c>
      <c r="D9" t="s">
        <v>92</v>
      </c>
      <c r="E9" t="s">
        <v>77</v>
      </c>
      <c r="F9" s="134">
        <v>42406</v>
      </c>
      <c r="G9">
        <v>130.27</v>
      </c>
      <c r="I9" s="134">
        <v>42408</v>
      </c>
      <c r="J9">
        <v>129.37</v>
      </c>
      <c r="K9" t="s">
        <v>84</v>
      </c>
      <c r="M9" s="10">
        <v>90</v>
      </c>
      <c r="N9" s="10"/>
      <c r="O9">
        <v>8952</v>
      </c>
    </row>
    <row r="10" spans="1:15" ht="13.5">
      <c r="A10" t="s">
        <v>80</v>
      </c>
      <c r="B10" t="s">
        <v>90</v>
      </c>
      <c r="C10" t="s">
        <v>39</v>
      </c>
      <c r="D10" t="s">
        <v>76</v>
      </c>
      <c r="E10" t="s">
        <v>77</v>
      </c>
      <c r="F10" s="134">
        <v>42406</v>
      </c>
      <c r="G10">
        <v>1.45</v>
      </c>
      <c r="I10" s="134">
        <v>42408</v>
      </c>
      <c r="J10">
        <v>1.4419</v>
      </c>
      <c r="K10" t="s">
        <v>96</v>
      </c>
      <c r="M10" s="10">
        <v>-81</v>
      </c>
      <c r="N10" s="10"/>
      <c r="O10">
        <v>-9416</v>
      </c>
    </row>
    <row r="11" spans="1:15" ht="13.5">
      <c r="A11" t="s">
        <v>81</v>
      </c>
      <c r="B11" t="s">
        <v>89</v>
      </c>
      <c r="C11" t="s">
        <v>95</v>
      </c>
      <c r="D11" t="s">
        <v>99</v>
      </c>
      <c r="E11" t="s">
        <v>77</v>
      </c>
      <c r="F11" s="134">
        <v>42408</v>
      </c>
      <c r="G11">
        <v>82.27</v>
      </c>
      <c r="I11" s="134">
        <v>42409</v>
      </c>
      <c r="J11">
        <v>81.37</v>
      </c>
      <c r="M11" s="10">
        <v>180</v>
      </c>
      <c r="N11" s="10"/>
      <c r="O11">
        <v>17780</v>
      </c>
    </row>
    <row r="12" spans="1:15" ht="13.5">
      <c r="A12" t="s">
        <v>75</v>
      </c>
      <c r="B12" t="s">
        <v>89</v>
      </c>
      <c r="C12" t="s">
        <v>39</v>
      </c>
      <c r="D12" t="s">
        <v>99</v>
      </c>
      <c r="E12" t="s">
        <v>77</v>
      </c>
      <c r="F12" s="134">
        <v>42408</v>
      </c>
      <c r="G12">
        <v>167.53</v>
      </c>
      <c r="I12" s="134">
        <v>42409</v>
      </c>
      <c r="J12">
        <v>167.12</v>
      </c>
      <c r="M12" s="10">
        <v>41</v>
      </c>
      <c r="N12" s="10"/>
      <c r="O12">
        <v>4076</v>
      </c>
    </row>
    <row r="13" spans="1:15" ht="13.5">
      <c r="A13" t="s">
        <v>83</v>
      </c>
      <c r="B13" t="s">
        <v>90</v>
      </c>
      <c r="C13" t="s">
        <v>39</v>
      </c>
      <c r="D13" t="s">
        <v>98</v>
      </c>
      <c r="E13" t="s">
        <v>77</v>
      </c>
      <c r="F13" s="134">
        <v>42410</v>
      </c>
      <c r="G13">
        <v>115.05</v>
      </c>
      <c r="I13" s="134">
        <v>42410</v>
      </c>
      <c r="J13">
        <v>114.98</v>
      </c>
      <c r="M13" s="10">
        <v>-7</v>
      </c>
      <c r="N13" s="10"/>
      <c r="O13">
        <v>-798</v>
      </c>
    </row>
    <row r="14" spans="1:15" ht="13.5">
      <c r="A14" t="s">
        <v>88</v>
      </c>
      <c r="B14" t="s">
        <v>90</v>
      </c>
      <c r="C14" t="s">
        <v>39</v>
      </c>
      <c r="D14" t="s">
        <v>98</v>
      </c>
      <c r="E14" t="s">
        <v>77</v>
      </c>
      <c r="F14" s="134">
        <v>42410</v>
      </c>
      <c r="G14">
        <v>129.95</v>
      </c>
      <c r="I14" s="134">
        <v>42410</v>
      </c>
      <c r="J14">
        <v>129.55</v>
      </c>
      <c r="M14" s="10">
        <v>-40</v>
      </c>
      <c r="N14" s="10"/>
      <c r="O14">
        <v>-3986</v>
      </c>
    </row>
    <row r="15" spans="1:15" ht="13.5">
      <c r="A15" t="s">
        <v>75</v>
      </c>
      <c r="B15" t="s">
        <v>89</v>
      </c>
      <c r="C15" t="s">
        <v>39</v>
      </c>
      <c r="D15" t="s">
        <v>98</v>
      </c>
      <c r="E15" t="s">
        <v>77</v>
      </c>
      <c r="F15" s="134">
        <v>42411</v>
      </c>
      <c r="G15">
        <v>164.52</v>
      </c>
      <c r="I15" s="134">
        <v>42411</v>
      </c>
      <c r="J15">
        <v>164.94</v>
      </c>
      <c r="M15" s="10">
        <v>42</v>
      </c>
      <c r="N15" s="10"/>
      <c r="O15">
        <v>4200</v>
      </c>
    </row>
    <row r="16" spans="1:15" ht="13.5">
      <c r="A16" t="s">
        <v>88</v>
      </c>
      <c r="B16" t="s">
        <v>89</v>
      </c>
      <c r="C16" t="s">
        <v>95</v>
      </c>
      <c r="D16" t="s">
        <v>98</v>
      </c>
      <c r="E16" t="s">
        <v>77</v>
      </c>
      <c r="F16" s="134">
        <v>42411</v>
      </c>
      <c r="G16">
        <v>128.16</v>
      </c>
      <c r="I16" s="134">
        <v>42411</v>
      </c>
      <c r="J16">
        <v>127.33</v>
      </c>
      <c r="M16" s="10">
        <v>174</v>
      </c>
      <c r="N16" s="10"/>
      <c r="O16">
        <v>16456</v>
      </c>
    </row>
    <row r="17" spans="1:15" ht="13.5">
      <c r="A17" t="s">
        <v>83</v>
      </c>
      <c r="B17" t="s">
        <v>89</v>
      </c>
      <c r="C17" t="s">
        <v>95</v>
      </c>
      <c r="D17" t="s">
        <v>98</v>
      </c>
      <c r="E17" t="s">
        <v>77</v>
      </c>
      <c r="F17" s="134">
        <v>42411</v>
      </c>
      <c r="G17">
        <v>113.92</v>
      </c>
      <c r="I17" s="134">
        <v>42411</v>
      </c>
      <c r="J17">
        <v>112.35</v>
      </c>
      <c r="M17" s="10">
        <v>314</v>
      </c>
      <c r="N17" s="10"/>
      <c r="O17">
        <v>31370</v>
      </c>
    </row>
    <row r="18" spans="1:15" ht="13.5">
      <c r="A18" t="s">
        <v>94</v>
      </c>
      <c r="B18" t="s">
        <v>90</v>
      </c>
      <c r="C18" t="s">
        <v>95</v>
      </c>
      <c r="D18" t="s">
        <v>98</v>
      </c>
      <c r="E18" t="s">
        <v>77</v>
      </c>
      <c r="F18" s="134">
        <v>42411</v>
      </c>
      <c r="G18">
        <v>1.1252</v>
      </c>
      <c r="I18" s="134">
        <v>42411</v>
      </c>
      <c r="J18">
        <v>1.1327</v>
      </c>
      <c r="M18" s="10">
        <v>150</v>
      </c>
      <c r="N18" s="10"/>
      <c r="O18">
        <v>16951</v>
      </c>
    </row>
    <row r="19" spans="1:15" ht="13.5">
      <c r="A19" t="s">
        <v>83</v>
      </c>
      <c r="B19" t="s">
        <v>90</v>
      </c>
      <c r="C19" t="s">
        <v>39</v>
      </c>
      <c r="D19" t="s">
        <v>100</v>
      </c>
      <c r="E19" t="s">
        <v>97</v>
      </c>
      <c r="F19" s="134">
        <v>42411</v>
      </c>
      <c r="G19">
        <v>112.25</v>
      </c>
      <c r="I19" s="134">
        <v>42412</v>
      </c>
      <c r="J19">
        <v>111.7</v>
      </c>
      <c r="K19" t="s">
        <v>96</v>
      </c>
      <c r="M19" s="10">
        <v>-55</v>
      </c>
      <c r="N19" s="10"/>
      <c r="O19">
        <v>-5498</v>
      </c>
    </row>
    <row r="20" spans="1:15" ht="13.5">
      <c r="A20" t="s">
        <v>88</v>
      </c>
      <c r="B20" t="s">
        <v>90</v>
      </c>
      <c r="C20" t="s">
        <v>39</v>
      </c>
      <c r="D20" t="s">
        <v>98</v>
      </c>
      <c r="E20" t="s">
        <v>97</v>
      </c>
      <c r="F20" s="134">
        <v>42411</v>
      </c>
      <c r="G20">
        <v>127.35</v>
      </c>
      <c r="I20" s="134">
        <v>42412</v>
      </c>
      <c r="J20">
        <v>126.43</v>
      </c>
      <c r="K20" t="s">
        <v>96</v>
      </c>
      <c r="M20" s="10">
        <v>-92</v>
      </c>
      <c r="N20" s="10"/>
      <c r="O20">
        <v>-8584</v>
      </c>
    </row>
    <row r="21" spans="6:15" ht="13.5">
      <c r="F21" s="134"/>
      <c r="I21" s="134"/>
      <c r="M21" s="10">
        <f>SUM(M2:M20)</f>
        <v>520</v>
      </c>
      <c r="N21" s="10"/>
      <c r="O21">
        <f>SUM(O2:O20)</f>
        <v>28631</v>
      </c>
    </row>
    <row r="22" spans="6:14" ht="13.5">
      <c r="F22" s="134"/>
      <c r="I22" s="134"/>
      <c r="M22" s="10"/>
      <c r="N22" s="10"/>
    </row>
    <row r="23" spans="6:14" ht="13.5">
      <c r="F23" s="134"/>
      <c r="I23" s="134"/>
      <c r="M23" s="10"/>
      <c r="N23" s="10"/>
    </row>
    <row r="24" spans="6:14" ht="13.5">
      <c r="F24" s="134"/>
      <c r="I24" s="134"/>
      <c r="M24" s="10"/>
      <c r="N24" s="10"/>
    </row>
    <row r="25" spans="6:14" ht="13.5">
      <c r="F25" s="134"/>
      <c r="I25" s="134"/>
      <c r="M25" s="10"/>
      <c r="N25" s="10"/>
    </row>
    <row r="26" spans="13:14" ht="14.25" customHeight="1">
      <c r="M26" s="10"/>
      <c r="N26" s="10"/>
    </row>
    <row r="27" spans="13:14" ht="13.5">
      <c r="M27" s="10"/>
      <c r="N27" s="10"/>
    </row>
    <row r="28" spans="13:14" ht="13.5">
      <c r="M28" s="10"/>
      <c r="N28" s="10"/>
    </row>
    <row r="29" spans="13:14" ht="13.5">
      <c r="M29" s="10"/>
      <c r="N29" s="10"/>
    </row>
    <row r="30" spans="13:14" ht="13.5">
      <c r="M30" s="10"/>
      <c r="N30" s="10"/>
    </row>
    <row r="31" spans="1:15" ht="13.5">
      <c r="A31" s="42"/>
      <c r="B31" s="42"/>
      <c r="C31" s="42"/>
      <c r="D31" s="42"/>
      <c r="E31" s="42"/>
      <c r="F31" s="42"/>
      <c r="G31" s="42"/>
      <c r="H31" s="42"/>
      <c r="I31" s="42"/>
      <c r="J31" s="42"/>
      <c r="K31" s="42"/>
      <c r="L31" s="42"/>
      <c r="M31" s="43"/>
      <c r="N31" s="43"/>
      <c r="O31" s="42"/>
    </row>
    <row r="32" spans="12:15" ht="13.5">
      <c r="L32" s="44" t="s">
        <v>46</v>
      </c>
      <c r="M32" s="10">
        <v>520</v>
      </c>
      <c r="N32" s="10"/>
      <c r="O32">
        <v>28631</v>
      </c>
    </row>
    <row r="33" spans="13:14" ht="13.5">
      <c r="M33" s="10"/>
      <c r="N33" s="10"/>
    </row>
    <row r="34" spans="13:14" ht="13.5">
      <c r="M34" s="10"/>
      <c r="N34" s="10"/>
    </row>
    <row r="36" spans="12:14" ht="13.5">
      <c r="L36" s="11"/>
      <c r="M36" s="12"/>
      <c r="N36" s="12"/>
    </row>
    <row r="39" spans="3:9" ht="13.5">
      <c r="C39" s="137" t="s">
        <v>47</v>
      </c>
      <c r="D39" s="138"/>
      <c r="F39" s="139" t="s">
        <v>48</v>
      </c>
      <c r="G39" s="140"/>
      <c r="H39" s="28" t="s">
        <v>49</v>
      </c>
      <c r="I39" s="31" t="s">
        <v>50</v>
      </c>
    </row>
    <row r="40" spans="3:9" ht="13.5">
      <c r="C40" s="5" t="s">
        <v>51</v>
      </c>
      <c r="D40" s="6"/>
      <c r="F40" s="5"/>
      <c r="G40" s="15"/>
      <c r="H40" s="21"/>
      <c r="I40" s="24"/>
    </row>
    <row r="41" spans="3:9" ht="13.5">
      <c r="C41" s="2" t="s">
        <v>52</v>
      </c>
      <c r="D41" s="1"/>
      <c r="F41" s="2"/>
      <c r="G41" s="17"/>
      <c r="H41" s="22"/>
      <c r="I41" s="18"/>
    </row>
    <row r="42" spans="3:9" ht="13.5">
      <c r="C42" s="2" t="s">
        <v>53</v>
      </c>
      <c r="D42" s="1"/>
      <c r="F42" s="2"/>
      <c r="G42" s="17"/>
      <c r="H42" s="22"/>
      <c r="I42" s="18"/>
    </row>
    <row r="43" spans="3:9" ht="13.5">
      <c r="C43" s="2" t="s">
        <v>54</v>
      </c>
      <c r="D43" s="1"/>
      <c r="F43" s="2"/>
      <c r="G43" s="17"/>
      <c r="H43" s="22"/>
      <c r="I43" s="18"/>
    </row>
    <row r="44" spans="3:9" ht="13.5">
      <c r="C44" s="2" t="s">
        <v>55</v>
      </c>
      <c r="D44" s="1"/>
      <c r="F44" s="2"/>
      <c r="G44" s="17"/>
      <c r="H44" s="22"/>
      <c r="I44" s="18"/>
    </row>
    <row r="45" spans="3:9" ht="13.5">
      <c r="C45" s="2" t="s">
        <v>56</v>
      </c>
      <c r="D45" s="4"/>
      <c r="F45" s="2"/>
      <c r="G45" s="17"/>
      <c r="H45" s="22"/>
      <c r="I45" s="18"/>
    </row>
    <row r="46" spans="3:9" ht="13.5">
      <c r="C46" s="2" t="s">
        <v>57</v>
      </c>
      <c r="D46" s="1"/>
      <c r="F46" s="2"/>
      <c r="G46" s="17"/>
      <c r="H46" s="22"/>
      <c r="I46" s="18"/>
    </row>
    <row r="47" spans="3:9" ht="13.5">
      <c r="C47" s="8" t="s">
        <v>58</v>
      </c>
      <c r="D47" s="9"/>
      <c r="F47" s="2"/>
      <c r="G47" s="17"/>
      <c r="H47" s="22"/>
      <c r="I47" s="18"/>
    </row>
    <row r="48" spans="3:9" ht="13.5">
      <c r="C48" s="2" t="s">
        <v>59</v>
      </c>
      <c r="D48" s="1"/>
      <c r="F48" s="2"/>
      <c r="G48" s="17"/>
      <c r="H48" s="22"/>
      <c r="I48" s="18"/>
    </row>
    <row r="49" spans="3:9" ht="13.5">
      <c r="C49" s="2" t="s">
        <v>60</v>
      </c>
      <c r="D49" s="4"/>
      <c r="F49" s="2"/>
      <c r="G49" s="17"/>
      <c r="H49" s="22"/>
      <c r="I49" s="18"/>
    </row>
    <row r="50" spans="3:9" ht="13.5">
      <c r="C50" s="2" t="s">
        <v>61</v>
      </c>
      <c r="D50" s="1"/>
      <c r="F50" s="5"/>
      <c r="G50" s="15"/>
      <c r="H50" s="21"/>
      <c r="I50" s="16"/>
    </row>
    <row r="51" spans="3:9" ht="13.5">
      <c r="C51" s="2" t="s">
        <v>15</v>
      </c>
      <c r="D51" s="13"/>
      <c r="F51" s="2"/>
      <c r="G51" s="17"/>
      <c r="H51" s="22"/>
      <c r="I51" s="18"/>
    </row>
    <row r="52" spans="3:9" ht="13.5">
      <c r="C52" s="2" t="s">
        <v>16</v>
      </c>
      <c r="D52" s="13"/>
      <c r="F52" s="2"/>
      <c r="G52" s="17"/>
      <c r="H52" s="22"/>
      <c r="I52" s="18"/>
    </row>
    <row r="53" spans="3:9" ht="13.5">
      <c r="C53" s="2" t="s">
        <v>62</v>
      </c>
      <c r="D53" s="1"/>
      <c r="F53" s="2"/>
      <c r="G53" s="17"/>
      <c r="H53" s="22"/>
      <c r="I53" s="18"/>
    </row>
    <row r="54" spans="3:9" ht="13.5">
      <c r="C54" s="2" t="s">
        <v>63</v>
      </c>
      <c r="D54" s="1"/>
      <c r="F54" s="2"/>
      <c r="G54" s="17"/>
      <c r="H54" s="22"/>
      <c r="I54" s="18"/>
    </row>
    <row r="55" spans="3:9" ht="13.5">
      <c r="C55" s="2" t="s">
        <v>64</v>
      </c>
      <c r="D55" s="14"/>
      <c r="F55" s="2"/>
      <c r="G55" s="17"/>
      <c r="H55" s="22"/>
      <c r="I55" s="18"/>
    </row>
    <row r="56" spans="3:9" ht="13.5">
      <c r="C56" s="3" t="s">
        <v>14</v>
      </c>
      <c r="D56" s="7"/>
      <c r="F56" s="2"/>
      <c r="G56" s="17"/>
      <c r="H56" s="22"/>
      <c r="I56" s="18"/>
    </row>
    <row r="57" spans="6:9" ht="13.5">
      <c r="F57" s="2"/>
      <c r="G57" s="17"/>
      <c r="H57" s="22"/>
      <c r="I57" s="18"/>
    </row>
    <row r="58" spans="6:9" ht="13.5">
      <c r="F58" s="3"/>
      <c r="G58" s="19"/>
      <c r="H58" s="23"/>
      <c r="I58" s="20"/>
    </row>
    <row r="59" spans="6:9" ht="13.5">
      <c r="F59" s="38" t="s">
        <v>46</v>
      </c>
      <c r="G59" s="45">
        <f>SUM(G40:G58)</f>
        <v>0</v>
      </c>
      <c r="H59" s="45">
        <f>SUM(H40:H58)</f>
        <v>0</v>
      </c>
      <c r="I59" s="45">
        <f>SUM(I40:I58)</f>
        <v>0</v>
      </c>
    </row>
    <row r="62" spans="6:10" ht="13.5">
      <c r="F62" s="139" t="s">
        <v>65</v>
      </c>
      <c r="G62" s="140"/>
      <c r="H62" s="28" t="s">
        <v>49</v>
      </c>
      <c r="I62" s="29" t="s">
        <v>50</v>
      </c>
      <c r="J62" s="30" t="s">
        <v>66</v>
      </c>
    </row>
    <row r="63" spans="6:10" ht="13.5">
      <c r="F63" s="5" t="s">
        <v>67</v>
      </c>
      <c r="G63" s="15">
        <v>0</v>
      </c>
      <c r="H63" s="21">
        <v>0</v>
      </c>
      <c r="I63" s="25">
        <v>0</v>
      </c>
      <c r="J63" s="26">
        <v>0</v>
      </c>
    </row>
    <row r="64" spans="6:10" ht="13.5">
      <c r="F64" s="2" t="s">
        <v>68</v>
      </c>
      <c r="G64" s="17">
        <v>0</v>
      </c>
      <c r="H64" s="17">
        <v>0</v>
      </c>
      <c r="I64" s="22">
        <v>0</v>
      </c>
      <c r="J64" s="27">
        <v>0</v>
      </c>
    </row>
    <row r="65" spans="6:10" ht="13.5">
      <c r="F65" s="2" t="s">
        <v>69</v>
      </c>
      <c r="G65" s="17">
        <v>0</v>
      </c>
      <c r="H65" s="17">
        <v>0</v>
      </c>
      <c r="I65" s="22">
        <v>0</v>
      </c>
      <c r="J65" s="27">
        <v>0</v>
      </c>
    </row>
    <row r="66" spans="6:10" ht="13.5">
      <c r="F66" s="2" t="s">
        <v>70</v>
      </c>
      <c r="G66" s="17">
        <v>0</v>
      </c>
      <c r="H66" s="17">
        <v>0</v>
      </c>
      <c r="I66" s="22">
        <v>0</v>
      </c>
      <c r="J66" s="27">
        <v>0</v>
      </c>
    </row>
    <row r="67" spans="6:10" ht="13.5">
      <c r="F67" s="33" t="s">
        <v>71</v>
      </c>
      <c r="G67" s="34">
        <v>0</v>
      </c>
      <c r="H67" s="34">
        <v>0</v>
      </c>
      <c r="I67" s="35">
        <v>0</v>
      </c>
      <c r="J67" s="36">
        <v>0</v>
      </c>
    </row>
    <row r="68" spans="6:10" ht="13.5">
      <c r="F68" s="32" t="s">
        <v>46</v>
      </c>
      <c r="G68" s="32"/>
      <c r="H68" s="32"/>
      <c r="I68" s="37"/>
      <c r="J68" s="125">
        <f>SUM(J63:J67)</f>
        <v>0</v>
      </c>
    </row>
  </sheetData>
  <sheetProtection/>
  <mergeCells count="3">
    <mergeCell ref="C39:D39"/>
    <mergeCell ref="F39:G39"/>
    <mergeCell ref="F62:G62"/>
  </mergeCells>
  <printOptions/>
  <pageMargins left="0.6986111111111111" right="0.6986111111111111"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P73"/>
  <sheetViews>
    <sheetView tabSelected="1" zoomScaleSheetLayoutView="100" zoomScalePageLayoutView="0" workbookViewId="0" topLeftCell="E1">
      <selection activeCell="O27" sqref="O27"/>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3.5">
      <c r="A1" s="39" t="s">
        <v>22</v>
      </c>
      <c r="B1" s="40" t="s">
        <v>23</v>
      </c>
      <c r="C1" s="40" t="s">
        <v>24</v>
      </c>
      <c r="D1" s="40" t="s">
        <v>25</v>
      </c>
      <c r="E1" s="40" t="s">
        <v>26</v>
      </c>
      <c r="F1" s="40" t="s">
        <v>27</v>
      </c>
      <c r="G1" s="40" t="s">
        <v>28</v>
      </c>
      <c r="H1" s="40" t="s">
        <v>29</v>
      </c>
      <c r="I1" s="40" t="s">
        <v>30</v>
      </c>
      <c r="J1" s="40" t="s">
        <v>31</v>
      </c>
      <c r="K1" s="40" t="s">
        <v>32</v>
      </c>
      <c r="L1" s="40" t="s">
        <v>33</v>
      </c>
      <c r="M1" s="40" t="s">
        <v>34</v>
      </c>
      <c r="N1" s="126" t="s">
        <v>35</v>
      </c>
      <c r="O1" s="41" t="s">
        <v>36</v>
      </c>
    </row>
    <row r="2" spans="1:15" ht="13.5" customHeight="1">
      <c r="A2" t="s">
        <v>111</v>
      </c>
      <c r="B2" t="s">
        <v>38</v>
      </c>
      <c r="C2" t="s">
        <v>39</v>
      </c>
      <c r="D2" t="s">
        <v>105</v>
      </c>
      <c r="E2" t="s">
        <v>77</v>
      </c>
      <c r="F2" t="s">
        <v>114</v>
      </c>
      <c r="G2">
        <v>84.143</v>
      </c>
      <c r="I2" t="s">
        <v>116</v>
      </c>
      <c r="J2">
        <v>85.05</v>
      </c>
      <c r="K2" t="s">
        <v>44</v>
      </c>
      <c r="L2" t="s">
        <v>45</v>
      </c>
      <c r="N2">
        <v>0</v>
      </c>
      <c r="O2">
        <v>9070</v>
      </c>
    </row>
    <row r="3" spans="1:15" ht="13.5">
      <c r="A3" t="s">
        <v>106</v>
      </c>
      <c r="B3" t="s">
        <v>38</v>
      </c>
      <c r="C3" t="s">
        <v>39</v>
      </c>
      <c r="D3" t="s">
        <v>107</v>
      </c>
      <c r="E3" t="s">
        <v>77</v>
      </c>
      <c r="F3" t="s">
        <v>115</v>
      </c>
      <c r="G3">
        <v>0.74873</v>
      </c>
      <c r="I3" t="s">
        <v>108</v>
      </c>
      <c r="J3">
        <v>0.7505</v>
      </c>
      <c r="L3" t="s">
        <v>45</v>
      </c>
      <c r="M3" s="10"/>
      <c r="N3" s="10"/>
      <c r="O3">
        <v>2005</v>
      </c>
    </row>
    <row r="4" spans="1:15" ht="13.5">
      <c r="A4" t="s">
        <v>109</v>
      </c>
      <c r="B4" t="s">
        <v>89</v>
      </c>
      <c r="C4" t="s">
        <v>39</v>
      </c>
      <c r="D4" t="s">
        <v>107</v>
      </c>
      <c r="E4" t="s">
        <v>77</v>
      </c>
      <c r="F4" t="s">
        <v>117</v>
      </c>
      <c r="G4">
        <v>112.419</v>
      </c>
      <c r="I4" t="s">
        <v>122</v>
      </c>
      <c r="J4">
        <v>112.524</v>
      </c>
      <c r="K4" t="s">
        <v>143</v>
      </c>
      <c r="L4" t="s">
        <v>128</v>
      </c>
      <c r="M4" s="10"/>
      <c r="N4" s="10"/>
      <c r="O4">
        <v>-1050</v>
      </c>
    </row>
    <row r="5" spans="1:15" ht="13.5">
      <c r="A5" t="s">
        <v>109</v>
      </c>
      <c r="B5" t="s">
        <v>89</v>
      </c>
      <c r="C5" t="s">
        <v>39</v>
      </c>
      <c r="D5" t="s">
        <v>107</v>
      </c>
      <c r="E5" t="s">
        <v>77</v>
      </c>
      <c r="F5" t="s">
        <v>115</v>
      </c>
      <c r="G5">
        <v>112.91</v>
      </c>
      <c r="I5" t="s">
        <v>123</v>
      </c>
      <c r="J5">
        <v>112.743</v>
      </c>
      <c r="L5" t="s">
        <v>45</v>
      </c>
      <c r="M5" s="10"/>
      <c r="N5" s="10"/>
      <c r="O5">
        <v>1670</v>
      </c>
    </row>
    <row r="6" spans="1:15" ht="13.5">
      <c r="A6" t="s">
        <v>110</v>
      </c>
      <c r="B6" t="s">
        <v>89</v>
      </c>
      <c r="C6" t="s">
        <v>39</v>
      </c>
      <c r="D6" t="s">
        <v>113</v>
      </c>
      <c r="E6" t="s">
        <v>77</v>
      </c>
      <c r="F6" t="s">
        <v>118</v>
      </c>
      <c r="G6">
        <v>159.945</v>
      </c>
      <c r="I6" t="s">
        <v>124</v>
      </c>
      <c r="J6">
        <v>160.003</v>
      </c>
      <c r="K6" t="s">
        <v>144</v>
      </c>
      <c r="L6" t="s">
        <v>128</v>
      </c>
      <c r="N6" s="10"/>
      <c r="O6">
        <v>-580</v>
      </c>
    </row>
    <row r="7" spans="1:15" ht="13.5">
      <c r="A7" t="s">
        <v>111</v>
      </c>
      <c r="B7" t="s">
        <v>89</v>
      </c>
      <c r="C7" t="s">
        <v>39</v>
      </c>
      <c r="E7" t="s">
        <v>77</v>
      </c>
      <c r="F7" t="s">
        <v>119</v>
      </c>
      <c r="G7">
        <v>1.09651</v>
      </c>
      <c r="I7" t="s">
        <v>125</v>
      </c>
      <c r="J7">
        <v>1.10127</v>
      </c>
      <c r="K7" t="s">
        <v>143</v>
      </c>
      <c r="L7" t="s">
        <v>128</v>
      </c>
      <c r="N7" s="10"/>
      <c r="O7">
        <v>-5395</v>
      </c>
    </row>
    <row r="8" spans="1:15" ht="13.5">
      <c r="A8" t="s">
        <v>111</v>
      </c>
      <c r="B8" t="s">
        <v>89</v>
      </c>
      <c r="C8" t="s">
        <v>39</v>
      </c>
      <c r="E8" t="s">
        <v>77</v>
      </c>
      <c r="F8" t="s">
        <v>121</v>
      </c>
      <c r="G8">
        <v>1.10087</v>
      </c>
      <c r="I8" t="s">
        <v>126</v>
      </c>
      <c r="J8">
        <v>1.10303</v>
      </c>
      <c r="K8" t="s">
        <v>143</v>
      </c>
      <c r="L8" t="s">
        <v>128</v>
      </c>
      <c r="M8" s="10"/>
      <c r="N8" s="10"/>
      <c r="O8">
        <v>-2440</v>
      </c>
    </row>
    <row r="9" spans="1:15" ht="13.5">
      <c r="A9" t="s">
        <v>112</v>
      </c>
      <c r="B9" t="s">
        <v>89</v>
      </c>
      <c r="C9" t="s">
        <v>39</v>
      </c>
      <c r="D9" t="s">
        <v>91</v>
      </c>
      <c r="E9" t="s">
        <v>77</v>
      </c>
      <c r="F9" t="s">
        <v>120</v>
      </c>
      <c r="G9">
        <v>1.4225</v>
      </c>
      <c r="I9" t="s">
        <v>127</v>
      </c>
      <c r="J9">
        <v>1.42214</v>
      </c>
      <c r="L9" t="s">
        <v>45</v>
      </c>
      <c r="M9" s="10"/>
      <c r="N9" s="10"/>
      <c r="O9">
        <v>408</v>
      </c>
    </row>
    <row r="10" spans="1:16" ht="13.5">
      <c r="A10" t="s">
        <v>137</v>
      </c>
      <c r="B10" t="s">
        <v>38</v>
      </c>
      <c r="C10" t="s">
        <v>39</v>
      </c>
      <c r="D10" t="s">
        <v>129</v>
      </c>
      <c r="E10" t="s">
        <v>77</v>
      </c>
      <c r="F10" t="s">
        <v>131</v>
      </c>
      <c r="G10">
        <v>124.688</v>
      </c>
      <c r="I10" t="s">
        <v>133</v>
      </c>
      <c r="J10">
        <v>124.214</v>
      </c>
      <c r="K10" t="s">
        <v>143</v>
      </c>
      <c r="L10" t="s">
        <v>128</v>
      </c>
      <c r="M10" s="10"/>
      <c r="N10" s="10"/>
      <c r="O10" s="135">
        <v>-4740</v>
      </c>
      <c r="P10" t="s">
        <v>136</v>
      </c>
    </row>
    <row r="11" spans="1:15" ht="13.5">
      <c r="A11" t="s">
        <v>168</v>
      </c>
      <c r="B11" t="s">
        <v>38</v>
      </c>
      <c r="C11" t="s">
        <v>39</v>
      </c>
      <c r="D11" t="s">
        <v>130</v>
      </c>
      <c r="E11" t="s">
        <v>77</v>
      </c>
      <c r="F11" t="s">
        <v>131</v>
      </c>
      <c r="G11">
        <v>113.616</v>
      </c>
      <c r="I11" t="s">
        <v>134</v>
      </c>
      <c r="J11">
        <v>113.392</v>
      </c>
      <c r="K11" t="s">
        <v>143</v>
      </c>
      <c r="L11" t="s">
        <v>128</v>
      </c>
      <c r="M11" s="10"/>
      <c r="N11" s="10"/>
      <c r="O11" s="135">
        <v>-2240</v>
      </c>
    </row>
    <row r="12" spans="1:15" ht="13.5">
      <c r="A12" t="s">
        <v>104</v>
      </c>
      <c r="B12" t="s">
        <v>38</v>
      </c>
      <c r="C12" t="s">
        <v>39</v>
      </c>
      <c r="D12" t="s">
        <v>107</v>
      </c>
      <c r="E12" t="s">
        <v>77</v>
      </c>
      <c r="F12" t="s">
        <v>132</v>
      </c>
      <c r="G12">
        <v>85.04</v>
      </c>
      <c r="I12" t="s">
        <v>135</v>
      </c>
      <c r="J12">
        <v>84.495</v>
      </c>
      <c r="K12" t="s">
        <v>143</v>
      </c>
      <c r="L12" t="s">
        <v>128</v>
      </c>
      <c r="M12" s="10"/>
      <c r="N12" s="10"/>
      <c r="O12" s="135">
        <v>-5460</v>
      </c>
    </row>
    <row r="13" spans="1:15" ht="13.5">
      <c r="A13" t="s">
        <v>112</v>
      </c>
      <c r="B13" t="s">
        <v>38</v>
      </c>
      <c r="C13" t="s">
        <v>39</v>
      </c>
      <c r="D13" t="s">
        <v>76</v>
      </c>
      <c r="E13" t="s">
        <v>77</v>
      </c>
      <c r="F13" t="s">
        <v>138</v>
      </c>
      <c r="G13">
        <v>1.43571</v>
      </c>
      <c r="I13" t="s">
        <v>139</v>
      </c>
      <c r="J13">
        <v>1.4335</v>
      </c>
      <c r="K13" t="s">
        <v>143</v>
      </c>
      <c r="L13" t="s">
        <v>128</v>
      </c>
      <c r="M13" s="10"/>
      <c r="N13" s="10"/>
      <c r="O13" s="136">
        <v>-2511</v>
      </c>
    </row>
    <row r="14" spans="1:16" ht="13.5">
      <c r="A14" t="s">
        <v>137</v>
      </c>
      <c r="B14" t="s">
        <v>38</v>
      </c>
      <c r="C14" t="s">
        <v>39</v>
      </c>
      <c r="D14" t="s">
        <v>76</v>
      </c>
      <c r="E14" t="s">
        <v>77</v>
      </c>
      <c r="F14" t="s">
        <v>140</v>
      </c>
      <c r="G14">
        <v>126.347</v>
      </c>
      <c r="I14" t="s">
        <v>141</v>
      </c>
      <c r="J14">
        <v>125.529</v>
      </c>
      <c r="K14" t="s">
        <v>143</v>
      </c>
      <c r="L14" t="s">
        <v>128</v>
      </c>
      <c r="M14" s="10"/>
      <c r="N14" s="10"/>
      <c r="O14" s="136">
        <v>-8180</v>
      </c>
      <c r="P14" t="s">
        <v>142</v>
      </c>
    </row>
    <row r="15" spans="1:15" ht="13.5">
      <c r="A15" t="s">
        <v>137</v>
      </c>
      <c r="B15" t="s">
        <v>89</v>
      </c>
      <c r="C15" t="s">
        <v>39</v>
      </c>
      <c r="D15" t="s">
        <v>76</v>
      </c>
      <c r="E15" t="s">
        <v>77</v>
      </c>
      <c r="F15" t="s">
        <v>147</v>
      </c>
      <c r="G15">
        <v>125.402</v>
      </c>
      <c r="I15" t="s">
        <v>152</v>
      </c>
      <c r="J15">
        <v>125.645</v>
      </c>
      <c r="K15" t="s">
        <v>155</v>
      </c>
      <c r="L15" t="s">
        <v>128</v>
      </c>
      <c r="M15" s="10"/>
      <c r="N15" s="10"/>
      <c r="O15" s="136">
        <v>-2430</v>
      </c>
    </row>
    <row r="16" spans="1:15" ht="13.5">
      <c r="A16" t="s">
        <v>110</v>
      </c>
      <c r="B16" t="s">
        <v>89</v>
      </c>
      <c r="C16" t="s">
        <v>39</v>
      </c>
      <c r="D16" t="s">
        <v>145</v>
      </c>
      <c r="E16" t="s">
        <v>77</v>
      </c>
      <c r="F16" t="s">
        <v>148</v>
      </c>
      <c r="G16">
        <v>159.995</v>
      </c>
      <c r="I16" t="s">
        <v>152</v>
      </c>
      <c r="J16">
        <v>160.106</v>
      </c>
      <c r="K16" t="s">
        <v>155</v>
      </c>
      <c r="L16" t="s">
        <v>128</v>
      </c>
      <c r="M16" s="10"/>
      <c r="N16" s="10"/>
      <c r="O16" s="136">
        <v>-1110</v>
      </c>
    </row>
    <row r="17" spans="1:15" ht="13.5">
      <c r="A17" t="s">
        <v>111</v>
      </c>
      <c r="B17" t="s">
        <v>89</v>
      </c>
      <c r="C17" t="s">
        <v>39</v>
      </c>
      <c r="D17" t="s">
        <v>146</v>
      </c>
      <c r="E17" t="s">
        <v>77</v>
      </c>
      <c r="F17" t="s">
        <v>149</v>
      </c>
      <c r="G17">
        <v>84.283</v>
      </c>
      <c r="I17" t="s">
        <v>153</v>
      </c>
      <c r="J17">
        <v>84.304</v>
      </c>
      <c r="K17" t="s">
        <v>155</v>
      </c>
      <c r="L17" t="s">
        <v>128</v>
      </c>
      <c r="M17" s="10"/>
      <c r="N17" s="10"/>
      <c r="O17" s="136">
        <v>-210</v>
      </c>
    </row>
    <row r="18" spans="1:15" ht="13.5">
      <c r="A18" t="s">
        <v>111</v>
      </c>
      <c r="B18" t="s">
        <v>89</v>
      </c>
      <c r="C18" t="s">
        <v>39</v>
      </c>
      <c r="D18" t="s">
        <v>76</v>
      </c>
      <c r="E18" t="s">
        <v>77</v>
      </c>
      <c r="F18" t="s">
        <v>150</v>
      </c>
      <c r="G18">
        <v>1.10906</v>
      </c>
      <c r="I18" t="s">
        <v>154</v>
      </c>
      <c r="J18">
        <v>1.11057</v>
      </c>
      <c r="K18" t="s">
        <v>155</v>
      </c>
      <c r="L18" t="s">
        <v>128</v>
      </c>
      <c r="M18" s="10"/>
      <c r="N18" s="10"/>
      <c r="O18" s="136">
        <v>-1707</v>
      </c>
    </row>
    <row r="19" spans="1:15" ht="13.5">
      <c r="A19" t="s">
        <v>112</v>
      </c>
      <c r="B19" t="s">
        <v>89</v>
      </c>
      <c r="C19" t="s">
        <v>39</v>
      </c>
      <c r="D19" t="s">
        <v>91</v>
      </c>
      <c r="E19" t="s">
        <v>77</v>
      </c>
      <c r="F19" t="s">
        <v>151</v>
      </c>
      <c r="G19">
        <v>1.41659</v>
      </c>
      <c r="I19" t="s">
        <v>154</v>
      </c>
      <c r="J19">
        <v>1.41556</v>
      </c>
      <c r="K19" t="s">
        <v>155</v>
      </c>
      <c r="L19" t="s">
        <v>166</v>
      </c>
      <c r="M19" s="10"/>
      <c r="N19" s="10"/>
      <c r="O19" s="136">
        <v>1165</v>
      </c>
    </row>
    <row r="20" spans="1:15" ht="13.5">
      <c r="A20" t="s">
        <v>104</v>
      </c>
      <c r="B20" t="s">
        <v>90</v>
      </c>
      <c r="C20" t="s">
        <v>39</v>
      </c>
      <c r="D20" t="s">
        <v>76</v>
      </c>
      <c r="E20" t="s">
        <v>161</v>
      </c>
      <c r="F20" t="s">
        <v>156</v>
      </c>
      <c r="G20">
        <v>84.74</v>
      </c>
      <c r="I20" t="s">
        <v>162</v>
      </c>
      <c r="J20">
        <v>84.631</v>
      </c>
      <c r="K20" t="s">
        <v>155</v>
      </c>
      <c r="L20" t="s">
        <v>128</v>
      </c>
      <c r="M20" s="10"/>
      <c r="N20" s="10"/>
      <c r="O20" s="136">
        <v>-1090</v>
      </c>
    </row>
    <row r="21" spans="1:15" ht="13.5">
      <c r="A21" t="s">
        <v>112</v>
      </c>
      <c r="B21" t="s">
        <v>89</v>
      </c>
      <c r="C21" t="s">
        <v>39</v>
      </c>
      <c r="D21" t="s">
        <v>76</v>
      </c>
      <c r="E21" t="s">
        <v>77</v>
      </c>
      <c r="F21" t="s">
        <v>157</v>
      </c>
      <c r="G21">
        <v>1.41076</v>
      </c>
      <c r="I21" t="s">
        <v>163</v>
      </c>
      <c r="J21">
        <v>1.40946</v>
      </c>
      <c r="K21" t="s">
        <v>155</v>
      </c>
      <c r="L21" t="s">
        <v>166</v>
      </c>
      <c r="M21" s="10"/>
      <c r="N21" s="10"/>
      <c r="O21" s="136">
        <v>1477</v>
      </c>
    </row>
    <row r="22" spans="1:15" ht="13.5">
      <c r="A22" t="s">
        <v>137</v>
      </c>
      <c r="B22" t="s">
        <v>90</v>
      </c>
      <c r="C22" t="s">
        <v>39</v>
      </c>
      <c r="D22" t="s">
        <v>76</v>
      </c>
      <c r="E22" t="s">
        <v>77</v>
      </c>
      <c r="F22" t="s">
        <v>158</v>
      </c>
      <c r="G22">
        <v>125.867</v>
      </c>
      <c r="I22" t="s">
        <v>164</v>
      </c>
      <c r="J22">
        <v>126.25</v>
      </c>
      <c r="K22" t="s">
        <v>155</v>
      </c>
      <c r="L22" t="s">
        <v>167</v>
      </c>
      <c r="M22" s="10"/>
      <c r="N22" s="10"/>
      <c r="O22" s="136">
        <v>3850</v>
      </c>
    </row>
    <row r="23" spans="1:15" ht="13.5">
      <c r="A23" t="s">
        <v>112</v>
      </c>
      <c r="B23" t="s">
        <v>90</v>
      </c>
      <c r="C23" t="s">
        <v>39</v>
      </c>
      <c r="D23" t="s">
        <v>76</v>
      </c>
      <c r="E23" t="s">
        <v>160</v>
      </c>
      <c r="F23" t="s">
        <v>159</v>
      </c>
      <c r="G23">
        <v>1.42176</v>
      </c>
      <c r="I23" t="s">
        <v>165</v>
      </c>
      <c r="J23">
        <v>1.425</v>
      </c>
      <c r="K23" t="s">
        <v>155</v>
      </c>
      <c r="L23" t="s">
        <v>167</v>
      </c>
      <c r="M23" s="10"/>
      <c r="N23" s="10"/>
      <c r="O23" s="136">
        <v>3650</v>
      </c>
    </row>
    <row r="24" spans="1:16" ht="13.5">
      <c r="A24" t="s">
        <v>168</v>
      </c>
      <c r="B24" t="s">
        <v>38</v>
      </c>
      <c r="C24" t="s">
        <v>39</v>
      </c>
      <c r="D24" t="s">
        <v>76</v>
      </c>
      <c r="E24" t="s">
        <v>86</v>
      </c>
      <c r="F24" t="s">
        <v>169</v>
      </c>
      <c r="G24">
        <v>112.703</v>
      </c>
      <c r="I24" t="s">
        <v>170</v>
      </c>
      <c r="J24">
        <v>111.315</v>
      </c>
      <c r="K24" t="s">
        <v>155</v>
      </c>
      <c r="L24" t="s">
        <v>128</v>
      </c>
      <c r="M24" s="10"/>
      <c r="N24" s="10"/>
      <c r="O24" s="136">
        <v>-13880</v>
      </c>
      <c r="P24" t="s">
        <v>85</v>
      </c>
    </row>
    <row r="25" spans="1:15" ht="13.5">
      <c r="A25" t="s">
        <v>112</v>
      </c>
      <c r="B25" t="s">
        <v>89</v>
      </c>
      <c r="C25" t="s">
        <v>39</v>
      </c>
      <c r="D25" t="s">
        <v>171</v>
      </c>
      <c r="E25" t="s">
        <v>77</v>
      </c>
      <c r="F25" s="134" t="s">
        <v>172</v>
      </c>
      <c r="G25">
        <v>1.43899</v>
      </c>
      <c r="I25" t="s">
        <v>173</v>
      </c>
      <c r="J25">
        <v>1.42146</v>
      </c>
      <c r="K25" t="s">
        <v>174</v>
      </c>
      <c r="L25" t="s">
        <v>167</v>
      </c>
      <c r="M25" s="10"/>
      <c r="N25" s="10"/>
      <c r="O25" s="136">
        <v>19676</v>
      </c>
    </row>
    <row r="26" spans="1:15" ht="13.5">
      <c r="A26" t="s">
        <v>110</v>
      </c>
      <c r="B26" t="s">
        <v>89</v>
      </c>
      <c r="C26" t="s">
        <v>39</v>
      </c>
      <c r="D26" t="s">
        <v>76</v>
      </c>
      <c r="E26" t="s">
        <v>77</v>
      </c>
      <c r="F26" t="s">
        <v>175</v>
      </c>
      <c r="G26">
        <v>159.434</v>
      </c>
      <c r="I26" t="s">
        <v>176</v>
      </c>
      <c r="J26">
        <v>159.94</v>
      </c>
      <c r="K26" t="s">
        <v>155</v>
      </c>
      <c r="L26" t="s">
        <v>128</v>
      </c>
      <c r="M26" s="10"/>
      <c r="N26" s="10"/>
      <c r="O26" s="136">
        <v>-5125</v>
      </c>
    </row>
    <row r="27" spans="13:14" ht="13.5">
      <c r="M27" s="10"/>
      <c r="N27" s="10"/>
    </row>
    <row r="28" spans="13:14" ht="13.5">
      <c r="M28" s="10"/>
      <c r="N28" s="10"/>
    </row>
    <row r="29" spans="13:14" ht="13.5">
      <c r="M29" s="10"/>
      <c r="N29" s="10"/>
    </row>
    <row r="30" spans="13:14" ht="13.5">
      <c r="M30" s="10"/>
      <c r="N30" s="10"/>
    </row>
    <row r="31" spans="13:14" ht="13.5">
      <c r="M31" s="10"/>
      <c r="N31" s="10"/>
    </row>
    <row r="32" spans="13:14" ht="13.5">
      <c r="M32" s="10"/>
      <c r="N32" s="10"/>
    </row>
    <row r="33" spans="13:14" ht="13.5">
      <c r="M33" s="10"/>
      <c r="N33" s="10"/>
    </row>
    <row r="34" spans="13:14" ht="13.5">
      <c r="M34" s="10"/>
      <c r="N34" s="10"/>
    </row>
    <row r="35" spans="13:14" ht="13.5">
      <c r="M35" s="10"/>
      <c r="N35" s="10"/>
    </row>
    <row r="36" spans="1:15" ht="13.5">
      <c r="A36" s="42"/>
      <c r="B36" s="42"/>
      <c r="C36" s="42"/>
      <c r="D36" s="42"/>
      <c r="E36" s="42"/>
      <c r="F36" s="42"/>
      <c r="G36" s="42"/>
      <c r="H36" s="42"/>
      <c r="I36" s="42"/>
      <c r="J36" s="42"/>
      <c r="K36" s="42"/>
      <c r="L36" s="42"/>
      <c r="M36" s="43"/>
      <c r="N36" s="43"/>
      <c r="O36" s="42"/>
    </row>
    <row r="37" spans="12:15" ht="13.5">
      <c r="L37" s="44" t="s">
        <v>46</v>
      </c>
      <c r="M37" s="10"/>
      <c r="N37" s="10"/>
      <c r="O37">
        <f>SUM(O2:O36)</f>
        <v>-15177</v>
      </c>
    </row>
    <row r="38" spans="13:14" ht="13.5">
      <c r="M38" s="10"/>
      <c r="N38" s="10"/>
    </row>
    <row r="39" spans="13:14" ht="13.5">
      <c r="M39" s="10"/>
      <c r="N39" s="10"/>
    </row>
    <row r="41" spans="12:14" ht="13.5">
      <c r="L41" s="11"/>
      <c r="M41" s="12"/>
      <c r="N41" s="12"/>
    </row>
    <row r="44" spans="3:9" ht="13.5">
      <c r="C44" s="137" t="s">
        <v>47</v>
      </c>
      <c r="D44" s="138"/>
      <c r="F44" s="139" t="s">
        <v>48</v>
      </c>
      <c r="G44" s="140"/>
      <c r="H44" s="28" t="s">
        <v>49</v>
      </c>
      <c r="I44" s="31" t="s">
        <v>50</v>
      </c>
    </row>
    <row r="45" spans="3:9" ht="13.5">
      <c r="C45" s="5" t="s">
        <v>51</v>
      </c>
      <c r="D45" s="6"/>
      <c r="F45" s="5"/>
      <c r="G45" s="15"/>
      <c r="H45" s="21"/>
      <c r="I45" s="24"/>
    </row>
    <row r="46" spans="3:9" ht="13.5">
      <c r="C46" s="2" t="s">
        <v>52</v>
      </c>
      <c r="D46" s="1"/>
      <c r="F46" s="2"/>
      <c r="G46" s="17"/>
      <c r="H46" s="22"/>
      <c r="I46" s="18"/>
    </row>
    <row r="47" spans="3:9" ht="13.5">
      <c r="C47" s="2" t="s">
        <v>53</v>
      </c>
      <c r="D47" s="1"/>
      <c r="F47" s="2"/>
      <c r="G47" s="17"/>
      <c r="H47" s="22"/>
      <c r="I47" s="18"/>
    </row>
    <row r="48" spans="3:9" ht="13.5">
      <c r="C48" s="2" t="s">
        <v>54</v>
      </c>
      <c r="D48" s="1"/>
      <c r="F48" s="2"/>
      <c r="G48" s="17"/>
      <c r="H48" s="22"/>
      <c r="I48" s="18"/>
    </row>
    <row r="49" spans="3:9" ht="13.5">
      <c r="C49" s="2" t="s">
        <v>55</v>
      </c>
      <c r="D49" s="1"/>
      <c r="F49" s="2"/>
      <c r="G49" s="17"/>
      <c r="H49" s="22"/>
      <c r="I49" s="18"/>
    </row>
    <row r="50" spans="3:9" ht="13.5">
      <c r="C50" s="2" t="s">
        <v>56</v>
      </c>
      <c r="D50" s="4"/>
      <c r="F50" s="2"/>
      <c r="G50" s="17"/>
      <c r="H50" s="22"/>
      <c r="I50" s="18"/>
    </row>
    <row r="51" spans="3:9" ht="13.5">
      <c r="C51" s="2" t="s">
        <v>57</v>
      </c>
      <c r="D51" s="1"/>
      <c r="F51" s="2"/>
      <c r="G51" s="17"/>
      <c r="H51" s="22"/>
      <c r="I51" s="18"/>
    </row>
    <row r="52" spans="3:9" ht="13.5">
      <c r="C52" s="8" t="s">
        <v>58</v>
      </c>
      <c r="D52" s="9"/>
      <c r="F52" s="2"/>
      <c r="G52" s="17"/>
      <c r="H52" s="22"/>
      <c r="I52" s="18"/>
    </row>
    <row r="53" spans="3:9" ht="13.5">
      <c r="C53" s="2" t="s">
        <v>59</v>
      </c>
      <c r="D53" s="1"/>
      <c r="F53" s="2"/>
      <c r="G53" s="17"/>
      <c r="H53" s="22"/>
      <c r="I53" s="18"/>
    </row>
    <row r="54" spans="3:9" ht="13.5">
      <c r="C54" s="2" t="s">
        <v>60</v>
      </c>
      <c r="D54" s="4"/>
      <c r="F54" s="2"/>
      <c r="G54" s="17"/>
      <c r="H54" s="22"/>
      <c r="I54" s="18"/>
    </row>
    <row r="55" spans="3:9" ht="13.5">
      <c r="C55" s="2" t="s">
        <v>61</v>
      </c>
      <c r="D55" s="1"/>
      <c r="F55" s="5"/>
      <c r="G55" s="15"/>
      <c r="H55" s="21"/>
      <c r="I55" s="16"/>
    </row>
    <row r="56" spans="3:9" ht="13.5">
      <c r="C56" s="2" t="s">
        <v>15</v>
      </c>
      <c r="D56" s="13"/>
      <c r="F56" s="2"/>
      <c r="G56" s="17"/>
      <c r="H56" s="22"/>
      <c r="I56" s="18"/>
    </row>
    <row r="57" spans="3:9" ht="13.5">
      <c r="C57" s="2" t="s">
        <v>16</v>
      </c>
      <c r="D57" s="13"/>
      <c r="F57" s="2"/>
      <c r="G57" s="17"/>
      <c r="H57" s="22"/>
      <c r="I57" s="18"/>
    </row>
    <row r="58" spans="3:9" ht="13.5">
      <c r="C58" s="2" t="s">
        <v>62</v>
      </c>
      <c r="D58" s="1"/>
      <c r="F58" s="2"/>
      <c r="G58" s="17"/>
      <c r="H58" s="22"/>
      <c r="I58" s="18"/>
    </row>
    <row r="59" spans="3:9" ht="13.5">
      <c r="C59" s="2" t="s">
        <v>63</v>
      </c>
      <c r="D59" s="1"/>
      <c r="F59" s="2"/>
      <c r="G59" s="17"/>
      <c r="H59" s="22"/>
      <c r="I59" s="18"/>
    </row>
    <row r="60" spans="3:9" ht="13.5">
      <c r="C60" s="2" t="s">
        <v>64</v>
      </c>
      <c r="D60" s="14"/>
      <c r="F60" s="2"/>
      <c r="G60" s="17"/>
      <c r="H60" s="22"/>
      <c r="I60" s="18"/>
    </row>
    <row r="61" spans="3:9" ht="13.5">
      <c r="C61" s="3" t="s">
        <v>14</v>
      </c>
      <c r="D61" s="7"/>
      <c r="F61" s="2"/>
      <c r="G61" s="17"/>
      <c r="H61" s="22"/>
      <c r="I61" s="18"/>
    </row>
    <row r="62" spans="6:9" ht="13.5">
      <c r="F62" s="2"/>
      <c r="G62" s="17"/>
      <c r="H62" s="22"/>
      <c r="I62" s="18"/>
    </row>
    <row r="63" spans="6:9" ht="13.5">
      <c r="F63" s="3"/>
      <c r="G63" s="19"/>
      <c r="H63" s="23"/>
      <c r="I63" s="20"/>
    </row>
    <row r="64" spans="6:9" ht="13.5">
      <c r="F64" s="38" t="s">
        <v>46</v>
      </c>
      <c r="G64" s="45">
        <f>SUM(G45:G63)</f>
        <v>0</v>
      </c>
      <c r="H64" s="45">
        <f>SUM(H45:H63)</f>
        <v>0</v>
      </c>
      <c r="I64" s="45">
        <f>SUM(I45:I63)</f>
        <v>0</v>
      </c>
    </row>
    <row r="67" spans="6:10" ht="13.5">
      <c r="F67" s="139" t="s">
        <v>65</v>
      </c>
      <c r="G67" s="140"/>
      <c r="H67" s="28" t="s">
        <v>49</v>
      </c>
      <c r="I67" s="29" t="s">
        <v>50</v>
      </c>
      <c r="J67" s="30" t="s">
        <v>66</v>
      </c>
    </row>
    <row r="68" spans="6:10" ht="13.5">
      <c r="F68" s="5" t="s">
        <v>67</v>
      </c>
      <c r="G68" s="15">
        <v>0</v>
      </c>
      <c r="H68" s="21">
        <v>0</v>
      </c>
      <c r="I68" s="25">
        <v>0</v>
      </c>
      <c r="J68" s="26">
        <v>0</v>
      </c>
    </row>
    <row r="69" spans="6:10" ht="13.5">
      <c r="F69" s="2" t="s">
        <v>68</v>
      </c>
      <c r="G69" s="17">
        <v>0</v>
      </c>
      <c r="H69" s="17">
        <v>0</v>
      </c>
      <c r="I69" s="22">
        <v>0</v>
      </c>
      <c r="J69" s="27">
        <v>0</v>
      </c>
    </row>
    <row r="70" spans="6:10" ht="13.5">
      <c r="F70" s="2" t="s">
        <v>69</v>
      </c>
      <c r="G70" s="17">
        <v>0</v>
      </c>
      <c r="H70" s="17">
        <v>0</v>
      </c>
      <c r="I70" s="22">
        <v>0</v>
      </c>
      <c r="J70" s="27">
        <v>0</v>
      </c>
    </row>
    <row r="71" spans="6:10" ht="13.5">
      <c r="F71" s="2" t="s">
        <v>70</v>
      </c>
      <c r="G71" s="17">
        <v>0</v>
      </c>
      <c r="H71" s="17">
        <v>0</v>
      </c>
      <c r="I71" s="22">
        <v>0</v>
      </c>
      <c r="J71" s="27">
        <v>0</v>
      </c>
    </row>
    <row r="72" spans="6:10" ht="13.5">
      <c r="F72" s="33" t="s">
        <v>71</v>
      </c>
      <c r="G72" s="34">
        <v>0</v>
      </c>
      <c r="H72" s="34">
        <v>0</v>
      </c>
      <c r="I72" s="35">
        <v>0</v>
      </c>
      <c r="J72" s="36">
        <v>0</v>
      </c>
    </row>
    <row r="73" spans="6:10" ht="13.5">
      <c r="F73" s="32" t="s">
        <v>46</v>
      </c>
      <c r="G73" s="32"/>
      <c r="H73" s="32"/>
      <c r="I73" s="37"/>
      <c r="J73" s="125">
        <f>SUM(J68:J72)</f>
        <v>0</v>
      </c>
    </row>
  </sheetData>
  <sheetProtection/>
  <mergeCells count="3">
    <mergeCell ref="C44:D44"/>
    <mergeCell ref="F44:G44"/>
    <mergeCell ref="F67:G67"/>
  </mergeCells>
  <printOptions/>
  <pageMargins left="0.6986111111111111" right="0.6986111111111111"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B3" sqref="B3"/>
    </sheetView>
  </sheetViews>
  <sheetFormatPr defaultColWidth="8.875" defaultRowHeight="13.5"/>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14"/>
  <sheetViews>
    <sheetView zoomScaleSheetLayoutView="100" zoomScalePageLayoutView="0" workbookViewId="0" topLeftCell="A1">
      <selection activeCell="A14" sqref="A14"/>
    </sheetView>
  </sheetViews>
  <sheetFormatPr defaultColWidth="8.875" defaultRowHeight="13.5"/>
  <sheetData>
    <row r="1" spans="1:9" ht="13.5">
      <c r="A1" s="128" t="s">
        <v>72</v>
      </c>
      <c r="B1" s="129"/>
      <c r="C1" s="129"/>
      <c r="D1" s="129"/>
      <c r="E1" s="129"/>
      <c r="F1" s="129"/>
      <c r="G1" s="129"/>
      <c r="H1" s="129"/>
      <c r="I1" s="132"/>
    </row>
    <row r="2" spans="1:9" ht="13.5">
      <c r="A2" s="130" t="s">
        <v>73</v>
      </c>
      <c r="B2" s="131"/>
      <c r="C2" s="131"/>
      <c r="D2" s="131"/>
      <c r="E2" s="131"/>
      <c r="F2" s="131"/>
      <c r="G2" s="131"/>
      <c r="H2" s="131"/>
      <c r="I2" s="132"/>
    </row>
    <row r="3" spans="1:4" ht="13.5">
      <c r="A3" s="127"/>
      <c r="D3" s="127"/>
    </row>
    <row r="7" ht="13.5">
      <c r="A7" t="s">
        <v>74</v>
      </c>
    </row>
    <row r="8" ht="13.5">
      <c r="A8" t="s">
        <v>101</v>
      </c>
    </row>
    <row r="9" ht="13.5">
      <c r="A9" t="s">
        <v>102</v>
      </c>
    </row>
    <row r="10" ht="13.5">
      <c r="A10" t="s">
        <v>103</v>
      </c>
    </row>
    <row r="11" ht="13.5">
      <c r="A11" t="s">
        <v>177</v>
      </c>
    </row>
    <row r="12" ht="13.5">
      <c r="A12" t="s">
        <v>178</v>
      </c>
    </row>
    <row r="13" ht="13.5">
      <c r="A13" t="s">
        <v>179</v>
      </c>
    </row>
    <row r="14" ht="13.5">
      <c r="A14" t="s">
        <v>180</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User</cp:lastModifiedBy>
  <cp:lastPrinted>1899-12-30T00:00:00Z</cp:lastPrinted>
  <dcterms:created xsi:type="dcterms:W3CDTF">2013-10-09T23:04:08Z</dcterms:created>
  <dcterms:modified xsi:type="dcterms:W3CDTF">2016-03-26T23:53:17Z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