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CMA\トレード管理シート2\検証中\"/>
    </mc:Choice>
  </mc:AlternateContent>
  <bookViews>
    <workbookView xWindow="0" yWindow="0" windowWidth="25200" windowHeight="11760"/>
  </bookViews>
  <sheets>
    <sheet name="検証（EURUSD1d）" sheetId="28" r:id="rId1"/>
    <sheet name="画像" sheetId="26" r:id="rId2"/>
    <sheet name="気づき" sheetId="9" r:id="rId3"/>
    <sheet name="検証終了通貨" sheetId="10" r:id="rId4"/>
    <sheet name="テンプレ" sheetId="17" r:id="rId5"/>
  </sheets>
  <calcPr calcId="152511"/>
</workbook>
</file>

<file path=xl/calcChain.xml><?xml version="1.0" encoding="utf-8"?>
<calcChain xmlns="http://schemas.openxmlformats.org/spreadsheetml/2006/main">
  <c r="K12" i="28" l="1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1" i="28"/>
  <c r="K10" i="28"/>
  <c r="K9" i="28"/>
  <c r="M9" i="28" s="1"/>
  <c r="R9" i="28" s="1"/>
  <c r="R9" i="17"/>
  <c r="R10" i="17"/>
  <c r="T10" i="17"/>
  <c r="R11" i="17"/>
  <c r="T11" i="17"/>
  <c r="R12" i="17"/>
  <c r="T12" i="17"/>
  <c r="R13" i="17"/>
  <c r="T13" i="17"/>
  <c r="R14" i="17"/>
  <c r="T14" i="17"/>
  <c r="R15" i="17"/>
  <c r="T15" i="17"/>
  <c r="R16" i="17"/>
  <c r="T16" i="17"/>
  <c r="R17" i="17"/>
  <c r="T17" i="17"/>
  <c r="R18" i="17"/>
  <c r="T18" i="17"/>
  <c r="R19" i="17"/>
  <c r="T19" i="17"/>
  <c r="R20" i="17"/>
  <c r="T20" i="17"/>
  <c r="R21" i="17"/>
  <c r="T21" i="17"/>
  <c r="R22" i="17"/>
  <c r="T22" i="17"/>
  <c r="R23" i="17"/>
  <c r="T23" i="17"/>
  <c r="R24" i="17"/>
  <c r="T24" i="17"/>
  <c r="R25" i="17"/>
  <c r="T25" i="17"/>
  <c r="R26" i="17"/>
  <c r="T26" i="17"/>
  <c r="R27" i="17"/>
  <c r="T27" i="17"/>
  <c r="R28" i="17"/>
  <c r="T28" i="17"/>
  <c r="R29" i="17"/>
  <c r="T29" i="17"/>
  <c r="R30" i="17"/>
  <c r="T30" i="17"/>
  <c r="R31" i="17"/>
  <c r="T31" i="17"/>
  <c r="R32" i="17"/>
  <c r="T32" i="17"/>
  <c r="R33" i="17"/>
  <c r="T33" i="17"/>
  <c r="R34" i="17"/>
  <c r="T34" i="17"/>
  <c r="R35" i="17"/>
  <c r="T35" i="17"/>
  <c r="R36" i="17"/>
  <c r="T36" i="17"/>
  <c r="R37" i="17"/>
  <c r="T37" i="17"/>
  <c r="R38" i="17"/>
  <c r="T38" i="17"/>
  <c r="R39" i="17"/>
  <c r="T39" i="17"/>
  <c r="R40" i="17"/>
  <c r="T40" i="17"/>
  <c r="R41" i="17"/>
  <c r="T41" i="17"/>
  <c r="R42" i="17"/>
  <c r="T42" i="17"/>
  <c r="R43" i="17"/>
  <c r="T43" i="17"/>
  <c r="R44" i="17"/>
  <c r="T44" i="17"/>
  <c r="R45" i="17"/>
  <c r="T45" i="17"/>
  <c r="R46" i="17"/>
  <c r="T46" i="17"/>
  <c r="R47" i="17"/>
  <c r="T47" i="17"/>
  <c r="R48" i="17"/>
  <c r="T48" i="17"/>
  <c r="R49" i="17"/>
  <c r="T49" i="17"/>
  <c r="R50" i="17"/>
  <c r="T50" i="17"/>
  <c r="R51" i="17"/>
  <c r="T51" i="17"/>
  <c r="R52" i="17"/>
  <c r="T52" i="17"/>
  <c r="R53" i="17"/>
  <c r="T53" i="17"/>
  <c r="R54" i="17"/>
  <c r="T54" i="17"/>
  <c r="R55" i="17"/>
  <c r="T55" i="17"/>
  <c r="R56" i="17"/>
  <c r="T56" i="17"/>
  <c r="R57" i="17"/>
  <c r="T57" i="17"/>
  <c r="R58" i="17"/>
  <c r="T58" i="17"/>
  <c r="R59" i="17"/>
  <c r="T59" i="17"/>
  <c r="R60" i="17"/>
  <c r="T60" i="17"/>
  <c r="R61" i="17"/>
  <c r="T61" i="17"/>
  <c r="R62" i="17"/>
  <c r="T62" i="17"/>
  <c r="R63" i="17"/>
  <c r="T63" i="17"/>
  <c r="R64" i="17"/>
  <c r="T64" i="17"/>
  <c r="R65" i="17"/>
  <c r="T65" i="17"/>
  <c r="R66" i="17"/>
  <c r="T66" i="17"/>
  <c r="R67" i="17"/>
  <c r="T67" i="17"/>
  <c r="R68" i="17"/>
  <c r="T68" i="17"/>
  <c r="R69" i="17"/>
  <c r="T69" i="17"/>
  <c r="R70" i="17"/>
  <c r="T70" i="17"/>
  <c r="R71" i="17"/>
  <c r="T71" i="17"/>
  <c r="R72" i="17"/>
  <c r="T72" i="17"/>
  <c r="R73" i="17"/>
  <c r="T73" i="17"/>
  <c r="R74" i="17"/>
  <c r="T74" i="17"/>
  <c r="R75" i="17"/>
  <c r="T75" i="17"/>
  <c r="R76" i="17"/>
  <c r="T76" i="17"/>
  <c r="R77" i="17"/>
  <c r="T77" i="17"/>
  <c r="R78" i="17"/>
  <c r="T78" i="17"/>
  <c r="R79" i="17"/>
  <c r="T79" i="17"/>
  <c r="R80" i="17"/>
  <c r="T80" i="17"/>
  <c r="R81" i="17"/>
  <c r="T81" i="17"/>
  <c r="R82" i="17"/>
  <c r="T82" i="17"/>
  <c r="R83" i="17"/>
  <c r="T83" i="17"/>
  <c r="R84" i="17"/>
  <c r="T84" i="17"/>
  <c r="R85" i="17"/>
  <c r="T85" i="17"/>
  <c r="R86" i="17"/>
  <c r="T86" i="17"/>
  <c r="R87" i="17"/>
  <c r="T87" i="17"/>
  <c r="R88" i="17"/>
  <c r="T88" i="17"/>
  <c r="R89" i="17"/>
  <c r="T89" i="17"/>
  <c r="R90" i="17"/>
  <c r="T90" i="17"/>
  <c r="R91" i="17"/>
  <c r="T91" i="17"/>
  <c r="R92" i="17"/>
  <c r="T92" i="17"/>
  <c r="R93" i="17"/>
  <c r="T93" i="17"/>
  <c r="R94" i="17"/>
  <c r="T94" i="17"/>
  <c r="R95" i="17"/>
  <c r="T95" i="17"/>
  <c r="R96" i="17"/>
  <c r="T96" i="17"/>
  <c r="R97" i="17"/>
  <c r="T97" i="17"/>
  <c r="R98" i="17"/>
  <c r="T98" i="17"/>
  <c r="R99" i="17"/>
  <c r="T99" i="17"/>
  <c r="R100" i="17"/>
  <c r="T100" i="17"/>
  <c r="R101" i="17"/>
  <c r="T101" i="17"/>
  <c r="R102" i="17"/>
  <c r="T102" i="17"/>
  <c r="R103" i="17"/>
  <c r="T103" i="17"/>
  <c r="R104" i="17"/>
  <c r="T104" i="17"/>
  <c r="R105" i="17"/>
  <c r="T105" i="17"/>
  <c r="R106" i="17"/>
  <c r="T106" i="17"/>
  <c r="R107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T11" i="28"/>
  <c r="T12" i="28"/>
  <c r="T19" i="28"/>
  <c r="T26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9" i="17"/>
  <c r="M9" i="17"/>
  <c r="R11" i="28"/>
  <c r="C12" i="28" s="1"/>
  <c r="R12" i="28"/>
  <c r="C13" i="28" s="1"/>
  <c r="R13" i="28"/>
  <c r="C14" i="28" s="1"/>
  <c r="R14" i="28"/>
  <c r="C15" i="28" s="1"/>
  <c r="R15" i="28"/>
  <c r="C16" i="28" s="1"/>
  <c r="R16" i="28"/>
  <c r="C17" i="28" s="1"/>
  <c r="R17" i="28"/>
  <c r="C18" i="28" s="1"/>
  <c r="R18" i="28"/>
  <c r="C19" i="28" s="1"/>
  <c r="R19" i="28"/>
  <c r="C20" i="28" s="1"/>
  <c r="R20" i="28"/>
  <c r="C21" i="28" s="1"/>
  <c r="R21" i="28"/>
  <c r="C22" i="28" s="1"/>
  <c r="R22" i="28"/>
  <c r="C23" i="28" s="1"/>
  <c r="R23" i="28"/>
  <c r="C24" i="28" s="1"/>
  <c r="R24" i="28"/>
  <c r="C25" i="28" s="1"/>
  <c r="R25" i="28"/>
  <c r="C26" i="28" s="1"/>
  <c r="R26" i="28"/>
  <c r="C27" i="28" s="1"/>
  <c r="R27" i="28"/>
  <c r="C28" i="28" s="1"/>
  <c r="R28" i="28"/>
  <c r="C29" i="28" s="1"/>
  <c r="R29" i="28"/>
  <c r="C30" i="28" s="1"/>
  <c r="R30" i="28"/>
  <c r="C31" i="28" s="1"/>
  <c r="R31" i="28"/>
  <c r="C32" i="28" s="1"/>
  <c r="R32" i="28"/>
  <c r="C33" i="28" s="1"/>
  <c r="R33" i="28"/>
  <c r="C34" i="28" s="1"/>
  <c r="R34" i="28"/>
  <c r="C35" i="28" s="1"/>
  <c r="R35" i="28"/>
  <c r="C36" i="28" s="1"/>
  <c r="R36" i="28"/>
  <c r="C37" i="28" s="1"/>
  <c r="R37" i="28"/>
  <c r="C38" i="28" s="1"/>
  <c r="R38" i="28"/>
  <c r="C39" i="28" s="1"/>
  <c r="R39" i="28"/>
  <c r="C40" i="28" s="1"/>
  <c r="R40" i="28"/>
  <c r="C41" i="28" s="1"/>
  <c r="R41" i="28"/>
  <c r="C42" i="28" s="1"/>
  <c r="R42" i="28"/>
  <c r="C43" i="28" s="1"/>
  <c r="R43" i="28"/>
  <c r="C44" i="28" s="1"/>
  <c r="R44" i="28"/>
  <c r="C45" i="28" s="1"/>
  <c r="R45" i="28"/>
  <c r="C46" i="28" s="1"/>
  <c r="R46" i="28"/>
  <c r="C47" i="28" s="1"/>
  <c r="R47" i="28"/>
  <c r="C48" i="28" s="1"/>
  <c r="R48" i="28"/>
  <c r="C49" i="28" s="1"/>
  <c r="R49" i="28"/>
  <c r="C50" i="28" s="1"/>
  <c r="R50" i="28"/>
  <c r="C51" i="28" s="1"/>
  <c r="R51" i="28"/>
  <c r="C52" i="28" s="1"/>
  <c r="R52" i="28"/>
  <c r="C53" i="28" s="1"/>
  <c r="R53" i="28"/>
  <c r="C54" i="28" s="1"/>
  <c r="R54" i="28"/>
  <c r="C55" i="28" s="1"/>
  <c r="R55" i="28"/>
  <c r="C56" i="28" s="1"/>
  <c r="R56" i="28"/>
  <c r="C57" i="28" s="1"/>
  <c r="R57" i="28"/>
  <c r="C58" i="28" s="1"/>
  <c r="R58" i="28"/>
  <c r="C59" i="28" s="1"/>
  <c r="R59" i="28"/>
  <c r="C60" i="28" s="1"/>
  <c r="R60" i="28"/>
  <c r="C61" i="28" s="1"/>
  <c r="R61" i="28"/>
  <c r="C62" i="28" s="1"/>
  <c r="R62" i="28"/>
  <c r="C63" i="28" s="1"/>
  <c r="R63" i="28"/>
  <c r="C64" i="28" s="1"/>
  <c r="R64" i="28"/>
  <c r="C65" i="28" s="1"/>
  <c r="R65" i="28"/>
  <c r="C66" i="28" s="1"/>
  <c r="R66" i="28"/>
  <c r="C67" i="28" s="1"/>
  <c r="R67" i="28"/>
  <c r="C68" i="28" s="1"/>
  <c r="R68" i="28"/>
  <c r="C69" i="28" s="1"/>
  <c r="R69" i="28"/>
  <c r="C70" i="28" s="1"/>
  <c r="R70" i="28"/>
  <c r="C71" i="28" s="1"/>
  <c r="R71" i="28"/>
  <c r="C72" i="28" s="1"/>
  <c r="R72" i="28"/>
  <c r="C73" i="28" s="1"/>
  <c r="R73" i="28"/>
  <c r="C74" i="28" s="1"/>
  <c r="R74" i="28"/>
  <c r="C75" i="28" s="1"/>
  <c r="R75" i="28"/>
  <c r="C76" i="28" s="1"/>
  <c r="R76" i="28"/>
  <c r="C77" i="28" s="1"/>
  <c r="R77" i="28"/>
  <c r="C78" i="28" s="1"/>
  <c r="R78" i="28"/>
  <c r="C79" i="28" s="1"/>
  <c r="R79" i="28"/>
  <c r="C80" i="28" s="1"/>
  <c r="R80" i="28"/>
  <c r="C81" i="28" s="1"/>
  <c r="R81" i="28"/>
  <c r="C82" i="28" s="1"/>
  <c r="R82" i="28"/>
  <c r="C83" i="28" s="1"/>
  <c r="R83" i="28"/>
  <c r="C84" i="28" s="1"/>
  <c r="R84" i="28"/>
  <c r="C85" i="28" s="1"/>
  <c r="R85" i="28"/>
  <c r="C86" i="28" s="1"/>
  <c r="R86" i="28"/>
  <c r="C87" i="28" s="1"/>
  <c r="R87" i="28"/>
  <c r="C88" i="28" s="1"/>
  <c r="R88" i="28"/>
  <c r="C89" i="28" s="1"/>
  <c r="R89" i="28"/>
  <c r="C90" i="28" s="1"/>
  <c r="R90" i="28"/>
  <c r="C91" i="28" s="1"/>
  <c r="R91" i="28"/>
  <c r="C92" i="28" s="1"/>
  <c r="R92" i="28"/>
  <c r="C93" i="28" s="1"/>
  <c r="R93" i="28"/>
  <c r="C94" i="28" s="1"/>
  <c r="R94" i="28"/>
  <c r="C95" i="28" s="1"/>
  <c r="R95" i="28"/>
  <c r="C96" i="28" s="1"/>
  <c r="R96" i="28"/>
  <c r="C97" i="28" s="1"/>
  <c r="R97" i="28"/>
  <c r="C98" i="28" s="1"/>
  <c r="R98" i="28"/>
  <c r="C99" i="28" s="1"/>
  <c r="R99" i="28"/>
  <c r="C100" i="28" s="1"/>
  <c r="R100" i="28"/>
  <c r="C101" i="28" s="1"/>
  <c r="R101" i="28"/>
  <c r="C102" i="28" s="1"/>
  <c r="R102" i="28"/>
  <c r="C103" i="28" s="1"/>
  <c r="R103" i="28"/>
  <c r="C104" i="28" s="1"/>
  <c r="R104" i="28"/>
  <c r="C105" i="28" s="1"/>
  <c r="R105" i="28"/>
  <c r="C106" i="28" s="1"/>
  <c r="R106" i="28"/>
  <c r="C107" i="28" s="1"/>
  <c r="R107" i="28"/>
  <c r="C108" i="28" s="1"/>
  <c r="R108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" i="28"/>
  <c r="R10" i="28"/>
  <c r="C11" i="28" s="1"/>
  <c r="L2" i="28"/>
  <c r="K108" i="17"/>
  <c r="C108" i="17"/>
  <c r="K107" i="17"/>
  <c r="C107" i="17"/>
  <c r="K106" i="17"/>
  <c r="C106" i="17"/>
  <c r="K105" i="17"/>
  <c r="C105" i="17"/>
  <c r="K104" i="17"/>
  <c r="C104" i="17"/>
  <c r="K103" i="17"/>
  <c r="C103" i="17"/>
  <c r="K102" i="17"/>
  <c r="C102" i="17"/>
  <c r="K101" i="17"/>
  <c r="C101" i="17"/>
  <c r="K100" i="17"/>
  <c r="C100" i="17"/>
  <c r="K99" i="17"/>
  <c r="C99" i="17"/>
  <c r="K98" i="17"/>
  <c r="C98" i="17"/>
  <c r="K97" i="17"/>
  <c r="C97" i="17"/>
  <c r="K96" i="17"/>
  <c r="C96" i="17"/>
  <c r="K95" i="17"/>
  <c r="C95" i="17"/>
  <c r="K94" i="17"/>
  <c r="C94" i="17"/>
  <c r="K93" i="17"/>
  <c r="C93" i="17"/>
  <c r="K92" i="17"/>
  <c r="C92" i="17"/>
  <c r="K91" i="17"/>
  <c r="C91" i="17"/>
  <c r="K90" i="17"/>
  <c r="C90" i="17"/>
  <c r="K89" i="17"/>
  <c r="C89" i="17"/>
  <c r="K88" i="17"/>
  <c r="C88" i="17"/>
  <c r="K87" i="17"/>
  <c r="C87" i="17"/>
  <c r="K86" i="17"/>
  <c r="C86" i="17"/>
  <c r="K85" i="17"/>
  <c r="C85" i="17"/>
  <c r="K84" i="17"/>
  <c r="C84" i="17"/>
  <c r="K83" i="17"/>
  <c r="C83" i="17"/>
  <c r="K82" i="17"/>
  <c r="C82" i="17"/>
  <c r="K81" i="17"/>
  <c r="C81" i="17"/>
  <c r="K80" i="17"/>
  <c r="C80" i="17"/>
  <c r="K79" i="17"/>
  <c r="C79" i="17"/>
  <c r="K78" i="17"/>
  <c r="C78" i="17"/>
  <c r="K77" i="17"/>
  <c r="C77" i="17"/>
  <c r="K76" i="17"/>
  <c r="C76" i="17"/>
  <c r="K75" i="17"/>
  <c r="C75" i="17"/>
  <c r="K74" i="17"/>
  <c r="C74" i="17"/>
  <c r="K73" i="17"/>
  <c r="C73" i="17"/>
  <c r="K72" i="17"/>
  <c r="C72" i="17"/>
  <c r="K71" i="17"/>
  <c r="C71" i="17"/>
  <c r="K70" i="17"/>
  <c r="C70" i="17"/>
  <c r="K69" i="17"/>
  <c r="C69" i="17"/>
  <c r="K68" i="17"/>
  <c r="C68" i="17"/>
  <c r="K67" i="17"/>
  <c r="C67" i="17"/>
  <c r="K66" i="17"/>
  <c r="C66" i="17"/>
  <c r="K65" i="17"/>
  <c r="C65" i="17"/>
  <c r="K64" i="17"/>
  <c r="C64" i="17"/>
  <c r="K63" i="17"/>
  <c r="C63" i="17"/>
  <c r="K62" i="17"/>
  <c r="C62" i="17"/>
  <c r="K61" i="17"/>
  <c r="C61" i="17"/>
  <c r="K60" i="17"/>
  <c r="C60" i="17"/>
  <c r="K59" i="17"/>
  <c r="C59" i="17"/>
  <c r="K58" i="17"/>
  <c r="C58" i="17"/>
  <c r="K57" i="17"/>
  <c r="C57" i="17"/>
  <c r="K56" i="17"/>
  <c r="C56" i="17"/>
  <c r="K55" i="17"/>
  <c r="C55" i="17"/>
  <c r="K54" i="17"/>
  <c r="C54" i="17"/>
  <c r="K53" i="17"/>
  <c r="C53" i="17"/>
  <c r="K52" i="17"/>
  <c r="C52" i="17"/>
  <c r="K51" i="17"/>
  <c r="C51" i="17"/>
  <c r="K50" i="17"/>
  <c r="C50" i="17"/>
  <c r="K49" i="17"/>
  <c r="C49" i="17"/>
  <c r="K48" i="17"/>
  <c r="C48" i="17"/>
  <c r="K47" i="17"/>
  <c r="C47" i="17"/>
  <c r="K46" i="17"/>
  <c r="C46" i="17"/>
  <c r="K45" i="17"/>
  <c r="C45" i="17"/>
  <c r="K44" i="17"/>
  <c r="C44" i="17"/>
  <c r="K43" i="17"/>
  <c r="C43" i="17"/>
  <c r="K42" i="17"/>
  <c r="C42" i="17"/>
  <c r="K41" i="17"/>
  <c r="C41" i="17"/>
  <c r="K40" i="17"/>
  <c r="C40" i="17"/>
  <c r="K39" i="17"/>
  <c r="C39" i="17"/>
  <c r="K38" i="17"/>
  <c r="C38" i="17"/>
  <c r="K37" i="17"/>
  <c r="C37" i="17"/>
  <c r="K36" i="17"/>
  <c r="C36" i="17"/>
  <c r="K35" i="17"/>
  <c r="C35" i="17"/>
  <c r="K34" i="17"/>
  <c r="C34" i="17"/>
  <c r="K33" i="17"/>
  <c r="C33" i="17"/>
  <c r="K32" i="17"/>
  <c r="C32" i="17"/>
  <c r="K31" i="17"/>
  <c r="C31" i="17"/>
  <c r="K30" i="17"/>
  <c r="C30" i="17"/>
  <c r="K29" i="17"/>
  <c r="C29" i="17"/>
  <c r="K28" i="17"/>
  <c r="C28" i="17"/>
  <c r="K27" i="17"/>
  <c r="C27" i="17"/>
  <c r="K26" i="17"/>
  <c r="C26" i="17"/>
  <c r="K25" i="17"/>
  <c r="C25" i="17"/>
  <c r="K24" i="17"/>
  <c r="C24" i="17"/>
  <c r="K23" i="17"/>
  <c r="C23" i="17"/>
  <c r="K22" i="17"/>
  <c r="C22" i="17"/>
  <c r="K21" i="17"/>
  <c r="C21" i="17"/>
  <c r="K20" i="17"/>
  <c r="C20" i="17"/>
  <c r="K19" i="17"/>
  <c r="C19" i="17"/>
  <c r="K18" i="17"/>
  <c r="C18" i="17"/>
  <c r="K17" i="17"/>
  <c r="C17" i="17"/>
  <c r="K16" i="17"/>
  <c r="C16" i="17"/>
  <c r="K15" i="17"/>
  <c r="C15" i="17"/>
  <c r="K14" i="17"/>
  <c r="C14" i="17"/>
  <c r="K13" i="17"/>
  <c r="C13" i="17"/>
  <c r="K12" i="17"/>
  <c r="C12" i="17"/>
  <c r="K11" i="17"/>
  <c r="C11" i="17"/>
  <c r="K10" i="17"/>
  <c r="K9" i="17"/>
  <c r="L2" i="17"/>
  <c r="P2" i="17"/>
  <c r="G5" i="17"/>
  <c r="C10" i="17"/>
  <c r="D4" i="17"/>
  <c r="E5" i="17"/>
  <c r="I5" i="17"/>
  <c r="H4" i="17"/>
  <c r="C5" i="17"/>
  <c r="P4" i="17"/>
  <c r="L4" i="17"/>
  <c r="T28" i="28" l="1"/>
  <c r="T27" i="28"/>
  <c r="T25" i="28"/>
  <c r="T24" i="28"/>
  <c r="T23" i="28"/>
  <c r="T22" i="28"/>
  <c r="T21" i="28"/>
  <c r="T20" i="28"/>
  <c r="T18" i="28"/>
  <c r="T17" i="28"/>
  <c r="T16" i="28"/>
  <c r="T15" i="28"/>
  <c r="T14" i="28"/>
  <c r="T13" i="28"/>
  <c r="T10" i="28"/>
  <c r="P2" i="28"/>
  <c r="E5" i="28"/>
  <c r="G5" i="28"/>
  <c r="C10" i="28"/>
  <c r="T9" i="28"/>
  <c r="C5" i="28"/>
  <c r="D4" i="28"/>
  <c r="H4" i="28" l="1"/>
  <c r="I5" i="28"/>
  <c r="L4" i="28"/>
  <c r="P4" i="28"/>
</calcChain>
</file>

<file path=xl/sharedStrings.xml><?xml version="1.0" encoding="utf-8"?>
<sst xmlns="http://schemas.openxmlformats.org/spreadsheetml/2006/main" count="296" uniqueCount="50">
  <si>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</si>
  <si>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</si>
  <si>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</si>
  <si>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</si>
  <si>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</si>
  <si>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</si>
  <si>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</si>
  <si>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</si>
  <si>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</si>
  <si>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</si>
  <si>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</si>
  <si>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</si>
  <si>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</si>
  <si>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</si>
  <si>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</si>
  <si>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</si>
  <si>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</si>
  <si>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</si>
  <si>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</si>
  <si>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</si>
  <si>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</si>
  <si>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</si>
  <si>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</si>
  <si>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</si>
  <si>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</si>
  <si>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</si>
  <si>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</si>
  <si>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</si>
  <si>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</si>
  <si>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</si>
  <si>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</si>
  <si>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</si>
  <si>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</si>
  <si>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</si>
  <si>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</si>
  <si>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</si>
  <si>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</si>
  <si>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</si>
  <si>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</si>
  <si>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</si>
  <si>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</si>
  <si>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</si>
  <si>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</si>
  <si>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</si>
  <si>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</si>
  <si>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</si>
  <si>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</si>
  <si>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</si>
  <si>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</si>
  <si>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リスク（1%）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</si>
</sst>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177" fontId="9" fillId="11" borderId="1" xfId="0" applyNumberFormat="1" applyFont="1" applyFill="1" applyBorder="1" applyAlignment="1">
      <alignment horizontal="center" vertical="center"/>
    </xf>
    <xf numFmtId="176" fontId="9" fillId="11" borderId="1" xfId="0" applyNumberFormat="1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0" fillId="11" borderId="0" xfId="0" applyFill="1">
      <alignment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0" xfId="0" applyFont="1" applyFill="1" applyBorder="1" applyAlignment="1">
      <alignment horizontal="center" vertical="center" shrinkToFit="1"/>
    </xf>
    <xf numFmtId="0" fontId="8" fillId="8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9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180" fontId="9" fillId="11" borderId="1" xfId="0" applyNumberFormat="1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178" fontId="9" fillId="11" borderId="1" xfId="0" applyNumberFormat="1" applyFont="1" applyFill="1" applyBorder="1" applyAlignment="1">
      <alignment horizontal="center" vertical="center"/>
    </xf>
    <xf numFmtId="181" fontId="9" fillId="11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66E0A"/>
      <color rgb="FFF115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636651</xdr:colOff>
      <xdr:row>34</xdr:row>
      <xdr:rowOff>95251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6" t="9875" b="8114"/>
        <a:stretch/>
      </xdr:blipFill>
      <xdr:spPr>
        <a:xfrm>
          <a:off x="0" y="0"/>
          <a:ext cx="12114276" cy="6248401"/>
        </a:xfrm>
        <a:prstGeom prst="rect">
          <a:avLst/>
        </a:prstGeom>
      </xdr:spPr>
    </xdr:pic>
    <xdr:clientData/>
  </xdr:twoCellAnchor>
  <xdr:twoCellAnchor>
    <xdr:from>
      <xdr:col>5</xdr:col>
      <xdr:colOff>16327</xdr:colOff>
      <xdr:row>20</xdr:row>
      <xdr:rowOff>70757</xdr:rowOff>
    </xdr:from>
    <xdr:to>
      <xdr:col>5</xdr:col>
      <xdr:colOff>277584</xdr:colOff>
      <xdr:row>20</xdr:row>
      <xdr:rowOff>76199</xdr:rowOff>
    </xdr:to>
    <xdr:cxnSp macro="">
      <xdr:nvCxnSpPr>
        <xdr:cNvPr id="4" name="直線コネクタ 3"/>
        <xdr:cNvCxnSpPr/>
      </xdr:nvCxnSpPr>
      <xdr:spPr>
        <a:xfrm flipV="1">
          <a:off x="3265713" y="3663043"/>
          <a:ext cx="261257" cy="5442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16327</xdr:colOff>
      <xdr:row>17</xdr:row>
      <xdr:rowOff>174172</xdr:rowOff>
    </xdr:from>
    <xdr:to>
      <xdr:col>5</xdr:col>
      <xdr:colOff>277584</xdr:colOff>
      <xdr:row>18</xdr:row>
      <xdr:rowOff>0</xdr:rowOff>
    </xdr:to>
    <xdr:cxnSp macro="">
      <xdr:nvCxnSpPr>
        <xdr:cNvPr id="5" name="直線コネクタ 4"/>
        <xdr:cNvCxnSpPr/>
      </xdr:nvCxnSpPr>
      <xdr:spPr>
        <a:xfrm flipV="1">
          <a:off x="3265713" y="3227615"/>
          <a:ext cx="261257" cy="5442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304800</xdr:colOff>
      <xdr:row>11</xdr:row>
      <xdr:rowOff>123825</xdr:rowOff>
    </xdr:from>
    <xdr:to>
      <xdr:col>7</xdr:col>
      <xdr:colOff>59214</xdr:colOff>
      <xdr:row>11</xdr:row>
      <xdr:rowOff>125133</xdr:rowOff>
    </xdr:to>
    <xdr:cxnSp macro="">
      <xdr:nvCxnSpPr>
        <xdr:cNvPr id="6" name="直線コネクタ 5"/>
        <xdr:cNvCxnSpPr/>
      </xdr:nvCxnSpPr>
      <xdr:spPr>
        <a:xfrm>
          <a:off x="4238625" y="2114550"/>
          <a:ext cx="44021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11</xdr:row>
      <xdr:rowOff>28575</xdr:rowOff>
    </xdr:from>
    <xdr:to>
      <xdr:col>11</xdr:col>
      <xdr:colOff>85725</xdr:colOff>
      <xdr:row>11</xdr:row>
      <xdr:rowOff>38100</xdr:rowOff>
    </xdr:to>
    <xdr:cxnSp macro="">
      <xdr:nvCxnSpPr>
        <xdr:cNvPr id="10" name="直線コネクタ 9"/>
        <xdr:cNvCxnSpPr/>
      </xdr:nvCxnSpPr>
      <xdr:spPr>
        <a:xfrm flipV="1">
          <a:off x="4905375" y="2019300"/>
          <a:ext cx="2543175" cy="9525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34</xdr:row>
      <xdr:rowOff>85725</xdr:rowOff>
    </xdr:from>
    <xdr:to>
      <xdr:col>17</xdr:col>
      <xdr:colOff>655701</xdr:colOff>
      <xdr:row>68</xdr:row>
      <xdr:rowOff>171451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9" t="9876" r="-1" b="8238"/>
        <a:stretch/>
      </xdr:blipFill>
      <xdr:spPr>
        <a:xfrm>
          <a:off x="0" y="6238875"/>
          <a:ext cx="12133326" cy="6238876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51</xdr:row>
      <xdr:rowOff>110217</xdr:rowOff>
    </xdr:from>
    <xdr:to>
      <xdr:col>8</xdr:col>
      <xdr:colOff>593912</xdr:colOff>
      <xdr:row>51</xdr:row>
      <xdr:rowOff>110217</xdr:rowOff>
    </xdr:to>
    <xdr:cxnSp macro="">
      <xdr:nvCxnSpPr>
        <xdr:cNvPr id="14" name="直線コネクタ 13"/>
        <xdr:cNvCxnSpPr/>
      </xdr:nvCxnSpPr>
      <xdr:spPr>
        <a:xfrm>
          <a:off x="5393951" y="9254217"/>
          <a:ext cx="489137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104775</xdr:colOff>
      <xdr:row>56</xdr:row>
      <xdr:rowOff>66675</xdr:rowOff>
    </xdr:from>
    <xdr:to>
      <xdr:col>8</xdr:col>
      <xdr:colOff>366032</xdr:colOff>
      <xdr:row>56</xdr:row>
      <xdr:rowOff>72117</xdr:rowOff>
    </xdr:to>
    <xdr:cxnSp macro="">
      <xdr:nvCxnSpPr>
        <xdr:cNvPr id="15" name="直線コネクタ 14"/>
        <xdr:cNvCxnSpPr/>
      </xdr:nvCxnSpPr>
      <xdr:spPr>
        <a:xfrm flipV="1">
          <a:off x="5410200" y="10201275"/>
          <a:ext cx="261257" cy="5442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69</xdr:row>
      <xdr:rowOff>0</xdr:rowOff>
    </xdr:from>
    <xdr:to>
      <xdr:col>18</xdr:col>
      <xdr:colOff>13607</xdr:colOff>
      <xdr:row>104</xdr:row>
      <xdr:rowOff>27214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0001" b="8382"/>
        <a:stretch/>
      </xdr:blipFill>
      <xdr:spPr>
        <a:xfrm>
          <a:off x="0" y="12205607"/>
          <a:ext cx="12096750" cy="6218464"/>
        </a:xfrm>
        <a:prstGeom prst="rect">
          <a:avLst/>
        </a:prstGeom>
      </xdr:spPr>
    </xdr:pic>
    <xdr:clientData/>
  </xdr:twoCellAnchor>
  <xdr:twoCellAnchor>
    <xdr:from>
      <xdr:col>7</xdr:col>
      <xdr:colOff>231322</xdr:colOff>
      <xdr:row>83</xdr:row>
      <xdr:rowOff>19048</xdr:rowOff>
    </xdr:from>
    <xdr:to>
      <xdr:col>10</xdr:col>
      <xdr:colOff>235324</xdr:colOff>
      <xdr:row>83</xdr:row>
      <xdr:rowOff>19048</xdr:rowOff>
    </xdr:to>
    <xdr:cxnSp macro="">
      <xdr:nvCxnSpPr>
        <xdr:cNvPr id="11" name="直線コネクタ 10"/>
        <xdr:cNvCxnSpPr/>
      </xdr:nvCxnSpPr>
      <xdr:spPr>
        <a:xfrm>
          <a:off x="4836940" y="14900460"/>
          <a:ext cx="2054678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220433</xdr:colOff>
      <xdr:row>87</xdr:row>
      <xdr:rowOff>29937</xdr:rowOff>
    </xdr:from>
    <xdr:to>
      <xdr:col>7</xdr:col>
      <xdr:colOff>481690</xdr:colOff>
      <xdr:row>87</xdr:row>
      <xdr:rowOff>35379</xdr:rowOff>
    </xdr:to>
    <xdr:cxnSp macro="">
      <xdr:nvCxnSpPr>
        <xdr:cNvPr id="12" name="直線コネクタ 11"/>
        <xdr:cNvCxnSpPr/>
      </xdr:nvCxnSpPr>
      <xdr:spPr>
        <a:xfrm flipV="1">
          <a:off x="4819647" y="15419616"/>
          <a:ext cx="261257" cy="5442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104</xdr:row>
      <xdr:rowOff>13607</xdr:rowOff>
    </xdr:from>
    <xdr:to>
      <xdr:col>18</xdr:col>
      <xdr:colOff>27214</xdr:colOff>
      <xdr:row>139</xdr:row>
      <xdr:rowOff>54429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9824" r="658" b="8381"/>
        <a:stretch/>
      </xdr:blipFill>
      <xdr:spPr>
        <a:xfrm>
          <a:off x="0" y="18410464"/>
          <a:ext cx="12110357" cy="6232072"/>
        </a:xfrm>
        <a:prstGeom prst="rect">
          <a:avLst/>
        </a:prstGeom>
      </xdr:spPr>
    </xdr:pic>
    <xdr:clientData/>
  </xdr:twoCellAnchor>
  <xdr:twoCellAnchor>
    <xdr:from>
      <xdr:col>6</xdr:col>
      <xdr:colOff>333827</xdr:colOff>
      <xdr:row>132</xdr:row>
      <xdr:rowOff>144775</xdr:rowOff>
    </xdr:from>
    <xdr:to>
      <xdr:col>6</xdr:col>
      <xdr:colOff>470748</xdr:colOff>
      <xdr:row>132</xdr:row>
      <xdr:rowOff>144775</xdr:rowOff>
    </xdr:to>
    <xdr:cxnSp macro="">
      <xdr:nvCxnSpPr>
        <xdr:cNvPr id="16" name="直線コネクタ 15"/>
        <xdr:cNvCxnSpPr/>
      </xdr:nvCxnSpPr>
      <xdr:spPr>
        <a:xfrm>
          <a:off x="4265423" y="24220732"/>
          <a:ext cx="136921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333374</xdr:colOff>
      <xdr:row>131</xdr:row>
      <xdr:rowOff>154781</xdr:rowOff>
    </xdr:from>
    <xdr:to>
      <xdr:col>6</xdr:col>
      <xdr:colOff>464343</xdr:colOff>
      <xdr:row>131</xdr:row>
      <xdr:rowOff>154781</xdr:rowOff>
    </xdr:to>
    <xdr:cxnSp macro="">
      <xdr:nvCxnSpPr>
        <xdr:cNvPr id="17" name="直線コネクタ 16"/>
        <xdr:cNvCxnSpPr/>
      </xdr:nvCxnSpPr>
      <xdr:spPr>
        <a:xfrm>
          <a:off x="4262437" y="23550562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36635</xdr:colOff>
      <xdr:row>130</xdr:row>
      <xdr:rowOff>49194</xdr:rowOff>
    </xdr:from>
    <xdr:to>
      <xdr:col>8</xdr:col>
      <xdr:colOff>479779</xdr:colOff>
      <xdr:row>130</xdr:row>
      <xdr:rowOff>50502</xdr:rowOff>
    </xdr:to>
    <xdr:cxnSp macro="">
      <xdr:nvCxnSpPr>
        <xdr:cNvPr id="18" name="直線コネクタ 17"/>
        <xdr:cNvCxnSpPr/>
      </xdr:nvCxnSpPr>
      <xdr:spPr>
        <a:xfrm>
          <a:off x="5363308" y="23861694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599343</xdr:colOff>
      <xdr:row>127</xdr:row>
      <xdr:rowOff>11094</xdr:rowOff>
    </xdr:from>
    <xdr:to>
      <xdr:col>9</xdr:col>
      <xdr:colOff>353756</xdr:colOff>
      <xdr:row>127</xdr:row>
      <xdr:rowOff>12402</xdr:rowOff>
    </xdr:to>
    <xdr:cxnSp macro="">
      <xdr:nvCxnSpPr>
        <xdr:cNvPr id="19" name="直線コネクタ 18"/>
        <xdr:cNvCxnSpPr/>
      </xdr:nvCxnSpPr>
      <xdr:spPr>
        <a:xfrm>
          <a:off x="5926016" y="23274075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136282</xdr:colOff>
      <xdr:row>116</xdr:row>
      <xdr:rowOff>134186</xdr:rowOff>
    </xdr:from>
    <xdr:to>
      <xdr:col>15</xdr:col>
      <xdr:colOff>100853</xdr:colOff>
      <xdr:row>116</xdr:row>
      <xdr:rowOff>134186</xdr:rowOff>
    </xdr:to>
    <xdr:cxnSp macro="">
      <xdr:nvCxnSpPr>
        <xdr:cNvPr id="20" name="直線コネクタ 19"/>
        <xdr:cNvCxnSpPr/>
      </xdr:nvCxnSpPr>
      <xdr:spPr>
        <a:xfrm>
          <a:off x="8159694" y="20932304"/>
          <a:ext cx="2015247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199809</xdr:colOff>
      <xdr:row>122</xdr:row>
      <xdr:rowOff>133928</xdr:rowOff>
    </xdr:from>
    <xdr:to>
      <xdr:col>10</xdr:col>
      <xdr:colOff>637781</xdr:colOff>
      <xdr:row>122</xdr:row>
      <xdr:rowOff>135236</xdr:rowOff>
    </xdr:to>
    <xdr:cxnSp macro="">
      <xdr:nvCxnSpPr>
        <xdr:cNvPr id="21" name="直線コネクタ 20"/>
        <xdr:cNvCxnSpPr/>
      </xdr:nvCxnSpPr>
      <xdr:spPr>
        <a:xfrm>
          <a:off x="6856103" y="22007810"/>
          <a:ext cx="437972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139</xdr:row>
      <xdr:rowOff>67236</xdr:rowOff>
    </xdr:from>
    <xdr:to>
      <xdr:col>18</xdr:col>
      <xdr:colOff>65711</xdr:colOff>
      <xdr:row>174</xdr:row>
      <xdr:rowOff>33619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0001" b="8077"/>
        <a:stretch/>
      </xdr:blipFill>
      <xdr:spPr>
        <a:xfrm>
          <a:off x="0" y="24989118"/>
          <a:ext cx="12190476" cy="6241677"/>
        </a:xfrm>
        <a:prstGeom prst="rect">
          <a:avLst/>
        </a:prstGeom>
      </xdr:spPr>
    </xdr:pic>
    <xdr:clientData/>
  </xdr:twoCellAnchor>
  <xdr:twoCellAnchor>
    <xdr:from>
      <xdr:col>5</xdr:col>
      <xdr:colOff>317967</xdr:colOff>
      <xdr:row>156</xdr:row>
      <xdr:rowOff>40619</xdr:rowOff>
    </xdr:from>
    <xdr:to>
      <xdr:col>5</xdr:col>
      <xdr:colOff>448936</xdr:colOff>
      <xdr:row>156</xdr:row>
      <xdr:rowOff>40619</xdr:rowOff>
    </xdr:to>
    <xdr:cxnSp macro="">
      <xdr:nvCxnSpPr>
        <xdr:cNvPr id="27" name="直線コネクタ 26"/>
        <xdr:cNvCxnSpPr/>
      </xdr:nvCxnSpPr>
      <xdr:spPr>
        <a:xfrm>
          <a:off x="3556467" y="28010501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324689</xdr:colOff>
      <xdr:row>158</xdr:row>
      <xdr:rowOff>159404</xdr:rowOff>
    </xdr:from>
    <xdr:to>
      <xdr:col>5</xdr:col>
      <xdr:colOff>455658</xdr:colOff>
      <xdr:row>158</xdr:row>
      <xdr:rowOff>159404</xdr:rowOff>
    </xdr:to>
    <xdr:cxnSp macro="">
      <xdr:nvCxnSpPr>
        <xdr:cNvPr id="28" name="直線コネクタ 27"/>
        <xdr:cNvCxnSpPr/>
      </xdr:nvCxnSpPr>
      <xdr:spPr>
        <a:xfrm>
          <a:off x="3563189" y="28487875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174986</xdr:colOff>
      <xdr:row>150</xdr:row>
      <xdr:rowOff>15575</xdr:rowOff>
    </xdr:from>
    <xdr:to>
      <xdr:col>11</xdr:col>
      <xdr:colOff>33618</xdr:colOff>
      <xdr:row>150</xdr:row>
      <xdr:rowOff>15575</xdr:rowOff>
    </xdr:to>
    <xdr:cxnSp macro="">
      <xdr:nvCxnSpPr>
        <xdr:cNvPr id="29" name="直線コネクタ 28"/>
        <xdr:cNvCxnSpPr/>
      </xdr:nvCxnSpPr>
      <xdr:spPr>
        <a:xfrm>
          <a:off x="6147721" y="26909693"/>
          <a:ext cx="1225750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309001</xdr:colOff>
      <xdr:row>196</xdr:row>
      <xdr:rowOff>31659</xdr:rowOff>
    </xdr:from>
    <xdr:to>
      <xdr:col>3</xdr:col>
      <xdr:colOff>439970</xdr:colOff>
      <xdr:row>196</xdr:row>
      <xdr:rowOff>31659</xdr:rowOff>
    </xdr:to>
    <xdr:cxnSp macro="">
      <xdr:nvCxnSpPr>
        <xdr:cNvPr id="31" name="直線コネクタ 30"/>
        <xdr:cNvCxnSpPr/>
      </xdr:nvCxnSpPr>
      <xdr:spPr>
        <a:xfrm>
          <a:off x="2180383" y="35173306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315723</xdr:colOff>
      <xdr:row>200</xdr:row>
      <xdr:rowOff>72001</xdr:rowOff>
    </xdr:from>
    <xdr:to>
      <xdr:col>3</xdr:col>
      <xdr:colOff>446692</xdr:colOff>
      <xdr:row>200</xdr:row>
      <xdr:rowOff>72001</xdr:rowOff>
    </xdr:to>
    <xdr:cxnSp macro="">
      <xdr:nvCxnSpPr>
        <xdr:cNvPr id="32" name="直線コネクタ 31"/>
        <xdr:cNvCxnSpPr/>
      </xdr:nvCxnSpPr>
      <xdr:spPr>
        <a:xfrm>
          <a:off x="2187105" y="35930825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156882</xdr:colOff>
      <xdr:row>191</xdr:row>
      <xdr:rowOff>89648</xdr:rowOff>
    </xdr:from>
    <xdr:to>
      <xdr:col>5</xdr:col>
      <xdr:colOff>600026</xdr:colOff>
      <xdr:row>191</xdr:row>
      <xdr:rowOff>90956</xdr:rowOff>
    </xdr:to>
    <xdr:cxnSp macro="">
      <xdr:nvCxnSpPr>
        <xdr:cNvPr id="33" name="直線コネクタ 32"/>
        <xdr:cNvCxnSpPr/>
      </xdr:nvCxnSpPr>
      <xdr:spPr>
        <a:xfrm>
          <a:off x="3395382" y="34334824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174</xdr:row>
      <xdr:rowOff>33618</xdr:rowOff>
    </xdr:from>
    <xdr:to>
      <xdr:col>18</xdr:col>
      <xdr:colOff>65711</xdr:colOff>
      <xdr:row>207</xdr:row>
      <xdr:rowOff>89647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9971" b="8270"/>
        <a:stretch/>
      </xdr:blipFill>
      <xdr:spPr>
        <a:xfrm>
          <a:off x="0" y="31230794"/>
          <a:ext cx="12190476" cy="5972735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>
    <xdr:from>
      <xdr:col>5</xdr:col>
      <xdr:colOff>11211</xdr:colOff>
      <xdr:row>196</xdr:row>
      <xdr:rowOff>11213</xdr:rowOff>
    </xdr:from>
    <xdr:to>
      <xdr:col>5</xdr:col>
      <xdr:colOff>142180</xdr:colOff>
      <xdr:row>196</xdr:row>
      <xdr:rowOff>11213</xdr:rowOff>
    </xdr:to>
    <xdr:cxnSp macro="">
      <xdr:nvCxnSpPr>
        <xdr:cNvPr id="34" name="直線コネクタ 33"/>
        <xdr:cNvCxnSpPr/>
      </xdr:nvCxnSpPr>
      <xdr:spPr>
        <a:xfrm>
          <a:off x="3249711" y="35152860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679080</xdr:colOff>
      <xdr:row>198</xdr:row>
      <xdr:rowOff>40351</xdr:rowOff>
    </xdr:from>
    <xdr:to>
      <xdr:col>5</xdr:col>
      <xdr:colOff>126490</xdr:colOff>
      <xdr:row>198</xdr:row>
      <xdr:rowOff>40351</xdr:rowOff>
    </xdr:to>
    <xdr:cxnSp macro="">
      <xdr:nvCxnSpPr>
        <xdr:cNvPr id="35" name="直線コネクタ 34"/>
        <xdr:cNvCxnSpPr/>
      </xdr:nvCxnSpPr>
      <xdr:spPr>
        <a:xfrm>
          <a:off x="3234021" y="35540586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246529</xdr:colOff>
      <xdr:row>191</xdr:row>
      <xdr:rowOff>22412</xdr:rowOff>
    </xdr:from>
    <xdr:to>
      <xdr:col>7</xdr:col>
      <xdr:colOff>6114</xdr:colOff>
      <xdr:row>191</xdr:row>
      <xdr:rowOff>23720</xdr:rowOff>
    </xdr:to>
    <xdr:cxnSp macro="">
      <xdr:nvCxnSpPr>
        <xdr:cNvPr id="36" name="直線コネクタ 35"/>
        <xdr:cNvCxnSpPr/>
      </xdr:nvCxnSpPr>
      <xdr:spPr>
        <a:xfrm>
          <a:off x="4168588" y="34267588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96371</xdr:colOff>
      <xdr:row>182</xdr:row>
      <xdr:rowOff>6723</xdr:rowOff>
    </xdr:from>
    <xdr:to>
      <xdr:col>9</xdr:col>
      <xdr:colOff>549089</xdr:colOff>
      <xdr:row>182</xdr:row>
      <xdr:rowOff>6723</xdr:rowOff>
    </xdr:to>
    <xdr:cxnSp macro="">
      <xdr:nvCxnSpPr>
        <xdr:cNvPr id="37" name="直線コネクタ 36"/>
        <xdr:cNvCxnSpPr/>
      </xdr:nvCxnSpPr>
      <xdr:spPr>
        <a:xfrm>
          <a:off x="5385547" y="32638252"/>
          <a:ext cx="1136277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207</xdr:row>
      <xdr:rowOff>100851</xdr:rowOff>
    </xdr:from>
    <xdr:to>
      <xdr:col>18</xdr:col>
      <xdr:colOff>65711</xdr:colOff>
      <xdr:row>242</xdr:row>
      <xdr:rowOff>78439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9855" b="8077"/>
        <a:stretch/>
      </xdr:blipFill>
      <xdr:spPr>
        <a:xfrm>
          <a:off x="0" y="37214733"/>
          <a:ext cx="12190476" cy="6252882"/>
        </a:xfrm>
        <a:prstGeom prst="rect">
          <a:avLst/>
        </a:prstGeom>
      </xdr:spPr>
    </xdr:pic>
    <xdr:clientData/>
  </xdr:twoCellAnchor>
  <xdr:twoCellAnchor>
    <xdr:from>
      <xdr:col>3</xdr:col>
      <xdr:colOff>616323</xdr:colOff>
      <xdr:row>232</xdr:row>
      <xdr:rowOff>78439</xdr:rowOff>
    </xdr:from>
    <xdr:to>
      <xdr:col>4</xdr:col>
      <xdr:colOff>63733</xdr:colOff>
      <xdr:row>232</xdr:row>
      <xdr:rowOff>78439</xdr:rowOff>
    </xdr:to>
    <xdr:cxnSp macro="">
      <xdr:nvCxnSpPr>
        <xdr:cNvPr id="38" name="直線コネクタ 37"/>
        <xdr:cNvCxnSpPr/>
      </xdr:nvCxnSpPr>
      <xdr:spPr>
        <a:xfrm>
          <a:off x="2487705" y="41674674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611839</xdr:colOff>
      <xdr:row>235</xdr:row>
      <xdr:rowOff>17930</xdr:rowOff>
    </xdr:from>
    <xdr:to>
      <xdr:col>4</xdr:col>
      <xdr:colOff>59249</xdr:colOff>
      <xdr:row>235</xdr:row>
      <xdr:rowOff>17930</xdr:rowOff>
    </xdr:to>
    <xdr:cxnSp macro="">
      <xdr:nvCxnSpPr>
        <xdr:cNvPr id="39" name="直線コネクタ 38"/>
        <xdr:cNvCxnSpPr/>
      </xdr:nvCxnSpPr>
      <xdr:spPr>
        <a:xfrm>
          <a:off x="2483221" y="42152048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168088</xdr:colOff>
      <xdr:row>228</xdr:row>
      <xdr:rowOff>11202</xdr:rowOff>
    </xdr:from>
    <xdr:to>
      <xdr:col>5</xdr:col>
      <xdr:colOff>611232</xdr:colOff>
      <xdr:row>228</xdr:row>
      <xdr:rowOff>12510</xdr:rowOff>
    </xdr:to>
    <xdr:cxnSp macro="">
      <xdr:nvCxnSpPr>
        <xdr:cNvPr id="40" name="直線コネクタ 39"/>
        <xdr:cNvCxnSpPr/>
      </xdr:nvCxnSpPr>
      <xdr:spPr>
        <a:xfrm>
          <a:off x="3406588" y="40890261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555809</xdr:colOff>
      <xdr:row>224</xdr:row>
      <xdr:rowOff>129981</xdr:rowOff>
    </xdr:from>
    <xdr:to>
      <xdr:col>7</xdr:col>
      <xdr:colOff>315394</xdr:colOff>
      <xdr:row>224</xdr:row>
      <xdr:rowOff>131289</xdr:rowOff>
    </xdr:to>
    <xdr:cxnSp macro="">
      <xdr:nvCxnSpPr>
        <xdr:cNvPr id="41" name="直線コネクタ 40"/>
        <xdr:cNvCxnSpPr/>
      </xdr:nvCxnSpPr>
      <xdr:spPr>
        <a:xfrm>
          <a:off x="4477868" y="40291863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629767</xdr:colOff>
      <xdr:row>221</xdr:row>
      <xdr:rowOff>24646</xdr:rowOff>
    </xdr:from>
    <xdr:to>
      <xdr:col>10</xdr:col>
      <xdr:colOff>100853</xdr:colOff>
      <xdr:row>221</xdr:row>
      <xdr:rowOff>24646</xdr:rowOff>
    </xdr:to>
    <xdr:cxnSp macro="">
      <xdr:nvCxnSpPr>
        <xdr:cNvPr id="42" name="直線コネクタ 41"/>
        <xdr:cNvCxnSpPr/>
      </xdr:nvCxnSpPr>
      <xdr:spPr>
        <a:xfrm>
          <a:off x="5235385" y="39648646"/>
          <a:ext cx="1521762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188433</xdr:colOff>
      <xdr:row>155</xdr:row>
      <xdr:rowOff>40221</xdr:rowOff>
    </xdr:from>
    <xdr:to>
      <xdr:col>6</xdr:col>
      <xdr:colOff>410136</xdr:colOff>
      <xdr:row>155</xdr:row>
      <xdr:rowOff>40221</xdr:rowOff>
    </xdr:to>
    <xdr:cxnSp macro="">
      <xdr:nvCxnSpPr>
        <xdr:cNvPr id="44" name="直線コネクタ 43"/>
        <xdr:cNvCxnSpPr/>
      </xdr:nvCxnSpPr>
      <xdr:spPr>
        <a:xfrm>
          <a:off x="4110492" y="27830809"/>
          <a:ext cx="221703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242</xdr:row>
      <xdr:rowOff>89640</xdr:rowOff>
    </xdr:from>
    <xdr:to>
      <xdr:col>18</xdr:col>
      <xdr:colOff>65711</xdr:colOff>
      <xdr:row>277</xdr:row>
      <xdr:rowOff>44815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9854" b="8371"/>
        <a:stretch/>
      </xdr:blipFill>
      <xdr:spPr>
        <a:xfrm>
          <a:off x="0" y="43478816"/>
          <a:ext cx="12190476" cy="6230470"/>
        </a:xfrm>
        <a:prstGeom prst="rect">
          <a:avLst/>
        </a:prstGeom>
      </xdr:spPr>
    </xdr:pic>
    <xdr:clientData/>
  </xdr:twoCellAnchor>
  <xdr:twoCellAnchor>
    <xdr:from>
      <xdr:col>3</xdr:col>
      <xdr:colOff>470648</xdr:colOff>
      <xdr:row>272</xdr:row>
      <xdr:rowOff>22404</xdr:rowOff>
    </xdr:from>
    <xdr:to>
      <xdr:col>3</xdr:col>
      <xdr:colOff>601617</xdr:colOff>
      <xdr:row>272</xdr:row>
      <xdr:rowOff>22404</xdr:rowOff>
    </xdr:to>
    <xdr:cxnSp macro="">
      <xdr:nvCxnSpPr>
        <xdr:cNvPr id="45" name="直線コネクタ 44"/>
        <xdr:cNvCxnSpPr/>
      </xdr:nvCxnSpPr>
      <xdr:spPr>
        <a:xfrm>
          <a:off x="2342030" y="48790404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466165</xdr:colOff>
      <xdr:row>269</xdr:row>
      <xdr:rowOff>152392</xdr:rowOff>
    </xdr:from>
    <xdr:to>
      <xdr:col>3</xdr:col>
      <xdr:colOff>597134</xdr:colOff>
      <xdr:row>269</xdr:row>
      <xdr:rowOff>152392</xdr:rowOff>
    </xdr:to>
    <xdr:cxnSp macro="">
      <xdr:nvCxnSpPr>
        <xdr:cNvPr id="46" name="直線コネクタ 45"/>
        <xdr:cNvCxnSpPr/>
      </xdr:nvCxnSpPr>
      <xdr:spPr>
        <a:xfrm>
          <a:off x="2337547" y="48382510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230841</xdr:colOff>
      <xdr:row>269</xdr:row>
      <xdr:rowOff>6719</xdr:rowOff>
    </xdr:from>
    <xdr:to>
      <xdr:col>4</xdr:col>
      <xdr:colOff>673985</xdr:colOff>
      <xdr:row>269</xdr:row>
      <xdr:rowOff>8027</xdr:rowOff>
    </xdr:to>
    <xdr:cxnSp macro="">
      <xdr:nvCxnSpPr>
        <xdr:cNvPr id="47" name="直線コネクタ 46"/>
        <xdr:cNvCxnSpPr/>
      </xdr:nvCxnSpPr>
      <xdr:spPr>
        <a:xfrm>
          <a:off x="2785782" y="48236837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461683</xdr:colOff>
      <xdr:row>262</xdr:row>
      <xdr:rowOff>35854</xdr:rowOff>
    </xdr:from>
    <xdr:to>
      <xdr:col>6</xdr:col>
      <xdr:colOff>221268</xdr:colOff>
      <xdr:row>262</xdr:row>
      <xdr:rowOff>37162</xdr:rowOff>
    </xdr:to>
    <xdr:cxnSp macro="">
      <xdr:nvCxnSpPr>
        <xdr:cNvPr id="48" name="直線コネクタ 47"/>
        <xdr:cNvCxnSpPr/>
      </xdr:nvCxnSpPr>
      <xdr:spPr>
        <a:xfrm>
          <a:off x="3700183" y="47010913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389965</xdr:colOff>
      <xdr:row>259</xdr:row>
      <xdr:rowOff>109813</xdr:rowOff>
    </xdr:from>
    <xdr:to>
      <xdr:col>7</xdr:col>
      <xdr:colOff>149550</xdr:colOff>
      <xdr:row>259</xdr:row>
      <xdr:rowOff>111121</xdr:rowOff>
    </xdr:to>
    <xdr:cxnSp macro="">
      <xdr:nvCxnSpPr>
        <xdr:cNvPr id="49" name="直線コネクタ 48"/>
        <xdr:cNvCxnSpPr/>
      </xdr:nvCxnSpPr>
      <xdr:spPr>
        <a:xfrm>
          <a:off x="4312024" y="46546989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246530</xdr:colOff>
      <xdr:row>255</xdr:row>
      <xdr:rowOff>67229</xdr:rowOff>
    </xdr:from>
    <xdr:to>
      <xdr:col>11</xdr:col>
      <xdr:colOff>6115</xdr:colOff>
      <xdr:row>255</xdr:row>
      <xdr:rowOff>68537</xdr:rowOff>
    </xdr:to>
    <xdr:cxnSp macro="">
      <xdr:nvCxnSpPr>
        <xdr:cNvPr id="51" name="直線コネクタ 50"/>
        <xdr:cNvCxnSpPr/>
      </xdr:nvCxnSpPr>
      <xdr:spPr>
        <a:xfrm>
          <a:off x="6902824" y="45787229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634253</xdr:colOff>
      <xdr:row>252</xdr:row>
      <xdr:rowOff>51540</xdr:rowOff>
    </xdr:from>
    <xdr:to>
      <xdr:col>12</xdr:col>
      <xdr:colOff>393838</xdr:colOff>
      <xdr:row>252</xdr:row>
      <xdr:rowOff>52848</xdr:rowOff>
    </xdr:to>
    <xdr:cxnSp macro="">
      <xdr:nvCxnSpPr>
        <xdr:cNvPr id="52" name="直線コネクタ 51"/>
        <xdr:cNvCxnSpPr/>
      </xdr:nvCxnSpPr>
      <xdr:spPr>
        <a:xfrm>
          <a:off x="7974106" y="45233658"/>
          <a:ext cx="443144" cy="1308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551329</xdr:colOff>
      <xdr:row>251</xdr:row>
      <xdr:rowOff>78441</xdr:rowOff>
    </xdr:from>
    <xdr:to>
      <xdr:col>14</xdr:col>
      <xdr:colOff>123265</xdr:colOff>
      <xdr:row>251</xdr:row>
      <xdr:rowOff>91880</xdr:rowOff>
    </xdr:to>
    <xdr:cxnSp macro="">
      <xdr:nvCxnSpPr>
        <xdr:cNvPr id="53" name="直線コネクタ 52"/>
        <xdr:cNvCxnSpPr/>
      </xdr:nvCxnSpPr>
      <xdr:spPr>
        <a:xfrm flipV="1">
          <a:off x="8574741" y="45081265"/>
          <a:ext cx="939053" cy="13439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277</xdr:row>
      <xdr:rowOff>44823</xdr:rowOff>
    </xdr:from>
    <xdr:to>
      <xdr:col>18</xdr:col>
      <xdr:colOff>65711</xdr:colOff>
      <xdr:row>311</xdr:row>
      <xdr:rowOff>179293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0000" b="8224"/>
        <a:stretch/>
      </xdr:blipFill>
      <xdr:spPr>
        <a:xfrm>
          <a:off x="0" y="49709294"/>
          <a:ext cx="12190476" cy="6230470"/>
        </a:xfrm>
        <a:prstGeom prst="rect">
          <a:avLst/>
        </a:prstGeom>
      </xdr:spPr>
    </xdr:pic>
    <xdr:clientData/>
  </xdr:twoCellAnchor>
  <xdr:twoCellAnchor>
    <xdr:from>
      <xdr:col>7</xdr:col>
      <xdr:colOff>477371</xdr:colOff>
      <xdr:row>286</xdr:row>
      <xdr:rowOff>152391</xdr:rowOff>
    </xdr:from>
    <xdr:to>
      <xdr:col>7</xdr:col>
      <xdr:colOff>608340</xdr:colOff>
      <xdr:row>286</xdr:row>
      <xdr:rowOff>152391</xdr:rowOff>
    </xdr:to>
    <xdr:cxnSp macro="">
      <xdr:nvCxnSpPr>
        <xdr:cNvPr id="50" name="直線コネクタ 49"/>
        <xdr:cNvCxnSpPr/>
      </xdr:nvCxnSpPr>
      <xdr:spPr>
        <a:xfrm>
          <a:off x="5082989" y="51430509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472888</xdr:colOff>
      <xdr:row>284</xdr:row>
      <xdr:rowOff>170322</xdr:rowOff>
    </xdr:from>
    <xdr:to>
      <xdr:col>7</xdr:col>
      <xdr:colOff>603857</xdr:colOff>
      <xdr:row>284</xdr:row>
      <xdr:rowOff>170322</xdr:rowOff>
    </xdr:to>
    <xdr:cxnSp macro="">
      <xdr:nvCxnSpPr>
        <xdr:cNvPr id="54" name="直線コネクタ 53"/>
        <xdr:cNvCxnSpPr/>
      </xdr:nvCxnSpPr>
      <xdr:spPr>
        <a:xfrm>
          <a:off x="5078506" y="51089851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56028</xdr:colOff>
      <xdr:row>285</xdr:row>
      <xdr:rowOff>171633</xdr:rowOff>
    </xdr:from>
    <xdr:to>
      <xdr:col>8</xdr:col>
      <xdr:colOff>243677</xdr:colOff>
      <xdr:row>285</xdr:row>
      <xdr:rowOff>171633</xdr:rowOff>
    </xdr:to>
    <xdr:cxnSp macro="">
      <xdr:nvCxnSpPr>
        <xdr:cNvPr id="55" name="直線コネクタ 54"/>
        <xdr:cNvCxnSpPr/>
      </xdr:nvCxnSpPr>
      <xdr:spPr>
        <a:xfrm>
          <a:off x="5345204" y="51270457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454956</xdr:colOff>
      <xdr:row>294</xdr:row>
      <xdr:rowOff>155946</xdr:rowOff>
    </xdr:from>
    <xdr:to>
      <xdr:col>9</xdr:col>
      <xdr:colOff>642605</xdr:colOff>
      <xdr:row>294</xdr:row>
      <xdr:rowOff>155946</xdr:rowOff>
    </xdr:to>
    <xdr:cxnSp macro="">
      <xdr:nvCxnSpPr>
        <xdr:cNvPr id="56" name="直線コネクタ 55"/>
        <xdr:cNvCxnSpPr/>
      </xdr:nvCxnSpPr>
      <xdr:spPr>
        <a:xfrm>
          <a:off x="6427691" y="52868417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147914</xdr:colOff>
      <xdr:row>295</xdr:row>
      <xdr:rowOff>140259</xdr:rowOff>
    </xdr:from>
    <xdr:to>
      <xdr:col>11</xdr:col>
      <xdr:colOff>335563</xdr:colOff>
      <xdr:row>295</xdr:row>
      <xdr:rowOff>140259</xdr:rowOff>
    </xdr:to>
    <xdr:cxnSp macro="">
      <xdr:nvCxnSpPr>
        <xdr:cNvPr id="57" name="直線コネクタ 56"/>
        <xdr:cNvCxnSpPr/>
      </xdr:nvCxnSpPr>
      <xdr:spPr>
        <a:xfrm>
          <a:off x="7487767" y="53032024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76191</xdr:colOff>
      <xdr:row>297</xdr:row>
      <xdr:rowOff>46132</xdr:rowOff>
    </xdr:from>
    <xdr:to>
      <xdr:col>12</xdr:col>
      <xdr:colOff>263840</xdr:colOff>
      <xdr:row>297</xdr:row>
      <xdr:rowOff>46132</xdr:rowOff>
    </xdr:to>
    <xdr:cxnSp macro="">
      <xdr:nvCxnSpPr>
        <xdr:cNvPr id="58" name="直線コネクタ 57"/>
        <xdr:cNvCxnSpPr/>
      </xdr:nvCxnSpPr>
      <xdr:spPr>
        <a:xfrm>
          <a:off x="8099603" y="53296485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161362</xdr:colOff>
      <xdr:row>300</xdr:row>
      <xdr:rowOff>153712</xdr:rowOff>
    </xdr:from>
    <xdr:to>
      <xdr:col>13</xdr:col>
      <xdr:colOff>349011</xdr:colOff>
      <xdr:row>300</xdr:row>
      <xdr:rowOff>153712</xdr:rowOff>
    </xdr:to>
    <xdr:cxnSp macro="">
      <xdr:nvCxnSpPr>
        <xdr:cNvPr id="60" name="直線コネクタ 59"/>
        <xdr:cNvCxnSpPr/>
      </xdr:nvCxnSpPr>
      <xdr:spPr>
        <a:xfrm>
          <a:off x="8868333" y="53941947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459440</xdr:colOff>
      <xdr:row>302</xdr:row>
      <xdr:rowOff>93201</xdr:rowOff>
    </xdr:from>
    <xdr:to>
      <xdr:col>15</xdr:col>
      <xdr:colOff>22412</xdr:colOff>
      <xdr:row>302</xdr:row>
      <xdr:rowOff>93201</xdr:rowOff>
    </xdr:to>
    <xdr:cxnSp macro="">
      <xdr:nvCxnSpPr>
        <xdr:cNvPr id="61" name="直線コネクタ 60"/>
        <xdr:cNvCxnSpPr/>
      </xdr:nvCxnSpPr>
      <xdr:spPr>
        <a:xfrm>
          <a:off x="9166411" y="54240025"/>
          <a:ext cx="93008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311</xdr:row>
      <xdr:rowOff>179292</xdr:rowOff>
    </xdr:from>
    <xdr:to>
      <xdr:col>18</xdr:col>
      <xdr:colOff>65711</xdr:colOff>
      <xdr:row>346</xdr:row>
      <xdr:rowOff>145674</xdr:rowOff>
    </xdr:to>
    <xdr:pic>
      <xdr:nvPicPr>
        <xdr:cNvPr id="62" name="図 6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9854" b="8224"/>
        <a:stretch/>
      </xdr:blipFill>
      <xdr:spPr>
        <a:xfrm>
          <a:off x="0" y="55939763"/>
          <a:ext cx="12190476" cy="6241676"/>
        </a:xfrm>
        <a:prstGeom prst="rect">
          <a:avLst/>
        </a:prstGeom>
      </xdr:spPr>
    </xdr:pic>
    <xdr:clientData/>
  </xdr:twoCellAnchor>
  <xdr:twoCellAnchor>
    <xdr:from>
      <xdr:col>5</xdr:col>
      <xdr:colOff>159125</xdr:colOff>
      <xdr:row>336</xdr:row>
      <xdr:rowOff>170322</xdr:rowOff>
    </xdr:from>
    <xdr:to>
      <xdr:col>5</xdr:col>
      <xdr:colOff>290094</xdr:colOff>
      <xdr:row>336</xdr:row>
      <xdr:rowOff>170322</xdr:rowOff>
    </xdr:to>
    <xdr:cxnSp macro="">
      <xdr:nvCxnSpPr>
        <xdr:cNvPr id="63" name="直線コネクタ 62"/>
        <xdr:cNvCxnSpPr/>
      </xdr:nvCxnSpPr>
      <xdr:spPr>
        <a:xfrm>
          <a:off x="3397625" y="60413146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154642</xdr:colOff>
      <xdr:row>339</xdr:row>
      <xdr:rowOff>132223</xdr:rowOff>
    </xdr:from>
    <xdr:to>
      <xdr:col>5</xdr:col>
      <xdr:colOff>285611</xdr:colOff>
      <xdr:row>339</xdr:row>
      <xdr:rowOff>132223</xdr:rowOff>
    </xdr:to>
    <xdr:cxnSp macro="">
      <xdr:nvCxnSpPr>
        <xdr:cNvPr id="64" name="直線コネクタ 63"/>
        <xdr:cNvCxnSpPr/>
      </xdr:nvCxnSpPr>
      <xdr:spPr>
        <a:xfrm>
          <a:off x="3393142" y="60912929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596149</xdr:colOff>
      <xdr:row>333</xdr:row>
      <xdr:rowOff>162670</xdr:rowOff>
    </xdr:from>
    <xdr:to>
      <xdr:col>10</xdr:col>
      <xdr:colOff>414618</xdr:colOff>
      <xdr:row>333</xdr:row>
      <xdr:rowOff>162670</xdr:rowOff>
    </xdr:to>
    <xdr:cxnSp macro="">
      <xdr:nvCxnSpPr>
        <xdr:cNvPr id="65" name="直線コネクタ 64"/>
        <xdr:cNvCxnSpPr/>
      </xdr:nvCxnSpPr>
      <xdr:spPr>
        <a:xfrm>
          <a:off x="3834649" y="59867611"/>
          <a:ext cx="3236263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346</xdr:row>
      <xdr:rowOff>156882</xdr:rowOff>
    </xdr:from>
    <xdr:to>
      <xdr:col>18</xdr:col>
      <xdr:colOff>65711</xdr:colOff>
      <xdr:row>381</xdr:row>
      <xdr:rowOff>112059</xdr:rowOff>
    </xdr:to>
    <xdr:pic>
      <xdr:nvPicPr>
        <xdr:cNvPr id="67" name="図 6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9854" b="8371"/>
        <a:stretch/>
      </xdr:blipFill>
      <xdr:spPr>
        <a:xfrm>
          <a:off x="0" y="62192647"/>
          <a:ext cx="12190476" cy="6230471"/>
        </a:xfrm>
        <a:prstGeom prst="rect">
          <a:avLst/>
        </a:prstGeom>
      </xdr:spPr>
    </xdr:pic>
    <xdr:clientData/>
  </xdr:twoCellAnchor>
  <xdr:twoCellAnchor>
    <xdr:from>
      <xdr:col>6</xdr:col>
      <xdr:colOff>105336</xdr:colOff>
      <xdr:row>369</xdr:row>
      <xdr:rowOff>127741</xdr:rowOff>
    </xdr:from>
    <xdr:to>
      <xdr:col>6</xdr:col>
      <xdr:colOff>236305</xdr:colOff>
      <xdr:row>369</xdr:row>
      <xdr:rowOff>127741</xdr:rowOff>
    </xdr:to>
    <xdr:cxnSp macro="">
      <xdr:nvCxnSpPr>
        <xdr:cNvPr id="68" name="直線コネクタ 67"/>
        <xdr:cNvCxnSpPr/>
      </xdr:nvCxnSpPr>
      <xdr:spPr>
        <a:xfrm>
          <a:off x="4027395" y="66287270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100852</xdr:colOff>
      <xdr:row>372</xdr:row>
      <xdr:rowOff>78438</xdr:rowOff>
    </xdr:from>
    <xdr:to>
      <xdr:col>6</xdr:col>
      <xdr:colOff>231821</xdr:colOff>
      <xdr:row>372</xdr:row>
      <xdr:rowOff>78438</xdr:rowOff>
    </xdr:to>
    <xdr:cxnSp macro="">
      <xdr:nvCxnSpPr>
        <xdr:cNvPr id="69" name="直線コネクタ 68"/>
        <xdr:cNvCxnSpPr/>
      </xdr:nvCxnSpPr>
      <xdr:spPr>
        <a:xfrm>
          <a:off x="4022911" y="66775850"/>
          <a:ext cx="130969" cy="0"/>
        </a:xfrm>
        <a:prstGeom prst="line">
          <a:avLst/>
        </a:prstGeom>
        <a:ln w="19050">
          <a:solidFill>
            <a:srgbClr val="F115D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600633</xdr:colOff>
      <xdr:row>368</xdr:row>
      <xdr:rowOff>144740</xdr:rowOff>
    </xdr:from>
    <xdr:to>
      <xdr:col>8</xdr:col>
      <xdr:colOff>104724</xdr:colOff>
      <xdr:row>368</xdr:row>
      <xdr:rowOff>144740</xdr:rowOff>
    </xdr:to>
    <xdr:cxnSp macro="">
      <xdr:nvCxnSpPr>
        <xdr:cNvPr id="70" name="直線コネクタ 69"/>
        <xdr:cNvCxnSpPr/>
      </xdr:nvCxnSpPr>
      <xdr:spPr>
        <a:xfrm>
          <a:off x="5206251" y="66124975"/>
          <a:ext cx="187649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450475</xdr:colOff>
      <xdr:row>361</xdr:row>
      <xdr:rowOff>50611</xdr:rowOff>
    </xdr:from>
    <xdr:to>
      <xdr:col>12</xdr:col>
      <xdr:colOff>392206</xdr:colOff>
      <xdr:row>361</xdr:row>
      <xdr:rowOff>50611</xdr:rowOff>
    </xdr:to>
    <xdr:cxnSp macro="">
      <xdr:nvCxnSpPr>
        <xdr:cNvPr id="71" name="直線コネクタ 70"/>
        <xdr:cNvCxnSpPr/>
      </xdr:nvCxnSpPr>
      <xdr:spPr>
        <a:xfrm>
          <a:off x="6423210" y="64775787"/>
          <a:ext cx="1992408" cy="0"/>
        </a:xfrm>
        <a:prstGeom prst="line">
          <a:avLst/>
        </a:prstGeom>
        <a:ln w="1905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abSelected="1" topLeftCell="C1" zoomScale="115" zoomScaleNormal="115" workbookViewId="0">
      <pane ySplit="8" topLeftCell="A9" activePane="bottomLeft" state="frozen"/>
      <selection pane="bottomLeft" activeCell="E29" sqref="E29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44" t="s">
        <v>5</v>
      </c>
      <c r="C2" s="44"/>
      <c r="D2" s="46" t="s">
        <v>48</v>
      </c>
      <c r="E2" s="46"/>
      <c r="F2" s="44" t="s">
        <v>6</v>
      </c>
      <c r="G2" s="44"/>
      <c r="H2" s="46" t="s">
        <v>36</v>
      </c>
      <c r="I2" s="46"/>
      <c r="J2" s="44" t="s">
        <v>7</v>
      </c>
      <c r="K2" s="44"/>
      <c r="L2" s="45">
        <f>C9</f>
        <v>1000000</v>
      </c>
      <c r="M2" s="46"/>
      <c r="N2" s="44" t="s">
        <v>8</v>
      </c>
      <c r="O2" s="44"/>
      <c r="P2" s="45" t="e">
        <f>C108+R108</f>
        <v>#VALUE!</v>
      </c>
      <c r="Q2" s="46"/>
      <c r="R2" s="1"/>
      <c r="S2" s="1"/>
      <c r="T2" s="1"/>
    </row>
    <row r="3" spans="2:21" ht="57" customHeight="1" x14ac:dyDescent="0.15">
      <c r="B3" s="44" t="s">
        <v>9</v>
      </c>
      <c r="C3" s="44"/>
      <c r="D3" s="47" t="s">
        <v>38</v>
      </c>
      <c r="E3" s="47"/>
      <c r="F3" s="47"/>
      <c r="G3" s="47"/>
      <c r="H3" s="47"/>
      <c r="I3" s="47"/>
      <c r="J3" s="44" t="s">
        <v>10</v>
      </c>
      <c r="K3" s="44"/>
      <c r="L3" s="47" t="s">
        <v>35</v>
      </c>
      <c r="M3" s="48"/>
      <c r="N3" s="48"/>
      <c r="O3" s="48"/>
      <c r="P3" s="48"/>
      <c r="Q3" s="48"/>
      <c r="R3" s="1"/>
      <c r="S3" s="1"/>
    </row>
    <row r="4" spans="2:21" x14ac:dyDescent="0.15">
      <c r="B4" s="44" t="s">
        <v>11</v>
      </c>
      <c r="C4" s="44"/>
      <c r="D4" s="49">
        <f>SUM($R$9:$S$993)</f>
        <v>764419.8255695008</v>
      </c>
      <c r="E4" s="49"/>
      <c r="F4" s="44" t="s">
        <v>12</v>
      </c>
      <c r="G4" s="44"/>
      <c r="H4" s="50">
        <f>SUM($T$9:$U$108)</f>
        <v>4936.0999999999976</v>
      </c>
      <c r="I4" s="46"/>
      <c r="J4" s="51" t="s">
        <v>13</v>
      </c>
      <c r="K4" s="51"/>
      <c r="L4" s="45">
        <f>MAX($C$9:$D$990)-C9</f>
        <v>774109.19115194655</v>
      </c>
      <c r="M4" s="45"/>
      <c r="N4" s="51" t="s">
        <v>14</v>
      </c>
      <c r="O4" s="51"/>
      <c r="P4" s="49">
        <f>MIN($C$9:$D$990)-C9</f>
        <v>0</v>
      </c>
      <c r="Q4" s="49"/>
      <c r="R4" s="1"/>
      <c r="S4" s="1"/>
      <c r="T4" s="1"/>
    </row>
    <row r="5" spans="2:21" x14ac:dyDescent="0.15">
      <c r="B5" s="37" t="s">
        <v>15</v>
      </c>
      <c r="C5" s="2">
        <f>COUNTIF($R$9:$R$990,"&gt;0")</f>
        <v>13</v>
      </c>
      <c r="D5" s="38" t="s">
        <v>16</v>
      </c>
      <c r="E5" s="16">
        <f>COUNTIF($R$9:$R$990,"&lt;0")</f>
        <v>7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0.65</v>
      </c>
      <c r="J5" s="52" t="s">
        <v>19</v>
      </c>
      <c r="K5" s="44"/>
      <c r="L5" s="53"/>
      <c r="M5" s="54"/>
      <c r="N5" s="18" t="s">
        <v>20</v>
      </c>
      <c r="O5" s="9"/>
      <c r="P5" s="53"/>
      <c r="Q5" s="54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49</v>
      </c>
      <c r="K7" s="65"/>
      <c r="L7" s="66"/>
      <c r="M7" s="67" t="s">
        <v>25</v>
      </c>
      <c r="N7" s="68" t="s">
        <v>26</v>
      </c>
      <c r="O7" s="69"/>
      <c r="P7" s="69"/>
      <c r="Q7" s="70"/>
      <c r="R7" s="71" t="s">
        <v>27</v>
      </c>
      <c r="S7" s="71"/>
      <c r="T7" s="71"/>
      <c r="U7" s="71"/>
    </row>
    <row r="8" spans="2:21" x14ac:dyDescent="0.15">
      <c r="B8" s="56"/>
      <c r="C8" s="59"/>
      <c r="D8" s="60"/>
      <c r="E8" s="19" t="s">
        <v>28</v>
      </c>
      <c r="F8" s="19" t="s">
        <v>29</v>
      </c>
      <c r="G8" s="19" t="s">
        <v>30</v>
      </c>
      <c r="H8" s="72" t="s">
        <v>31</v>
      </c>
      <c r="I8" s="63"/>
      <c r="J8" s="4" t="s">
        <v>32</v>
      </c>
      <c r="K8" s="73" t="s">
        <v>33</v>
      </c>
      <c r="L8" s="66"/>
      <c r="M8" s="67"/>
      <c r="N8" s="5" t="s">
        <v>28</v>
      </c>
      <c r="O8" s="5" t="s">
        <v>29</v>
      </c>
      <c r="P8" s="74" t="s">
        <v>31</v>
      </c>
      <c r="Q8" s="70"/>
      <c r="R8" s="71" t="s">
        <v>34</v>
      </c>
      <c r="S8" s="71"/>
      <c r="T8" s="71" t="s">
        <v>32</v>
      </c>
      <c r="U8" s="71"/>
    </row>
    <row r="9" spans="2:21" x14ac:dyDescent="0.15">
      <c r="B9" s="36">
        <v>1</v>
      </c>
      <c r="C9" s="75">
        <v>1000000</v>
      </c>
      <c r="D9" s="75"/>
      <c r="E9" s="36">
        <v>2000</v>
      </c>
      <c r="F9" s="8">
        <v>36879</v>
      </c>
      <c r="G9" s="36" t="s">
        <v>4</v>
      </c>
      <c r="H9" s="76">
        <v>0.89759999999999995</v>
      </c>
      <c r="I9" s="76"/>
      <c r="J9" s="36">
        <v>100</v>
      </c>
      <c r="K9" s="75">
        <f>IF(F9="","",C9*0.01)</f>
        <v>10000</v>
      </c>
      <c r="L9" s="75"/>
      <c r="M9" s="6">
        <f>IF(J9="","",(K9/J9)/1000)</f>
        <v>0.1</v>
      </c>
      <c r="N9" s="36">
        <v>2001</v>
      </c>
      <c r="O9" s="8">
        <v>36915</v>
      </c>
      <c r="P9" s="76">
        <v>0.92600000000000005</v>
      </c>
      <c r="Q9" s="76"/>
      <c r="R9" s="77">
        <f>IF(O9="","",(IF(G9="売",H9-P9,P9-H9))*M9*10000000)</f>
        <v>28400.000000000091</v>
      </c>
      <c r="S9" s="77"/>
      <c r="T9" s="78">
        <f>IF(O9="","",IF(R9&lt;0,J9*(-1),IF(G9="買",(P9-H9)*10000,(H9-P9)*10000)))</f>
        <v>284.00000000000091</v>
      </c>
      <c r="U9" s="78"/>
    </row>
    <row r="10" spans="2:21" x14ac:dyDescent="0.15">
      <c r="B10" s="36">
        <v>2</v>
      </c>
      <c r="C10" s="75">
        <f t="shared" ref="C10:C73" si="0">IF(R9="","",C9+R9)</f>
        <v>1028400.0000000001</v>
      </c>
      <c r="D10" s="75"/>
      <c r="E10" s="36">
        <v>2001</v>
      </c>
      <c r="F10" s="8">
        <v>36943</v>
      </c>
      <c r="G10" s="36" t="s">
        <v>3</v>
      </c>
      <c r="H10" s="76">
        <v>0.90529999999999999</v>
      </c>
      <c r="I10" s="76"/>
      <c r="J10" s="36">
        <v>136</v>
      </c>
      <c r="K10" s="75">
        <f>IF(F10="","",C10*0.01)</f>
        <v>10284.000000000002</v>
      </c>
      <c r="L10" s="75"/>
      <c r="M10" s="6">
        <f t="shared" ref="M10:M73" si="1">IF(J10="","",(K10/J10)/1000)</f>
        <v>7.5617647058823539E-2</v>
      </c>
      <c r="N10" s="36">
        <v>2001</v>
      </c>
      <c r="O10" s="8">
        <v>36945</v>
      </c>
      <c r="P10" s="76">
        <v>0.91890000000000005</v>
      </c>
      <c r="Q10" s="76"/>
      <c r="R10" s="77">
        <f t="shared" ref="R10:R73" si="2">IF(O10="","",(IF(G10="売",H10-P10,P10-H10))*M10*10000000)</f>
        <v>-10284.000000000044</v>
      </c>
      <c r="S10" s="77"/>
      <c r="T10" s="78">
        <f t="shared" ref="T10:T73" si="3">IF(O10="","",IF(R10&lt;0,J10*(-1),IF(G10="買",(P10-H10)*10000,(H10-P10)*10000)))</f>
        <v>-136</v>
      </c>
      <c r="U10" s="78"/>
    </row>
    <row r="11" spans="2:21" x14ac:dyDescent="0.15">
      <c r="B11" s="36">
        <v>3</v>
      </c>
      <c r="C11" s="75">
        <f t="shared" si="0"/>
        <v>1018116.0000000001</v>
      </c>
      <c r="D11" s="75"/>
      <c r="E11" s="36">
        <v>2001</v>
      </c>
      <c r="F11" s="8">
        <v>37180</v>
      </c>
      <c r="G11" s="36" t="s">
        <v>3</v>
      </c>
      <c r="H11" s="76">
        <v>0.90349999999999997</v>
      </c>
      <c r="I11" s="76"/>
      <c r="J11" s="36">
        <v>83</v>
      </c>
      <c r="K11" s="75">
        <f>IF(F11="","",C11*0.01)</f>
        <v>10181.160000000002</v>
      </c>
      <c r="L11" s="75"/>
      <c r="M11" s="6">
        <f t="shared" si="1"/>
        <v>0.12266457831325303</v>
      </c>
      <c r="N11" s="36">
        <v>2001</v>
      </c>
      <c r="O11" s="8">
        <v>37196</v>
      </c>
      <c r="P11" s="76">
        <v>0.91181000000000001</v>
      </c>
      <c r="Q11" s="76"/>
      <c r="R11" s="77">
        <f t="shared" si="2"/>
        <v>-10193.426457831376</v>
      </c>
      <c r="S11" s="77"/>
      <c r="T11" s="78">
        <f t="shared" si="3"/>
        <v>-83</v>
      </c>
      <c r="U11" s="78"/>
    </row>
    <row r="12" spans="2:21" x14ac:dyDescent="0.15">
      <c r="B12" s="36">
        <v>4</v>
      </c>
      <c r="C12" s="75">
        <f t="shared" si="0"/>
        <v>1007922.5735421687</v>
      </c>
      <c r="D12" s="75"/>
      <c r="E12" s="36">
        <v>2002</v>
      </c>
      <c r="F12" s="8">
        <v>37369</v>
      </c>
      <c r="G12" s="36" t="s">
        <v>4</v>
      </c>
      <c r="H12" s="76">
        <v>0.89070000000000005</v>
      </c>
      <c r="I12" s="76"/>
      <c r="J12" s="36">
        <v>49</v>
      </c>
      <c r="K12" s="75">
        <f t="shared" ref="K12:K75" si="4">IF(F12="","",C12*0.01)</f>
        <v>10079.225735421687</v>
      </c>
      <c r="L12" s="75"/>
      <c r="M12" s="6">
        <f t="shared" si="1"/>
        <v>0.20569848439636096</v>
      </c>
      <c r="N12" s="36">
        <v>2002</v>
      </c>
      <c r="O12" s="8">
        <v>37474</v>
      </c>
      <c r="P12" s="76">
        <v>0.97041999999999995</v>
      </c>
      <c r="Q12" s="76"/>
      <c r="R12" s="77">
        <f t="shared" si="2"/>
        <v>163982.83176077873</v>
      </c>
      <c r="S12" s="77"/>
      <c r="T12" s="78">
        <f t="shared" si="3"/>
        <v>797.19999999999902</v>
      </c>
      <c r="U12" s="78"/>
    </row>
    <row r="13" spans="2:21" x14ac:dyDescent="0.15">
      <c r="B13" s="36">
        <v>5</v>
      </c>
      <c r="C13" s="75">
        <f t="shared" si="0"/>
        <v>1171905.4053029474</v>
      </c>
      <c r="D13" s="75"/>
      <c r="E13" s="36">
        <v>2003</v>
      </c>
      <c r="F13" s="8">
        <v>37966</v>
      </c>
      <c r="G13" s="36" t="s">
        <v>4</v>
      </c>
      <c r="H13" s="76">
        <v>1.2239</v>
      </c>
      <c r="I13" s="76"/>
      <c r="J13" s="36">
        <v>129</v>
      </c>
      <c r="K13" s="75">
        <f t="shared" si="4"/>
        <v>11719.054053029475</v>
      </c>
      <c r="L13" s="75"/>
      <c r="M13" s="6">
        <f t="shared" si="1"/>
        <v>9.0845380256042441E-2</v>
      </c>
      <c r="N13" s="36">
        <v>2004</v>
      </c>
      <c r="O13" s="8">
        <v>38001</v>
      </c>
      <c r="P13" s="76">
        <v>1.2558</v>
      </c>
      <c r="Q13" s="76"/>
      <c r="R13" s="77">
        <f t="shared" si="2"/>
        <v>28979.676301677573</v>
      </c>
      <c r="S13" s="77"/>
      <c r="T13" s="78">
        <f t="shared" si="3"/>
        <v>319.0000000000004</v>
      </c>
      <c r="U13" s="78"/>
    </row>
    <row r="14" spans="2:21" x14ac:dyDescent="0.15">
      <c r="B14" s="36">
        <v>6</v>
      </c>
      <c r="C14" s="75">
        <f t="shared" si="0"/>
        <v>1200885.0816046249</v>
      </c>
      <c r="D14" s="75"/>
      <c r="E14" s="36">
        <v>2004</v>
      </c>
      <c r="F14" s="8">
        <v>38131</v>
      </c>
      <c r="G14" s="36" t="s">
        <v>4</v>
      </c>
      <c r="H14" s="76">
        <v>1.2025999999999999</v>
      </c>
      <c r="I14" s="76"/>
      <c r="J14" s="36">
        <v>96</v>
      </c>
      <c r="K14" s="75">
        <f t="shared" si="4"/>
        <v>12008.85081604625</v>
      </c>
      <c r="L14" s="75"/>
      <c r="M14" s="6">
        <f t="shared" si="1"/>
        <v>0.12509219600048177</v>
      </c>
      <c r="N14" s="36">
        <v>2004</v>
      </c>
      <c r="O14" s="8">
        <v>38147</v>
      </c>
      <c r="P14" s="76">
        <v>1.2138</v>
      </c>
      <c r="Q14" s="76"/>
      <c r="R14" s="77">
        <f t="shared" si="2"/>
        <v>14010.325952054081</v>
      </c>
      <c r="S14" s="77"/>
      <c r="T14" s="78">
        <f t="shared" si="3"/>
        <v>112.00000000000099</v>
      </c>
      <c r="U14" s="78"/>
    </row>
    <row r="15" spans="2:21" x14ac:dyDescent="0.15">
      <c r="B15" s="36">
        <v>7</v>
      </c>
      <c r="C15" s="75">
        <f t="shared" si="0"/>
        <v>1214895.4075566789</v>
      </c>
      <c r="D15" s="75"/>
      <c r="E15" s="36">
        <v>2007</v>
      </c>
      <c r="F15" s="8">
        <v>39260</v>
      </c>
      <c r="G15" s="36" t="s">
        <v>4</v>
      </c>
      <c r="H15" s="76">
        <v>1.3459000000000001</v>
      </c>
      <c r="I15" s="76"/>
      <c r="J15" s="36">
        <v>44</v>
      </c>
      <c r="K15" s="75">
        <f t="shared" si="4"/>
        <v>12148.954075566789</v>
      </c>
      <c r="L15" s="75"/>
      <c r="M15" s="6">
        <f t="shared" si="1"/>
        <v>0.27611259262651794</v>
      </c>
      <c r="N15" s="36">
        <v>2007</v>
      </c>
      <c r="O15" s="8">
        <v>39288</v>
      </c>
      <c r="P15" s="76">
        <v>1.3757200000000001</v>
      </c>
      <c r="Q15" s="76"/>
      <c r="R15" s="77">
        <f t="shared" si="2"/>
        <v>82336.775121227533</v>
      </c>
      <c r="S15" s="77"/>
      <c r="T15" s="78">
        <f t="shared" si="3"/>
        <v>298.19999999999959</v>
      </c>
      <c r="U15" s="78"/>
    </row>
    <row r="16" spans="2:21" x14ac:dyDescent="0.15">
      <c r="B16" s="36">
        <v>8</v>
      </c>
      <c r="C16" s="75">
        <f t="shared" si="0"/>
        <v>1297232.1826779065</v>
      </c>
      <c r="D16" s="75"/>
      <c r="E16" s="36">
        <v>2007</v>
      </c>
      <c r="F16" s="8">
        <v>39379</v>
      </c>
      <c r="G16" s="36" t="s">
        <v>4</v>
      </c>
      <c r="H16" s="76">
        <v>1.4269000000000001</v>
      </c>
      <c r="I16" s="76"/>
      <c r="J16" s="36">
        <v>82</v>
      </c>
      <c r="K16" s="75">
        <f t="shared" si="4"/>
        <v>12972.321826779065</v>
      </c>
      <c r="L16" s="75"/>
      <c r="M16" s="6">
        <f t="shared" si="1"/>
        <v>0.15819904666803736</v>
      </c>
      <c r="N16" s="36">
        <v>2007</v>
      </c>
      <c r="O16" s="8">
        <v>39416</v>
      </c>
      <c r="P16" s="76">
        <v>1.4636</v>
      </c>
      <c r="Q16" s="76"/>
      <c r="R16" s="77">
        <f t="shared" si="2"/>
        <v>58059.050127169641</v>
      </c>
      <c r="S16" s="77"/>
      <c r="T16" s="78">
        <f t="shared" si="3"/>
        <v>366.99999999999955</v>
      </c>
      <c r="U16" s="78"/>
    </row>
    <row r="17" spans="2:21" x14ac:dyDescent="0.15">
      <c r="B17" s="36">
        <v>9</v>
      </c>
      <c r="C17" s="75">
        <f t="shared" si="0"/>
        <v>1355291.2328050761</v>
      </c>
      <c r="D17" s="75"/>
      <c r="E17" s="36">
        <v>2008</v>
      </c>
      <c r="F17" s="8">
        <v>39498</v>
      </c>
      <c r="G17" s="36" t="s">
        <v>4</v>
      </c>
      <c r="H17" s="76">
        <v>1.4732000000000001</v>
      </c>
      <c r="I17" s="76"/>
      <c r="J17" s="36">
        <v>119</v>
      </c>
      <c r="K17" s="75">
        <f t="shared" si="4"/>
        <v>13552.912328050761</v>
      </c>
      <c r="L17" s="75"/>
      <c r="M17" s="6">
        <f t="shared" si="1"/>
        <v>0.11389001956345177</v>
      </c>
      <c r="N17" s="36">
        <v>2008</v>
      </c>
      <c r="O17" s="8">
        <v>39562</v>
      </c>
      <c r="P17" s="76">
        <v>1.5710999999999999</v>
      </c>
      <c r="Q17" s="76"/>
      <c r="R17" s="77">
        <f t="shared" si="2"/>
        <v>111498.32915261913</v>
      </c>
      <c r="S17" s="77"/>
      <c r="T17" s="78">
        <f t="shared" si="3"/>
        <v>978.99999999999875</v>
      </c>
      <c r="U17" s="78"/>
    </row>
    <row r="18" spans="2:21" x14ac:dyDescent="0.15">
      <c r="B18" s="36">
        <v>10</v>
      </c>
      <c r="C18" s="75">
        <f t="shared" si="0"/>
        <v>1466789.5619576953</v>
      </c>
      <c r="D18" s="75"/>
      <c r="E18" s="36">
        <v>2008</v>
      </c>
      <c r="F18" s="8">
        <v>39660</v>
      </c>
      <c r="G18" s="36" t="s">
        <v>3</v>
      </c>
      <c r="H18" s="76">
        <v>1.5568</v>
      </c>
      <c r="I18" s="76"/>
      <c r="J18" s="36">
        <v>133</v>
      </c>
      <c r="K18" s="75">
        <f t="shared" si="4"/>
        <v>14667.895619576953</v>
      </c>
      <c r="L18" s="75"/>
      <c r="M18" s="6">
        <f t="shared" si="1"/>
        <v>0.11028492947050342</v>
      </c>
      <c r="N18" s="36">
        <v>2008</v>
      </c>
      <c r="O18" s="8">
        <v>39706</v>
      </c>
      <c r="P18" s="76">
        <v>1.4428000000000001</v>
      </c>
      <c r="Q18" s="76"/>
      <c r="R18" s="77">
        <f t="shared" si="2"/>
        <v>125724.81959637377</v>
      </c>
      <c r="S18" s="77"/>
      <c r="T18" s="78">
        <f t="shared" si="3"/>
        <v>1139.9999999999989</v>
      </c>
      <c r="U18" s="78"/>
    </row>
    <row r="19" spans="2:21" x14ac:dyDescent="0.15">
      <c r="B19" s="36">
        <v>11</v>
      </c>
      <c r="C19" s="75">
        <f t="shared" si="0"/>
        <v>1592514.381554069</v>
      </c>
      <c r="D19" s="75"/>
      <c r="E19" s="36">
        <v>2008</v>
      </c>
      <c r="F19" s="8">
        <v>39791</v>
      </c>
      <c r="G19" s="36" t="s">
        <v>4</v>
      </c>
      <c r="H19" s="76">
        <v>1.3002</v>
      </c>
      <c r="I19" s="76"/>
      <c r="J19" s="36">
        <v>205</v>
      </c>
      <c r="K19" s="75">
        <f t="shared" si="4"/>
        <v>15925.14381554069</v>
      </c>
      <c r="L19" s="75"/>
      <c r="M19" s="6">
        <f t="shared" si="1"/>
        <v>7.7683628368491173E-2</v>
      </c>
      <c r="N19" s="36">
        <v>2009</v>
      </c>
      <c r="O19" s="8">
        <v>39826</v>
      </c>
      <c r="P19" s="76">
        <v>1.325</v>
      </c>
      <c r="Q19" s="76"/>
      <c r="R19" s="77">
        <f t="shared" si="2"/>
        <v>19265.539835385756</v>
      </c>
      <c r="S19" s="77"/>
      <c r="T19" s="78">
        <f t="shared" si="3"/>
        <v>247.99999999999932</v>
      </c>
      <c r="U19" s="78"/>
    </row>
    <row r="20" spans="2:21" x14ac:dyDescent="0.15">
      <c r="B20" s="36">
        <v>12</v>
      </c>
      <c r="C20" s="75">
        <f t="shared" si="0"/>
        <v>1611779.9213894547</v>
      </c>
      <c r="D20" s="75"/>
      <c r="E20" s="36">
        <v>2009</v>
      </c>
      <c r="F20" s="8">
        <v>39939</v>
      </c>
      <c r="G20" s="36" t="s">
        <v>4</v>
      </c>
      <c r="H20" s="76">
        <v>1.3374999999999999</v>
      </c>
      <c r="I20" s="76"/>
      <c r="J20" s="36">
        <v>130</v>
      </c>
      <c r="K20" s="75">
        <f t="shared" si="4"/>
        <v>16117.799213894548</v>
      </c>
      <c r="L20" s="75"/>
      <c r="M20" s="6">
        <f t="shared" si="1"/>
        <v>0.12398307087611191</v>
      </c>
      <c r="N20" s="36">
        <v>2009</v>
      </c>
      <c r="O20" s="8">
        <v>39979</v>
      </c>
      <c r="P20" s="76">
        <v>1.3792</v>
      </c>
      <c r="Q20" s="76"/>
      <c r="R20" s="77">
        <f t="shared" si="2"/>
        <v>51700.940555338755</v>
      </c>
      <c r="S20" s="77"/>
      <c r="T20" s="78">
        <f t="shared" si="3"/>
        <v>417.00000000000068</v>
      </c>
      <c r="U20" s="78"/>
    </row>
    <row r="21" spans="2:21" x14ac:dyDescent="0.15">
      <c r="B21" s="36">
        <v>13</v>
      </c>
      <c r="C21" s="75">
        <f t="shared" si="0"/>
        <v>1663480.8619447935</v>
      </c>
      <c r="D21" s="75"/>
      <c r="E21" s="36">
        <v>2009</v>
      </c>
      <c r="F21" s="8">
        <v>39968</v>
      </c>
      <c r="G21" s="36" t="s">
        <v>4</v>
      </c>
      <c r="H21" s="76">
        <v>1.4241999999999999</v>
      </c>
      <c r="I21" s="76"/>
      <c r="J21" s="36">
        <v>173</v>
      </c>
      <c r="K21" s="75">
        <f t="shared" si="4"/>
        <v>16634.808619447937</v>
      </c>
      <c r="L21" s="75"/>
      <c r="M21" s="6">
        <f t="shared" si="1"/>
        <v>9.6154963118196171E-2</v>
      </c>
      <c r="N21" s="36">
        <v>2009</v>
      </c>
      <c r="O21" s="8">
        <v>39969</v>
      </c>
      <c r="P21" s="76">
        <v>1.4069</v>
      </c>
      <c r="Q21" s="76"/>
      <c r="R21" s="77">
        <f t="shared" si="2"/>
        <v>-16634.808619447813</v>
      </c>
      <c r="S21" s="77"/>
      <c r="T21" s="78">
        <f t="shared" si="3"/>
        <v>-173</v>
      </c>
      <c r="U21" s="78"/>
    </row>
    <row r="22" spans="2:21" x14ac:dyDescent="0.15">
      <c r="B22" s="36">
        <v>14</v>
      </c>
      <c r="C22" s="75">
        <f t="shared" si="0"/>
        <v>1646846.0533253457</v>
      </c>
      <c r="D22" s="75"/>
      <c r="E22" s="36">
        <v>2009</v>
      </c>
      <c r="F22" s="8">
        <v>39993</v>
      </c>
      <c r="G22" s="36" t="s">
        <v>4</v>
      </c>
      <c r="H22" s="76">
        <v>1.4104000000000001</v>
      </c>
      <c r="I22" s="76"/>
      <c r="J22" s="36">
        <v>122</v>
      </c>
      <c r="K22" s="75">
        <f t="shared" si="4"/>
        <v>16468.460533253459</v>
      </c>
      <c r="L22" s="75"/>
      <c r="M22" s="6">
        <f t="shared" si="1"/>
        <v>0.13498738142011033</v>
      </c>
      <c r="N22" s="36">
        <v>2009</v>
      </c>
      <c r="O22" s="8">
        <v>39997</v>
      </c>
      <c r="P22" s="76">
        <v>1.3982000000000001</v>
      </c>
      <c r="Q22" s="76"/>
      <c r="R22" s="77">
        <f t="shared" si="2"/>
        <v>-16468.460533253445</v>
      </c>
      <c r="S22" s="77"/>
      <c r="T22" s="78">
        <f t="shared" si="3"/>
        <v>-122</v>
      </c>
      <c r="U22" s="78"/>
    </row>
    <row r="23" spans="2:21" x14ac:dyDescent="0.15">
      <c r="B23" s="36">
        <v>15</v>
      </c>
      <c r="C23" s="75">
        <f t="shared" si="0"/>
        <v>1630377.5927920924</v>
      </c>
      <c r="D23" s="75"/>
      <c r="E23" s="36">
        <v>2009</v>
      </c>
      <c r="F23" s="8">
        <v>40141</v>
      </c>
      <c r="G23" s="36" t="s">
        <v>4</v>
      </c>
      <c r="H23" s="76">
        <v>1.4988999999999999</v>
      </c>
      <c r="I23" s="76"/>
      <c r="J23" s="36">
        <v>102</v>
      </c>
      <c r="K23" s="75">
        <f t="shared" si="4"/>
        <v>16303.775927920924</v>
      </c>
      <c r="L23" s="75"/>
      <c r="M23" s="6">
        <f t="shared" si="1"/>
        <v>0.15984094046981298</v>
      </c>
      <c r="N23" s="36">
        <v>2009</v>
      </c>
      <c r="O23" s="8">
        <v>40144</v>
      </c>
      <c r="P23" s="76">
        <v>1.4886999999999999</v>
      </c>
      <c r="Q23" s="76"/>
      <c r="R23" s="77">
        <f t="shared" si="2"/>
        <v>-16303.775927920902</v>
      </c>
      <c r="S23" s="77"/>
      <c r="T23" s="78">
        <f t="shared" si="3"/>
        <v>-102</v>
      </c>
      <c r="U23" s="78"/>
    </row>
    <row r="24" spans="2:21" x14ac:dyDescent="0.15">
      <c r="B24" s="36">
        <v>16</v>
      </c>
      <c r="C24" s="75">
        <f t="shared" si="0"/>
        <v>1614073.8168641715</v>
      </c>
      <c r="D24" s="75"/>
      <c r="E24" s="36">
        <v>2011</v>
      </c>
      <c r="F24" s="8">
        <v>40638</v>
      </c>
      <c r="G24" s="36" t="s">
        <v>4</v>
      </c>
      <c r="H24" s="76">
        <v>1.4245000000000001</v>
      </c>
      <c r="I24" s="76"/>
      <c r="J24" s="36">
        <v>95</v>
      </c>
      <c r="K24" s="75">
        <f t="shared" si="4"/>
        <v>16140.738168641716</v>
      </c>
      <c r="L24" s="75"/>
      <c r="M24" s="6">
        <f t="shared" si="1"/>
        <v>0.16990250703833384</v>
      </c>
      <c r="N24" s="36">
        <v>2011</v>
      </c>
      <c r="O24" s="8">
        <v>40668</v>
      </c>
      <c r="P24" s="76">
        <v>1.4753700000000001</v>
      </c>
      <c r="Q24" s="76"/>
      <c r="R24" s="77">
        <f t="shared" si="2"/>
        <v>86429.405330400376</v>
      </c>
      <c r="S24" s="77"/>
      <c r="T24" s="78">
        <f t="shared" si="3"/>
        <v>508.6999999999997</v>
      </c>
      <c r="U24" s="78"/>
    </row>
    <row r="25" spans="2:21" x14ac:dyDescent="0.15">
      <c r="B25" s="36">
        <v>17</v>
      </c>
      <c r="C25" s="75">
        <f t="shared" si="0"/>
        <v>1700503.222194572</v>
      </c>
      <c r="D25" s="75"/>
      <c r="E25" s="36">
        <v>2011</v>
      </c>
      <c r="F25" s="8">
        <v>40772</v>
      </c>
      <c r="G25" s="36" t="s">
        <v>4</v>
      </c>
      <c r="H25" s="76">
        <v>1.45167</v>
      </c>
      <c r="I25" s="76"/>
      <c r="J25" s="36">
        <v>192</v>
      </c>
      <c r="K25" s="75">
        <f t="shared" si="4"/>
        <v>17005.032221945719</v>
      </c>
      <c r="L25" s="75"/>
      <c r="M25" s="6">
        <f t="shared" si="1"/>
        <v>8.8567876155967284E-2</v>
      </c>
      <c r="N25" s="36">
        <v>2011</v>
      </c>
      <c r="O25" s="8">
        <v>40787</v>
      </c>
      <c r="P25" s="76">
        <v>1.4323999999999999</v>
      </c>
      <c r="Q25" s="76"/>
      <c r="R25" s="77">
        <f t="shared" si="2"/>
        <v>-17067.029735255004</v>
      </c>
      <c r="S25" s="77"/>
      <c r="T25" s="78">
        <f t="shared" si="3"/>
        <v>-192</v>
      </c>
      <c r="U25" s="78"/>
    </row>
    <row r="26" spans="2:21" x14ac:dyDescent="0.15">
      <c r="B26" s="36">
        <v>18</v>
      </c>
      <c r="C26" s="75">
        <f t="shared" si="0"/>
        <v>1683436.1924593169</v>
      </c>
      <c r="D26" s="75"/>
      <c r="E26" s="36">
        <v>2012</v>
      </c>
      <c r="F26" s="8">
        <v>41141</v>
      </c>
      <c r="G26" s="36" t="s">
        <v>4</v>
      </c>
      <c r="H26" s="76">
        <v>1.2369000000000001</v>
      </c>
      <c r="I26" s="76"/>
      <c r="J26" s="36">
        <v>75</v>
      </c>
      <c r="K26" s="75">
        <f t="shared" si="4"/>
        <v>16834.36192459317</v>
      </c>
      <c r="L26" s="75"/>
      <c r="M26" s="6">
        <f t="shared" si="1"/>
        <v>0.22445815899457561</v>
      </c>
      <c r="N26" s="36">
        <v>2012</v>
      </c>
      <c r="O26" s="8">
        <v>41220</v>
      </c>
      <c r="P26" s="76">
        <v>1.2754000000000001</v>
      </c>
      <c r="Q26" s="76"/>
      <c r="R26" s="77">
        <f t="shared" si="2"/>
        <v>86416.391212911549</v>
      </c>
      <c r="S26" s="77"/>
      <c r="T26" s="78">
        <f t="shared" si="3"/>
        <v>384.99999999999977</v>
      </c>
      <c r="U26" s="78"/>
    </row>
    <row r="27" spans="2:21" x14ac:dyDescent="0.15">
      <c r="B27" s="36">
        <v>19</v>
      </c>
      <c r="C27" s="75">
        <f t="shared" si="0"/>
        <v>1769852.5836722285</v>
      </c>
      <c r="D27" s="75"/>
      <c r="E27" s="36">
        <v>2013</v>
      </c>
      <c r="F27" s="8">
        <v>41612</v>
      </c>
      <c r="G27" s="36" t="s">
        <v>4</v>
      </c>
      <c r="H27" s="76">
        <v>1.3606</v>
      </c>
      <c r="I27" s="76"/>
      <c r="J27" s="36">
        <v>79</v>
      </c>
      <c r="K27" s="75">
        <f t="shared" si="4"/>
        <v>17698.525836722285</v>
      </c>
      <c r="L27" s="75"/>
      <c r="M27" s="6">
        <f t="shared" si="1"/>
        <v>0.2240319726167378</v>
      </c>
      <c r="N27" s="36">
        <v>2014</v>
      </c>
      <c r="O27" s="8">
        <v>41641</v>
      </c>
      <c r="P27" s="76">
        <v>1.3625</v>
      </c>
      <c r="Q27" s="76"/>
      <c r="R27" s="77">
        <f t="shared" si="2"/>
        <v>4256.6074797180472</v>
      </c>
      <c r="S27" s="77"/>
      <c r="T27" s="78">
        <f t="shared" si="3"/>
        <v>19.000000000000128</v>
      </c>
      <c r="U27" s="78"/>
    </row>
    <row r="28" spans="2:21" x14ac:dyDescent="0.15">
      <c r="B28" s="36">
        <v>20</v>
      </c>
      <c r="C28" s="75">
        <f t="shared" si="0"/>
        <v>1774109.1911519466</v>
      </c>
      <c r="D28" s="75"/>
      <c r="E28" s="36">
        <v>2015</v>
      </c>
      <c r="F28" s="8">
        <v>42227</v>
      </c>
      <c r="G28" s="36" t="s">
        <v>4</v>
      </c>
      <c r="H28" s="76">
        <v>1.1089</v>
      </c>
      <c r="I28" s="76"/>
      <c r="J28" s="36">
        <v>130</v>
      </c>
      <c r="K28" s="75">
        <f t="shared" si="4"/>
        <v>17741.091911519467</v>
      </c>
      <c r="L28" s="75"/>
      <c r="M28" s="6">
        <f t="shared" si="1"/>
        <v>0.13646993778091898</v>
      </c>
      <c r="N28" s="36">
        <v>2015</v>
      </c>
      <c r="O28" s="8">
        <v>42300</v>
      </c>
      <c r="P28" s="76">
        <v>1.1017999999999999</v>
      </c>
      <c r="Q28" s="76"/>
      <c r="R28" s="77">
        <f t="shared" si="2"/>
        <v>-9689.3655824453926</v>
      </c>
      <c r="S28" s="77"/>
      <c r="T28" s="78">
        <f t="shared" si="3"/>
        <v>-130</v>
      </c>
      <c r="U28" s="78"/>
    </row>
    <row r="29" spans="2:21" x14ac:dyDescent="0.15">
      <c r="B29" s="36">
        <v>21</v>
      </c>
      <c r="C29" s="75">
        <f t="shared" si="0"/>
        <v>1764419.8255695011</v>
      </c>
      <c r="D29" s="75"/>
      <c r="E29" s="36"/>
      <c r="F29" s="8"/>
      <c r="G29" s="36" t="s">
        <v>3</v>
      </c>
      <c r="H29" s="76"/>
      <c r="I29" s="76"/>
      <c r="J29" s="36"/>
      <c r="K29" s="75" t="str">
        <f t="shared" si="4"/>
        <v/>
      </c>
      <c r="L29" s="75"/>
      <c r="M29" s="6" t="str">
        <f t="shared" si="1"/>
        <v/>
      </c>
      <c r="N29" s="36"/>
      <c r="O29" s="8"/>
      <c r="P29" s="76"/>
      <c r="Q29" s="76"/>
      <c r="R29" s="77" t="str">
        <f t="shared" si="2"/>
        <v/>
      </c>
      <c r="S29" s="77"/>
      <c r="T29" s="78" t="str">
        <f t="shared" si="3"/>
        <v/>
      </c>
      <c r="U29" s="78"/>
    </row>
    <row r="30" spans="2:21" x14ac:dyDescent="0.15">
      <c r="B30" s="36">
        <v>22</v>
      </c>
      <c r="C30" s="75" t="str">
        <f t="shared" si="0"/>
        <v/>
      </c>
      <c r="D30" s="75"/>
      <c r="E30" s="36"/>
      <c r="F30" s="8"/>
      <c r="G30" s="36" t="s">
        <v>3</v>
      </c>
      <c r="H30" s="76"/>
      <c r="I30" s="76"/>
      <c r="J30" s="36"/>
      <c r="K30" s="75" t="str">
        <f t="shared" si="4"/>
        <v/>
      </c>
      <c r="L30" s="75"/>
      <c r="M30" s="6" t="str">
        <f t="shared" si="1"/>
        <v/>
      </c>
      <c r="N30" s="36"/>
      <c r="O30" s="8"/>
      <c r="P30" s="76"/>
      <c r="Q30" s="76"/>
      <c r="R30" s="77" t="str">
        <f t="shared" si="2"/>
        <v/>
      </c>
      <c r="S30" s="77"/>
      <c r="T30" s="78" t="str">
        <f t="shared" si="3"/>
        <v/>
      </c>
      <c r="U30" s="78"/>
    </row>
    <row r="31" spans="2:21" x14ac:dyDescent="0.15">
      <c r="B31" s="36">
        <v>23</v>
      </c>
      <c r="C31" s="75" t="str">
        <f t="shared" si="0"/>
        <v/>
      </c>
      <c r="D31" s="75"/>
      <c r="E31" s="36"/>
      <c r="F31" s="8"/>
      <c r="G31" s="36" t="s">
        <v>3</v>
      </c>
      <c r="H31" s="76"/>
      <c r="I31" s="76"/>
      <c r="J31" s="36"/>
      <c r="K31" s="75" t="str">
        <f t="shared" si="4"/>
        <v/>
      </c>
      <c r="L31" s="75"/>
      <c r="M31" s="6" t="str">
        <f t="shared" si="1"/>
        <v/>
      </c>
      <c r="N31" s="36"/>
      <c r="O31" s="8"/>
      <c r="P31" s="76"/>
      <c r="Q31" s="76"/>
      <c r="R31" s="77" t="str">
        <f t="shared" si="2"/>
        <v/>
      </c>
      <c r="S31" s="77"/>
      <c r="T31" s="78" t="str">
        <f t="shared" si="3"/>
        <v/>
      </c>
      <c r="U31" s="78"/>
    </row>
    <row r="32" spans="2:21" x14ac:dyDescent="0.15">
      <c r="B32" s="36">
        <v>24</v>
      </c>
      <c r="C32" s="75" t="str">
        <f t="shared" si="0"/>
        <v/>
      </c>
      <c r="D32" s="75"/>
      <c r="E32" s="36"/>
      <c r="F32" s="8"/>
      <c r="G32" s="36" t="s">
        <v>3</v>
      </c>
      <c r="H32" s="76"/>
      <c r="I32" s="76"/>
      <c r="J32" s="36"/>
      <c r="K32" s="75" t="str">
        <f t="shared" si="4"/>
        <v/>
      </c>
      <c r="L32" s="75"/>
      <c r="M32" s="6" t="str">
        <f t="shared" si="1"/>
        <v/>
      </c>
      <c r="N32" s="36"/>
      <c r="O32" s="8"/>
      <c r="P32" s="76"/>
      <c r="Q32" s="76"/>
      <c r="R32" s="77" t="str">
        <f t="shared" si="2"/>
        <v/>
      </c>
      <c r="S32" s="77"/>
      <c r="T32" s="78" t="str">
        <f t="shared" si="3"/>
        <v/>
      </c>
      <c r="U32" s="78"/>
    </row>
    <row r="33" spans="2:22" x14ac:dyDescent="0.15">
      <c r="B33" s="36">
        <v>25</v>
      </c>
      <c r="C33" s="75" t="str">
        <f t="shared" si="0"/>
        <v/>
      </c>
      <c r="D33" s="75"/>
      <c r="E33" s="36"/>
      <c r="F33" s="8"/>
      <c r="G33" s="36" t="s">
        <v>4</v>
      </c>
      <c r="H33" s="76"/>
      <c r="I33" s="76"/>
      <c r="J33" s="36"/>
      <c r="K33" s="75" t="str">
        <f t="shared" si="4"/>
        <v/>
      </c>
      <c r="L33" s="75"/>
      <c r="M33" s="6" t="str">
        <f t="shared" si="1"/>
        <v/>
      </c>
      <c r="N33" s="36"/>
      <c r="O33" s="8"/>
      <c r="P33" s="76"/>
      <c r="Q33" s="76"/>
      <c r="R33" s="77" t="str">
        <f t="shared" si="2"/>
        <v/>
      </c>
      <c r="S33" s="77"/>
      <c r="T33" s="78" t="str">
        <f t="shared" si="3"/>
        <v/>
      </c>
      <c r="U33" s="78"/>
    </row>
    <row r="34" spans="2:22" x14ac:dyDescent="0.15">
      <c r="B34" s="36">
        <v>26</v>
      </c>
      <c r="C34" s="75" t="str">
        <f t="shared" si="0"/>
        <v/>
      </c>
      <c r="D34" s="75"/>
      <c r="E34" s="36"/>
      <c r="F34" s="8"/>
      <c r="G34" s="36" t="s">
        <v>3</v>
      </c>
      <c r="H34" s="76"/>
      <c r="I34" s="76"/>
      <c r="J34" s="36"/>
      <c r="K34" s="75" t="str">
        <f t="shared" si="4"/>
        <v/>
      </c>
      <c r="L34" s="75"/>
      <c r="M34" s="6" t="str">
        <f t="shared" si="1"/>
        <v/>
      </c>
      <c r="N34" s="36"/>
      <c r="O34" s="8"/>
      <c r="P34" s="76"/>
      <c r="Q34" s="76"/>
      <c r="R34" s="77" t="str">
        <f t="shared" si="2"/>
        <v/>
      </c>
      <c r="S34" s="77"/>
      <c r="T34" s="78" t="str">
        <f t="shared" si="3"/>
        <v/>
      </c>
      <c r="U34" s="78"/>
    </row>
    <row r="35" spans="2:22" x14ac:dyDescent="0.15">
      <c r="B35" s="36">
        <v>27</v>
      </c>
      <c r="C35" s="75" t="str">
        <f t="shared" si="0"/>
        <v/>
      </c>
      <c r="D35" s="75"/>
      <c r="E35" s="36"/>
      <c r="F35" s="8"/>
      <c r="G35" s="36" t="s">
        <v>3</v>
      </c>
      <c r="H35" s="76"/>
      <c r="I35" s="76"/>
      <c r="J35" s="36"/>
      <c r="K35" s="75" t="str">
        <f t="shared" si="4"/>
        <v/>
      </c>
      <c r="L35" s="75"/>
      <c r="M35" s="6" t="str">
        <f t="shared" si="1"/>
        <v/>
      </c>
      <c r="N35" s="36"/>
      <c r="O35" s="8"/>
      <c r="P35" s="76"/>
      <c r="Q35" s="76"/>
      <c r="R35" s="77" t="str">
        <f t="shared" si="2"/>
        <v/>
      </c>
      <c r="S35" s="77"/>
      <c r="T35" s="78" t="str">
        <f t="shared" si="3"/>
        <v/>
      </c>
      <c r="U35" s="78"/>
    </row>
    <row r="36" spans="2:22" x14ac:dyDescent="0.15">
      <c r="B36" s="36">
        <v>28</v>
      </c>
      <c r="C36" s="75" t="str">
        <f t="shared" si="0"/>
        <v/>
      </c>
      <c r="D36" s="75"/>
      <c r="E36" s="36"/>
      <c r="F36" s="8"/>
      <c r="G36" s="36" t="s">
        <v>3</v>
      </c>
      <c r="H36" s="76"/>
      <c r="I36" s="76"/>
      <c r="J36" s="36"/>
      <c r="K36" s="75" t="str">
        <f t="shared" si="4"/>
        <v/>
      </c>
      <c r="L36" s="75"/>
      <c r="M36" s="6" t="str">
        <f t="shared" si="1"/>
        <v/>
      </c>
      <c r="N36" s="36"/>
      <c r="O36" s="8"/>
      <c r="P36" s="76"/>
      <c r="Q36" s="76"/>
      <c r="R36" s="77" t="str">
        <f t="shared" si="2"/>
        <v/>
      </c>
      <c r="S36" s="77"/>
      <c r="T36" s="78" t="str">
        <f t="shared" si="3"/>
        <v/>
      </c>
      <c r="U36" s="78"/>
    </row>
    <row r="37" spans="2:22" x14ac:dyDescent="0.15">
      <c r="B37" s="36">
        <v>29</v>
      </c>
      <c r="C37" s="75" t="str">
        <f t="shared" si="0"/>
        <v/>
      </c>
      <c r="D37" s="75"/>
      <c r="E37" s="36"/>
      <c r="F37" s="8"/>
      <c r="G37" s="36" t="s">
        <v>3</v>
      </c>
      <c r="H37" s="76"/>
      <c r="I37" s="76"/>
      <c r="J37" s="36"/>
      <c r="K37" s="75" t="str">
        <f t="shared" si="4"/>
        <v/>
      </c>
      <c r="L37" s="75"/>
      <c r="M37" s="6" t="str">
        <f t="shared" si="1"/>
        <v/>
      </c>
      <c r="N37" s="36"/>
      <c r="O37" s="8"/>
      <c r="P37" s="76"/>
      <c r="Q37" s="76"/>
      <c r="R37" s="77" t="str">
        <f t="shared" si="2"/>
        <v/>
      </c>
      <c r="S37" s="77"/>
      <c r="T37" s="78" t="str">
        <f t="shared" si="3"/>
        <v/>
      </c>
      <c r="U37" s="78"/>
    </row>
    <row r="38" spans="2:22" x14ac:dyDescent="0.15">
      <c r="B38" s="36">
        <v>30</v>
      </c>
      <c r="C38" s="75" t="str">
        <f t="shared" si="0"/>
        <v/>
      </c>
      <c r="D38" s="75"/>
      <c r="E38" s="36"/>
      <c r="F38" s="8"/>
      <c r="G38" s="36" t="s">
        <v>4</v>
      </c>
      <c r="H38" s="76"/>
      <c r="I38" s="76"/>
      <c r="J38" s="36"/>
      <c r="K38" s="75" t="str">
        <f t="shared" si="4"/>
        <v/>
      </c>
      <c r="L38" s="75"/>
      <c r="M38" s="6" t="str">
        <f t="shared" si="1"/>
        <v/>
      </c>
      <c r="N38" s="36"/>
      <c r="O38" s="8"/>
      <c r="P38" s="76"/>
      <c r="Q38" s="76"/>
      <c r="R38" s="77" t="str">
        <f t="shared" si="2"/>
        <v/>
      </c>
      <c r="S38" s="77"/>
      <c r="T38" s="78" t="str">
        <f t="shared" si="3"/>
        <v/>
      </c>
      <c r="U38" s="78"/>
    </row>
    <row r="39" spans="2:22" s="43" customFormat="1" x14ac:dyDescent="0.15">
      <c r="B39" s="39">
        <v>31</v>
      </c>
      <c r="C39" s="79" t="str">
        <f t="shared" si="0"/>
        <v/>
      </c>
      <c r="D39" s="79"/>
      <c r="E39" s="39"/>
      <c r="F39" s="40"/>
      <c r="G39" s="39" t="s">
        <v>4</v>
      </c>
      <c r="H39" s="80"/>
      <c r="I39" s="80"/>
      <c r="J39" s="39"/>
      <c r="K39" s="79" t="str">
        <f t="shared" si="4"/>
        <v/>
      </c>
      <c r="L39" s="79"/>
      <c r="M39" s="41" t="str">
        <f t="shared" si="1"/>
        <v/>
      </c>
      <c r="N39" s="39"/>
      <c r="O39" s="40"/>
      <c r="P39" s="80"/>
      <c r="Q39" s="80"/>
      <c r="R39" s="81" t="str">
        <f t="shared" si="2"/>
        <v/>
      </c>
      <c r="S39" s="81"/>
      <c r="T39" s="82" t="str">
        <f t="shared" si="3"/>
        <v/>
      </c>
      <c r="U39" s="82"/>
      <c r="V39" s="42"/>
    </row>
    <row r="40" spans="2:22" x14ac:dyDescent="0.15">
      <c r="B40" s="36">
        <v>32</v>
      </c>
      <c r="C40" s="75" t="str">
        <f t="shared" si="0"/>
        <v/>
      </c>
      <c r="D40" s="75"/>
      <c r="E40" s="36"/>
      <c r="F40" s="8"/>
      <c r="G40" s="36" t="s">
        <v>4</v>
      </c>
      <c r="H40" s="76"/>
      <c r="I40" s="76"/>
      <c r="J40" s="36"/>
      <c r="K40" s="75" t="str">
        <f t="shared" si="4"/>
        <v/>
      </c>
      <c r="L40" s="75"/>
      <c r="M40" s="6" t="str">
        <f t="shared" si="1"/>
        <v/>
      </c>
      <c r="N40" s="36"/>
      <c r="O40" s="8"/>
      <c r="P40" s="76"/>
      <c r="Q40" s="76"/>
      <c r="R40" s="77" t="str">
        <f t="shared" si="2"/>
        <v/>
      </c>
      <c r="S40" s="77"/>
      <c r="T40" s="78" t="str">
        <f t="shared" si="3"/>
        <v/>
      </c>
      <c r="U40" s="78"/>
    </row>
    <row r="41" spans="2:22" x14ac:dyDescent="0.15">
      <c r="B41" s="36">
        <v>33</v>
      </c>
      <c r="C41" s="75" t="str">
        <f t="shared" si="0"/>
        <v/>
      </c>
      <c r="D41" s="75"/>
      <c r="E41" s="36"/>
      <c r="F41" s="8"/>
      <c r="G41" s="36" t="s">
        <v>3</v>
      </c>
      <c r="H41" s="76"/>
      <c r="I41" s="76"/>
      <c r="J41" s="36"/>
      <c r="K41" s="75" t="str">
        <f t="shared" si="4"/>
        <v/>
      </c>
      <c r="L41" s="75"/>
      <c r="M41" s="6" t="str">
        <f t="shared" si="1"/>
        <v/>
      </c>
      <c r="N41" s="36"/>
      <c r="O41" s="8"/>
      <c r="P41" s="76"/>
      <c r="Q41" s="76"/>
      <c r="R41" s="77" t="str">
        <f t="shared" si="2"/>
        <v/>
      </c>
      <c r="S41" s="77"/>
      <c r="T41" s="78" t="str">
        <f t="shared" si="3"/>
        <v/>
      </c>
      <c r="U41" s="78"/>
    </row>
    <row r="42" spans="2:22" x14ac:dyDescent="0.15">
      <c r="B42" s="36">
        <v>34</v>
      </c>
      <c r="C42" s="75" t="str">
        <f t="shared" si="0"/>
        <v/>
      </c>
      <c r="D42" s="75"/>
      <c r="E42" s="36"/>
      <c r="F42" s="8"/>
      <c r="G42" s="36" t="s">
        <v>4</v>
      </c>
      <c r="H42" s="76"/>
      <c r="I42" s="76"/>
      <c r="J42" s="36"/>
      <c r="K42" s="75" t="str">
        <f t="shared" si="4"/>
        <v/>
      </c>
      <c r="L42" s="75"/>
      <c r="M42" s="6" t="str">
        <f t="shared" si="1"/>
        <v/>
      </c>
      <c r="N42" s="36"/>
      <c r="O42" s="8"/>
      <c r="P42" s="76"/>
      <c r="Q42" s="76"/>
      <c r="R42" s="77" t="str">
        <f t="shared" si="2"/>
        <v/>
      </c>
      <c r="S42" s="77"/>
      <c r="T42" s="78" t="str">
        <f t="shared" si="3"/>
        <v/>
      </c>
      <c r="U42" s="78"/>
    </row>
    <row r="43" spans="2:22" x14ac:dyDescent="0.15">
      <c r="B43" s="36">
        <v>35</v>
      </c>
      <c r="C43" s="75" t="str">
        <f t="shared" si="0"/>
        <v/>
      </c>
      <c r="D43" s="75"/>
      <c r="E43" s="36"/>
      <c r="F43" s="8"/>
      <c r="G43" s="36" t="s">
        <v>3</v>
      </c>
      <c r="H43" s="76"/>
      <c r="I43" s="76"/>
      <c r="J43" s="36"/>
      <c r="K43" s="75" t="str">
        <f t="shared" si="4"/>
        <v/>
      </c>
      <c r="L43" s="75"/>
      <c r="M43" s="6" t="str">
        <f t="shared" si="1"/>
        <v/>
      </c>
      <c r="N43" s="36"/>
      <c r="O43" s="8"/>
      <c r="P43" s="76"/>
      <c r="Q43" s="76"/>
      <c r="R43" s="77" t="str">
        <f t="shared" si="2"/>
        <v/>
      </c>
      <c r="S43" s="77"/>
      <c r="T43" s="78" t="str">
        <f t="shared" si="3"/>
        <v/>
      </c>
      <c r="U43" s="78"/>
    </row>
    <row r="44" spans="2:22" x14ac:dyDescent="0.15">
      <c r="B44" s="36">
        <v>36</v>
      </c>
      <c r="C44" s="75" t="str">
        <f t="shared" si="0"/>
        <v/>
      </c>
      <c r="D44" s="75"/>
      <c r="E44" s="36"/>
      <c r="F44" s="8"/>
      <c r="G44" s="36" t="s">
        <v>4</v>
      </c>
      <c r="H44" s="76"/>
      <c r="I44" s="76"/>
      <c r="J44" s="36"/>
      <c r="K44" s="75" t="str">
        <f t="shared" si="4"/>
        <v/>
      </c>
      <c r="L44" s="75"/>
      <c r="M44" s="6" t="str">
        <f t="shared" si="1"/>
        <v/>
      </c>
      <c r="N44" s="36"/>
      <c r="O44" s="8"/>
      <c r="P44" s="76"/>
      <c r="Q44" s="76"/>
      <c r="R44" s="77" t="str">
        <f t="shared" si="2"/>
        <v/>
      </c>
      <c r="S44" s="77"/>
      <c r="T44" s="78" t="str">
        <f t="shared" si="3"/>
        <v/>
      </c>
      <c r="U44" s="78"/>
    </row>
    <row r="45" spans="2:22" x14ac:dyDescent="0.15">
      <c r="B45" s="36">
        <v>37</v>
      </c>
      <c r="C45" s="75" t="str">
        <f t="shared" si="0"/>
        <v/>
      </c>
      <c r="D45" s="75"/>
      <c r="E45" s="36"/>
      <c r="F45" s="8"/>
      <c r="G45" s="36" t="s">
        <v>3</v>
      </c>
      <c r="H45" s="76"/>
      <c r="I45" s="76"/>
      <c r="J45" s="36"/>
      <c r="K45" s="75" t="str">
        <f t="shared" si="4"/>
        <v/>
      </c>
      <c r="L45" s="75"/>
      <c r="M45" s="6" t="str">
        <f t="shared" si="1"/>
        <v/>
      </c>
      <c r="N45" s="36"/>
      <c r="O45" s="8"/>
      <c r="P45" s="76"/>
      <c r="Q45" s="76"/>
      <c r="R45" s="77" t="str">
        <f t="shared" si="2"/>
        <v/>
      </c>
      <c r="S45" s="77"/>
      <c r="T45" s="78" t="str">
        <f t="shared" si="3"/>
        <v/>
      </c>
      <c r="U45" s="78"/>
    </row>
    <row r="46" spans="2:22" x14ac:dyDescent="0.15">
      <c r="B46" s="36">
        <v>38</v>
      </c>
      <c r="C46" s="75" t="str">
        <f t="shared" si="0"/>
        <v/>
      </c>
      <c r="D46" s="75"/>
      <c r="E46" s="36"/>
      <c r="F46" s="8"/>
      <c r="G46" s="36" t="s">
        <v>4</v>
      </c>
      <c r="H46" s="76"/>
      <c r="I46" s="76"/>
      <c r="J46" s="36"/>
      <c r="K46" s="75" t="str">
        <f t="shared" si="4"/>
        <v/>
      </c>
      <c r="L46" s="75"/>
      <c r="M46" s="6" t="str">
        <f t="shared" si="1"/>
        <v/>
      </c>
      <c r="N46" s="36"/>
      <c r="O46" s="8"/>
      <c r="P46" s="76"/>
      <c r="Q46" s="76"/>
      <c r="R46" s="77" t="str">
        <f t="shared" si="2"/>
        <v/>
      </c>
      <c r="S46" s="77"/>
      <c r="T46" s="78" t="str">
        <f t="shared" si="3"/>
        <v/>
      </c>
      <c r="U46" s="78"/>
    </row>
    <row r="47" spans="2:22" x14ac:dyDescent="0.15">
      <c r="B47" s="36">
        <v>39</v>
      </c>
      <c r="C47" s="75" t="str">
        <f t="shared" si="0"/>
        <v/>
      </c>
      <c r="D47" s="75"/>
      <c r="E47" s="36"/>
      <c r="F47" s="8"/>
      <c r="G47" s="36" t="s">
        <v>4</v>
      </c>
      <c r="H47" s="76"/>
      <c r="I47" s="76"/>
      <c r="J47" s="36"/>
      <c r="K47" s="75" t="str">
        <f t="shared" si="4"/>
        <v/>
      </c>
      <c r="L47" s="75"/>
      <c r="M47" s="6" t="str">
        <f t="shared" si="1"/>
        <v/>
      </c>
      <c r="N47" s="36"/>
      <c r="O47" s="8"/>
      <c r="P47" s="76"/>
      <c r="Q47" s="76"/>
      <c r="R47" s="77" t="str">
        <f t="shared" si="2"/>
        <v/>
      </c>
      <c r="S47" s="77"/>
      <c r="T47" s="78" t="str">
        <f t="shared" si="3"/>
        <v/>
      </c>
      <c r="U47" s="78"/>
    </row>
    <row r="48" spans="2:22" x14ac:dyDescent="0.15">
      <c r="B48" s="36">
        <v>40</v>
      </c>
      <c r="C48" s="75" t="str">
        <f t="shared" si="0"/>
        <v/>
      </c>
      <c r="D48" s="75"/>
      <c r="E48" s="36"/>
      <c r="F48" s="8"/>
      <c r="G48" s="36" t="s">
        <v>37</v>
      </c>
      <c r="H48" s="76"/>
      <c r="I48" s="76"/>
      <c r="J48" s="36"/>
      <c r="K48" s="75" t="str">
        <f t="shared" si="4"/>
        <v/>
      </c>
      <c r="L48" s="75"/>
      <c r="M48" s="6" t="str">
        <f t="shared" si="1"/>
        <v/>
      </c>
      <c r="N48" s="36"/>
      <c r="O48" s="8"/>
      <c r="P48" s="76"/>
      <c r="Q48" s="76"/>
      <c r="R48" s="77" t="str">
        <f t="shared" si="2"/>
        <v/>
      </c>
      <c r="S48" s="77"/>
      <c r="T48" s="78" t="str">
        <f t="shared" si="3"/>
        <v/>
      </c>
      <c r="U48" s="78"/>
    </row>
    <row r="49" spans="2:21" x14ac:dyDescent="0.15">
      <c r="B49" s="36">
        <v>41</v>
      </c>
      <c r="C49" s="75" t="str">
        <f t="shared" si="0"/>
        <v/>
      </c>
      <c r="D49" s="75"/>
      <c r="E49" s="36"/>
      <c r="F49" s="8"/>
      <c r="G49" s="36" t="s">
        <v>4</v>
      </c>
      <c r="H49" s="76"/>
      <c r="I49" s="76"/>
      <c r="J49" s="36"/>
      <c r="K49" s="75" t="str">
        <f t="shared" si="4"/>
        <v/>
      </c>
      <c r="L49" s="75"/>
      <c r="M49" s="6" t="str">
        <f t="shared" si="1"/>
        <v/>
      </c>
      <c r="N49" s="36"/>
      <c r="O49" s="8"/>
      <c r="P49" s="76"/>
      <c r="Q49" s="76"/>
      <c r="R49" s="77" t="str">
        <f t="shared" si="2"/>
        <v/>
      </c>
      <c r="S49" s="77"/>
      <c r="T49" s="78" t="str">
        <f t="shared" si="3"/>
        <v/>
      </c>
      <c r="U49" s="78"/>
    </row>
    <row r="50" spans="2:21" x14ac:dyDescent="0.15">
      <c r="B50" s="36">
        <v>42</v>
      </c>
      <c r="C50" s="75" t="str">
        <f t="shared" si="0"/>
        <v/>
      </c>
      <c r="D50" s="75"/>
      <c r="E50" s="36"/>
      <c r="F50" s="8"/>
      <c r="G50" s="36" t="s">
        <v>4</v>
      </c>
      <c r="H50" s="76"/>
      <c r="I50" s="76"/>
      <c r="J50" s="36"/>
      <c r="K50" s="75" t="str">
        <f t="shared" si="4"/>
        <v/>
      </c>
      <c r="L50" s="75"/>
      <c r="M50" s="6" t="str">
        <f t="shared" si="1"/>
        <v/>
      </c>
      <c r="N50" s="36"/>
      <c r="O50" s="8"/>
      <c r="P50" s="76"/>
      <c r="Q50" s="76"/>
      <c r="R50" s="77" t="str">
        <f t="shared" si="2"/>
        <v/>
      </c>
      <c r="S50" s="77"/>
      <c r="T50" s="78" t="str">
        <f t="shared" si="3"/>
        <v/>
      </c>
      <c r="U50" s="78"/>
    </row>
    <row r="51" spans="2:21" x14ac:dyDescent="0.15">
      <c r="B51" s="36">
        <v>43</v>
      </c>
      <c r="C51" s="75" t="str">
        <f t="shared" si="0"/>
        <v/>
      </c>
      <c r="D51" s="75"/>
      <c r="E51" s="36"/>
      <c r="F51" s="8"/>
      <c r="G51" s="36" t="s">
        <v>3</v>
      </c>
      <c r="H51" s="76"/>
      <c r="I51" s="76"/>
      <c r="J51" s="36"/>
      <c r="K51" s="75" t="str">
        <f t="shared" si="4"/>
        <v/>
      </c>
      <c r="L51" s="75"/>
      <c r="M51" s="6" t="str">
        <f t="shared" si="1"/>
        <v/>
      </c>
      <c r="N51" s="36"/>
      <c r="O51" s="8"/>
      <c r="P51" s="76"/>
      <c r="Q51" s="76"/>
      <c r="R51" s="77" t="str">
        <f t="shared" si="2"/>
        <v/>
      </c>
      <c r="S51" s="77"/>
      <c r="T51" s="78" t="str">
        <f t="shared" si="3"/>
        <v/>
      </c>
      <c r="U51" s="78"/>
    </row>
    <row r="52" spans="2:21" x14ac:dyDescent="0.15">
      <c r="B52" s="36">
        <v>44</v>
      </c>
      <c r="C52" s="75" t="str">
        <f t="shared" si="0"/>
        <v/>
      </c>
      <c r="D52" s="75"/>
      <c r="E52" s="36"/>
      <c r="F52" s="8"/>
      <c r="G52" s="36" t="s">
        <v>3</v>
      </c>
      <c r="H52" s="76"/>
      <c r="I52" s="76"/>
      <c r="J52" s="36"/>
      <c r="K52" s="75" t="str">
        <f t="shared" si="4"/>
        <v/>
      </c>
      <c r="L52" s="75"/>
      <c r="M52" s="6" t="str">
        <f t="shared" si="1"/>
        <v/>
      </c>
      <c r="N52" s="36"/>
      <c r="O52" s="8"/>
      <c r="P52" s="76"/>
      <c r="Q52" s="76"/>
      <c r="R52" s="77" t="str">
        <f t="shared" si="2"/>
        <v/>
      </c>
      <c r="S52" s="77"/>
      <c r="T52" s="78" t="str">
        <f t="shared" si="3"/>
        <v/>
      </c>
      <c r="U52" s="78"/>
    </row>
    <row r="53" spans="2:21" x14ac:dyDescent="0.15">
      <c r="B53" s="36">
        <v>45</v>
      </c>
      <c r="C53" s="75" t="str">
        <f t="shared" si="0"/>
        <v/>
      </c>
      <c r="D53" s="75"/>
      <c r="E53" s="36"/>
      <c r="F53" s="8"/>
      <c r="G53" s="36" t="s">
        <v>4</v>
      </c>
      <c r="H53" s="76"/>
      <c r="I53" s="76"/>
      <c r="J53" s="36"/>
      <c r="K53" s="75" t="str">
        <f t="shared" si="4"/>
        <v/>
      </c>
      <c r="L53" s="75"/>
      <c r="M53" s="6" t="str">
        <f t="shared" si="1"/>
        <v/>
      </c>
      <c r="N53" s="36"/>
      <c r="O53" s="8"/>
      <c r="P53" s="76"/>
      <c r="Q53" s="76"/>
      <c r="R53" s="77" t="str">
        <f t="shared" si="2"/>
        <v/>
      </c>
      <c r="S53" s="77"/>
      <c r="T53" s="78" t="str">
        <f t="shared" si="3"/>
        <v/>
      </c>
      <c r="U53" s="78"/>
    </row>
    <row r="54" spans="2:21" x14ac:dyDescent="0.15">
      <c r="B54" s="36">
        <v>46</v>
      </c>
      <c r="C54" s="75" t="str">
        <f t="shared" si="0"/>
        <v/>
      </c>
      <c r="D54" s="75"/>
      <c r="E54" s="36"/>
      <c r="F54" s="8"/>
      <c r="G54" s="36" t="s">
        <v>4</v>
      </c>
      <c r="H54" s="76"/>
      <c r="I54" s="76"/>
      <c r="J54" s="36"/>
      <c r="K54" s="75" t="str">
        <f t="shared" si="4"/>
        <v/>
      </c>
      <c r="L54" s="75"/>
      <c r="M54" s="6" t="str">
        <f t="shared" si="1"/>
        <v/>
      </c>
      <c r="N54" s="36"/>
      <c r="O54" s="8"/>
      <c r="P54" s="76"/>
      <c r="Q54" s="76"/>
      <c r="R54" s="77" t="str">
        <f t="shared" si="2"/>
        <v/>
      </c>
      <c r="S54" s="77"/>
      <c r="T54" s="78" t="str">
        <f t="shared" si="3"/>
        <v/>
      </c>
      <c r="U54" s="78"/>
    </row>
    <row r="55" spans="2:21" x14ac:dyDescent="0.15">
      <c r="B55" s="36">
        <v>47</v>
      </c>
      <c r="C55" s="75" t="str">
        <f t="shared" si="0"/>
        <v/>
      </c>
      <c r="D55" s="75"/>
      <c r="E55" s="36"/>
      <c r="F55" s="8"/>
      <c r="G55" s="36" t="s">
        <v>3</v>
      </c>
      <c r="H55" s="76"/>
      <c r="I55" s="76"/>
      <c r="J55" s="36"/>
      <c r="K55" s="75" t="str">
        <f t="shared" si="4"/>
        <v/>
      </c>
      <c r="L55" s="75"/>
      <c r="M55" s="6" t="str">
        <f t="shared" si="1"/>
        <v/>
      </c>
      <c r="N55" s="36"/>
      <c r="O55" s="8"/>
      <c r="P55" s="76"/>
      <c r="Q55" s="76"/>
      <c r="R55" s="77" t="str">
        <f t="shared" si="2"/>
        <v/>
      </c>
      <c r="S55" s="77"/>
      <c r="T55" s="78" t="str">
        <f t="shared" si="3"/>
        <v/>
      </c>
      <c r="U55" s="78"/>
    </row>
    <row r="56" spans="2:21" x14ac:dyDescent="0.15">
      <c r="B56" s="36">
        <v>48</v>
      </c>
      <c r="C56" s="75" t="str">
        <f t="shared" si="0"/>
        <v/>
      </c>
      <c r="D56" s="75"/>
      <c r="E56" s="36"/>
      <c r="F56" s="8"/>
      <c r="G56" s="36" t="s">
        <v>3</v>
      </c>
      <c r="H56" s="76"/>
      <c r="I56" s="76"/>
      <c r="J56" s="36"/>
      <c r="K56" s="75" t="str">
        <f t="shared" si="4"/>
        <v/>
      </c>
      <c r="L56" s="75"/>
      <c r="M56" s="6" t="str">
        <f t="shared" si="1"/>
        <v/>
      </c>
      <c r="N56" s="36"/>
      <c r="O56" s="8"/>
      <c r="P56" s="76"/>
      <c r="Q56" s="76"/>
      <c r="R56" s="77" t="str">
        <f t="shared" si="2"/>
        <v/>
      </c>
      <c r="S56" s="77"/>
      <c r="T56" s="78" t="str">
        <f t="shared" si="3"/>
        <v/>
      </c>
      <c r="U56" s="78"/>
    </row>
    <row r="57" spans="2:21" x14ac:dyDescent="0.15">
      <c r="B57" s="36">
        <v>49</v>
      </c>
      <c r="C57" s="75" t="str">
        <f t="shared" si="0"/>
        <v/>
      </c>
      <c r="D57" s="75"/>
      <c r="E57" s="36"/>
      <c r="F57" s="8"/>
      <c r="G57" s="36" t="s">
        <v>3</v>
      </c>
      <c r="H57" s="76"/>
      <c r="I57" s="76"/>
      <c r="J57" s="36"/>
      <c r="K57" s="75" t="str">
        <f t="shared" si="4"/>
        <v/>
      </c>
      <c r="L57" s="75"/>
      <c r="M57" s="6" t="str">
        <f t="shared" si="1"/>
        <v/>
      </c>
      <c r="N57" s="36"/>
      <c r="O57" s="8"/>
      <c r="P57" s="76"/>
      <c r="Q57" s="76"/>
      <c r="R57" s="77" t="str">
        <f t="shared" si="2"/>
        <v/>
      </c>
      <c r="S57" s="77"/>
      <c r="T57" s="78" t="str">
        <f t="shared" si="3"/>
        <v/>
      </c>
      <c r="U57" s="78"/>
    </row>
    <row r="58" spans="2:21" x14ac:dyDescent="0.15">
      <c r="B58" s="36">
        <v>50</v>
      </c>
      <c r="C58" s="75" t="str">
        <f t="shared" si="0"/>
        <v/>
      </c>
      <c r="D58" s="75"/>
      <c r="E58" s="36"/>
      <c r="F58" s="8"/>
      <c r="G58" s="36" t="s">
        <v>3</v>
      </c>
      <c r="H58" s="76"/>
      <c r="I58" s="76"/>
      <c r="J58" s="36"/>
      <c r="K58" s="75" t="str">
        <f t="shared" si="4"/>
        <v/>
      </c>
      <c r="L58" s="75"/>
      <c r="M58" s="6" t="str">
        <f t="shared" si="1"/>
        <v/>
      </c>
      <c r="N58" s="36"/>
      <c r="O58" s="8"/>
      <c r="P58" s="76"/>
      <c r="Q58" s="76"/>
      <c r="R58" s="77" t="str">
        <f t="shared" si="2"/>
        <v/>
      </c>
      <c r="S58" s="77"/>
      <c r="T58" s="78" t="str">
        <f t="shared" si="3"/>
        <v/>
      </c>
      <c r="U58" s="78"/>
    </row>
    <row r="59" spans="2:21" x14ac:dyDescent="0.15">
      <c r="B59" s="36">
        <v>51</v>
      </c>
      <c r="C59" s="75" t="str">
        <f t="shared" si="0"/>
        <v/>
      </c>
      <c r="D59" s="75"/>
      <c r="E59" s="36"/>
      <c r="F59" s="8"/>
      <c r="G59" s="36" t="s">
        <v>3</v>
      </c>
      <c r="H59" s="76"/>
      <c r="I59" s="76"/>
      <c r="J59" s="36"/>
      <c r="K59" s="75" t="str">
        <f t="shared" si="4"/>
        <v/>
      </c>
      <c r="L59" s="75"/>
      <c r="M59" s="6" t="str">
        <f t="shared" si="1"/>
        <v/>
      </c>
      <c r="N59" s="36"/>
      <c r="O59" s="8"/>
      <c r="P59" s="76"/>
      <c r="Q59" s="76"/>
      <c r="R59" s="77" t="str">
        <f t="shared" si="2"/>
        <v/>
      </c>
      <c r="S59" s="77"/>
      <c r="T59" s="78" t="str">
        <f t="shared" si="3"/>
        <v/>
      </c>
      <c r="U59" s="78"/>
    </row>
    <row r="60" spans="2:21" x14ac:dyDescent="0.15">
      <c r="B60" s="36">
        <v>52</v>
      </c>
      <c r="C60" s="75" t="str">
        <f t="shared" si="0"/>
        <v/>
      </c>
      <c r="D60" s="75"/>
      <c r="E60" s="36"/>
      <c r="F60" s="8"/>
      <c r="G60" s="36" t="s">
        <v>3</v>
      </c>
      <c r="H60" s="76"/>
      <c r="I60" s="76"/>
      <c r="J60" s="36"/>
      <c r="K60" s="75" t="str">
        <f t="shared" si="4"/>
        <v/>
      </c>
      <c r="L60" s="75"/>
      <c r="M60" s="6" t="str">
        <f t="shared" si="1"/>
        <v/>
      </c>
      <c r="N60" s="36"/>
      <c r="O60" s="8"/>
      <c r="P60" s="76"/>
      <c r="Q60" s="76"/>
      <c r="R60" s="77" t="str">
        <f t="shared" si="2"/>
        <v/>
      </c>
      <c r="S60" s="77"/>
      <c r="T60" s="78" t="str">
        <f t="shared" si="3"/>
        <v/>
      </c>
      <c r="U60" s="78"/>
    </row>
    <row r="61" spans="2:21" x14ac:dyDescent="0.15">
      <c r="B61" s="36">
        <v>53</v>
      </c>
      <c r="C61" s="75" t="str">
        <f t="shared" si="0"/>
        <v/>
      </c>
      <c r="D61" s="75"/>
      <c r="E61" s="36"/>
      <c r="F61" s="8"/>
      <c r="G61" s="36" t="s">
        <v>3</v>
      </c>
      <c r="H61" s="76"/>
      <c r="I61" s="76"/>
      <c r="J61" s="36"/>
      <c r="K61" s="75" t="str">
        <f t="shared" si="4"/>
        <v/>
      </c>
      <c r="L61" s="75"/>
      <c r="M61" s="6" t="str">
        <f t="shared" si="1"/>
        <v/>
      </c>
      <c r="N61" s="36"/>
      <c r="O61" s="8"/>
      <c r="P61" s="76"/>
      <c r="Q61" s="76"/>
      <c r="R61" s="77" t="str">
        <f t="shared" si="2"/>
        <v/>
      </c>
      <c r="S61" s="77"/>
      <c r="T61" s="78" t="str">
        <f t="shared" si="3"/>
        <v/>
      </c>
      <c r="U61" s="78"/>
    </row>
    <row r="62" spans="2:21" x14ac:dyDescent="0.15">
      <c r="B62" s="36">
        <v>54</v>
      </c>
      <c r="C62" s="75" t="str">
        <f t="shared" si="0"/>
        <v/>
      </c>
      <c r="D62" s="75"/>
      <c r="E62" s="36"/>
      <c r="F62" s="8"/>
      <c r="G62" s="36" t="s">
        <v>3</v>
      </c>
      <c r="H62" s="76"/>
      <c r="I62" s="76"/>
      <c r="J62" s="36"/>
      <c r="K62" s="75" t="str">
        <f t="shared" si="4"/>
        <v/>
      </c>
      <c r="L62" s="75"/>
      <c r="M62" s="6" t="str">
        <f t="shared" si="1"/>
        <v/>
      </c>
      <c r="N62" s="36"/>
      <c r="O62" s="8"/>
      <c r="P62" s="76"/>
      <c r="Q62" s="76"/>
      <c r="R62" s="77" t="str">
        <f t="shared" si="2"/>
        <v/>
      </c>
      <c r="S62" s="77"/>
      <c r="T62" s="78" t="str">
        <f t="shared" si="3"/>
        <v/>
      </c>
      <c r="U62" s="78"/>
    </row>
    <row r="63" spans="2:21" x14ac:dyDescent="0.15">
      <c r="B63" s="36">
        <v>55</v>
      </c>
      <c r="C63" s="75" t="str">
        <f t="shared" si="0"/>
        <v/>
      </c>
      <c r="D63" s="75"/>
      <c r="E63" s="36"/>
      <c r="F63" s="8"/>
      <c r="G63" s="36" t="s">
        <v>4</v>
      </c>
      <c r="H63" s="76"/>
      <c r="I63" s="76"/>
      <c r="J63" s="36"/>
      <c r="K63" s="75" t="str">
        <f t="shared" si="4"/>
        <v/>
      </c>
      <c r="L63" s="75"/>
      <c r="M63" s="6" t="str">
        <f t="shared" si="1"/>
        <v/>
      </c>
      <c r="N63" s="36"/>
      <c r="O63" s="8"/>
      <c r="P63" s="76"/>
      <c r="Q63" s="76"/>
      <c r="R63" s="77" t="str">
        <f t="shared" si="2"/>
        <v/>
      </c>
      <c r="S63" s="77"/>
      <c r="T63" s="78" t="str">
        <f t="shared" si="3"/>
        <v/>
      </c>
      <c r="U63" s="78"/>
    </row>
    <row r="64" spans="2:21" x14ac:dyDescent="0.15">
      <c r="B64" s="36">
        <v>56</v>
      </c>
      <c r="C64" s="75" t="str">
        <f t="shared" si="0"/>
        <v/>
      </c>
      <c r="D64" s="75"/>
      <c r="E64" s="36"/>
      <c r="F64" s="8"/>
      <c r="G64" s="36" t="s">
        <v>3</v>
      </c>
      <c r="H64" s="76"/>
      <c r="I64" s="76"/>
      <c r="J64" s="36"/>
      <c r="K64" s="75" t="str">
        <f t="shared" si="4"/>
        <v/>
      </c>
      <c r="L64" s="75"/>
      <c r="M64" s="6" t="str">
        <f t="shared" si="1"/>
        <v/>
      </c>
      <c r="N64" s="36"/>
      <c r="O64" s="8"/>
      <c r="P64" s="76"/>
      <c r="Q64" s="76"/>
      <c r="R64" s="77" t="str">
        <f t="shared" si="2"/>
        <v/>
      </c>
      <c r="S64" s="77"/>
      <c r="T64" s="78" t="str">
        <f t="shared" si="3"/>
        <v/>
      </c>
      <c r="U64" s="78"/>
    </row>
    <row r="65" spans="2:21" x14ac:dyDescent="0.15">
      <c r="B65" s="36">
        <v>57</v>
      </c>
      <c r="C65" s="75" t="str">
        <f t="shared" si="0"/>
        <v/>
      </c>
      <c r="D65" s="75"/>
      <c r="E65" s="36"/>
      <c r="F65" s="8"/>
      <c r="G65" s="36" t="s">
        <v>3</v>
      </c>
      <c r="H65" s="76"/>
      <c r="I65" s="76"/>
      <c r="J65" s="36"/>
      <c r="K65" s="75" t="str">
        <f t="shared" si="4"/>
        <v/>
      </c>
      <c r="L65" s="75"/>
      <c r="M65" s="6" t="str">
        <f t="shared" si="1"/>
        <v/>
      </c>
      <c r="N65" s="36"/>
      <c r="O65" s="8"/>
      <c r="P65" s="76"/>
      <c r="Q65" s="76"/>
      <c r="R65" s="77" t="str">
        <f t="shared" si="2"/>
        <v/>
      </c>
      <c r="S65" s="77"/>
      <c r="T65" s="78" t="str">
        <f t="shared" si="3"/>
        <v/>
      </c>
      <c r="U65" s="78"/>
    </row>
    <row r="66" spans="2:21" x14ac:dyDescent="0.15">
      <c r="B66" s="36">
        <v>58</v>
      </c>
      <c r="C66" s="75" t="str">
        <f t="shared" si="0"/>
        <v/>
      </c>
      <c r="D66" s="75"/>
      <c r="E66" s="36"/>
      <c r="F66" s="8"/>
      <c r="G66" s="36" t="s">
        <v>3</v>
      </c>
      <c r="H66" s="76"/>
      <c r="I66" s="76"/>
      <c r="J66" s="36"/>
      <c r="K66" s="75" t="str">
        <f t="shared" si="4"/>
        <v/>
      </c>
      <c r="L66" s="75"/>
      <c r="M66" s="6" t="str">
        <f t="shared" si="1"/>
        <v/>
      </c>
      <c r="N66" s="36"/>
      <c r="O66" s="8"/>
      <c r="P66" s="76"/>
      <c r="Q66" s="76"/>
      <c r="R66" s="77" t="str">
        <f t="shared" si="2"/>
        <v/>
      </c>
      <c r="S66" s="77"/>
      <c r="T66" s="78" t="str">
        <f t="shared" si="3"/>
        <v/>
      </c>
      <c r="U66" s="78"/>
    </row>
    <row r="67" spans="2:21" x14ac:dyDescent="0.15">
      <c r="B67" s="36">
        <v>59</v>
      </c>
      <c r="C67" s="75" t="str">
        <f t="shared" si="0"/>
        <v/>
      </c>
      <c r="D67" s="75"/>
      <c r="E67" s="36"/>
      <c r="F67" s="8"/>
      <c r="G67" s="36" t="s">
        <v>3</v>
      </c>
      <c r="H67" s="76"/>
      <c r="I67" s="76"/>
      <c r="J67" s="36"/>
      <c r="K67" s="75" t="str">
        <f t="shared" si="4"/>
        <v/>
      </c>
      <c r="L67" s="75"/>
      <c r="M67" s="6" t="str">
        <f t="shared" si="1"/>
        <v/>
      </c>
      <c r="N67" s="36"/>
      <c r="O67" s="8"/>
      <c r="P67" s="76"/>
      <c r="Q67" s="76"/>
      <c r="R67" s="77" t="str">
        <f t="shared" si="2"/>
        <v/>
      </c>
      <c r="S67" s="77"/>
      <c r="T67" s="78" t="str">
        <f t="shared" si="3"/>
        <v/>
      </c>
      <c r="U67" s="78"/>
    </row>
    <row r="68" spans="2:21" x14ac:dyDescent="0.15">
      <c r="B68" s="36">
        <v>60</v>
      </c>
      <c r="C68" s="75" t="str">
        <f t="shared" si="0"/>
        <v/>
      </c>
      <c r="D68" s="75"/>
      <c r="E68" s="36"/>
      <c r="F68" s="8"/>
      <c r="G68" s="36" t="s">
        <v>4</v>
      </c>
      <c r="H68" s="76"/>
      <c r="I68" s="76"/>
      <c r="J68" s="36"/>
      <c r="K68" s="75" t="str">
        <f t="shared" si="4"/>
        <v/>
      </c>
      <c r="L68" s="75"/>
      <c r="M68" s="6" t="str">
        <f t="shared" si="1"/>
        <v/>
      </c>
      <c r="N68" s="36"/>
      <c r="O68" s="8"/>
      <c r="P68" s="76"/>
      <c r="Q68" s="76"/>
      <c r="R68" s="77" t="str">
        <f t="shared" si="2"/>
        <v/>
      </c>
      <c r="S68" s="77"/>
      <c r="T68" s="78" t="str">
        <f t="shared" si="3"/>
        <v/>
      </c>
      <c r="U68" s="78"/>
    </row>
    <row r="69" spans="2:21" x14ac:dyDescent="0.15">
      <c r="B69" s="36">
        <v>61</v>
      </c>
      <c r="C69" s="75" t="str">
        <f t="shared" si="0"/>
        <v/>
      </c>
      <c r="D69" s="75"/>
      <c r="E69" s="36"/>
      <c r="F69" s="8"/>
      <c r="G69" s="36" t="s">
        <v>4</v>
      </c>
      <c r="H69" s="76"/>
      <c r="I69" s="76"/>
      <c r="J69" s="36"/>
      <c r="K69" s="75" t="str">
        <f t="shared" si="4"/>
        <v/>
      </c>
      <c r="L69" s="75"/>
      <c r="M69" s="6" t="str">
        <f t="shared" si="1"/>
        <v/>
      </c>
      <c r="N69" s="36"/>
      <c r="O69" s="8"/>
      <c r="P69" s="76"/>
      <c r="Q69" s="76"/>
      <c r="R69" s="77" t="str">
        <f t="shared" si="2"/>
        <v/>
      </c>
      <c r="S69" s="77"/>
      <c r="T69" s="78" t="str">
        <f t="shared" si="3"/>
        <v/>
      </c>
      <c r="U69" s="78"/>
    </row>
    <row r="70" spans="2:21" x14ac:dyDescent="0.15">
      <c r="B70" s="36">
        <v>62</v>
      </c>
      <c r="C70" s="75" t="str">
        <f t="shared" si="0"/>
        <v/>
      </c>
      <c r="D70" s="75"/>
      <c r="E70" s="36"/>
      <c r="F70" s="8"/>
      <c r="G70" s="36" t="s">
        <v>3</v>
      </c>
      <c r="H70" s="76"/>
      <c r="I70" s="76"/>
      <c r="J70" s="36"/>
      <c r="K70" s="75" t="str">
        <f t="shared" si="4"/>
        <v/>
      </c>
      <c r="L70" s="75"/>
      <c r="M70" s="6" t="str">
        <f t="shared" si="1"/>
        <v/>
      </c>
      <c r="N70" s="36"/>
      <c r="O70" s="8"/>
      <c r="P70" s="76"/>
      <c r="Q70" s="76"/>
      <c r="R70" s="77" t="str">
        <f t="shared" si="2"/>
        <v/>
      </c>
      <c r="S70" s="77"/>
      <c r="T70" s="78" t="str">
        <f t="shared" si="3"/>
        <v/>
      </c>
      <c r="U70" s="78"/>
    </row>
    <row r="71" spans="2:21" x14ac:dyDescent="0.15">
      <c r="B71" s="36">
        <v>63</v>
      </c>
      <c r="C71" s="75" t="str">
        <f t="shared" si="0"/>
        <v/>
      </c>
      <c r="D71" s="75"/>
      <c r="E71" s="36"/>
      <c r="F71" s="8"/>
      <c r="G71" s="36" t="s">
        <v>4</v>
      </c>
      <c r="H71" s="76"/>
      <c r="I71" s="76"/>
      <c r="J71" s="36"/>
      <c r="K71" s="75" t="str">
        <f t="shared" si="4"/>
        <v/>
      </c>
      <c r="L71" s="75"/>
      <c r="M71" s="6" t="str">
        <f t="shared" si="1"/>
        <v/>
      </c>
      <c r="N71" s="36"/>
      <c r="O71" s="8"/>
      <c r="P71" s="76"/>
      <c r="Q71" s="76"/>
      <c r="R71" s="77" t="str">
        <f t="shared" si="2"/>
        <v/>
      </c>
      <c r="S71" s="77"/>
      <c r="T71" s="78" t="str">
        <f t="shared" si="3"/>
        <v/>
      </c>
      <c r="U71" s="78"/>
    </row>
    <row r="72" spans="2:21" x14ac:dyDescent="0.15">
      <c r="B72" s="36">
        <v>64</v>
      </c>
      <c r="C72" s="75" t="str">
        <f t="shared" si="0"/>
        <v/>
      </c>
      <c r="D72" s="75"/>
      <c r="E72" s="36"/>
      <c r="F72" s="8"/>
      <c r="G72" s="36" t="s">
        <v>3</v>
      </c>
      <c r="H72" s="76"/>
      <c r="I72" s="76"/>
      <c r="J72" s="36"/>
      <c r="K72" s="75" t="str">
        <f t="shared" si="4"/>
        <v/>
      </c>
      <c r="L72" s="75"/>
      <c r="M72" s="6" t="str">
        <f t="shared" si="1"/>
        <v/>
      </c>
      <c r="N72" s="36"/>
      <c r="O72" s="8"/>
      <c r="P72" s="76"/>
      <c r="Q72" s="76"/>
      <c r="R72" s="77" t="str">
        <f t="shared" si="2"/>
        <v/>
      </c>
      <c r="S72" s="77"/>
      <c r="T72" s="78" t="str">
        <f t="shared" si="3"/>
        <v/>
      </c>
      <c r="U72" s="78"/>
    </row>
    <row r="73" spans="2:21" x14ac:dyDescent="0.15">
      <c r="B73" s="36">
        <v>65</v>
      </c>
      <c r="C73" s="75" t="str">
        <f t="shared" si="0"/>
        <v/>
      </c>
      <c r="D73" s="75"/>
      <c r="E73" s="36"/>
      <c r="F73" s="8"/>
      <c r="G73" s="36" t="s">
        <v>4</v>
      </c>
      <c r="H73" s="76"/>
      <c r="I73" s="76"/>
      <c r="J73" s="36"/>
      <c r="K73" s="75" t="str">
        <f t="shared" si="4"/>
        <v/>
      </c>
      <c r="L73" s="75"/>
      <c r="M73" s="6" t="str">
        <f t="shared" si="1"/>
        <v/>
      </c>
      <c r="N73" s="36"/>
      <c r="O73" s="8"/>
      <c r="P73" s="76"/>
      <c r="Q73" s="76"/>
      <c r="R73" s="77" t="str">
        <f t="shared" si="2"/>
        <v/>
      </c>
      <c r="S73" s="77"/>
      <c r="T73" s="78" t="str">
        <f t="shared" si="3"/>
        <v/>
      </c>
      <c r="U73" s="78"/>
    </row>
    <row r="74" spans="2:21" x14ac:dyDescent="0.15">
      <c r="B74" s="36">
        <v>66</v>
      </c>
      <c r="C74" s="75" t="str">
        <f t="shared" ref="C74:C108" si="5">IF(R73="","",C73+R73)</f>
        <v/>
      </c>
      <c r="D74" s="75"/>
      <c r="E74" s="36"/>
      <c r="F74" s="8"/>
      <c r="G74" s="36" t="s">
        <v>4</v>
      </c>
      <c r="H74" s="76"/>
      <c r="I74" s="76"/>
      <c r="J74" s="36"/>
      <c r="K74" s="75" t="str">
        <f t="shared" si="4"/>
        <v/>
      </c>
      <c r="L74" s="75"/>
      <c r="M74" s="6" t="str">
        <f t="shared" ref="M74:M108" si="6">IF(J74="","",(K74/J74)/1000)</f>
        <v/>
      </c>
      <c r="N74" s="36"/>
      <c r="O74" s="8"/>
      <c r="P74" s="76"/>
      <c r="Q74" s="76"/>
      <c r="R74" s="77" t="str">
        <f t="shared" ref="R74:R108" si="7">IF(O74="","",(IF(G74="売",H74-P74,P74-H74))*M74*10000000)</f>
        <v/>
      </c>
      <c r="S74" s="77"/>
      <c r="T74" s="78" t="str">
        <f t="shared" ref="T74:T108" si="8">IF(O74="","",IF(R74&lt;0,J74*(-1),IF(G74="買",(P74-H74)*10000,(H74-P74)*10000)))</f>
        <v/>
      </c>
      <c r="U74" s="78"/>
    </row>
    <row r="75" spans="2:21" x14ac:dyDescent="0.15">
      <c r="B75" s="36">
        <v>67</v>
      </c>
      <c r="C75" s="75" t="str">
        <f t="shared" si="5"/>
        <v/>
      </c>
      <c r="D75" s="75"/>
      <c r="E75" s="36"/>
      <c r="F75" s="8"/>
      <c r="G75" s="36" t="s">
        <v>3</v>
      </c>
      <c r="H75" s="76"/>
      <c r="I75" s="76"/>
      <c r="J75" s="36"/>
      <c r="K75" s="75" t="str">
        <f t="shared" si="4"/>
        <v/>
      </c>
      <c r="L75" s="75"/>
      <c r="M75" s="6" t="str">
        <f t="shared" si="6"/>
        <v/>
      </c>
      <c r="N75" s="36"/>
      <c r="O75" s="8"/>
      <c r="P75" s="76"/>
      <c r="Q75" s="76"/>
      <c r="R75" s="77" t="str">
        <f t="shared" si="7"/>
        <v/>
      </c>
      <c r="S75" s="77"/>
      <c r="T75" s="78" t="str">
        <f t="shared" si="8"/>
        <v/>
      </c>
      <c r="U75" s="78"/>
    </row>
    <row r="76" spans="2:21" x14ac:dyDescent="0.15">
      <c r="B76" s="36">
        <v>68</v>
      </c>
      <c r="C76" s="75" t="str">
        <f t="shared" si="5"/>
        <v/>
      </c>
      <c r="D76" s="75"/>
      <c r="E76" s="36"/>
      <c r="F76" s="8"/>
      <c r="G76" s="36" t="s">
        <v>3</v>
      </c>
      <c r="H76" s="76"/>
      <c r="I76" s="76"/>
      <c r="J76" s="36"/>
      <c r="K76" s="75" t="str">
        <f t="shared" ref="K76:K108" si="9">IF(F76="","",C76*0.01)</f>
        <v/>
      </c>
      <c r="L76" s="75"/>
      <c r="M76" s="6" t="str">
        <f t="shared" si="6"/>
        <v/>
      </c>
      <c r="N76" s="36"/>
      <c r="O76" s="8"/>
      <c r="P76" s="76"/>
      <c r="Q76" s="76"/>
      <c r="R76" s="77" t="str">
        <f t="shared" si="7"/>
        <v/>
      </c>
      <c r="S76" s="77"/>
      <c r="T76" s="78" t="str">
        <f t="shared" si="8"/>
        <v/>
      </c>
      <c r="U76" s="78"/>
    </row>
    <row r="77" spans="2:21" x14ac:dyDescent="0.15">
      <c r="B77" s="36">
        <v>69</v>
      </c>
      <c r="C77" s="75" t="str">
        <f t="shared" si="5"/>
        <v/>
      </c>
      <c r="D77" s="75"/>
      <c r="E77" s="36"/>
      <c r="F77" s="8"/>
      <c r="G77" s="36" t="s">
        <v>3</v>
      </c>
      <c r="H77" s="76"/>
      <c r="I77" s="76"/>
      <c r="J77" s="36"/>
      <c r="K77" s="75" t="str">
        <f t="shared" si="9"/>
        <v/>
      </c>
      <c r="L77" s="75"/>
      <c r="M77" s="6" t="str">
        <f t="shared" si="6"/>
        <v/>
      </c>
      <c r="N77" s="36"/>
      <c r="O77" s="8"/>
      <c r="P77" s="76"/>
      <c r="Q77" s="76"/>
      <c r="R77" s="77" t="str">
        <f t="shared" si="7"/>
        <v/>
      </c>
      <c r="S77" s="77"/>
      <c r="T77" s="78" t="str">
        <f t="shared" si="8"/>
        <v/>
      </c>
      <c r="U77" s="78"/>
    </row>
    <row r="78" spans="2:21" x14ac:dyDescent="0.15">
      <c r="B78" s="36">
        <v>70</v>
      </c>
      <c r="C78" s="75" t="str">
        <f t="shared" si="5"/>
        <v/>
      </c>
      <c r="D78" s="75"/>
      <c r="E78" s="36"/>
      <c r="F78" s="8"/>
      <c r="G78" s="36" t="s">
        <v>4</v>
      </c>
      <c r="H78" s="76"/>
      <c r="I78" s="76"/>
      <c r="J78" s="36"/>
      <c r="K78" s="75" t="str">
        <f t="shared" si="9"/>
        <v/>
      </c>
      <c r="L78" s="75"/>
      <c r="M78" s="6" t="str">
        <f t="shared" si="6"/>
        <v/>
      </c>
      <c r="N78" s="36"/>
      <c r="O78" s="8"/>
      <c r="P78" s="76"/>
      <c r="Q78" s="76"/>
      <c r="R78" s="77" t="str">
        <f t="shared" si="7"/>
        <v/>
      </c>
      <c r="S78" s="77"/>
      <c r="T78" s="78" t="str">
        <f t="shared" si="8"/>
        <v/>
      </c>
      <c r="U78" s="78"/>
    </row>
    <row r="79" spans="2:21" x14ac:dyDescent="0.15">
      <c r="B79" s="36">
        <v>71</v>
      </c>
      <c r="C79" s="75" t="str">
        <f t="shared" si="5"/>
        <v/>
      </c>
      <c r="D79" s="75"/>
      <c r="E79" s="36"/>
      <c r="F79" s="8"/>
      <c r="G79" s="36" t="s">
        <v>3</v>
      </c>
      <c r="H79" s="76"/>
      <c r="I79" s="76"/>
      <c r="J79" s="36"/>
      <c r="K79" s="75" t="str">
        <f t="shared" si="9"/>
        <v/>
      </c>
      <c r="L79" s="75"/>
      <c r="M79" s="6" t="str">
        <f t="shared" si="6"/>
        <v/>
      </c>
      <c r="N79" s="36"/>
      <c r="O79" s="8"/>
      <c r="P79" s="76"/>
      <c r="Q79" s="76"/>
      <c r="R79" s="77" t="str">
        <f t="shared" si="7"/>
        <v/>
      </c>
      <c r="S79" s="77"/>
      <c r="T79" s="78" t="str">
        <f t="shared" si="8"/>
        <v/>
      </c>
      <c r="U79" s="78"/>
    </row>
    <row r="80" spans="2:21" x14ac:dyDescent="0.15">
      <c r="B80" s="36">
        <v>72</v>
      </c>
      <c r="C80" s="75" t="str">
        <f t="shared" si="5"/>
        <v/>
      </c>
      <c r="D80" s="75"/>
      <c r="E80" s="36"/>
      <c r="F80" s="8"/>
      <c r="G80" s="36" t="s">
        <v>4</v>
      </c>
      <c r="H80" s="76"/>
      <c r="I80" s="76"/>
      <c r="J80" s="36"/>
      <c r="K80" s="75" t="str">
        <f t="shared" si="9"/>
        <v/>
      </c>
      <c r="L80" s="75"/>
      <c r="M80" s="6" t="str">
        <f t="shared" si="6"/>
        <v/>
      </c>
      <c r="N80" s="36"/>
      <c r="O80" s="8"/>
      <c r="P80" s="76"/>
      <c r="Q80" s="76"/>
      <c r="R80" s="77" t="str">
        <f t="shared" si="7"/>
        <v/>
      </c>
      <c r="S80" s="77"/>
      <c r="T80" s="78" t="str">
        <f t="shared" si="8"/>
        <v/>
      </c>
      <c r="U80" s="78"/>
    </row>
    <row r="81" spans="2:21" x14ac:dyDescent="0.15">
      <c r="B81" s="36">
        <v>73</v>
      </c>
      <c r="C81" s="75" t="str">
        <f t="shared" si="5"/>
        <v/>
      </c>
      <c r="D81" s="75"/>
      <c r="E81" s="36"/>
      <c r="F81" s="8"/>
      <c r="G81" s="36" t="s">
        <v>3</v>
      </c>
      <c r="H81" s="76"/>
      <c r="I81" s="76"/>
      <c r="J81" s="36"/>
      <c r="K81" s="75" t="str">
        <f t="shared" si="9"/>
        <v/>
      </c>
      <c r="L81" s="75"/>
      <c r="M81" s="6" t="str">
        <f t="shared" si="6"/>
        <v/>
      </c>
      <c r="N81" s="36"/>
      <c r="O81" s="8"/>
      <c r="P81" s="76"/>
      <c r="Q81" s="76"/>
      <c r="R81" s="77" t="str">
        <f t="shared" si="7"/>
        <v/>
      </c>
      <c r="S81" s="77"/>
      <c r="T81" s="78" t="str">
        <f t="shared" si="8"/>
        <v/>
      </c>
      <c r="U81" s="78"/>
    </row>
    <row r="82" spans="2:21" x14ac:dyDescent="0.15">
      <c r="B82" s="36">
        <v>74</v>
      </c>
      <c r="C82" s="75" t="str">
        <f t="shared" si="5"/>
        <v/>
      </c>
      <c r="D82" s="75"/>
      <c r="E82" s="36"/>
      <c r="F82" s="8"/>
      <c r="G82" s="36" t="s">
        <v>3</v>
      </c>
      <c r="H82" s="76"/>
      <c r="I82" s="76"/>
      <c r="J82" s="36"/>
      <c r="K82" s="75" t="str">
        <f t="shared" si="9"/>
        <v/>
      </c>
      <c r="L82" s="75"/>
      <c r="M82" s="6" t="str">
        <f t="shared" si="6"/>
        <v/>
      </c>
      <c r="N82" s="36"/>
      <c r="O82" s="8"/>
      <c r="P82" s="76"/>
      <c r="Q82" s="76"/>
      <c r="R82" s="77" t="str">
        <f t="shared" si="7"/>
        <v/>
      </c>
      <c r="S82" s="77"/>
      <c r="T82" s="78" t="str">
        <f t="shared" si="8"/>
        <v/>
      </c>
      <c r="U82" s="78"/>
    </row>
    <row r="83" spans="2:21" x14ac:dyDescent="0.15">
      <c r="B83" s="36">
        <v>75</v>
      </c>
      <c r="C83" s="75" t="str">
        <f t="shared" si="5"/>
        <v/>
      </c>
      <c r="D83" s="75"/>
      <c r="E83" s="36"/>
      <c r="F83" s="8"/>
      <c r="G83" s="36" t="s">
        <v>3</v>
      </c>
      <c r="H83" s="76"/>
      <c r="I83" s="76"/>
      <c r="J83" s="36"/>
      <c r="K83" s="75" t="str">
        <f t="shared" si="9"/>
        <v/>
      </c>
      <c r="L83" s="75"/>
      <c r="M83" s="6" t="str">
        <f t="shared" si="6"/>
        <v/>
      </c>
      <c r="N83" s="36"/>
      <c r="O83" s="8"/>
      <c r="P83" s="76"/>
      <c r="Q83" s="76"/>
      <c r="R83" s="77" t="str">
        <f t="shared" si="7"/>
        <v/>
      </c>
      <c r="S83" s="77"/>
      <c r="T83" s="78" t="str">
        <f t="shared" si="8"/>
        <v/>
      </c>
      <c r="U83" s="78"/>
    </row>
    <row r="84" spans="2:21" x14ac:dyDescent="0.15">
      <c r="B84" s="36">
        <v>76</v>
      </c>
      <c r="C84" s="75" t="str">
        <f t="shared" si="5"/>
        <v/>
      </c>
      <c r="D84" s="75"/>
      <c r="E84" s="36"/>
      <c r="F84" s="8"/>
      <c r="G84" s="36" t="s">
        <v>3</v>
      </c>
      <c r="H84" s="76"/>
      <c r="I84" s="76"/>
      <c r="J84" s="36"/>
      <c r="K84" s="75" t="str">
        <f t="shared" si="9"/>
        <v/>
      </c>
      <c r="L84" s="75"/>
      <c r="M84" s="6" t="str">
        <f t="shared" si="6"/>
        <v/>
      </c>
      <c r="N84" s="36"/>
      <c r="O84" s="8"/>
      <c r="P84" s="76"/>
      <c r="Q84" s="76"/>
      <c r="R84" s="77" t="str">
        <f t="shared" si="7"/>
        <v/>
      </c>
      <c r="S84" s="77"/>
      <c r="T84" s="78" t="str">
        <f t="shared" si="8"/>
        <v/>
      </c>
      <c r="U84" s="78"/>
    </row>
    <row r="85" spans="2:21" x14ac:dyDescent="0.15">
      <c r="B85" s="36">
        <v>77</v>
      </c>
      <c r="C85" s="75" t="str">
        <f t="shared" si="5"/>
        <v/>
      </c>
      <c r="D85" s="75"/>
      <c r="E85" s="36"/>
      <c r="F85" s="8"/>
      <c r="G85" s="36" t="s">
        <v>4</v>
      </c>
      <c r="H85" s="76"/>
      <c r="I85" s="76"/>
      <c r="J85" s="36"/>
      <c r="K85" s="75" t="str">
        <f t="shared" si="9"/>
        <v/>
      </c>
      <c r="L85" s="75"/>
      <c r="M85" s="6" t="str">
        <f t="shared" si="6"/>
        <v/>
      </c>
      <c r="N85" s="36"/>
      <c r="O85" s="8"/>
      <c r="P85" s="76"/>
      <c r="Q85" s="76"/>
      <c r="R85" s="77" t="str">
        <f t="shared" si="7"/>
        <v/>
      </c>
      <c r="S85" s="77"/>
      <c r="T85" s="78" t="str">
        <f t="shared" si="8"/>
        <v/>
      </c>
      <c r="U85" s="78"/>
    </row>
    <row r="86" spans="2:21" x14ac:dyDescent="0.15">
      <c r="B86" s="36">
        <v>78</v>
      </c>
      <c r="C86" s="75" t="str">
        <f t="shared" si="5"/>
        <v/>
      </c>
      <c r="D86" s="75"/>
      <c r="E86" s="36"/>
      <c r="F86" s="8"/>
      <c r="G86" s="36" t="s">
        <v>3</v>
      </c>
      <c r="H86" s="76"/>
      <c r="I86" s="76"/>
      <c r="J86" s="36"/>
      <c r="K86" s="75" t="str">
        <f t="shared" si="9"/>
        <v/>
      </c>
      <c r="L86" s="75"/>
      <c r="M86" s="6" t="str">
        <f t="shared" si="6"/>
        <v/>
      </c>
      <c r="N86" s="36"/>
      <c r="O86" s="8"/>
      <c r="P86" s="76"/>
      <c r="Q86" s="76"/>
      <c r="R86" s="77" t="str">
        <f t="shared" si="7"/>
        <v/>
      </c>
      <c r="S86" s="77"/>
      <c r="T86" s="78" t="str">
        <f t="shared" si="8"/>
        <v/>
      </c>
      <c r="U86" s="78"/>
    </row>
    <row r="87" spans="2:21" x14ac:dyDescent="0.15">
      <c r="B87" s="36">
        <v>79</v>
      </c>
      <c r="C87" s="75" t="str">
        <f t="shared" si="5"/>
        <v/>
      </c>
      <c r="D87" s="75"/>
      <c r="E87" s="36"/>
      <c r="F87" s="8"/>
      <c r="G87" s="36" t="s">
        <v>4</v>
      </c>
      <c r="H87" s="76"/>
      <c r="I87" s="76"/>
      <c r="J87" s="36"/>
      <c r="K87" s="75" t="str">
        <f t="shared" si="9"/>
        <v/>
      </c>
      <c r="L87" s="75"/>
      <c r="M87" s="6" t="str">
        <f t="shared" si="6"/>
        <v/>
      </c>
      <c r="N87" s="36"/>
      <c r="O87" s="8"/>
      <c r="P87" s="76"/>
      <c r="Q87" s="76"/>
      <c r="R87" s="77" t="str">
        <f t="shared" si="7"/>
        <v/>
      </c>
      <c r="S87" s="77"/>
      <c r="T87" s="78" t="str">
        <f t="shared" si="8"/>
        <v/>
      </c>
      <c r="U87" s="78"/>
    </row>
    <row r="88" spans="2:21" x14ac:dyDescent="0.15">
      <c r="B88" s="36">
        <v>80</v>
      </c>
      <c r="C88" s="75" t="str">
        <f t="shared" si="5"/>
        <v/>
      </c>
      <c r="D88" s="75"/>
      <c r="E88" s="36"/>
      <c r="F88" s="8"/>
      <c r="G88" s="36" t="s">
        <v>4</v>
      </c>
      <c r="H88" s="76"/>
      <c r="I88" s="76"/>
      <c r="J88" s="36"/>
      <c r="K88" s="75" t="str">
        <f t="shared" si="9"/>
        <v/>
      </c>
      <c r="L88" s="75"/>
      <c r="M88" s="6" t="str">
        <f t="shared" si="6"/>
        <v/>
      </c>
      <c r="N88" s="36"/>
      <c r="O88" s="8"/>
      <c r="P88" s="76"/>
      <c r="Q88" s="76"/>
      <c r="R88" s="77" t="str">
        <f t="shared" si="7"/>
        <v/>
      </c>
      <c r="S88" s="77"/>
      <c r="T88" s="78" t="str">
        <f t="shared" si="8"/>
        <v/>
      </c>
      <c r="U88" s="78"/>
    </row>
    <row r="89" spans="2:21" x14ac:dyDescent="0.15">
      <c r="B89" s="36">
        <v>81</v>
      </c>
      <c r="C89" s="75" t="str">
        <f t="shared" si="5"/>
        <v/>
      </c>
      <c r="D89" s="75"/>
      <c r="E89" s="36"/>
      <c r="F89" s="8"/>
      <c r="G89" s="36" t="s">
        <v>4</v>
      </c>
      <c r="H89" s="76"/>
      <c r="I89" s="76"/>
      <c r="J89" s="36"/>
      <c r="K89" s="75" t="str">
        <f t="shared" si="9"/>
        <v/>
      </c>
      <c r="L89" s="75"/>
      <c r="M89" s="6" t="str">
        <f t="shared" si="6"/>
        <v/>
      </c>
      <c r="N89" s="36"/>
      <c r="O89" s="8"/>
      <c r="P89" s="76"/>
      <c r="Q89" s="76"/>
      <c r="R89" s="77" t="str">
        <f t="shared" si="7"/>
        <v/>
      </c>
      <c r="S89" s="77"/>
      <c r="T89" s="78" t="str">
        <f t="shared" si="8"/>
        <v/>
      </c>
      <c r="U89" s="78"/>
    </row>
    <row r="90" spans="2:21" x14ac:dyDescent="0.15">
      <c r="B90" s="36">
        <v>82</v>
      </c>
      <c r="C90" s="75" t="str">
        <f t="shared" si="5"/>
        <v/>
      </c>
      <c r="D90" s="75"/>
      <c r="E90" s="36"/>
      <c r="F90" s="8"/>
      <c r="G90" s="36" t="s">
        <v>4</v>
      </c>
      <c r="H90" s="76"/>
      <c r="I90" s="76"/>
      <c r="J90" s="36"/>
      <c r="K90" s="75" t="str">
        <f t="shared" si="9"/>
        <v/>
      </c>
      <c r="L90" s="75"/>
      <c r="M90" s="6" t="str">
        <f t="shared" si="6"/>
        <v/>
      </c>
      <c r="N90" s="36"/>
      <c r="O90" s="8"/>
      <c r="P90" s="76"/>
      <c r="Q90" s="76"/>
      <c r="R90" s="77" t="str">
        <f t="shared" si="7"/>
        <v/>
      </c>
      <c r="S90" s="77"/>
      <c r="T90" s="78" t="str">
        <f t="shared" si="8"/>
        <v/>
      </c>
      <c r="U90" s="78"/>
    </row>
    <row r="91" spans="2:21" x14ac:dyDescent="0.15">
      <c r="B91" s="36">
        <v>83</v>
      </c>
      <c r="C91" s="75" t="str">
        <f t="shared" si="5"/>
        <v/>
      </c>
      <c r="D91" s="75"/>
      <c r="E91" s="36"/>
      <c r="F91" s="8"/>
      <c r="G91" s="36" t="s">
        <v>4</v>
      </c>
      <c r="H91" s="76"/>
      <c r="I91" s="76"/>
      <c r="J91" s="36"/>
      <c r="K91" s="75" t="str">
        <f t="shared" si="9"/>
        <v/>
      </c>
      <c r="L91" s="75"/>
      <c r="M91" s="6" t="str">
        <f t="shared" si="6"/>
        <v/>
      </c>
      <c r="N91" s="36"/>
      <c r="O91" s="8"/>
      <c r="P91" s="76"/>
      <c r="Q91" s="76"/>
      <c r="R91" s="77" t="str">
        <f t="shared" si="7"/>
        <v/>
      </c>
      <c r="S91" s="77"/>
      <c r="T91" s="78" t="str">
        <f t="shared" si="8"/>
        <v/>
      </c>
      <c r="U91" s="78"/>
    </row>
    <row r="92" spans="2:21" x14ac:dyDescent="0.15">
      <c r="B92" s="36">
        <v>84</v>
      </c>
      <c r="C92" s="75" t="str">
        <f t="shared" si="5"/>
        <v/>
      </c>
      <c r="D92" s="75"/>
      <c r="E92" s="36"/>
      <c r="F92" s="8"/>
      <c r="G92" s="36" t="s">
        <v>3</v>
      </c>
      <c r="H92" s="76"/>
      <c r="I92" s="76"/>
      <c r="J92" s="36"/>
      <c r="K92" s="75" t="str">
        <f t="shared" si="9"/>
        <v/>
      </c>
      <c r="L92" s="75"/>
      <c r="M92" s="6" t="str">
        <f t="shared" si="6"/>
        <v/>
      </c>
      <c r="N92" s="36"/>
      <c r="O92" s="8"/>
      <c r="P92" s="76"/>
      <c r="Q92" s="76"/>
      <c r="R92" s="77" t="str">
        <f t="shared" si="7"/>
        <v/>
      </c>
      <c r="S92" s="77"/>
      <c r="T92" s="78" t="str">
        <f t="shared" si="8"/>
        <v/>
      </c>
      <c r="U92" s="78"/>
    </row>
    <row r="93" spans="2:21" x14ac:dyDescent="0.15">
      <c r="B93" s="36">
        <v>85</v>
      </c>
      <c r="C93" s="75" t="str">
        <f t="shared" si="5"/>
        <v/>
      </c>
      <c r="D93" s="75"/>
      <c r="E93" s="36"/>
      <c r="F93" s="8"/>
      <c r="G93" s="36" t="s">
        <v>4</v>
      </c>
      <c r="H93" s="76"/>
      <c r="I93" s="76"/>
      <c r="J93" s="36"/>
      <c r="K93" s="75" t="str">
        <f t="shared" si="9"/>
        <v/>
      </c>
      <c r="L93" s="75"/>
      <c r="M93" s="6" t="str">
        <f t="shared" si="6"/>
        <v/>
      </c>
      <c r="N93" s="36"/>
      <c r="O93" s="8"/>
      <c r="P93" s="76"/>
      <c r="Q93" s="76"/>
      <c r="R93" s="77" t="str">
        <f t="shared" si="7"/>
        <v/>
      </c>
      <c r="S93" s="77"/>
      <c r="T93" s="78" t="str">
        <f t="shared" si="8"/>
        <v/>
      </c>
      <c r="U93" s="78"/>
    </row>
    <row r="94" spans="2:21" x14ac:dyDescent="0.15">
      <c r="B94" s="36">
        <v>86</v>
      </c>
      <c r="C94" s="75" t="str">
        <f t="shared" si="5"/>
        <v/>
      </c>
      <c r="D94" s="75"/>
      <c r="E94" s="36"/>
      <c r="F94" s="8"/>
      <c r="G94" s="36" t="s">
        <v>3</v>
      </c>
      <c r="H94" s="76"/>
      <c r="I94" s="76"/>
      <c r="J94" s="36"/>
      <c r="K94" s="75" t="str">
        <f t="shared" si="9"/>
        <v/>
      </c>
      <c r="L94" s="75"/>
      <c r="M94" s="6" t="str">
        <f t="shared" si="6"/>
        <v/>
      </c>
      <c r="N94" s="36"/>
      <c r="O94" s="8"/>
      <c r="P94" s="76"/>
      <c r="Q94" s="76"/>
      <c r="R94" s="77" t="str">
        <f t="shared" si="7"/>
        <v/>
      </c>
      <c r="S94" s="77"/>
      <c r="T94" s="78" t="str">
        <f t="shared" si="8"/>
        <v/>
      </c>
      <c r="U94" s="78"/>
    </row>
    <row r="95" spans="2:21" x14ac:dyDescent="0.15">
      <c r="B95" s="36">
        <v>87</v>
      </c>
      <c r="C95" s="75" t="str">
        <f t="shared" si="5"/>
        <v/>
      </c>
      <c r="D95" s="75"/>
      <c r="E95" s="36"/>
      <c r="F95" s="8"/>
      <c r="G95" s="36" t="s">
        <v>4</v>
      </c>
      <c r="H95" s="76"/>
      <c r="I95" s="76"/>
      <c r="J95" s="36"/>
      <c r="K95" s="75" t="str">
        <f t="shared" si="9"/>
        <v/>
      </c>
      <c r="L95" s="75"/>
      <c r="M95" s="6" t="str">
        <f t="shared" si="6"/>
        <v/>
      </c>
      <c r="N95" s="36"/>
      <c r="O95" s="8"/>
      <c r="P95" s="76"/>
      <c r="Q95" s="76"/>
      <c r="R95" s="77" t="str">
        <f t="shared" si="7"/>
        <v/>
      </c>
      <c r="S95" s="77"/>
      <c r="T95" s="78" t="str">
        <f t="shared" si="8"/>
        <v/>
      </c>
      <c r="U95" s="78"/>
    </row>
    <row r="96" spans="2:21" x14ac:dyDescent="0.15">
      <c r="B96" s="36">
        <v>88</v>
      </c>
      <c r="C96" s="75" t="str">
        <f t="shared" si="5"/>
        <v/>
      </c>
      <c r="D96" s="75"/>
      <c r="E96" s="36"/>
      <c r="F96" s="8"/>
      <c r="G96" s="36" t="s">
        <v>3</v>
      </c>
      <c r="H96" s="76"/>
      <c r="I96" s="76"/>
      <c r="J96" s="36"/>
      <c r="K96" s="75" t="str">
        <f t="shared" si="9"/>
        <v/>
      </c>
      <c r="L96" s="75"/>
      <c r="M96" s="6" t="str">
        <f t="shared" si="6"/>
        <v/>
      </c>
      <c r="N96" s="36"/>
      <c r="O96" s="8"/>
      <c r="P96" s="76"/>
      <c r="Q96" s="76"/>
      <c r="R96" s="77" t="str">
        <f t="shared" si="7"/>
        <v/>
      </c>
      <c r="S96" s="77"/>
      <c r="T96" s="78" t="str">
        <f t="shared" si="8"/>
        <v/>
      </c>
      <c r="U96" s="78"/>
    </row>
    <row r="97" spans="2:21" x14ac:dyDescent="0.15">
      <c r="B97" s="36">
        <v>89</v>
      </c>
      <c r="C97" s="75" t="str">
        <f t="shared" si="5"/>
        <v/>
      </c>
      <c r="D97" s="75"/>
      <c r="E97" s="36"/>
      <c r="F97" s="8"/>
      <c r="G97" s="36" t="s">
        <v>4</v>
      </c>
      <c r="H97" s="76"/>
      <c r="I97" s="76"/>
      <c r="J97" s="36"/>
      <c r="K97" s="75" t="str">
        <f t="shared" si="9"/>
        <v/>
      </c>
      <c r="L97" s="75"/>
      <c r="M97" s="6" t="str">
        <f t="shared" si="6"/>
        <v/>
      </c>
      <c r="N97" s="36"/>
      <c r="O97" s="8"/>
      <c r="P97" s="76"/>
      <c r="Q97" s="76"/>
      <c r="R97" s="77" t="str">
        <f t="shared" si="7"/>
        <v/>
      </c>
      <c r="S97" s="77"/>
      <c r="T97" s="78" t="str">
        <f t="shared" si="8"/>
        <v/>
      </c>
      <c r="U97" s="78"/>
    </row>
    <row r="98" spans="2:21" x14ac:dyDescent="0.15">
      <c r="B98" s="36">
        <v>90</v>
      </c>
      <c r="C98" s="75" t="str">
        <f t="shared" si="5"/>
        <v/>
      </c>
      <c r="D98" s="75"/>
      <c r="E98" s="36"/>
      <c r="F98" s="8"/>
      <c r="G98" s="36" t="s">
        <v>3</v>
      </c>
      <c r="H98" s="76"/>
      <c r="I98" s="76"/>
      <c r="J98" s="36"/>
      <c r="K98" s="75" t="str">
        <f t="shared" si="9"/>
        <v/>
      </c>
      <c r="L98" s="75"/>
      <c r="M98" s="6" t="str">
        <f t="shared" si="6"/>
        <v/>
      </c>
      <c r="N98" s="36"/>
      <c r="O98" s="8"/>
      <c r="P98" s="76"/>
      <c r="Q98" s="76"/>
      <c r="R98" s="77" t="str">
        <f t="shared" si="7"/>
        <v/>
      </c>
      <c r="S98" s="77"/>
      <c r="T98" s="78" t="str">
        <f t="shared" si="8"/>
        <v/>
      </c>
      <c r="U98" s="78"/>
    </row>
    <row r="99" spans="2:21" x14ac:dyDescent="0.15">
      <c r="B99" s="36">
        <v>91</v>
      </c>
      <c r="C99" s="75" t="str">
        <f t="shared" si="5"/>
        <v/>
      </c>
      <c r="D99" s="75"/>
      <c r="E99" s="36"/>
      <c r="F99" s="8"/>
      <c r="G99" s="36" t="s">
        <v>4</v>
      </c>
      <c r="H99" s="76"/>
      <c r="I99" s="76"/>
      <c r="J99" s="36"/>
      <c r="K99" s="75" t="str">
        <f t="shared" si="9"/>
        <v/>
      </c>
      <c r="L99" s="75"/>
      <c r="M99" s="6" t="str">
        <f t="shared" si="6"/>
        <v/>
      </c>
      <c r="N99" s="36"/>
      <c r="O99" s="8"/>
      <c r="P99" s="76"/>
      <c r="Q99" s="76"/>
      <c r="R99" s="77" t="str">
        <f t="shared" si="7"/>
        <v/>
      </c>
      <c r="S99" s="77"/>
      <c r="T99" s="78" t="str">
        <f t="shared" si="8"/>
        <v/>
      </c>
      <c r="U99" s="78"/>
    </row>
    <row r="100" spans="2:21" x14ac:dyDescent="0.15">
      <c r="B100" s="36">
        <v>92</v>
      </c>
      <c r="C100" s="75" t="str">
        <f t="shared" si="5"/>
        <v/>
      </c>
      <c r="D100" s="75"/>
      <c r="E100" s="36"/>
      <c r="F100" s="8"/>
      <c r="G100" s="36" t="s">
        <v>4</v>
      </c>
      <c r="H100" s="76"/>
      <c r="I100" s="76"/>
      <c r="J100" s="36"/>
      <c r="K100" s="75" t="str">
        <f t="shared" si="9"/>
        <v/>
      </c>
      <c r="L100" s="75"/>
      <c r="M100" s="6" t="str">
        <f t="shared" si="6"/>
        <v/>
      </c>
      <c r="N100" s="36"/>
      <c r="O100" s="8"/>
      <c r="P100" s="76"/>
      <c r="Q100" s="76"/>
      <c r="R100" s="77" t="str">
        <f t="shared" si="7"/>
        <v/>
      </c>
      <c r="S100" s="77"/>
      <c r="T100" s="78" t="str">
        <f t="shared" si="8"/>
        <v/>
      </c>
      <c r="U100" s="78"/>
    </row>
    <row r="101" spans="2:21" x14ac:dyDescent="0.15">
      <c r="B101" s="36">
        <v>93</v>
      </c>
      <c r="C101" s="75" t="str">
        <f t="shared" si="5"/>
        <v/>
      </c>
      <c r="D101" s="75"/>
      <c r="E101" s="36"/>
      <c r="F101" s="8"/>
      <c r="G101" s="36" t="s">
        <v>3</v>
      </c>
      <c r="H101" s="76"/>
      <c r="I101" s="76"/>
      <c r="J101" s="36"/>
      <c r="K101" s="75" t="str">
        <f t="shared" si="9"/>
        <v/>
      </c>
      <c r="L101" s="75"/>
      <c r="M101" s="6" t="str">
        <f t="shared" si="6"/>
        <v/>
      </c>
      <c r="N101" s="36"/>
      <c r="O101" s="8"/>
      <c r="P101" s="76"/>
      <c r="Q101" s="76"/>
      <c r="R101" s="77" t="str">
        <f t="shared" si="7"/>
        <v/>
      </c>
      <c r="S101" s="77"/>
      <c r="T101" s="78" t="str">
        <f t="shared" si="8"/>
        <v/>
      </c>
      <c r="U101" s="78"/>
    </row>
    <row r="102" spans="2:21" x14ac:dyDescent="0.15">
      <c r="B102" s="36">
        <v>94</v>
      </c>
      <c r="C102" s="75" t="str">
        <f t="shared" si="5"/>
        <v/>
      </c>
      <c r="D102" s="75"/>
      <c r="E102" s="36"/>
      <c r="F102" s="8"/>
      <c r="G102" s="36" t="s">
        <v>3</v>
      </c>
      <c r="H102" s="76"/>
      <c r="I102" s="76"/>
      <c r="J102" s="36"/>
      <c r="K102" s="75" t="str">
        <f t="shared" si="9"/>
        <v/>
      </c>
      <c r="L102" s="75"/>
      <c r="M102" s="6" t="str">
        <f t="shared" si="6"/>
        <v/>
      </c>
      <c r="N102" s="36"/>
      <c r="O102" s="8"/>
      <c r="P102" s="76"/>
      <c r="Q102" s="76"/>
      <c r="R102" s="77" t="str">
        <f t="shared" si="7"/>
        <v/>
      </c>
      <c r="S102" s="77"/>
      <c r="T102" s="78" t="str">
        <f t="shared" si="8"/>
        <v/>
      </c>
      <c r="U102" s="78"/>
    </row>
    <row r="103" spans="2:21" x14ac:dyDescent="0.15">
      <c r="B103" s="36">
        <v>95</v>
      </c>
      <c r="C103" s="75" t="str">
        <f t="shared" si="5"/>
        <v/>
      </c>
      <c r="D103" s="75"/>
      <c r="E103" s="36"/>
      <c r="F103" s="8"/>
      <c r="G103" s="36" t="s">
        <v>3</v>
      </c>
      <c r="H103" s="76"/>
      <c r="I103" s="76"/>
      <c r="J103" s="36"/>
      <c r="K103" s="75" t="str">
        <f t="shared" si="9"/>
        <v/>
      </c>
      <c r="L103" s="75"/>
      <c r="M103" s="6" t="str">
        <f t="shared" si="6"/>
        <v/>
      </c>
      <c r="N103" s="36"/>
      <c r="O103" s="8"/>
      <c r="P103" s="76"/>
      <c r="Q103" s="76"/>
      <c r="R103" s="77" t="str">
        <f t="shared" si="7"/>
        <v/>
      </c>
      <c r="S103" s="77"/>
      <c r="T103" s="78" t="str">
        <f t="shared" si="8"/>
        <v/>
      </c>
      <c r="U103" s="78"/>
    </row>
    <row r="104" spans="2:21" x14ac:dyDescent="0.15">
      <c r="B104" s="36">
        <v>96</v>
      </c>
      <c r="C104" s="75" t="str">
        <f t="shared" si="5"/>
        <v/>
      </c>
      <c r="D104" s="75"/>
      <c r="E104" s="36"/>
      <c r="F104" s="8"/>
      <c r="G104" s="36" t="s">
        <v>4</v>
      </c>
      <c r="H104" s="76"/>
      <c r="I104" s="76"/>
      <c r="J104" s="36"/>
      <c r="K104" s="75" t="str">
        <f t="shared" si="9"/>
        <v/>
      </c>
      <c r="L104" s="75"/>
      <c r="M104" s="6" t="str">
        <f t="shared" si="6"/>
        <v/>
      </c>
      <c r="N104" s="36"/>
      <c r="O104" s="8"/>
      <c r="P104" s="76"/>
      <c r="Q104" s="76"/>
      <c r="R104" s="77" t="str">
        <f t="shared" si="7"/>
        <v/>
      </c>
      <c r="S104" s="77"/>
      <c r="T104" s="78" t="str">
        <f t="shared" si="8"/>
        <v/>
      </c>
      <c r="U104" s="78"/>
    </row>
    <row r="105" spans="2:21" x14ac:dyDescent="0.15">
      <c r="B105" s="36">
        <v>97</v>
      </c>
      <c r="C105" s="75" t="str">
        <f t="shared" si="5"/>
        <v/>
      </c>
      <c r="D105" s="75"/>
      <c r="E105" s="36"/>
      <c r="F105" s="8"/>
      <c r="G105" s="36" t="s">
        <v>3</v>
      </c>
      <c r="H105" s="76"/>
      <c r="I105" s="76"/>
      <c r="J105" s="36"/>
      <c r="K105" s="75" t="str">
        <f t="shared" si="9"/>
        <v/>
      </c>
      <c r="L105" s="75"/>
      <c r="M105" s="6" t="str">
        <f t="shared" si="6"/>
        <v/>
      </c>
      <c r="N105" s="36"/>
      <c r="O105" s="8"/>
      <c r="P105" s="76"/>
      <c r="Q105" s="76"/>
      <c r="R105" s="77" t="str">
        <f t="shared" si="7"/>
        <v/>
      </c>
      <c r="S105" s="77"/>
      <c r="T105" s="78" t="str">
        <f t="shared" si="8"/>
        <v/>
      </c>
      <c r="U105" s="78"/>
    </row>
    <row r="106" spans="2:21" x14ac:dyDescent="0.15">
      <c r="B106" s="36">
        <v>98</v>
      </c>
      <c r="C106" s="75" t="str">
        <f t="shared" si="5"/>
        <v/>
      </c>
      <c r="D106" s="75"/>
      <c r="E106" s="36"/>
      <c r="F106" s="8"/>
      <c r="G106" s="36" t="s">
        <v>4</v>
      </c>
      <c r="H106" s="76"/>
      <c r="I106" s="76"/>
      <c r="J106" s="36"/>
      <c r="K106" s="75" t="str">
        <f t="shared" si="9"/>
        <v/>
      </c>
      <c r="L106" s="75"/>
      <c r="M106" s="6" t="str">
        <f t="shared" si="6"/>
        <v/>
      </c>
      <c r="N106" s="36"/>
      <c r="O106" s="8"/>
      <c r="P106" s="76"/>
      <c r="Q106" s="76"/>
      <c r="R106" s="77" t="str">
        <f t="shared" si="7"/>
        <v/>
      </c>
      <c r="S106" s="77"/>
      <c r="T106" s="78" t="str">
        <f t="shared" si="8"/>
        <v/>
      </c>
      <c r="U106" s="78"/>
    </row>
    <row r="107" spans="2:21" x14ac:dyDescent="0.15">
      <c r="B107" s="36">
        <v>99</v>
      </c>
      <c r="C107" s="75" t="str">
        <f t="shared" si="5"/>
        <v/>
      </c>
      <c r="D107" s="75"/>
      <c r="E107" s="36"/>
      <c r="F107" s="8"/>
      <c r="G107" s="36" t="s">
        <v>4</v>
      </c>
      <c r="H107" s="76"/>
      <c r="I107" s="76"/>
      <c r="J107" s="36"/>
      <c r="K107" s="75" t="str">
        <f t="shared" si="9"/>
        <v/>
      </c>
      <c r="L107" s="75"/>
      <c r="M107" s="6" t="str">
        <f t="shared" si="6"/>
        <v/>
      </c>
      <c r="N107" s="36"/>
      <c r="O107" s="8"/>
      <c r="P107" s="76"/>
      <c r="Q107" s="76"/>
      <c r="R107" s="77" t="str">
        <f t="shared" si="7"/>
        <v/>
      </c>
      <c r="S107" s="77"/>
      <c r="T107" s="78" t="str">
        <f t="shared" si="8"/>
        <v/>
      </c>
      <c r="U107" s="78"/>
    </row>
    <row r="108" spans="2:21" x14ac:dyDescent="0.15">
      <c r="B108" s="36">
        <v>100</v>
      </c>
      <c r="C108" s="75" t="str">
        <f t="shared" si="5"/>
        <v/>
      </c>
      <c r="D108" s="75"/>
      <c r="E108" s="36"/>
      <c r="F108" s="8"/>
      <c r="G108" s="36" t="s">
        <v>3</v>
      </c>
      <c r="H108" s="76"/>
      <c r="I108" s="76"/>
      <c r="J108" s="36"/>
      <c r="K108" s="75" t="str">
        <f t="shared" si="9"/>
        <v/>
      </c>
      <c r="L108" s="75"/>
      <c r="M108" s="6" t="str">
        <f t="shared" si="6"/>
        <v/>
      </c>
      <c r="N108" s="36"/>
      <c r="O108" s="8"/>
      <c r="P108" s="76"/>
      <c r="Q108" s="76"/>
      <c r="R108" s="77" t="str">
        <f t="shared" si="7"/>
        <v/>
      </c>
      <c r="S108" s="77"/>
      <c r="T108" s="78" t="str">
        <f t="shared" si="8"/>
        <v/>
      </c>
      <c r="U108" s="78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T394" sqref="T394"/>
    </sheetView>
  </sheetViews>
  <sheetFormatPr defaultRowHeight="14.25" x14ac:dyDescent="0.15"/>
  <cols>
    <col min="1" max="1" width="7.5" style="35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85" zoomScaleNormal="85" zoomScaleSheetLayoutView="100" workbookViewId="0">
      <selection activeCell="A22" sqref="A22:J29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83"/>
      <c r="B2" s="84"/>
      <c r="C2" s="84"/>
      <c r="D2" s="84"/>
      <c r="E2" s="84"/>
      <c r="F2" s="84"/>
      <c r="G2" s="84"/>
      <c r="H2" s="84"/>
      <c r="I2" s="84"/>
      <c r="J2" s="84"/>
    </row>
    <row r="3" spans="1:10" x14ac:dyDescent="0.15">
      <c r="A3" s="84"/>
      <c r="B3" s="84"/>
      <c r="C3" s="84"/>
      <c r="D3" s="84"/>
      <c r="E3" s="84"/>
      <c r="F3" s="84"/>
      <c r="G3" s="84"/>
      <c r="H3" s="84"/>
      <c r="I3" s="84"/>
      <c r="J3" s="84"/>
    </row>
    <row r="4" spans="1:10" x14ac:dyDescent="0.15">
      <c r="A4" s="84"/>
      <c r="B4" s="84"/>
      <c r="C4" s="84"/>
      <c r="D4" s="84"/>
      <c r="E4" s="84"/>
      <c r="F4" s="84"/>
      <c r="G4" s="84"/>
      <c r="H4" s="84"/>
      <c r="I4" s="84"/>
      <c r="J4" s="84"/>
    </row>
    <row r="5" spans="1:10" x14ac:dyDescent="0.15">
      <c r="A5" s="84"/>
      <c r="B5" s="84"/>
      <c r="C5" s="84"/>
      <c r="D5" s="84"/>
      <c r="E5" s="84"/>
      <c r="F5" s="84"/>
      <c r="G5" s="84"/>
      <c r="H5" s="84"/>
      <c r="I5" s="84"/>
      <c r="J5" s="84"/>
    </row>
    <row r="6" spans="1:10" x14ac:dyDescent="0.15">
      <c r="A6" s="84"/>
      <c r="B6" s="84"/>
      <c r="C6" s="84"/>
      <c r="D6" s="84"/>
      <c r="E6" s="84"/>
      <c r="F6" s="84"/>
      <c r="G6" s="84"/>
      <c r="H6" s="84"/>
      <c r="I6" s="84"/>
      <c r="J6" s="84"/>
    </row>
    <row r="7" spans="1:10" x14ac:dyDescent="0.15">
      <c r="A7" s="84"/>
      <c r="B7" s="84"/>
      <c r="C7" s="84"/>
      <c r="D7" s="84"/>
      <c r="E7" s="84"/>
      <c r="F7" s="84"/>
      <c r="G7" s="84"/>
      <c r="H7" s="84"/>
      <c r="I7" s="84"/>
      <c r="J7" s="84"/>
    </row>
    <row r="8" spans="1:10" x14ac:dyDescent="0.15">
      <c r="A8" s="84"/>
      <c r="B8" s="84"/>
      <c r="C8" s="84"/>
      <c r="D8" s="84"/>
      <c r="E8" s="84"/>
      <c r="F8" s="84"/>
      <c r="G8" s="84"/>
      <c r="H8" s="84"/>
      <c r="I8" s="84"/>
      <c r="J8" s="84"/>
    </row>
    <row r="9" spans="1:10" x14ac:dyDescent="0.15">
      <c r="A9" s="84"/>
      <c r="B9" s="84"/>
      <c r="C9" s="84"/>
      <c r="D9" s="84"/>
      <c r="E9" s="84"/>
      <c r="F9" s="84"/>
      <c r="G9" s="84"/>
      <c r="H9" s="84"/>
      <c r="I9" s="84"/>
      <c r="J9" s="84"/>
    </row>
    <row r="11" spans="1:10" x14ac:dyDescent="0.15">
      <c r="A11" t="s">
        <v>1</v>
      </c>
    </row>
    <row r="12" spans="1:10" x14ac:dyDescent="0.15">
      <c r="A12" s="85"/>
      <c r="B12" s="86"/>
      <c r="C12" s="86"/>
      <c r="D12" s="86"/>
      <c r="E12" s="86"/>
      <c r="F12" s="86"/>
      <c r="G12" s="86"/>
      <c r="H12" s="86"/>
      <c r="I12" s="86"/>
      <c r="J12" s="86"/>
    </row>
    <row r="13" spans="1:10" x14ac:dyDescent="0.15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spans="1:10" x14ac:dyDescent="0.15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spans="1:10" x14ac:dyDescent="0.15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spans="1:10" x14ac:dyDescent="0.15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spans="1:10" x14ac:dyDescent="0.15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spans="1:10" x14ac:dyDescent="0.15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spans="1:10" x14ac:dyDescent="0.15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1" spans="1:10" x14ac:dyDescent="0.15">
      <c r="A21" t="s">
        <v>2</v>
      </c>
    </row>
    <row r="22" spans="1:10" x14ac:dyDescent="0.15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15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15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15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15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15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15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15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G9" sqref="G9"/>
    </sheetView>
  </sheetViews>
  <sheetFormatPr defaultColWidth="8.875" defaultRowHeight="17.25" x14ac:dyDescent="0.15"/>
  <cols>
    <col min="1" max="1" width="3.125" style="27" customWidth="1"/>
    <col min="2" max="2" width="13.25" style="24" customWidth="1"/>
    <col min="3" max="3" width="15.75" style="26" customWidth="1"/>
    <col min="4" max="4" width="13" style="26" customWidth="1"/>
    <col min="5" max="5" width="15.875" style="32" customWidth="1"/>
    <col min="6" max="6" width="15.875" style="26" customWidth="1"/>
    <col min="7" max="7" width="15.875" style="32" customWidth="1"/>
    <col min="8" max="8" width="15.875" style="26" customWidth="1"/>
    <col min="9" max="9" width="15.875" style="32" customWidth="1"/>
    <col min="10" max="16384" width="8.875" style="27"/>
  </cols>
  <sheetData>
    <row r="2" spans="2:9" x14ac:dyDescent="0.15">
      <c r="B2" s="25" t="s">
        <v>39</v>
      </c>
      <c r="C2" s="27"/>
    </row>
    <row r="4" spans="2:9" x14ac:dyDescent="0.15">
      <c r="B4" s="30" t="s">
        <v>42</v>
      </c>
      <c r="C4" s="30" t="s">
        <v>40</v>
      </c>
      <c r="D4" s="30" t="s">
        <v>45</v>
      </c>
      <c r="E4" s="31" t="s">
        <v>41</v>
      </c>
      <c r="F4" s="30" t="s">
        <v>46</v>
      </c>
      <c r="G4" s="31" t="s">
        <v>41</v>
      </c>
      <c r="H4" s="30" t="s">
        <v>47</v>
      </c>
      <c r="I4" s="31" t="s">
        <v>41</v>
      </c>
    </row>
    <row r="5" spans="2:9" x14ac:dyDescent="0.15">
      <c r="B5" s="28" t="s">
        <v>43</v>
      </c>
      <c r="C5" s="29" t="s">
        <v>44</v>
      </c>
      <c r="D5" s="29"/>
      <c r="E5" s="33"/>
      <c r="F5" s="29"/>
      <c r="G5" s="33"/>
      <c r="H5" s="29"/>
      <c r="I5" s="33"/>
    </row>
    <row r="6" spans="2:9" x14ac:dyDescent="0.15">
      <c r="B6" s="28" t="s">
        <v>43</v>
      </c>
      <c r="C6" s="29"/>
      <c r="D6" s="29"/>
      <c r="E6" s="33"/>
      <c r="F6" s="29"/>
      <c r="G6" s="34"/>
      <c r="H6" s="29"/>
      <c r="I6" s="34"/>
    </row>
    <row r="7" spans="2:9" x14ac:dyDescent="0.15">
      <c r="B7" s="28" t="s">
        <v>43</v>
      </c>
      <c r="C7" s="29"/>
      <c r="D7" s="29"/>
      <c r="E7" s="34"/>
      <c r="F7" s="29"/>
      <c r="G7" s="34"/>
      <c r="H7" s="29"/>
      <c r="I7" s="34"/>
    </row>
    <row r="8" spans="2:9" x14ac:dyDescent="0.15">
      <c r="B8" s="28" t="s">
        <v>43</v>
      </c>
      <c r="C8" s="29"/>
      <c r="D8" s="29"/>
      <c r="E8" s="34"/>
      <c r="F8" s="29"/>
      <c r="G8" s="34"/>
      <c r="H8" s="29"/>
      <c r="I8" s="34"/>
    </row>
    <row r="9" spans="2:9" x14ac:dyDescent="0.15">
      <c r="B9" s="28" t="s">
        <v>43</v>
      </c>
      <c r="C9" s="29"/>
      <c r="D9" s="29"/>
      <c r="E9" s="34"/>
      <c r="F9" s="29"/>
      <c r="G9" s="34"/>
      <c r="H9" s="29"/>
      <c r="I9" s="34"/>
    </row>
    <row r="10" spans="2:9" x14ac:dyDescent="0.15">
      <c r="B10" s="28" t="s">
        <v>43</v>
      </c>
      <c r="C10" s="29"/>
      <c r="D10" s="29"/>
      <c r="E10" s="34"/>
      <c r="F10" s="29"/>
      <c r="G10" s="34"/>
      <c r="H10" s="29"/>
      <c r="I10" s="34"/>
    </row>
    <row r="11" spans="2:9" x14ac:dyDescent="0.15">
      <c r="B11" s="28" t="s">
        <v>43</v>
      </c>
      <c r="C11" s="29"/>
      <c r="D11" s="29"/>
      <c r="E11" s="34"/>
      <c r="F11" s="29"/>
      <c r="G11" s="34"/>
      <c r="H11" s="29"/>
      <c r="I11" s="34"/>
    </row>
    <row r="12" spans="2:9" x14ac:dyDescent="0.15">
      <c r="B12" s="28" t="s">
        <v>43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M16" sqref="M16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44" t="s">
        <v>5</v>
      </c>
      <c r="C2" s="44"/>
      <c r="D2" s="46"/>
      <c r="E2" s="46"/>
      <c r="F2" s="44" t="s">
        <v>6</v>
      </c>
      <c r="G2" s="44"/>
      <c r="H2" s="46" t="s">
        <v>36</v>
      </c>
      <c r="I2" s="46"/>
      <c r="J2" s="44" t="s">
        <v>7</v>
      </c>
      <c r="K2" s="44"/>
      <c r="L2" s="45">
        <f>C9</f>
        <v>1000000</v>
      </c>
      <c r="M2" s="46"/>
      <c r="N2" s="44" t="s">
        <v>8</v>
      </c>
      <c r="O2" s="44"/>
      <c r="P2" s="45" t="e">
        <f>C108+R108</f>
        <v>#VALUE!</v>
      </c>
      <c r="Q2" s="46"/>
      <c r="R2" s="1"/>
      <c r="S2" s="1"/>
      <c r="T2" s="1"/>
    </row>
    <row r="3" spans="2:21" ht="57" customHeight="1" x14ac:dyDescent="0.15">
      <c r="B3" s="44" t="s">
        <v>9</v>
      </c>
      <c r="C3" s="44"/>
      <c r="D3" s="47" t="s">
        <v>38</v>
      </c>
      <c r="E3" s="47"/>
      <c r="F3" s="47"/>
      <c r="G3" s="47"/>
      <c r="H3" s="47"/>
      <c r="I3" s="47"/>
      <c r="J3" s="44" t="s">
        <v>10</v>
      </c>
      <c r="K3" s="44"/>
      <c r="L3" s="47" t="s">
        <v>35</v>
      </c>
      <c r="M3" s="48"/>
      <c r="N3" s="48"/>
      <c r="O3" s="48"/>
      <c r="P3" s="48"/>
      <c r="Q3" s="48"/>
      <c r="R3" s="1"/>
      <c r="S3" s="1"/>
    </row>
    <row r="4" spans="2:21" x14ac:dyDescent="0.15">
      <c r="B4" s="44" t="s">
        <v>11</v>
      </c>
      <c r="C4" s="44"/>
      <c r="D4" s="49">
        <f>SUM($R$9:$S$993)</f>
        <v>-29947.368421052488</v>
      </c>
      <c r="E4" s="49"/>
      <c r="F4" s="44" t="s">
        <v>12</v>
      </c>
      <c r="G4" s="44"/>
      <c r="H4" s="50">
        <f>SUM($T$9:$U$108)</f>
        <v>-57</v>
      </c>
      <c r="I4" s="46"/>
      <c r="J4" s="51" t="s">
        <v>13</v>
      </c>
      <c r="K4" s="51"/>
      <c r="L4" s="45">
        <f>MAX($C$9:$D$990)-C9</f>
        <v>0</v>
      </c>
      <c r="M4" s="45"/>
      <c r="N4" s="51" t="s">
        <v>14</v>
      </c>
      <c r="O4" s="51"/>
      <c r="P4" s="49">
        <f>MIN($C$9:$D$990)-C9</f>
        <v>-29947.368421052466</v>
      </c>
      <c r="Q4" s="49"/>
      <c r="R4" s="1"/>
      <c r="S4" s="1"/>
      <c r="T4" s="1"/>
    </row>
    <row r="5" spans="2:21" x14ac:dyDescent="0.15">
      <c r="B5" s="22" t="s">
        <v>15</v>
      </c>
      <c r="C5" s="2">
        <f>COUNTIF($R$9:$R$990,"&gt;0")</f>
        <v>0</v>
      </c>
      <c r="D5" s="21" t="s">
        <v>16</v>
      </c>
      <c r="E5" s="16">
        <f>COUNTIF($R$9:$R$990,"&lt;0")</f>
        <v>1</v>
      </c>
      <c r="F5" s="21" t="s">
        <v>17</v>
      </c>
      <c r="G5" s="2">
        <f>COUNTIF($R$9:$R$990,"=0")</f>
        <v>0</v>
      </c>
      <c r="H5" s="21" t="s">
        <v>18</v>
      </c>
      <c r="I5" s="3">
        <f>C5/SUM(C5,E5,G5)</f>
        <v>0</v>
      </c>
      <c r="J5" s="52" t="s">
        <v>19</v>
      </c>
      <c r="K5" s="44"/>
      <c r="L5" s="53"/>
      <c r="M5" s="54"/>
      <c r="N5" s="18" t="s">
        <v>20</v>
      </c>
      <c r="O5" s="9"/>
      <c r="P5" s="53"/>
      <c r="Q5" s="54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1" t="s">
        <v>27</v>
      </c>
      <c r="S7" s="71"/>
      <c r="T7" s="71"/>
      <c r="U7" s="71"/>
    </row>
    <row r="8" spans="2:21" x14ac:dyDescent="0.15">
      <c r="B8" s="56"/>
      <c r="C8" s="59"/>
      <c r="D8" s="60"/>
      <c r="E8" s="19" t="s">
        <v>28</v>
      </c>
      <c r="F8" s="19" t="s">
        <v>29</v>
      </c>
      <c r="G8" s="19" t="s">
        <v>30</v>
      </c>
      <c r="H8" s="72" t="s">
        <v>31</v>
      </c>
      <c r="I8" s="63"/>
      <c r="J8" s="4" t="s">
        <v>32</v>
      </c>
      <c r="K8" s="73" t="s">
        <v>33</v>
      </c>
      <c r="L8" s="66"/>
      <c r="M8" s="67"/>
      <c r="N8" s="5" t="s">
        <v>28</v>
      </c>
      <c r="O8" s="5" t="s">
        <v>29</v>
      </c>
      <c r="P8" s="74" t="s">
        <v>31</v>
      </c>
      <c r="Q8" s="70"/>
      <c r="R8" s="71" t="s">
        <v>34</v>
      </c>
      <c r="S8" s="71"/>
      <c r="T8" s="71" t="s">
        <v>32</v>
      </c>
      <c r="U8" s="71"/>
    </row>
    <row r="9" spans="2:21" x14ac:dyDescent="0.15">
      <c r="B9" s="20">
        <v>1</v>
      </c>
      <c r="C9" s="75">
        <v>1000000</v>
      </c>
      <c r="D9" s="75"/>
      <c r="E9" s="20">
        <v>2001</v>
      </c>
      <c r="F9" s="8">
        <v>42111</v>
      </c>
      <c r="G9" s="20" t="s">
        <v>4</v>
      </c>
      <c r="H9" s="76">
        <v>1.4382900000000001</v>
      </c>
      <c r="I9" s="76"/>
      <c r="J9" s="20">
        <v>57</v>
      </c>
      <c r="K9" s="75">
        <f t="shared" ref="K9:K72" si="0">IF(F9="","",C9*0.03)</f>
        <v>30000</v>
      </c>
      <c r="L9" s="75"/>
      <c r="M9" s="6">
        <f>IF(J9="","",(K9/J9)/1000)</f>
        <v>0.52631578947368418</v>
      </c>
      <c r="N9" s="20">
        <v>2001</v>
      </c>
      <c r="O9" s="8">
        <v>42111</v>
      </c>
      <c r="P9" s="76">
        <v>1.4326000000000001</v>
      </c>
      <c r="Q9" s="76"/>
      <c r="R9" s="77">
        <f>IF(O9="","",(IF(G9="売",H9-P9,P9-H9))*M9*10000000)</f>
        <v>-29947.368421052488</v>
      </c>
      <c r="S9" s="77"/>
      <c r="T9" s="78">
        <f>IF(O9="","",IF(R9&lt;0,J9*(-1),IF(G9="買",(P9-H9)*10000,(H9-P9)*10000)))</f>
        <v>-57</v>
      </c>
      <c r="U9" s="78"/>
    </row>
    <row r="10" spans="2:21" x14ac:dyDescent="0.15">
      <c r="B10" s="20">
        <v>2</v>
      </c>
      <c r="C10" s="75">
        <f t="shared" ref="C10:C73" si="1">IF(R9="","",C9+R9)</f>
        <v>970052.63157894753</v>
      </c>
      <c r="D10" s="75"/>
      <c r="E10" s="20"/>
      <c r="F10" s="8"/>
      <c r="G10" s="20" t="s">
        <v>4</v>
      </c>
      <c r="H10" s="76"/>
      <c r="I10" s="76"/>
      <c r="J10" s="20"/>
      <c r="K10" s="75" t="str">
        <f t="shared" si="0"/>
        <v/>
      </c>
      <c r="L10" s="75"/>
      <c r="M10" s="6" t="str">
        <f t="shared" ref="M10:M73" si="2">IF(J10="","",(K10/J10)/1000)</f>
        <v/>
      </c>
      <c r="N10" s="20"/>
      <c r="O10" s="8"/>
      <c r="P10" s="76"/>
      <c r="Q10" s="76"/>
      <c r="R10" s="77" t="str">
        <f t="shared" ref="R10:R73" si="3">IF(O10="","",(IF(G10="売",H10-P10,P10-H10))*M10*10000000)</f>
        <v/>
      </c>
      <c r="S10" s="77"/>
      <c r="T10" s="78" t="str">
        <f t="shared" ref="T10:T73" si="4">IF(O10="","",IF(R10&lt;0,J10*(-1),IF(G10="買",(P10-H10)*10000,(H10-P10)*10000)))</f>
        <v/>
      </c>
      <c r="U10" s="78"/>
    </row>
    <row r="11" spans="2:21" x14ac:dyDescent="0.15">
      <c r="B11" s="20">
        <v>3</v>
      </c>
      <c r="C11" s="75" t="str">
        <f t="shared" si="1"/>
        <v/>
      </c>
      <c r="D11" s="75"/>
      <c r="E11" s="20"/>
      <c r="F11" s="8"/>
      <c r="G11" s="20" t="s">
        <v>4</v>
      </c>
      <c r="H11" s="76"/>
      <c r="I11" s="76"/>
      <c r="J11" s="20"/>
      <c r="K11" s="75" t="str">
        <f t="shared" si="0"/>
        <v/>
      </c>
      <c r="L11" s="75"/>
      <c r="M11" s="6" t="str">
        <f t="shared" si="2"/>
        <v/>
      </c>
      <c r="N11" s="20"/>
      <c r="O11" s="8"/>
      <c r="P11" s="76"/>
      <c r="Q11" s="76"/>
      <c r="R11" s="77" t="str">
        <f t="shared" si="3"/>
        <v/>
      </c>
      <c r="S11" s="77"/>
      <c r="T11" s="78" t="str">
        <f t="shared" si="4"/>
        <v/>
      </c>
      <c r="U11" s="78"/>
    </row>
    <row r="12" spans="2:21" x14ac:dyDescent="0.15">
      <c r="B12" s="20">
        <v>4</v>
      </c>
      <c r="C12" s="75" t="str">
        <f t="shared" si="1"/>
        <v/>
      </c>
      <c r="D12" s="75"/>
      <c r="E12" s="20"/>
      <c r="F12" s="8"/>
      <c r="G12" s="20" t="s">
        <v>3</v>
      </c>
      <c r="H12" s="76"/>
      <c r="I12" s="76"/>
      <c r="J12" s="20"/>
      <c r="K12" s="75" t="str">
        <f t="shared" si="0"/>
        <v/>
      </c>
      <c r="L12" s="75"/>
      <c r="M12" s="6" t="str">
        <f t="shared" si="2"/>
        <v/>
      </c>
      <c r="N12" s="20"/>
      <c r="O12" s="8"/>
      <c r="P12" s="76"/>
      <c r="Q12" s="76"/>
      <c r="R12" s="77" t="str">
        <f t="shared" si="3"/>
        <v/>
      </c>
      <c r="S12" s="77"/>
      <c r="T12" s="78" t="str">
        <f t="shared" si="4"/>
        <v/>
      </c>
      <c r="U12" s="78"/>
    </row>
    <row r="13" spans="2:21" x14ac:dyDescent="0.15">
      <c r="B13" s="20">
        <v>5</v>
      </c>
      <c r="C13" s="75" t="str">
        <f t="shared" si="1"/>
        <v/>
      </c>
      <c r="D13" s="75"/>
      <c r="E13" s="20"/>
      <c r="F13" s="8"/>
      <c r="G13" s="20" t="s">
        <v>3</v>
      </c>
      <c r="H13" s="76"/>
      <c r="I13" s="76"/>
      <c r="J13" s="20"/>
      <c r="K13" s="75" t="str">
        <f t="shared" si="0"/>
        <v/>
      </c>
      <c r="L13" s="75"/>
      <c r="M13" s="6" t="str">
        <f t="shared" si="2"/>
        <v/>
      </c>
      <c r="N13" s="20"/>
      <c r="O13" s="8"/>
      <c r="P13" s="76"/>
      <c r="Q13" s="76"/>
      <c r="R13" s="77" t="str">
        <f t="shared" si="3"/>
        <v/>
      </c>
      <c r="S13" s="77"/>
      <c r="T13" s="78" t="str">
        <f t="shared" si="4"/>
        <v/>
      </c>
      <c r="U13" s="78"/>
    </row>
    <row r="14" spans="2:21" x14ac:dyDescent="0.15">
      <c r="B14" s="20">
        <v>6</v>
      </c>
      <c r="C14" s="75" t="str">
        <f t="shared" si="1"/>
        <v/>
      </c>
      <c r="D14" s="75"/>
      <c r="E14" s="20"/>
      <c r="F14" s="8"/>
      <c r="G14" s="20" t="s">
        <v>4</v>
      </c>
      <c r="H14" s="76"/>
      <c r="I14" s="76"/>
      <c r="J14" s="20"/>
      <c r="K14" s="75" t="str">
        <f t="shared" si="0"/>
        <v/>
      </c>
      <c r="L14" s="75"/>
      <c r="M14" s="6" t="str">
        <f t="shared" si="2"/>
        <v/>
      </c>
      <c r="N14" s="20"/>
      <c r="O14" s="8"/>
      <c r="P14" s="76"/>
      <c r="Q14" s="76"/>
      <c r="R14" s="77" t="str">
        <f t="shared" si="3"/>
        <v/>
      </c>
      <c r="S14" s="77"/>
      <c r="T14" s="78" t="str">
        <f t="shared" si="4"/>
        <v/>
      </c>
      <c r="U14" s="78"/>
    </row>
    <row r="15" spans="2:21" x14ac:dyDescent="0.15">
      <c r="B15" s="20">
        <v>7</v>
      </c>
      <c r="C15" s="75" t="str">
        <f t="shared" si="1"/>
        <v/>
      </c>
      <c r="D15" s="75"/>
      <c r="E15" s="20"/>
      <c r="F15" s="8"/>
      <c r="G15" s="20" t="s">
        <v>4</v>
      </c>
      <c r="H15" s="76"/>
      <c r="I15" s="76"/>
      <c r="J15" s="20"/>
      <c r="K15" s="75" t="str">
        <f t="shared" si="0"/>
        <v/>
      </c>
      <c r="L15" s="75"/>
      <c r="M15" s="6" t="str">
        <f t="shared" si="2"/>
        <v/>
      </c>
      <c r="N15" s="20"/>
      <c r="O15" s="8"/>
      <c r="P15" s="76"/>
      <c r="Q15" s="76"/>
      <c r="R15" s="77" t="str">
        <f t="shared" si="3"/>
        <v/>
      </c>
      <c r="S15" s="77"/>
      <c r="T15" s="78" t="str">
        <f t="shared" si="4"/>
        <v/>
      </c>
      <c r="U15" s="78"/>
    </row>
    <row r="16" spans="2:21" x14ac:dyDescent="0.15">
      <c r="B16" s="20">
        <v>8</v>
      </c>
      <c r="C16" s="75" t="str">
        <f t="shared" si="1"/>
        <v/>
      </c>
      <c r="D16" s="75"/>
      <c r="E16" s="20"/>
      <c r="F16" s="8"/>
      <c r="G16" s="20" t="s">
        <v>4</v>
      </c>
      <c r="H16" s="76"/>
      <c r="I16" s="76"/>
      <c r="J16" s="20"/>
      <c r="K16" s="75" t="str">
        <f t="shared" si="0"/>
        <v/>
      </c>
      <c r="L16" s="75"/>
      <c r="M16" s="6" t="str">
        <f t="shared" si="2"/>
        <v/>
      </c>
      <c r="N16" s="20"/>
      <c r="O16" s="8"/>
      <c r="P16" s="76"/>
      <c r="Q16" s="76"/>
      <c r="R16" s="77" t="str">
        <f t="shared" si="3"/>
        <v/>
      </c>
      <c r="S16" s="77"/>
      <c r="T16" s="78" t="str">
        <f t="shared" si="4"/>
        <v/>
      </c>
      <c r="U16" s="78"/>
    </row>
    <row r="17" spans="2:21" x14ac:dyDescent="0.15">
      <c r="B17" s="20">
        <v>9</v>
      </c>
      <c r="C17" s="75" t="str">
        <f t="shared" si="1"/>
        <v/>
      </c>
      <c r="D17" s="75"/>
      <c r="E17" s="20"/>
      <c r="F17" s="8"/>
      <c r="G17" s="20" t="s">
        <v>4</v>
      </c>
      <c r="H17" s="76"/>
      <c r="I17" s="76"/>
      <c r="J17" s="20"/>
      <c r="K17" s="75" t="str">
        <f t="shared" si="0"/>
        <v/>
      </c>
      <c r="L17" s="75"/>
      <c r="M17" s="6" t="str">
        <f t="shared" si="2"/>
        <v/>
      </c>
      <c r="N17" s="20"/>
      <c r="O17" s="8"/>
      <c r="P17" s="76"/>
      <c r="Q17" s="76"/>
      <c r="R17" s="77" t="str">
        <f t="shared" si="3"/>
        <v/>
      </c>
      <c r="S17" s="77"/>
      <c r="T17" s="78" t="str">
        <f t="shared" si="4"/>
        <v/>
      </c>
      <c r="U17" s="78"/>
    </row>
    <row r="18" spans="2:21" x14ac:dyDescent="0.15">
      <c r="B18" s="20">
        <v>10</v>
      </c>
      <c r="C18" s="75" t="str">
        <f t="shared" si="1"/>
        <v/>
      </c>
      <c r="D18" s="75"/>
      <c r="E18" s="20"/>
      <c r="F18" s="8"/>
      <c r="G18" s="20" t="s">
        <v>4</v>
      </c>
      <c r="H18" s="76"/>
      <c r="I18" s="76"/>
      <c r="J18" s="20"/>
      <c r="K18" s="75" t="str">
        <f t="shared" si="0"/>
        <v/>
      </c>
      <c r="L18" s="75"/>
      <c r="M18" s="6" t="str">
        <f t="shared" si="2"/>
        <v/>
      </c>
      <c r="N18" s="20"/>
      <c r="O18" s="8"/>
      <c r="P18" s="76"/>
      <c r="Q18" s="76"/>
      <c r="R18" s="77" t="str">
        <f t="shared" si="3"/>
        <v/>
      </c>
      <c r="S18" s="77"/>
      <c r="T18" s="78" t="str">
        <f t="shared" si="4"/>
        <v/>
      </c>
      <c r="U18" s="78"/>
    </row>
    <row r="19" spans="2:21" x14ac:dyDescent="0.15">
      <c r="B19" s="20">
        <v>11</v>
      </c>
      <c r="C19" s="75" t="str">
        <f t="shared" si="1"/>
        <v/>
      </c>
      <c r="D19" s="75"/>
      <c r="E19" s="20"/>
      <c r="F19" s="8"/>
      <c r="G19" s="20" t="s">
        <v>4</v>
      </c>
      <c r="H19" s="76"/>
      <c r="I19" s="76"/>
      <c r="J19" s="20"/>
      <c r="K19" s="75" t="str">
        <f t="shared" si="0"/>
        <v/>
      </c>
      <c r="L19" s="75"/>
      <c r="M19" s="6" t="str">
        <f t="shared" si="2"/>
        <v/>
      </c>
      <c r="N19" s="20"/>
      <c r="O19" s="8"/>
      <c r="P19" s="76"/>
      <c r="Q19" s="76"/>
      <c r="R19" s="77" t="str">
        <f t="shared" si="3"/>
        <v/>
      </c>
      <c r="S19" s="77"/>
      <c r="T19" s="78" t="str">
        <f t="shared" si="4"/>
        <v/>
      </c>
      <c r="U19" s="78"/>
    </row>
    <row r="20" spans="2:21" x14ac:dyDescent="0.15">
      <c r="B20" s="20">
        <v>12</v>
      </c>
      <c r="C20" s="75" t="str">
        <f t="shared" si="1"/>
        <v/>
      </c>
      <c r="D20" s="75"/>
      <c r="E20" s="20"/>
      <c r="F20" s="8"/>
      <c r="G20" s="20" t="s">
        <v>4</v>
      </c>
      <c r="H20" s="76"/>
      <c r="I20" s="76"/>
      <c r="J20" s="20"/>
      <c r="K20" s="75" t="str">
        <f t="shared" si="0"/>
        <v/>
      </c>
      <c r="L20" s="75"/>
      <c r="M20" s="6" t="str">
        <f t="shared" si="2"/>
        <v/>
      </c>
      <c r="N20" s="20"/>
      <c r="O20" s="8"/>
      <c r="P20" s="76"/>
      <c r="Q20" s="76"/>
      <c r="R20" s="77" t="str">
        <f t="shared" si="3"/>
        <v/>
      </c>
      <c r="S20" s="77"/>
      <c r="T20" s="78" t="str">
        <f t="shared" si="4"/>
        <v/>
      </c>
      <c r="U20" s="78"/>
    </row>
    <row r="21" spans="2:21" x14ac:dyDescent="0.15">
      <c r="B21" s="20">
        <v>13</v>
      </c>
      <c r="C21" s="75" t="str">
        <f t="shared" si="1"/>
        <v/>
      </c>
      <c r="D21" s="75"/>
      <c r="E21" s="20"/>
      <c r="F21" s="8"/>
      <c r="G21" s="20" t="s">
        <v>4</v>
      </c>
      <c r="H21" s="76"/>
      <c r="I21" s="76"/>
      <c r="J21" s="20"/>
      <c r="K21" s="75" t="str">
        <f t="shared" si="0"/>
        <v/>
      </c>
      <c r="L21" s="75"/>
      <c r="M21" s="6" t="str">
        <f t="shared" si="2"/>
        <v/>
      </c>
      <c r="N21" s="20"/>
      <c r="O21" s="8"/>
      <c r="P21" s="76"/>
      <c r="Q21" s="76"/>
      <c r="R21" s="77" t="str">
        <f t="shared" si="3"/>
        <v/>
      </c>
      <c r="S21" s="77"/>
      <c r="T21" s="78" t="str">
        <f t="shared" si="4"/>
        <v/>
      </c>
      <c r="U21" s="78"/>
    </row>
    <row r="22" spans="2:21" x14ac:dyDescent="0.15">
      <c r="B22" s="20">
        <v>14</v>
      </c>
      <c r="C22" s="75" t="str">
        <f t="shared" si="1"/>
        <v/>
      </c>
      <c r="D22" s="75"/>
      <c r="E22" s="20"/>
      <c r="F22" s="8"/>
      <c r="G22" s="20" t="s">
        <v>3</v>
      </c>
      <c r="H22" s="76"/>
      <c r="I22" s="76"/>
      <c r="J22" s="20"/>
      <c r="K22" s="75" t="str">
        <f t="shared" si="0"/>
        <v/>
      </c>
      <c r="L22" s="75"/>
      <c r="M22" s="6" t="str">
        <f t="shared" si="2"/>
        <v/>
      </c>
      <c r="N22" s="20"/>
      <c r="O22" s="8"/>
      <c r="P22" s="76"/>
      <c r="Q22" s="76"/>
      <c r="R22" s="77" t="str">
        <f t="shared" si="3"/>
        <v/>
      </c>
      <c r="S22" s="77"/>
      <c r="T22" s="78" t="str">
        <f t="shared" si="4"/>
        <v/>
      </c>
      <c r="U22" s="78"/>
    </row>
    <row r="23" spans="2:21" x14ac:dyDescent="0.15">
      <c r="B23" s="20">
        <v>15</v>
      </c>
      <c r="C23" s="75" t="str">
        <f t="shared" si="1"/>
        <v/>
      </c>
      <c r="D23" s="75"/>
      <c r="E23" s="20"/>
      <c r="F23" s="8"/>
      <c r="G23" s="20" t="s">
        <v>4</v>
      </c>
      <c r="H23" s="76"/>
      <c r="I23" s="76"/>
      <c r="J23" s="20"/>
      <c r="K23" s="75" t="str">
        <f t="shared" si="0"/>
        <v/>
      </c>
      <c r="L23" s="75"/>
      <c r="M23" s="6" t="str">
        <f t="shared" si="2"/>
        <v/>
      </c>
      <c r="N23" s="20"/>
      <c r="O23" s="8"/>
      <c r="P23" s="76"/>
      <c r="Q23" s="76"/>
      <c r="R23" s="77" t="str">
        <f t="shared" si="3"/>
        <v/>
      </c>
      <c r="S23" s="77"/>
      <c r="T23" s="78" t="str">
        <f t="shared" si="4"/>
        <v/>
      </c>
      <c r="U23" s="78"/>
    </row>
    <row r="24" spans="2:21" x14ac:dyDescent="0.15">
      <c r="B24" s="20">
        <v>16</v>
      </c>
      <c r="C24" s="75" t="str">
        <f t="shared" si="1"/>
        <v/>
      </c>
      <c r="D24" s="75"/>
      <c r="E24" s="20"/>
      <c r="F24" s="8"/>
      <c r="G24" s="20" t="s">
        <v>4</v>
      </c>
      <c r="H24" s="76"/>
      <c r="I24" s="76"/>
      <c r="J24" s="20"/>
      <c r="K24" s="75" t="str">
        <f t="shared" si="0"/>
        <v/>
      </c>
      <c r="L24" s="75"/>
      <c r="M24" s="6" t="str">
        <f t="shared" si="2"/>
        <v/>
      </c>
      <c r="N24" s="20"/>
      <c r="O24" s="8"/>
      <c r="P24" s="76"/>
      <c r="Q24" s="76"/>
      <c r="R24" s="77" t="str">
        <f t="shared" si="3"/>
        <v/>
      </c>
      <c r="S24" s="77"/>
      <c r="T24" s="78" t="str">
        <f t="shared" si="4"/>
        <v/>
      </c>
      <c r="U24" s="78"/>
    </row>
    <row r="25" spans="2:21" x14ac:dyDescent="0.15">
      <c r="B25" s="20">
        <v>17</v>
      </c>
      <c r="C25" s="75" t="str">
        <f t="shared" si="1"/>
        <v/>
      </c>
      <c r="D25" s="75"/>
      <c r="E25" s="20"/>
      <c r="F25" s="8"/>
      <c r="G25" s="20" t="s">
        <v>4</v>
      </c>
      <c r="H25" s="76"/>
      <c r="I25" s="76"/>
      <c r="J25" s="20"/>
      <c r="K25" s="75" t="str">
        <f t="shared" si="0"/>
        <v/>
      </c>
      <c r="L25" s="75"/>
      <c r="M25" s="6" t="str">
        <f t="shared" si="2"/>
        <v/>
      </c>
      <c r="N25" s="20"/>
      <c r="O25" s="8"/>
      <c r="P25" s="76"/>
      <c r="Q25" s="76"/>
      <c r="R25" s="77" t="str">
        <f t="shared" si="3"/>
        <v/>
      </c>
      <c r="S25" s="77"/>
      <c r="T25" s="78" t="str">
        <f t="shared" si="4"/>
        <v/>
      </c>
      <c r="U25" s="78"/>
    </row>
    <row r="26" spans="2:21" x14ac:dyDescent="0.15">
      <c r="B26" s="20">
        <v>18</v>
      </c>
      <c r="C26" s="75" t="str">
        <f t="shared" si="1"/>
        <v/>
      </c>
      <c r="D26" s="75"/>
      <c r="E26" s="20"/>
      <c r="F26" s="8"/>
      <c r="G26" s="20" t="s">
        <v>4</v>
      </c>
      <c r="H26" s="76"/>
      <c r="I26" s="76"/>
      <c r="J26" s="20"/>
      <c r="K26" s="75" t="str">
        <f t="shared" si="0"/>
        <v/>
      </c>
      <c r="L26" s="75"/>
      <c r="M26" s="6" t="str">
        <f t="shared" si="2"/>
        <v/>
      </c>
      <c r="N26" s="20"/>
      <c r="O26" s="8"/>
      <c r="P26" s="76"/>
      <c r="Q26" s="76"/>
      <c r="R26" s="77" t="str">
        <f t="shared" si="3"/>
        <v/>
      </c>
      <c r="S26" s="77"/>
      <c r="T26" s="78" t="str">
        <f t="shared" si="4"/>
        <v/>
      </c>
      <c r="U26" s="78"/>
    </row>
    <row r="27" spans="2:21" x14ac:dyDescent="0.15">
      <c r="B27" s="20">
        <v>19</v>
      </c>
      <c r="C27" s="75" t="str">
        <f t="shared" si="1"/>
        <v/>
      </c>
      <c r="D27" s="75"/>
      <c r="E27" s="20"/>
      <c r="F27" s="8"/>
      <c r="G27" s="20" t="s">
        <v>3</v>
      </c>
      <c r="H27" s="76"/>
      <c r="I27" s="76"/>
      <c r="J27" s="20"/>
      <c r="K27" s="75" t="str">
        <f t="shared" si="0"/>
        <v/>
      </c>
      <c r="L27" s="75"/>
      <c r="M27" s="6" t="str">
        <f t="shared" si="2"/>
        <v/>
      </c>
      <c r="N27" s="20"/>
      <c r="O27" s="8"/>
      <c r="P27" s="76"/>
      <c r="Q27" s="76"/>
      <c r="R27" s="77" t="str">
        <f t="shared" si="3"/>
        <v/>
      </c>
      <c r="S27" s="77"/>
      <c r="T27" s="78" t="str">
        <f t="shared" si="4"/>
        <v/>
      </c>
      <c r="U27" s="78"/>
    </row>
    <row r="28" spans="2:21" x14ac:dyDescent="0.15">
      <c r="B28" s="20">
        <v>20</v>
      </c>
      <c r="C28" s="75" t="str">
        <f t="shared" si="1"/>
        <v/>
      </c>
      <c r="D28" s="75"/>
      <c r="E28" s="20"/>
      <c r="F28" s="8"/>
      <c r="G28" s="20" t="s">
        <v>4</v>
      </c>
      <c r="H28" s="76"/>
      <c r="I28" s="76"/>
      <c r="J28" s="20"/>
      <c r="K28" s="75" t="str">
        <f t="shared" si="0"/>
        <v/>
      </c>
      <c r="L28" s="75"/>
      <c r="M28" s="6" t="str">
        <f t="shared" si="2"/>
        <v/>
      </c>
      <c r="N28" s="20"/>
      <c r="O28" s="8"/>
      <c r="P28" s="76"/>
      <c r="Q28" s="76"/>
      <c r="R28" s="77" t="str">
        <f t="shared" si="3"/>
        <v/>
      </c>
      <c r="S28" s="77"/>
      <c r="T28" s="78" t="str">
        <f t="shared" si="4"/>
        <v/>
      </c>
      <c r="U28" s="78"/>
    </row>
    <row r="29" spans="2:21" x14ac:dyDescent="0.15">
      <c r="B29" s="20">
        <v>21</v>
      </c>
      <c r="C29" s="75" t="str">
        <f t="shared" si="1"/>
        <v/>
      </c>
      <c r="D29" s="75"/>
      <c r="E29" s="20"/>
      <c r="F29" s="8"/>
      <c r="G29" s="20" t="s">
        <v>3</v>
      </c>
      <c r="H29" s="76"/>
      <c r="I29" s="76"/>
      <c r="J29" s="20"/>
      <c r="K29" s="75" t="str">
        <f t="shared" si="0"/>
        <v/>
      </c>
      <c r="L29" s="75"/>
      <c r="M29" s="6" t="str">
        <f t="shared" si="2"/>
        <v/>
      </c>
      <c r="N29" s="20"/>
      <c r="O29" s="8"/>
      <c r="P29" s="76"/>
      <c r="Q29" s="76"/>
      <c r="R29" s="77" t="str">
        <f t="shared" si="3"/>
        <v/>
      </c>
      <c r="S29" s="77"/>
      <c r="T29" s="78" t="str">
        <f t="shared" si="4"/>
        <v/>
      </c>
      <c r="U29" s="78"/>
    </row>
    <row r="30" spans="2:21" x14ac:dyDescent="0.15">
      <c r="B30" s="20">
        <v>22</v>
      </c>
      <c r="C30" s="75" t="str">
        <f t="shared" si="1"/>
        <v/>
      </c>
      <c r="D30" s="75"/>
      <c r="E30" s="20"/>
      <c r="F30" s="8"/>
      <c r="G30" s="20" t="s">
        <v>3</v>
      </c>
      <c r="H30" s="76"/>
      <c r="I30" s="76"/>
      <c r="J30" s="20"/>
      <c r="K30" s="75" t="str">
        <f t="shared" si="0"/>
        <v/>
      </c>
      <c r="L30" s="75"/>
      <c r="M30" s="6" t="str">
        <f t="shared" si="2"/>
        <v/>
      </c>
      <c r="N30" s="20"/>
      <c r="O30" s="8"/>
      <c r="P30" s="76"/>
      <c r="Q30" s="76"/>
      <c r="R30" s="77" t="str">
        <f t="shared" si="3"/>
        <v/>
      </c>
      <c r="S30" s="77"/>
      <c r="T30" s="78" t="str">
        <f t="shared" si="4"/>
        <v/>
      </c>
      <c r="U30" s="78"/>
    </row>
    <row r="31" spans="2:21" x14ac:dyDescent="0.15">
      <c r="B31" s="20">
        <v>23</v>
      </c>
      <c r="C31" s="75" t="str">
        <f t="shared" si="1"/>
        <v/>
      </c>
      <c r="D31" s="75"/>
      <c r="E31" s="20"/>
      <c r="F31" s="8"/>
      <c r="G31" s="20" t="s">
        <v>3</v>
      </c>
      <c r="H31" s="76"/>
      <c r="I31" s="76"/>
      <c r="J31" s="20"/>
      <c r="K31" s="75" t="str">
        <f t="shared" si="0"/>
        <v/>
      </c>
      <c r="L31" s="75"/>
      <c r="M31" s="6" t="str">
        <f t="shared" si="2"/>
        <v/>
      </c>
      <c r="N31" s="20"/>
      <c r="O31" s="8"/>
      <c r="P31" s="76"/>
      <c r="Q31" s="76"/>
      <c r="R31" s="77" t="str">
        <f t="shared" si="3"/>
        <v/>
      </c>
      <c r="S31" s="77"/>
      <c r="T31" s="78" t="str">
        <f t="shared" si="4"/>
        <v/>
      </c>
      <c r="U31" s="78"/>
    </row>
    <row r="32" spans="2:21" x14ac:dyDescent="0.15">
      <c r="B32" s="20">
        <v>24</v>
      </c>
      <c r="C32" s="75" t="str">
        <f t="shared" si="1"/>
        <v/>
      </c>
      <c r="D32" s="75"/>
      <c r="E32" s="20"/>
      <c r="F32" s="8"/>
      <c r="G32" s="20" t="s">
        <v>3</v>
      </c>
      <c r="H32" s="76"/>
      <c r="I32" s="76"/>
      <c r="J32" s="20"/>
      <c r="K32" s="75" t="str">
        <f t="shared" si="0"/>
        <v/>
      </c>
      <c r="L32" s="75"/>
      <c r="M32" s="6" t="str">
        <f t="shared" si="2"/>
        <v/>
      </c>
      <c r="N32" s="20"/>
      <c r="O32" s="8"/>
      <c r="P32" s="76"/>
      <c r="Q32" s="76"/>
      <c r="R32" s="77" t="str">
        <f t="shared" si="3"/>
        <v/>
      </c>
      <c r="S32" s="77"/>
      <c r="T32" s="78" t="str">
        <f t="shared" si="4"/>
        <v/>
      </c>
      <c r="U32" s="78"/>
    </row>
    <row r="33" spans="2:21" x14ac:dyDescent="0.15">
      <c r="B33" s="20">
        <v>25</v>
      </c>
      <c r="C33" s="75" t="str">
        <f t="shared" si="1"/>
        <v/>
      </c>
      <c r="D33" s="75"/>
      <c r="E33" s="20"/>
      <c r="F33" s="8"/>
      <c r="G33" s="20" t="s">
        <v>4</v>
      </c>
      <c r="H33" s="76"/>
      <c r="I33" s="76"/>
      <c r="J33" s="20"/>
      <c r="K33" s="75" t="str">
        <f t="shared" si="0"/>
        <v/>
      </c>
      <c r="L33" s="75"/>
      <c r="M33" s="6" t="str">
        <f t="shared" si="2"/>
        <v/>
      </c>
      <c r="N33" s="20"/>
      <c r="O33" s="8"/>
      <c r="P33" s="76"/>
      <c r="Q33" s="76"/>
      <c r="R33" s="77" t="str">
        <f t="shared" si="3"/>
        <v/>
      </c>
      <c r="S33" s="77"/>
      <c r="T33" s="78" t="str">
        <f t="shared" si="4"/>
        <v/>
      </c>
      <c r="U33" s="78"/>
    </row>
    <row r="34" spans="2:21" x14ac:dyDescent="0.15">
      <c r="B34" s="20">
        <v>26</v>
      </c>
      <c r="C34" s="75" t="str">
        <f t="shared" si="1"/>
        <v/>
      </c>
      <c r="D34" s="75"/>
      <c r="E34" s="20"/>
      <c r="F34" s="8"/>
      <c r="G34" s="20" t="s">
        <v>3</v>
      </c>
      <c r="H34" s="76"/>
      <c r="I34" s="76"/>
      <c r="J34" s="20"/>
      <c r="K34" s="75" t="str">
        <f t="shared" si="0"/>
        <v/>
      </c>
      <c r="L34" s="75"/>
      <c r="M34" s="6" t="str">
        <f t="shared" si="2"/>
        <v/>
      </c>
      <c r="N34" s="20"/>
      <c r="O34" s="8"/>
      <c r="P34" s="76"/>
      <c r="Q34" s="76"/>
      <c r="R34" s="77" t="str">
        <f t="shared" si="3"/>
        <v/>
      </c>
      <c r="S34" s="77"/>
      <c r="T34" s="78" t="str">
        <f t="shared" si="4"/>
        <v/>
      </c>
      <c r="U34" s="78"/>
    </row>
    <row r="35" spans="2:21" x14ac:dyDescent="0.15">
      <c r="B35" s="20">
        <v>27</v>
      </c>
      <c r="C35" s="75" t="str">
        <f t="shared" si="1"/>
        <v/>
      </c>
      <c r="D35" s="75"/>
      <c r="E35" s="20"/>
      <c r="F35" s="8"/>
      <c r="G35" s="20" t="s">
        <v>3</v>
      </c>
      <c r="H35" s="76"/>
      <c r="I35" s="76"/>
      <c r="J35" s="20"/>
      <c r="K35" s="75" t="str">
        <f t="shared" si="0"/>
        <v/>
      </c>
      <c r="L35" s="75"/>
      <c r="M35" s="6" t="str">
        <f t="shared" si="2"/>
        <v/>
      </c>
      <c r="N35" s="20"/>
      <c r="O35" s="8"/>
      <c r="P35" s="76"/>
      <c r="Q35" s="76"/>
      <c r="R35" s="77" t="str">
        <f t="shared" si="3"/>
        <v/>
      </c>
      <c r="S35" s="77"/>
      <c r="T35" s="78" t="str">
        <f t="shared" si="4"/>
        <v/>
      </c>
      <c r="U35" s="78"/>
    </row>
    <row r="36" spans="2:21" x14ac:dyDescent="0.15">
      <c r="B36" s="20">
        <v>28</v>
      </c>
      <c r="C36" s="75" t="str">
        <f t="shared" si="1"/>
        <v/>
      </c>
      <c r="D36" s="75"/>
      <c r="E36" s="20"/>
      <c r="F36" s="8"/>
      <c r="G36" s="20" t="s">
        <v>3</v>
      </c>
      <c r="H36" s="76"/>
      <c r="I36" s="76"/>
      <c r="J36" s="20"/>
      <c r="K36" s="75" t="str">
        <f t="shared" si="0"/>
        <v/>
      </c>
      <c r="L36" s="75"/>
      <c r="M36" s="6" t="str">
        <f t="shared" si="2"/>
        <v/>
      </c>
      <c r="N36" s="20"/>
      <c r="O36" s="8"/>
      <c r="P36" s="76"/>
      <c r="Q36" s="76"/>
      <c r="R36" s="77" t="str">
        <f t="shared" si="3"/>
        <v/>
      </c>
      <c r="S36" s="77"/>
      <c r="T36" s="78" t="str">
        <f t="shared" si="4"/>
        <v/>
      </c>
      <c r="U36" s="78"/>
    </row>
    <row r="37" spans="2:21" x14ac:dyDescent="0.15">
      <c r="B37" s="20">
        <v>29</v>
      </c>
      <c r="C37" s="75" t="str">
        <f t="shared" si="1"/>
        <v/>
      </c>
      <c r="D37" s="75"/>
      <c r="E37" s="20"/>
      <c r="F37" s="8"/>
      <c r="G37" s="20" t="s">
        <v>3</v>
      </c>
      <c r="H37" s="76"/>
      <c r="I37" s="76"/>
      <c r="J37" s="20"/>
      <c r="K37" s="75" t="str">
        <f t="shared" si="0"/>
        <v/>
      </c>
      <c r="L37" s="75"/>
      <c r="M37" s="6" t="str">
        <f t="shared" si="2"/>
        <v/>
      </c>
      <c r="N37" s="20"/>
      <c r="O37" s="8"/>
      <c r="P37" s="76"/>
      <c r="Q37" s="76"/>
      <c r="R37" s="77" t="str">
        <f t="shared" si="3"/>
        <v/>
      </c>
      <c r="S37" s="77"/>
      <c r="T37" s="78" t="str">
        <f t="shared" si="4"/>
        <v/>
      </c>
      <c r="U37" s="78"/>
    </row>
    <row r="38" spans="2:21" x14ac:dyDescent="0.15">
      <c r="B38" s="20">
        <v>30</v>
      </c>
      <c r="C38" s="75" t="str">
        <f t="shared" si="1"/>
        <v/>
      </c>
      <c r="D38" s="75"/>
      <c r="E38" s="20"/>
      <c r="F38" s="8"/>
      <c r="G38" s="20" t="s">
        <v>4</v>
      </c>
      <c r="H38" s="76"/>
      <c r="I38" s="76"/>
      <c r="J38" s="20"/>
      <c r="K38" s="75" t="str">
        <f t="shared" si="0"/>
        <v/>
      </c>
      <c r="L38" s="75"/>
      <c r="M38" s="6" t="str">
        <f t="shared" si="2"/>
        <v/>
      </c>
      <c r="N38" s="20"/>
      <c r="O38" s="8"/>
      <c r="P38" s="76"/>
      <c r="Q38" s="76"/>
      <c r="R38" s="77" t="str">
        <f t="shared" si="3"/>
        <v/>
      </c>
      <c r="S38" s="77"/>
      <c r="T38" s="78" t="str">
        <f t="shared" si="4"/>
        <v/>
      </c>
      <c r="U38" s="78"/>
    </row>
    <row r="39" spans="2:21" x14ac:dyDescent="0.15">
      <c r="B39" s="20">
        <v>31</v>
      </c>
      <c r="C39" s="75" t="str">
        <f t="shared" si="1"/>
        <v/>
      </c>
      <c r="D39" s="75"/>
      <c r="E39" s="20"/>
      <c r="F39" s="8"/>
      <c r="G39" s="20" t="s">
        <v>4</v>
      </c>
      <c r="H39" s="76"/>
      <c r="I39" s="76"/>
      <c r="J39" s="20"/>
      <c r="K39" s="75" t="str">
        <f t="shared" si="0"/>
        <v/>
      </c>
      <c r="L39" s="75"/>
      <c r="M39" s="6" t="str">
        <f t="shared" si="2"/>
        <v/>
      </c>
      <c r="N39" s="20"/>
      <c r="O39" s="8"/>
      <c r="P39" s="76"/>
      <c r="Q39" s="76"/>
      <c r="R39" s="77" t="str">
        <f t="shared" si="3"/>
        <v/>
      </c>
      <c r="S39" s="77"/>
      <c r="T39" s="78" t="str">
        <f t="shared" si="4"/>
        <v/>
      </c>
      <c r="U39" s="78"/>
    </row>
    <row r="40" spans="2:21" x14ac:dyDescent="0.15">
      <c r="B40" s="20">
        <v>32</v>
      </c>
      <c r="C40" s="75" t="str">
        <f t="shared" si="1"/>
        <v/>
      </c>
      <c r="D40" s="75"/>
      <c r="E40" s="20"/>
      <c r="F40" s="8"/>
      <c r="G40" s="20" t="s">
        <v>4</v>
      </c>
      <c r="H40" s="76"/>
      <c r="I40" s="76"/>
      <c r="J40" s="20"/>
      <c r="K40" s="75" t="str">
        <f t="shared" si="0"/>
        <v/>
      </c>
      <c r="L40" s="75"/>
      <c r="M40" s="6" t="str">
        <f t="shared" si="2"/>
        <v/>
      </c>
      <c r="N40" s="20"/>
      <c r="O40" s="8"/>
      <c r="P40" s="76"/>
      <c r="Q40" s="76"/>
      <c r="R40" s="77" t="str">
        <f t="shared" si="3"/>
        <v/>
      </c>
      <c r="S40" s="77"/>
      <c r="T40" s="78" t="str">
        <f t="shared" si="4"/>
        <v/>
      </c>
      <c r="U40" s="78"/>
    </row>
    <row r="41" spans="2:21" x14ac:dyDescent="0.15">
      <c r="B41" s="20">
        <v>33</v>
      </c>
      <c r="C41" s="75" t="str">
        <f t="shared" si="1"/>
        <v/>
      </c>
      <c r="D41" s="75"/>
      <c r="E41" s="20"/>
      <c r="F41" s="8"/>
      <c r="G41" s="20" t="s">
        <v>3</v>
      </c>
      <c r="H41" s="76"/>
      <c r="I41" s="76"/>
      <c r="J41" s="20"/>
      <c r="K41" s="75" t="str">
        <f t="shared" si="0"/>
        <v/>
      </c>
      <c r="L41" s="75"/>
      <c r="M41" s="6" t="str">
        <f t="shared" si="2"/>
        <v/>
      </c>
      <c r="N41" s="20"/>
      <c r="O41" s="8"/>
      <c r="P41" s="76"/>
      <c r="Q41" s="76"/>
      <c r="R41" s="77" t="str">
        <f t="shared" si="3"/>
        <v/>
      </c>
      <c r="S41" s="77"/>
      <c r="T41" s="78" t="str">
        <f t="shared" si="4"/>
        <v/>
      </c>
      <c r="U41" s="78"/>
    </row>
    <row r="42" spans="2:21" x14ac:dyDescent="0.15">
      <c r="B42" s="20">
        <v>34</v>
      </c>
      <c r="C42" s="75" t="str">
        <f t="shared" si="1"/>
        <v/>
      </c>
      <c r="D42" s="75"/>
      <c r="E42" s="20"/>
      <c r="F42" s="8"/>
      <c r="G42" s="20" t="s">
        <v>4</v>
      </c>
      <c r="H42" s="76"/>
      <c r="I42" s="76"/>
      <c r="J42" s="20"/>
      <c r="K42" s="75" t="str">
        <f t="shared" si="0"/>
        <v/>
      </c>
      <c r="L42" s="75"/>
      <c r="M42" s="6" t="str">
        <f t="shared" si="2"/>
        <v/>
      </c>
      <c r="N42" s="20"/>
      <c r="O42" s="8"/>
      <c r="P42" s="76"/>
      <c r="Q42" s="76"/>
      <c r="R42" s="77" t="str">
        <f t="shared" si="3"/>
        <v/>
      </c>
      <c r="S42" s="77"/>
      <c r="T42" s="78" t="str">
        <f t="shared" si="4"/>
        <v/>
      </c>
      <c r="U42" s="78"/>
    </row>
    <row r="43" spans="2:21" x14ac:dyDescent="0.15">
      <c r="B43" s="20">
        <v>35</v>
      </c>
      <c r="C43" s="75" t="str">
        <f t="shared" si="1"/>
        <v/>
      </c>
      <c r="D43" s="75"/>
      <c r="E43" s="20"/>
      <c r="F43" s="8"/>
      <c r="G43" s="20" t="s">
        <v>3</v>
      </c>
      <c r="H43" s="76"/>
      <c r="I43" s="76"/>
      <c r="J43" s="20"/>
      <c r="K43" s="75" t="str">
        <f t="shared" si="0"/>
        <v/>
      </c>
      <c r="L43" s="75"/>
      <c r="M43" s="6" t="str">
        <f t="shared" si="2"/>
        <v/>
      </c>
      <c r="N43" s="20"/>
      <c r="O43" s="8"/>
      <c r="P43" s="76"/>
      <c r="Q43" s="76"/>
      <c r="R43" s="77" t="str">
        <f t="shared" si="3"/>
        <v/>
      </c>
      <c r="S43" s="77"/>
      <c r="T43" s="78" t="str">
        <f t="shared" si="4"/>
        <v/>
      </c>
      <c r="U43" s="78"/>
    </row>
    <row r="44" spans="2:21" x14ac:dyDescent="0.15">
      <c r="B44" s="20">
        <v>36</v>
      </c>
      <c r="C44" s="75" t="str">
        <f t="shared" si="1"/>
        <v/>
      </c>
      <c r="D44" s="75"/>
      <c r="E44" s="20"/>
      <c r="F44" s="8"/>
      <c r="G44" s="20" t="s">
        <v>4</v>
      </c>
      <c r="H44" s="76"/>
      <c r="I44" s="76"/>
      <c r="J44" s="20"/>
      <c r="K44" s="75" t="str">
        <f t="shared" si="0"/>
        <v/>
      </c>
      <c r="L44" s="75"/>
      <c r="M44" s="6" t="str">
        <f t="shared" si="2"/>
        <v/>
      </c>
      <c r="N44" s="20"/>
      <c r="O44" s="8"/>
      <c r="P44" s="76"/>
      <c r="Q44" s="76"/>
      <c r="R44" s="77" t="str">
        <f t="shared" si="3"/>
        <v/>
      </c>
      <c r="S44" s="77"/>
      <c r="T44" s="78" t="str">
        <f t="shared" si="4"/>
        <v/>
      </c>
      <c r="U44" s="78"/>
    </row>
    <row r="45" spans="2:21" x14ac:dyDescent="0.15">
      <c r="B45" s="20">
        <v>37</v>
      </c>
      <c r="C45" s="75" t="str">
        <f t="shared" si="1"/>
        <v/>
      </c>
      <c r="D45" s="75"/>
      <c r="E45" s="20"/>
      <c r="F45" s="8"/>
      <c r="G45" s="20" t="s">
        <v>3</v>
      </c>
      <c r="H45" s="76"/>
      <c r="I45" s="76"/>
      <c r="J45" s="20"/>
      <c r="K45" s="75" t="str">
        <f t="shared" si="0"/>
        <v/>
      </c>
      <c r="L45" s="75"/>
      <c r="M45" s="6" t="str">
        <f t="shared" si="2"/>
        <v/>
      </c>
      <c r="N45" s="20"/>
      <c r="O45" s="8"/>
      <c r="P45" s="76"/>
      <c r="Q45" s="76"/>
      <c r="R45" s="77" t="str">
        <f t="shared" si="3"/>
        <v/>
      </c>
      <c r="S45" s="77"/>
      <c r="T45" s="78" t="str">
        <f t="shared" si="4"/>
        <v/>
      </c>
      <c r="U45" s="78"/>
    </row>
    <row r="46" spans="2:21" x14ac:dyDescent="0.15">
      <c r="B46" s="20">
        <v>38</v>
      </c>
      <c r="C46" s="75" t="str">
        <f t="shared" si="1"/>
        <v/>
      </c>
      <c r="D46" s="75"/>
      <c r="E46" s="20"/>
      <c r="F46" s="8"/>
      <c r="G46" s="20" t="s">
        <v>4</v>
      </c>
      <c r="H46" s="76"/>
      <c r="I46" s="76"/>
      <c r="J46" s="20"/>
      <c r="K46" s="75" t="str">
        <f t="shared" si="0"/>
        <v/>
      </c>
      <c r="L46" s="75"/>
      <c r="M46" s="6" t="str">
        <f t="shared" si="2"/>
        <v/>
      </c>
      <c r="N46" s="20"/>
      <c r="O46" s="8"/>
      <c r="P46" s="76"/>
      <c r="Q46" s="76"/>
      <c r="R46" s="77" t="str">
        <f t="shared" si="3"/>
        <v/>
      </c>
      <c r="S46" s="77"/>
      <c r="T46" s="78" t="str">
        <f t="shared" si="4"/>
        <v/>
      </c>
      <c r="U46" s="78"/>
    </row>
    <row r="47" spans="2:21" x14ac:dyDescent="0.15">
      <c r="B47" s="20">
        <v>39</v>
      </c>
      <c r="C47" s="75" t="str">
        <f t="shared" si="1"/>
        <v/>
      </c>
      <c r="D47" s="75"/>
      <c r="E47" s="20"/>
      <c r="F47" s="8"/>
      <c r="G47" s="20" t="s">
        <v>4</v>
      </c>
      <c r="H47" s="76"/>
      <c r="I47" s="76"/>
      <c r="J47" s="20"/>
      <c r="K47" s="75" t="str">
        <f t="shared" si="0"/>
        <v/>
      </c>
      <c r="L47" s="75"/>
      <c r="M47" s="6" t="str">
        <f t="shared" si="2"/>
        <v/>
      </c>
      <c r="N47" s="20"/>
      <c r="O47" s="8"/>
      <c r="P47" s="76"/>
      <c r="Q47" s="76"/>
      <c r="R47" s="77" t="str">
        <f t="shared" si="3"/>
        <v/>
      </c>
      <c r="S47" s="77"/>
      <c r="T47" s="78" t="str">
        <f t="shared" si="4"/>
        <v/>
      </c>
      <c r="U47" s="78"/>
    </row>
    <row r="48" spans="2:21" x14ac:dyDescent="0.15">
      <c r="B48" s="20">
        <v>40</v>
      </c>
      <c r="C48" s="75" t="str">
        <f t="shared" si="1"/>
        <v/>
      </c>
      <c r="D48" s="75"/>
      <c r="E48" s="20"/>
      <c r="F48" s="8"/>
      <c r="G48" s="20" t="s">
        <v>37</v>
      </c>
      <c r="H48" s="76"/>
      <c r="I48" s="76"/>
      <c r="J48" s="20"/>
      <c r="K48" s="75" t="str">
        <f t="shared" si="0"/>
        <v/>
      </c>
      <c r="L48" s="75"/>
      <c r="M48" s="6" t="str">
        <f t="shared" si="2"/>
        <v/>
      </c>
      <c r="N48" s="20"/>
      <c r="O48" s="8"/>
      <c r="P48" s="76"/>
      <c r="Q48" s="76"/>
      <c r="R48" s="77" t="str">
        <f t="shared" si="3"/>
        <v/>
      </c>
      <c r="S48" s="77"/>
      <c r="T48" s="78" t="str">
        <f t="shared" si="4"/>
        <v/>
      </c>
      <c r="U48" s="78"/>
    </row>
    <row r="49" spans="2:21" x14ac:dyDescent="0.15">
      <c r="B49" s="20">
        <v>41</v>
      </c>
      <c r="C49" s="75" t="str">
        <f t="shared" si="1"/>
        <v/>
      </c>
      <c r="D49" s="75"/>
      <c r="E49" s="20"/>
      <c r="F49" s="8"/>
      <c r="G49" s="20" t="s">
        <v>4</v>
      </c>
      <c r="H49" s="76"/>
      <c r="I49" s="76"/>
      <c r="J49" s="20"/>
      <c r="K49" s="75" t="str">
        <f t="shared" si="0"/>
        <v/>
      </c>
      <c r="L49" s="75"/>
      <c r="M49" s="6" t="str">
        <f t="shared" si="2"/>
        <v/>
      </c>
      <c r="N49" s="20"/>
      <c r="O49" s="8"/>
      <c r="P49" s="76"/>
      <c r="Q49" s="76"/>
      <c r="R49" s="77" t="str">
        <f t="shared" si="3"/>
        <v/>
      </c>
      <c r="S49" s="77"/>
      <c r="T49" s="78" t="str">
        <f t="shared" si="4"/>
        <v/>
      </c>
      <c r="U49" s="78"/>
    </row>
    <row r="50" spans="2:21" x14ac:dyDescent="0.15">
      <c r="B50" s="20">
        <v>42</v>
      </c>
      <c r="C50" s="75" t="str">
        <f t="shared" si="1"/>
        <v/>
      </c>
      <c r="D50" s="75"/>
      <c r="E50" s="20"/>
      <c r="F50" s="8"/>
      <c r="G50" s="20" t="s">
        <v>4</v>
      </c>
      <c r="H50" s="76"/>
      <c r="I50" s="76"/>
      <c r="J50" s="20"/>
      <c r="K50" s="75" t="str">
        <f t="shared" si="0"/>
        <v/>
      </c>
      <c r="L50" s="75"/>
      <c r="M50" s="6" t="str">
        <f t="shared" si="2"/>
        <v/>
      </c>
      <c r="N50" s="20"/>
      <c r="O50" s="8"/>
      <c r="P50" s="76"/>
      <c r="Q50" s="76"/>
      <c r="R50" s="77" t="str">
        <f t="shared" si="3"/>
        <v/>
      </c>
      <c r="S50" s="77"/>
      <c r="T50" s="78" t="str">
        <f t="shared" si="4"/>
        <v/>
      </c>
      <c r="U50" s="78"/>
    </row>
    <row r="51" spans="2:21" x14ac:dyDescent="0.15">
      <c r="B51" s="20">
        <v>43</v>
      </c>
      <c r="C51" s="75" t="str">
        <f t="shared" si="1"/>
        <v/>
      </c>
      <c r="D51" s="75"/>
      <c r="E51" s="20"/>
      <c r="F51" s="8"/>
      <c r="G51" s="20" t="s">
        <v>3</v>
      </c>
      <c r="H51" s="76"/>
      <c r="I51" s="76"/>
      <c r="J51" s="20"/>
      <c r="K51" s="75" t="str">
        <f t="shared" si="0"/>
        <v/>
      </c>
      <c r="L51" s="75"/>
      <c r="M51" s="6" t="str">
        <f t="shared" si="2"/>
        <v/>
      </c>
      <c r="N51" s="20"/>
      <c r="O51" s="8"/>
      <c r="P51" s="76"/>
      <c r="Q51" s="76"/>
      <c r="R51" s="77" t="str">
        <f t="shared" si="3"/>
        <v/>
      </c>
      <c r="S51" s="77"/>
      <c r="T51" s="78" t="str">
        <f t="shared" si="4"/>
        <v/>
      </c>
      <c r="U51" s="78"/>
    </row>
    <row r="52" spans="2:21" x14ac:dyDescent="0.15">
      <c r="B52" s="20">
        <v>44</v>
      </c>
      <c r="C52" s="75" t="str">
        <f t="shared" si="1"/>
        <v/>
      </c>
      <c r="D52" s="75"/>
      <c r="E52" s="20"/>
      <c r="F52" s="8"/>
      <c r="G52" s="20" t="s">
        <v>3</v>
      </c>
      <c r="H52" s="76"/>
      <c r="I52" s="76"/>
      <c r="J52" s="20"/>
      <c r="K52" s="75" t="str">
        <f t="shared" si="0"/>
        <v/>
      </c>
      <c r="L52" s="75"/>
      <c r="M52" s="6" t="str">
        <f t="shared" si="2"/>
        <v/>
      </c>
      <c r="N52" s="20"/>
      <c r="O52" s="8"/>
      <c r="P52" s="76"/>
      <c r="Q52" s="76"/>
      <c r="R52" s="77" t="str">
        <f t="shared" si="3"/>
        <v/>
      </c>
      <c r="S52" s="77"/>
      <c r="T52" s="78" t="str">
        <f t="shared" si="4"/>
        <v/>
      </c>
      <c r="U52" s="78"/>
    </row>
    <row r="53" spans="2:21" x14ac:dyDescent="0.15">
      <c r="B53" s="20">
        <v>45</v>
      </c>
      <c r="C53" s="75" t="str">
        <f t="shared" si="1"/>
        <v/>
      </c>
      <c r="D53" s="75"/>
      <c r="E53" s="20"/>
      <c r="F53" s="8"/>
      <c r="G53" s="20" t="s">
        <v>4</v>
      </c>
      <c r="H53" s="76"/>
      <c r="I53" s="76"/>
      <c r="J53" s="20"/>
      <c r="K53" s="75" t="str">
        <f t="shared" si="0"/>
        <v/>
      </c>
      <c r="L53" s="75"/>
      <c r="M53" s="6" t="str">
        <f t="shared" si="2"/>
        <v/>
      </c>
      <c r="N53" s="20"/>
      <c r="O53" s="8"/>
      <c r="P53" s="76"/>
      <c r="Q53" s="76"/>
      <c r="R53" s="77" t="str">
        <f t="shared" si="3"/>
        <v/>
      </c>
      <c r="S53" s="77"/>
      <c r="T53" s="78" t="str">
        <f t="shared" si="4"/>
        <v/>
      </c>
      <c r="U53" s="78"/>
    </row>
    <row r="54" spans="2:21" x14ac:dyDescent="0.15">
      <c r="B54" s="20">
        <v>46</v>
      </c>
      <c r="C54" s="75" t="str">
        <f t="shared" si="1"/>
        <v/>
      </c>
      <c r="D54" s="75"/>
      <c r="E54" s="20"/>
      <c r="F54" s="8"/>
      <c r="G54" s="20" t="s">
        <v>4</v>
      </c>
      <c r="H54" s="76"/>
      <c r="I54" s="76"/>
      <c r="J54" s="20"/>
      <c r="K54" s="75" t="str">
        <f t="shared" si="0"/>
        <v/>
      </c>
      <c r="L54" s="75"/>
      <c r="M54" s="6" t="str">
        <f t="shared" si="2"/>
        <v/>
      </c>
      <c r="N54" s="20"/>
      <c r="O54" s="8"/>
      <c r="P54" s="76"/>
      <c r="Q54" s="76"/>
      <c r="R54" s="77" t="str">
        <f t="shared" si="3"/>
        <v/>
      </c>
      <c r="S54" s="77"/>
      <c r="T54" s="78" t="str">
        <f t="shared" si="4"/>
        <v/>
      </c>
      <c r="U54" s="78"/>
    </row>
    <row r="55" spans="2:21" x14ac:dyDescent="0.15">
      <c r="B55" s="20">
        <v>47</v>
      </c>
      <c r="C55" s="75" t="str">
        <f t="shared" si="1"/>
        <v/>
      </c>
      <c r="D55" s="75"/>
      <c r="E55" s="20"/>
      <c r="F55" s="8"/>
      <c r="G55" s="20" t="s">
        <v>3</v>
      </c>
      <c r="H55" s="76"/>
      <c r="I55" s="76"/>
      <c r="J55" s="20"/>
      <c r="K55" s="75" t="str">
        <f t="shared" si="0"/>
        <v/>
      </c>
      <c r="L55" s="75"/>
      <c r="M55" s="6" t="str">
        <f t="shared" si="2"/>
        <v/>
      </c>
      <c r="N55" s="20"/>
      <c r="O55" s="8"/>
      <c r="P55" s="76"/>
      <c r="Q55" s="76"/>
      <c r="R55" s="77" t="str">
        <f t="shared" si="3"/>
        <v/>
      </c>
      <c r="S55" s="77"/>
      <c r="T55" s="78" t="str">
        <f t="shared" si="4"/>
        <v/>
      </c>
      <c r="U55" s="78"/>
    </row>
    <row r="56" spans="2:21" x14ac:dyDescent="0.15">
      <c r="B56" s="20">
        <v>48</v>
      </c>
      <c r="C56" s="75" t="str">
        <f t="shared" si="1"/>
        <v/>
      </c>
      <c r="D56" s="75"/>
      <c r="E56" s="20"/>
      <c r="F56" s="8"/>
      <c r="G56" s="20" t="s">
        <v>3</v>
      </c>
      <c r="H56" s="76"/>
      <c r="I56" s="76"/>
      <c r="J56" s="20"/>
      <c r="K56" s="75" t="str">
        <f t="shared" si="0"/>
        <v/>
      </c>
      <c r="L56" s="75"/>
      <c r="M56" s="6" t="str">
        <f t="shared" si="2"/>
        <v/>
      </c>
      <c r="N56" s="20"/>
      <c r="O56" s="8"/>
      <c r="P56" s="76"/>
      <c r="Q56" s="76"/>
      <c r="R56" s="77" t="str">
        <f t="shared" si="3"/>
        <v/>
      </c>
      <c r="S56" s="77"/>
      <c r="T56" s="78" t="str">
        <f t="shared" si="4"/>
        <v/>
      </c>
      <c r="U56" s="78"/>
    </row>
    <row r="57" spans="2:21" x14ac:dyDescent="0.15">
      <c r="B57" s="20">
        <v>49</v>
      </c>
      <c r="C57" s="75" t="str">
        <f t="shared" si="1"/>
        <v/>
      </c>
      <c r="D57" s="75"/>
      <c r="E57" s="20"/>
      <c r="F57" s="8"/>
      <c r="G57" s="20" t="s">
        <v>3</v>
      </c>
      <c r="H57" s="76"/>
      <c r="I57" s="76"/>
      <c r="J57" s="20"/>
      <c r="K57" s="75" t="str">
        <f t="shared" si="0"/>
        <v/>
      </c>
      <c r="L57" s="75"/>
      <c r="M57" s="6" t="str">
        <f t="shared" si="2"/>
        <v/>
      </c>
      <c r="N57" s="20"/>
      <c r="O57" s="8"/>
      <c r="P57" s="76"/>
      <c r="Q57" s="76"/>
      <c r="R57" s="77" t="str">
        <f t="shared" si="3"/>
        <v/>
      </c>
      <c r="S57" s="77"/>
      <c r="T57" s="78" t="str">
        <f t="shared" si="4"/>
        <v/>
      </c>
      <c r="U57" s="78"/>
    </row>
    <row r="58" spans="2:21" x14ac:dyDescent="0.15">
      <c r="B58" s="20">
        <v>50</v>
      </c>
      <c r="C58" s="75" t="str">
        <f t="shared" si="1"/>
        <v/>
      </c>
      <c r="D58" s="75"/>
      <c r="E58" s="20"/>
      <c r="F58" s="8"/>
      <c r="G58" s="20" t="s">
        <v>3</v>
      </c>
      <c r="H58" s="76"/>
      <c r="I58" s="76"/>
      <c r="J58" s="20"/>
      <c r="K58" s="75" t="str">
        <f t="shared" si="0"/>
        <v/>
      </c>
      <c r="L58" s="75"/>
      <c r="M58" s="6" t="str">
        <f t="shared" si="2"/>
        <v/>
      </c>
      <c r="N58" s="20"/>
      <c r="O58" s="8"/>
      <c r="P58" s="76"/>
      <c r="Q58" s="76"/>
      <c r="R58" s="77" t="str">
        <f t="shared" si="3"/>
        <v/>
      </c>
      <c r="S58" s="77"/>
      <c r="T58" s="78" t="str">
        <f t="shared" si="4"/>
        <v/>
      </c>
      <c r="U58" s="78"/>
    </row>
    <row r="59" spans="2:21" x14ac:dyDescent="0.15">
      <c r="B59" s="20">
        <v>51</v>
      </c>
      <c r="C59" s="75" t="str">
        <f t="shared" si="1"/>
        <v/>
      </c>
      <c r="D59" s="75"/>
      <c r="E59" s="20"/>
      <c r="F59" s="8"/>
      <c r="G59" s="20" t="s">
        <v>3</v>
      </c>
      <c r="H59" s="76"/>
      <c r="I59" s="76"/>
      <c r="J59" s="20"/>
      <c r="K59" s="75" t="str">
        <f t="shared" si="0"/>
        <v/>
      </c>
      <c r="L59" s="75"/>
      <c r="M59" s="6" t="str">
        <f t="shared" si="2"/>
        <v/>
      </c>
      <c r="N59" s="20"/>
      <c r="O59" s="8"/>
      <c r="P59" s="76"/>
      <c r="Q59" s="76"/>
      <c r="R59" s="77" t="str">
        <f t="shared" si="3"/>
        <v/>
      </c>
      <c r="S59" s="77"/>
      <c r="T59" s="78" t="str">
        <f t="shared" si="4"/>
        <v/>
      </c>
      <c r="U59" s="78"/>
    </row>
    <row r="60" spans="2:21" x14ac:dyDescent="0.15">
      <c r="B60" s="20">
        <v>52</v>
      </c>
      <c r="C60" s="75" t="str">
        <f t="shared" si="1"/>
        <v/>
      </c>
      <c r="D60" s="75"/>
      <c r="E60" s="20"/>
      <c r="F60" s="8"/>
      <c r="G60" s="20" t="s">
        <v>3</v>
      </c>
      <c r="H60" s="76"/>
      <c r="I60" s="76"/>
      <c r="J60" s="20"/>
      <c r="K60" s="75" t="str">
        <f t="shared" si="0"/>
        <v/>
      </c>
      <c r="L60" s="75"/>
      <c r="M60" s="6" t="str">
        <f t="shared" si="2"/>
        <v/>
      </c>
      <c r="N60" s="20"/>
      <c r="O60" s="8"/>
      <c r="P60" s="76"/>
      <c r="Q60" s="76"/>
      <c r="R60" s="77" t="str">
        <f t="shared" si="3"/>
        <v/>
      </c>
      <c r="S60" s="77"/>
      <c r="T60" s="78" t="str">
        <f t="shared" si="4"/>
        <v/>
      </c>
      <c r="U60" s="78"/>
    </row>
    <row r="61" spans="2:21" x14ac:dyDescent="0.15">
      <c r="B61" s="20">
        <v>53</v>
      </c>
      <c r="C61" s="75" t="str">
        <f t="shared" si="1"/>
        <v/>
      </c>
      <c r="D61" s="75"/>
      <c r="E61" s="20"/>
      <c r="F61" s="8"/>
      <c r="G61" s="20" t="s">
        <v>3</v>
      </c>
      <c r="H61" s="76"/>
      <c r="I61" s="76"/>
      <c r="J61" s="20"/>
      <c r="K61" s="75" t="str">
        <f t="shared" si="0"/>
        <v/>
      </c>
      <c r="L61" s="75"/>
      <c r="M61" s="6" t="str">
        <f t="shared" si="2"/>
        <v/>
      </c>
      <c r="N61" s="20"/>
      <c r="O61" s="8"/>
      <c r="P61" s="76"/>
      <c r="Q61" s="76"/>
      <c r="R61" s="77" t="str">
        <f t="shared" si="3"/>
        <v/>
      </c>
      <c r="S61" s="77"/>
      <c r="T61" s="78" t="str">
        <f t="shared" si="4"/>
        <v/>
      </c>
      <c r="U61" s="78"/>
    </row>
    <row r="62" spans="2:21" x14ac:dyDescent="0.15">
      <c r="B62" s="20">
        <v>54</v>
      </c>
      <c r="C62" s="75" t="str">
        <f t="shared" si="1"/>
        <v/>
      </c>
      <c r="D62" s="75"/>
      <c r="E62" s="20"/>
      <c r="F62" s="8"/>
      <c r="G62" s="20" t="s">
        <v>3</v>
      </c>
      <c r="H62" s="76"/>
      <c r="I62" s="76"/>
      <c r="J62" s="20"/>
      <c r="K62" s="75" t="str">
        <f t="shared" si="0"/>
        <v/>
      </c>
      <c r="L62" s="75"/>
      <c r="M62" s="6" t="str">
        <f t="shared" si="2"/>
        <v/>
      </c>
      <c r="N62" s="20"/>
      <c r="O62" s="8"/>
      <c r="P62" s="76"/>
      <c r="Q62" s="76"/>
      <c r="R62" s="77" t="str">
        <f t="shared" si="3"/>
        <v/>
      </c>
      <c r="S62" s="77"/>
      <c r="T62" s="78" t="str">
        <f t="shared" si="4"/>
        <v/>
      </c>
      <c r="U62" s="78"/>
    </row>
    <row r="63" spans="2:21" x14ac:dyDescent="0.15">
      <c r="B63" s="20">
        <v>55</v>
      </c>
      <c r="C63" s="75" t="str">
        <f t="shared" si="1"/>
        <v/>
      </c>
      <c r="D63" s="75"/>
      <c r="E63" s="20"/>
      <c r="F63" s="8"/>
      <c r="G63" s="20" t="s">
        <v>4</v>
      </c>
      <c r="H63" s="76"/>
      <c r="I63" s="76"/>
      <c r="J63" s="20"/>
      <c r="K63" s="75" t="str">
        <f t="shared" si="0"/>
        <v/>
      </c>
      <c r="L63" s="75"/>
      <c r="M63" s="6" t="str">
        <f t="shared" si="2"/>
        <v/>
      </c>
      <c r="N63" s="20"/>
      <c r="O63" s="8"/>
      <c r="P63" s="76"/>
      <c r="Q63" s="76"/>
      <c r="R63" s="77" t="str">
        <f t="shared" si="3"/>
        <v/>
      </c>
      <c r="S63" s="77"/>
      <c r="T63" s="78" t="str">
        <f t="shared" si="4"/>
        <v/>
      </c>
      <c r="U63" s="78"/>
    </row>
    <row r="64" spans="2:21" x14ac:dyDescent="0.15">
      <c r="B64" s="20">
        <v>56</v>
      </c>
      <c r="C64" s="75" t="str">
        <f t="shared" si="1"/>
        <v/>
      </c>
      <c r="D64" s="75"/>
      <c r="E64" s="20"/>
      <c r="F64" s="8"/>
      <c r="G64" s="20" t="s">
        <v>3</v>
      </c>
      <c r="H64" s="76"/>
      <c r="I64" s="76"/>
      <c r="J64" s="20"/>
      <c r="K64" s="75" t="str">
        <f t="shared" si="0"/>
        <v/>
      </c>
      <c r="L64" s="75"/>
      <c r="M64" s="6" t="str">
        <f t="shared" si="2"/>
        <v/>
      </c>
      <c r="N64" s="20"/>
      <c r="O64" s="8"/>
      <c r="P64" s="76"/>
      <c r="Q64" s="76"/>
      <c r="R64" s="77" t="str">
        <f t="shared" si="3"/>
        <v/>
      </c>
      <c r="S64" s="77"/>
      <c r="T64" s="78" t="str">
        <f t="shared" si="4"/>
        <v/>
      </c>
      <c r="U64" s="78"/>
    </row>
    <row r="65" spans="2:21" x14ac:dyDescent="0.15">
      <c r="B65" s="20">
        <v>57</v>
      </c>
      <c r="C65" s="75" t="str">
        <f t="shared" si="1"/>
        <v/>
      </c>
      <c r="D65" s="75"/>
      <c r="E65" s="20"/>
      <c r="F65" s="8"/>
      <c r="G65" s="20" t="s">
        <v>3</v>
      </c>
      <c r="H65" s="76"/>
      <c r="I65" s="76"/>
      <c r="J65" s="20"/>
      <c r="K65" s="75" t="str">
        <f t="shared" si="0"/>
        <v/>
      </c>
      <c r="L65" s="75"/>
      <c r="M65" s="6" t="str">
        <f t="shared" si="2"/>
        <v/>
      </c>
      <c r="N65" s="20"/>
      <c r="O65" s="8"/>
      <c r="P65" s="76"/>
      <c r="Q65" s="76"/>
      <c r="R65" s="77" t="str">
        <f t="shared" si="3"/>
        <v/>
      </c>
      <c r="S65" s="77"/>
      <c r="T65" s="78" t="str">
        <f t="shared" si="4"/>
        <v/>
      </c>
      <c r="U65" s="78"/>
    </row>
    <row r="66" spans="2:21" x14ac:dyDescent="0.15">
      <c r="B66" s="20">
        <v>58</v>
      </c>
      <c r="C66" s="75" t="str">
        <f t="shared" si="1"/>
        <v/>
      </c>
      <c r="D66" s="75"/>
      <c r="E66" s="20"/>
      <c r="F66" s="8"/>
      <c r="G66" s="20" t="s">
        <v>3</v>
      </c>
      <c r="H66" s="76"/>
      <c r="I66" s="76"/>
      <c r="J66" s="20"/>
      <c r="K66" s="75" t="str">
        <f t="shared" si="0"/>
        <v/>
      </c>
      <c r="L66" s="75"/>
      <c r="M66" s="6" t="str">
        <f t="shared" si="2"/>
        <v/>
      </c>
      <c r="N66" s="20"/>
      <c r="O66" s="8"/>
      <c r="P66" s="76"/>
      <c r="Q66" s="76"/>
      <c r="R66" s="77" t="str">
        <f t="shared" si="3"/>
        <v/>
      </c>
      <c r="S66" s="77"/>
      <c r="T66" s="78" t="str">
        <f t="shared" si="4"/>
        <v/>
      </c>
      <c r="U66" s="78"/>
    </row>
    <row r="67" spans="2:21" x14ac:dyDescent="0.15">
      <c r="B67" s="20">
        <v>59</v>
      </c>
      <c r="C67" s="75" t="str">
        <f t="shared" si="1"/>
        <v/>
      </c>
      <c r="D67" s="75"/>
      <c r="E67" s="20"/>
      <c r="F67" s="8"/>
      <c r="G67" s="20" t="s">
        <v>3</v>
      </c>
      <c r="H67" s="76"/>
      <c r="I67" s="76"/>
      <c r="J67" s="20"/>
      <c r="K67" s="75" t="str">
        <f t="shared" si="0"/>
        <v/>
      </c>
      <c r="L67" s="75"/>
      <c r="M67" s="6" t="str">
        <f t="shared" si="2"/>
        <v/>
      </c>
      <c r="N67" s="20"/>
      <c r="O67" s="8"/>
      <c r="P67" s="76"/>
      <c r="Q67" s="76"/>
      <c r="R67" s="77" t="str">
        <f t="shared" si="3"/>
        <v/>
      </c>
      <c r="S67" s="77"/>
      <c r="T67" s="78" t="str">
        <f t="shared" si="4"/>
        <v/>
      </c>
      <c r="U67" s="78"/>
    </row>
    <row r="68" spans="2:21" x14ac:dyDescent="0.15">
      <c r="B68" s="20">
        <v>60</v>
      </c>
      <c r="C68" s="75" t="str">
        <f t="shared" si="1"/>
        <v/>
      </c>
      <c r="D68" s="75"/>
      <c r="E68" s="20"/>
      <c r="F68" s="8"/>
      <c r="G68" s="20" t="s">
        <v>4</v>
      </c>
      <c r="H68" s="76"/>
      <c r="I68" s="76"/>
      <c r="J68" s="20"/>
      <c r="K68" s="75" t="str">
        <f t="shared" si="0"/>
        <v/>
      </c>
      <c r="L68" s="75"/>
      <c r="M68" s="6" t="str">
        <f t="shared" si="2"/>
        <v/>
      </c>
      <c r="N68" s="20"/>
      <c r="O68" s="8"/>
      <c r="P68" s="76"/>
      <c r="Q68" s="76"/>
      <c r="R68" s="77" t="str">
        <f t="shared" si="3"/>
        <v/>
      </c>
      <c r="S68" s="77"/>
      <c r="T68" s="78" t="str">
        <f t="shared" si="4"/>
        <v/>
      </c>
      <c r="U68" s="78"/>
    </row>
    <row r="69" spans="2:21" x14ac:dyDescent="0.15">
      <c r="B69" s="20">
        <v>61</v>
      </c>
      <c r="C69" s="75" t="str">
        <f t="shared" si="1"/>
        <v/>
      </c>
      <c r="D69" s="75"/>
      <c r="E69" s="20"/>
      <c r="F69" s="8"/>
      <c r="G69" s="20" t="s">
        <v>4</v>
      </c>
      <c r="H69" s="76"/>
      <c r="I69" s="76"/>
      <c r="J69" s="20"/>
      <c r="K69" s="75" t="str">
        <f t="shared" si="0"/>
        <v/>
      </c>
      <c r="L69" s="75"/>
      <c r="M69" s="6" t="str">
        <f t="shared" si="2"/>
        <v/>
      </c>
      <c r="N69" s="20"/>
      <c r="O69" s="8"/>
      <c r="P69" s="76"/>
      <c r="Q69" s="76"/>
      <c r="R69" s="77" t="str">
        <f t="shared" si="3"/>
        <v/>
      </c>
      <c r="S69" s="77"/>
      <c r="T69" s="78" t="str">
        <f t="shared" si="4"/>
        <v/>
      </c>
      <c r="U69" s="78"/>
    </row>
    <row r="70" spans="2:21" x14ac:dyDescent="0.15">
      <c r="B70" s="20">
        <v>62</v>
      </c>
      <c r="C70" s="75" t="str">
        <f t="shared" si="1"/>
        <v/>
      </c>
      <c r="D70" s="75"/>
      <c r="E70" s="20"/>
      <c r="F70" s="8"/>
      <c r="G70" s="20" t="s">
        <v>3</v>
      </c>
      <c r="H70" s="76"/>
      <c r="I70" s="76"/>
      <c r="J70" s="20"/>
      <c r="K70" s="75" t="str">
        <f t="shared" si="0"/>
        <v/>
      </c>
      <c r="L70" s="75"/>
      <c r="M70" s="6" t="str">
        <f t="shared" si="2"/>
        <v/>
      </c>
      <c r="N70" s="20"/>
      <c r="O70" s="8"/>
      <c r="P70" s="76"/>
      <c r="Q70" s="76"/>
      <c r="R70" s="77" t="str">
        <f t="shared" si="3"/>
        <v/>
      </c>
      <c r="S70" s="77"/>
      <c r="T70" s="78" t="str">
        <f t="shared" si="4"/>
        <v/>
      </c>
      <c r="U70" s="78"/>
    </row>
    <row r="71" spans="2:21" x14ac:dyDescent="0.15">
      <c r="B71" s="20">
        <v>63</v>
      </c>
      <c r="C71" s="75" t="str">
        <f t="shared" si="1"/>
        <v/>
      </c>
      <c r="D71" s="75"/>
      <c r="E71" s="20"/>
      <c r="F71" s="8"/>
      <c r="G71" s="20" t="s">
        <v>4</v>
      </c>
      <c r="H71" s="76"/>
      <c r="I71" s="76"/>
      <c r="J71" s="20"/>
      <c r="K71" s="75" t="str">
        <f t="shared" si="0"/>
        <v/>
      </c>
      <c r="L71" s="75"/>
      <c r="M71" s="6" t="str">
        <f t="shared" si="2"/>
        <v/>
      </c>
      <c r="N71" s="20"/>
      <c r="O71" s="8"/>
      <c r="P71" s="76"/>
      <c r="Q71" s="76"/>
      <c r="R71" s="77" t="str">
        <f t="shared" si="3"/>
        <v/>
      </c>
      <c r="S71" s="77"/>
      <c r="T71" s="78" t="str">
        <f t="shared" si="4"/>
        <v/>
      </c>
      <c r="U71" s="78"/>
    </row>
    <row r="72" spans="2:21" x14ac:dyDescent="0.15">
      <c r="B72" s="20">
        <v>64</v>
      </c>
      <c r="C72" s="75" t="str">
        <f t="shared" si="1"/>
        <v/>
      </c>
      <c r="D72" s="75"/>
      <c r="E72" s="20"/>
      <c r="F72" s="8"/>
      <c r="G72" s="20" t="s">
        <v>3</v>
      </c>
      <c r="H72" s="76"/>
      <c r="I72" s="76"/>
      <c r="J72" s="20"/>
      <c r="K72" s="75" t="str">
        <f t="shared" si="0"/>
        <v/>
      </c>
      <c r="L72" s="75"/>
      <c r="M72" s="6" t="str">
        <f t="shared" si="2"/>
        <v/>
      </c>
      <c r="N72" s="20"/>
      <c r="O72" s="8"/>
      <c r="P72" s="76"/>
      <c r="Q72" s="76"/>
      <c r="R72" s="77" t="str">
        <f t="shared" si="3"/>
        <v/>
      </c>
      <c r="S72" s="77"/>
      <c r="T72" s="78" t="str">
        <f t="shared" si="4"/>
        <v/>
      </c>
      <c r="U72" s="78"/>
    </row>
    <row r="73" spans="2:21" x14ac:dyDescent="0.15">
      <c r="B73" s="20">
        <v>65</v>
      </c>
      <c r="C73" s="75" t="str">
        <f t="shared" si="1"/>
        <v/>
      </c>
      <c r="D73" s="75"/>
      <c r="E73" s="20"/>
      <c r="F73" s="8"/>
      <c r="G73" s="20" t="s">
        <v>4</v>
      </c>
      <c r="H73" s="76"/>
      <c r="I73" s="76"/>
      <c r="J73" s="20"/>
      <c r="K73" s="75" t="str">
        <f t="shared" ref="K73:K108" si="5">IF(F73="","",C73*0.03)</f>
        <v/>
      </c>
      <c r="L73" s="75"/>
      <c r="M73" s="6" t="str">
        <f t="shared" si="2"/>
        <v/>
      </c>
      <c r="N73" s="20"/>
      <c r="O73" s="8"/>
      <c r="P73" s="76"/>
      <c r="Q73" s="76"/>
      <c r="R73" s="77" t="str">
        <f t="shared" si="3"/>
        <v/>
      </c>
      <c r="S73" s="77"/>
      <c r="T73" s="78" t="str">
        <f t="shared" si="4"/>
        <v/>
      </c>
      <c r="U73" s="78"/>
    </row>
    <row r="74" spans="2:21" x14ac:dyDescent="0.15">
      <c r="B74" s="20">
        <v>66</v>
      </c>
      <c r="C74" s="75" t="str">
        <f t="shared" ref="C74:C108" si="6">IF(R73="","",C73+R73)</f>
        <v/>
      </c>
      <c r="D74" s="75"/>
      <c r="E74" s="20"/>
      <c r="F74" s="8"/>
      <c r="G74" s="20" t="s">
        <v>4</v>
      </c>
      <c r="H74" s="76"/>
      <c r="I74" s="76"/>
      <c r="J74" s="20"/>
      <c r="K74" s="75" t="str">
        <f t="shared" si="5"/>
        <v/>
      </c>
      <c r="L74" s="75"/>
      <c r="M74" s="6" t="str">
        <f t="shared" ref="M74:M108" si="7">IF(J74="","",(K74/J74)/1000)</f>
        <v/>
      </c>
      <c r="N74" s="20"/>
      <c r="O74" s="8"/>
      <c r="P74" s="76"/>
      <c r="Q74" s="76"/>
      <c r="R74" s="77" t="str">
        <f t="shared" ref="R74:R108" si="8">IF(O74="","",(IF(G74="売",H74-P74,P74-H74))*M74*10000000)</f>
        <v/>
      </c>
      <c r="S74" s="77"/>
      <c r="T74" s="78" t="str">
        <f t="shared" ref="T74:T108" si="9">IF(O74="","",IF(R74&lt;0,J74*(-1),IF(G74="買",(P74-H74)*10000,(H74-P74)*10000)))</f>
        <v/>
      </c>
      <c r="U74" s="78"/>
    </row>
    <row r="75" spans="2:21" x14ac:dyDescent="0.15">
      <c r="B75" s="20">
        <v>67</v>
      </c>
      <c r="C75" s="75" t="str">
        <f t="shared" si="6"/>
        <v/>
      </c>
      <c r="D75" s="75"/>
      <c r="E75" s="20"/>
      <c r="F75" s="8"/>
      <c r="G75" s="20" t="s">
        <v>3</v>
      </c>
      <c r="H75" s="76"/>
      <c r="I75" s="76"/>
      <c r="J75" s="20"/>
      <c r="K75" s="75" t="str">
        <f t="shared" si="5"/>
        <v/>
      </c>
      <c r="L75" s="75"/>
      <c r="M75" s="6" t="str">
        <f t="shared" si="7"/>
        <v/>
      </c>
      <c r="N75" s="20"/>
      <c r="O75" s="8"/>
      <c r="P75" s="76"/>
      <c r="Q75" s="76"/>
      <c r="R75" s="77" t="str">
        <f t="shared" si="8"/>
        <v/>
      </c>
      <c r="S75" s="77"/>
      <c r="T75" s="78" t="str">
        <f t="shared" si="9"/>
        <v/>
      </c>
      <c r="U75" s="78"/>
    </row>
    <row r="76" spans="2:21" x14ac:dyDescent="0.15">
      <c r="B76" s="20">
        <v>68</v>
      </c>
      <c r="C76" s="75" t="str">
        <f t="shared" si="6"/>
        <v/>
      </c>
      <c r="D76" s="75"/>
      <c r="E76" s="20"/>
      <c r="F76" s="8"/>
      <c r="G76" s="20" t="s">
        <v>3</v>
      </c>
      <c r="H76" s="76"/>
      <c r="I76" s="76"/>
      <c r="J76" s="20"/>
      <c r="K76" s="75" t="str">
        <f t="shared" si="5"/>
        <v/>
      </c>
      <c r="L76" s="75"/>
      <c r="M76" s="6" t="str">
        <f t="shared" si="7"/>
        <v/>
      </c>
      <c r="N76" s="20"/>
      <c r="O76" s="8"/>
      <c r="P76" s="76"/>
      <c r="Q76" s="76"/>
      <c r="R76" s="77" t="str">
        <f t="shared" si="8"/>
        <v/>
      </c>
      <c r="S76" s="77"/>
      <c r="T76" s="78" t="str">
        <f t="shared" si="9"/>
        <v/>
      </c>
      <c r="U76" s="78"/>
    </row>
    <row r="77" spans="2:21" x14ac:dyDescent="0.15">
      <c r="B77" s="20">
        <v>69</v>
      </c>
      <c r="C77" s="75" t="str">
        <f t="shared" si="6"/>
        <v/>
      </c>
      <c r="D77" s="75"/>
      <c r="E77" s="20"/>
      <c r="F77" s="8"/>
      <c r="G77" s="20" t="s">
        <v>3</v>
      </c>
      <c r="H77" s="76"/>
      <c r="I77" s="76"/>
      <c r="J77" s="20"/>
      <c r="K77" s="75" t="str">
        <f t="shared" si="5"/>
        <v/>
      </c>
      <c r="L77" s="75"/>
      <c r="M77" s="6" t="str">
        <f t="shared" si="7"/>
        <v/>
      </c>
      <c r="N77" s="20"/>
      <c r="O77" s="8"/>
      <c r="P77" s="76"/>
      <c r="Q77" s="76"/>
      <c r="R77" s="77" t="str">
        <f t="shared" si="8"/>
        <v/>
      </c>
      <c r="S77" s="77"/>
      <c r="T77" s="78" t="str">
        <f t="shared" si="9"/>
        <v/>
      </c>
      <c r="U77" s="78"/>
    </row>
    <row r="78" spans="2:21" x14ac:dyDescent="0.15">
      <c r="B78" s="20">
        <v>70</v>
      </c>
      <c r="C78" s="75" t="str">
        <f t="shared" si="6"/>
        <v/>
      </c>
      <c r="D78" s="75"/>
      <c r="E78" s="20"/>
      <c r="F78" s="8"/>
      <c r="G78" s="20" t="s">
        <v>4</v>
      </c>
      <c r="H78" s="76"/>
      <c r="I78" s="76"/>
      <c r="J78" s="20"/>
      <c r="K78" s="75" t="str">
        <f t="shared" si="5"/>
        <v/>
      </c>
      <c r="L78" s="75"/>
      <c r="M78" s="6" t="str">
        <f t="shared" si="7"/>
        <v/>
      </c>
      <c r="N78" s="20"/>
      <c r="O78" s="8"/>
      <c r="P78" s="76"/>
      <c r="Q78" s="76"/>
      <c r="R78" s="77" t="str">
        <f t="shared" si="8"/>
        <v/>
      </c>
      <c r="S78" s="77"/>
      <c r="T78" s="78" t="str">
        <f t="shared" si="9"/>
        <v/>
      </c>
      <c r="U78" s="78"/>
    </row>
    <row r="79" spans="2:21" x14ac:dyDescent="0.15">
      <c r="B79" s="20">
        <v>71</v>
      </c>
      <c r="C79" s="75" t="str">
        <f t="shared" si="6"/>
        <v/>
      </c>
      <c r="D79" s="75"/>
      <c r="E79" s="20"/>
      <c r="F79" s="8"/>
      <c r="G79" s="20" t="s">
        <v>3</v>
      </c>
      <c r="H79" s="76"/>
      <c r="I79" s="76"/>
      <c r="J79" s="20"/>
      <c r="K79" s="75" t="str">
        <f t="shared" si="5"/>
        <v/>
      </c>
      <c r="L79" s="75"/>
      <c r="M79" s="6" t="str">
        <f t="shared" si="7"/>
        <v/>
      </c>
      <c r="N79" s="20"/>
      <c r="O79" s="8"/>
      <c r="P79" s="76"/>
      <c r="Q79" s="76"/>
      <c r="R79" s="77" t="str">
        <f t="shared" si="8"/>
        <v/>
      </c>
      <c r="S79" s="77"/>
      <c r="T79" s="78" t="str">
        <f t="shared" si="9"/>
        <v/>
      </c>
      <c r="U79" s="78"/>
    </row>
    <row r="80" spans="2:21" x14ac:dyDescent="0.15">
      <c r="B80" s="20">
        <v>72</v>
      </c>
      <c r="C80" s="75" t="str">
        <f t="shared" si="6"/>
        <v/>
      </c>
      <c r="D80" s="75"/>
      <c r="E80" s="20"/>
      <c r="F80" s="8"/>
      <c r="G80" s="20" t="s">
        <v>4</v>
      </c>
      <c r="H80" s="76"/>
      <c r="I80" s="76"/>
      <c r="J80" s="20"/>
      <c r="K80" s="75" t="str">
        <f t="shared" si="5"/>
        <v/>
      </c>
      <c r="L80" s="75"/>
      <c r="M80" s="6" t="str">
        <f t="shared" si="7"/>
        <v/>
      </c>
      <c r="N80" s="20"/>
      <c r="O80" s="8"/>
      <c r="P80" s="76"/>
      <c r="Q80" s="76"/>
      <c r="R80" s="77" t="str">
        <f t="shared" si="8"/>
        <v/>
      </c>
      <c r="S80" s="77"/>
      <c r="T80" s="78" t="str">
        <f t="shared" si="9"/>
        <v/>
      </c>
      <c r="U80" s="78"/>
    </row>
    <row r="81" spans="2:21" x14ac:dyDescent="0.15">
      <c r="B81" s="20">
        <v>73</v>
      </c>
      <c r="C81" s="75" t="str">
        <f t="shared" si="6"/>
        <v/>
      </c>
      <c r="D81" s="75"/>
      <c r="E81" s="20"/>
      <c r="F81" s="8"/>
      <c r="G81" s="20" t="s">
        <v>3</v>
      </c>
      <c r="H81" s="76"/>
      <c r="I81" s="76"/>
      <c r="J81" s="20"/>
      <c r="K81" s="75" t="str">
        <f t="shared" si="5"/>
        <v/>
      </c>
      <c r="L81" s="75"/>
      <c r="M81" s="6" t="str">
        <f t="shared" si="7"/>
        <v/>
      </c>
      <c r="N81" s="20"/>
      <c r="O81" s="8"/>
      <c r="P81" s="76"/>
      <c r="Q81" s="76"/>
      <c r="R81" s="77" t="str">
        <f t="shared" si="8"/>
        <v/>
      </c>
      <c r="S81" s="77"/>
      <c r="T81" s="78" t="str">
        <f t="shared" si="9"/>
        <v/>
      </c>
      <c r="U81" s="78"/>
    </row>
    <row r="82" spans="2:21" x14ac:dyDescent="0.15">
      <c r="B82" s="20">
        <v>74</v>
      </c>
      <c r="C82" s="75" t="str">
        <f t="shared" si="6"/>
        <v/>
      </c>
      <c r="D82" s="75"/>
      <c r="E82" s="20"/>
      <c r="F82" s="8"/>
      <c r="G82" s="20" t="s">
        <v>3</v>
      </c>
      <c r="H82" s="76"/>
      <c r="I82" s="76"/>
      <c r="J82" s="20"/>
      <c r="K82" s="75" t="str">
        <f t="shared" si="5"/>
        <v/>
      </c>
      <c r="L82" s="75"/>
      <c r="M82" s="6" t="str">
        <f t="shared" si="7"/>
        <v/>
      </c>
      <c r="N82" s="20"/>
      <c r="O82" s="8"/>
      <c r="P82" s="76"/>
      <c r="Q82" s="76"/>
      <c r="R82" s="77" t="str">
        <f t="shared" si="8"/>
        <v/>
      </c>
      <c r="S82" s="77"/>
      <c r="T82" s="78" t="str">
        <f t="shared" si="9"/>
        <v/>
      </c>
      <c r="U82" s="78"/>
    </row>
    <row r="83" spans="2:21" x14ac:dyDescent="0.15">
      <c r="B83" s="20">
        <v>75</v>
      </c>
      <c r="C83" s="75" t="str">
        <f t="shared" si="6"/>
        <v/>
      </c>
      <c r="D83" s="75"/>
      <c r="E83" s="20"/>
      <c r="F83" s="8"/>
      <c r="G83" s="20" t="s">
        <v>3</v>
      </c>
      <c r="H83" s="76"/>
      <c r="I83" s="76"/>
      <c r="J83" s="20"/>
      <c r="K83" s="75" t="str">
        <f t="shared" si="5"/>
        <v/>
      </c>
      <c r="L83" s="75"/>
      <c r="M83" s="6" t="str">
        <f t="shared" si="7"/>
        <v/>
      </c>
      <c r="N83" s="20"/>
      <c r="O83" s="8"/>
      <c r="P83" s="76"/>
      <c r="Q83" s="76"/>
      <c r="R83" s="77" t="str">
        <f t="shared" si="8"/>
        <v/>
      </c>
      <c r="S83" s="77"/>
      <c r="T83" s="78" t="str">
        <f t="shared" si="9"/>
        <v/>
      </c>
      <c r="U83" s="78"/>
    </row>
    <row r="84" spans="2:21" x14ac:dyDescent="0.15">
      <c r="B84" s="20">
        <v>76</v>
      </c>
      <c r="C84" s="75" t="str">
        <f t="shared" si="6"/>
        <v/>
      </c>
      <c r="D84" s="75"/>
      <c r="E84" s="20"/>
      <c r="F84" s="8"/>
      <c r="G84" s="20" t="s">
        <v>3</v>
      </c>
      <c r="H84" s="76"/>
      <c r="I84" s="76"/>
      <c r="J84" s="20"/>
      <c r="K84" s="75" t="str">
        <f t="shared" si="5"/>
        <v/>
      </c>
      <c r="L84" s="75"/>
      <c r="M84" s="6" t="str">
        <f t="shared" si="7"/>
        <v/>
      </c>
      <c r="N84" s="20"/>
      <c r="O84" s="8"/>
      <c r="P84" s="76"/>
      <c r="Q84" s="76"/>
      <c r="R84" s="77" t="str">
        <f t="shared" si="8"/>
        <v/>
      </c>
      <c r="S84" s="77"/>
      <c r="T84" s="78" t="str">
        <f t="shared" si="9"/>
        <v/>
      </c>
      <c r="U84" s="78"/>
    </row>
    <row r="85" spans="2:21" x14ac:dyDescent="0.15">
      <c r="B85" s="20">
        <v>77</v>
      </c>
      <c r="C85" s="75" t="str">
        <f t="shared" si="6"/>
        <v/>
      </c>
      <c r="D85" s="75"/>
      <c r="E85" s="20"/>
      <c r="F85" s="8"/>
      <c r="G85" s="20" t="s">
        <v>4</v>
      </c>
      <c r="H85" s="76"/>
      <c r="I85" s="76"/>
      <c r="J85" s="20"/>
      <c r="K85" s="75" t="str">
        <f t="shared" si="5"/>
        <v/>
      </c>
      <c r="L85" s="75"/>
      <c r="M85" s="6" t="str">
        <f t="shared" si="7"/>
        <v/>
      </c>
      <c r="N85" s="20"/>
      <c r="O85" s="8"/>
      <c r="P85" s="76"/>
      <c r="Q85" s="76"/>
      <c r="R85" s="77" t="str">
        <f t="shared" si="8"/>
        <v/>
      </c>
      <c r="S85" s="77"/>
      <c r="T85" s="78" t="str">
        <f t="shared" si="9"/>
        <v/>
      </c>
      <c r="U85" s="78"/>
    </row>
    <row r="86" spans="2:21" x14ac:dyDescent="0.15">
      <c r="B86" s="20">
        <v>78</v>
      </c>
      <c r="C86" s="75" t="str">
        <f t="shared" si="6"/>
        <v/>
      </c>
      <c r="D86" s="75"/>
      <c r="E86" s="20"/>
      <c r="F86" s="8"/>
      <c r="G86" s="20" t="s">
        <v>3</v>
      </c>
      <c r="H86" s="76"/>
      <c r="I86" s="76"/>
      <c r="J86" s="20"/>
      <c r="K86" s="75" t="str">
        <f t="shared" si="5"/>
        <v/>
      </c>
      <c r="L86" s="75"/>
      <c r="M86" s="6" t="str">
        <f t="shared" si="7"/>
        <v/>
      </c>
      <c r="N86" s="20"/>
      <c r="O86" s="8"/>
      <c r="P86" s="76"/>
      <c r="Q86" s="76"/>
      <c r="R86" s="77" t="str">
        <f t="shared" si="8"/>
        <v/>
      </c>
      <c r="S86" s="77"/>
      <c r="T86" s="78" t="str">
        <f t="shared" si="9"/>
        <v/>
      </c>
      <c r="U86" s="78"/>
    </row>
    <row r="87" spans="2:21" x14ac:dyDescent="0.15">
      <c r="B87" s="20">
        <v>79</v>
      </c>
      <c r="C87" s="75" t="str">
        <f t="shared" si="6"/>
        <v/>
      </c>
      <c r="D87" s="75"/>
      <c r="E87" s="20"/>
      <c r="F87" s="8"/>
      <c r="G87" s="20" t="s">
        <v>4</v>
      </c>
      <c r="H87" s="76"/>
      <c r="I87" s="76"/>
      <c r="J87" s="20"/>
      <c r="K87" s="75" t="str">
        <f t="shared" si="5"/>
        <v/>
      </c>
      <c r="L87" s="75"/>
      <c r="M87" s="6" t="str">
        <f t="shared" si="7"/>
        <v/>
      </c>
      <c r="N87" s="20"/>
      <c r="O87" s="8"/>
      <c r="P87" s="76"/>
      <c r="Q87" s="76"/>
      <c r="R87" s="77" t="str">
        <f t="shared" si="8"/>
        <v/>
      </c>
      <c r="S87" s="77"/>
      <c r="T87" s="78" t="str">
        <f t="shared" si="9"/>
        <v/>
      </c>
      <c r="U87" s="78"/>
    </row>
    <row r="88" spans="2:21" x14ac:dyDescent="0.15">
      <c r="B88" s="20">
        <v>80</v>
      </c>
      <c r="C88" s="75" t="str">
        <f t="shared" si="6"/>
        <v/>
      </c>
      <c r="D88" s="75"/>
      <c r="E88" s="20"/>
      <c r="F88" s="8"/>
      <c r="G88" s="20" t="s">
        <v>4</v>
      </c>
      <c r="H88" s="76"/>
      <c r="I88" s="76"/>
      <c r="J88" s="20"/>
      <c r="K88" s="75" t="str">
        <f t="shared" si="5"/>
        <v/>
      </c>
      <c r="L88" s="75"/>
      <c r="M88" s="6" t="str">
        <f t="shared" si="7"/>
        <v/>
      </c>
      <c r="N88" s="20"/>
      <c r="O88" s="8"/>
      <c r="P88" s="76"/>
      <c r="Q88" s="76"/>
      <c r="R88" s="77" t="str">
        <f t="shared" si="8"/>
        <v/>
      </c>
      <c r="S88" s="77"/>
      <c r="T88" s="78" t="str">
        <f t="shared" si="9"/>
        <v/>
      </c>
      <c r="U88" s="78"/>
    </row>
    <row r="89" spans="2:21" x14ac:dyDescent="0.15">
      <c r="B89" s="20">
        <v>81</v>
      </c>
      <c r="C89" s="75" t="str">
        <f t="shared" si="6"/>
        <v/>
      </c>
      <c r="D89" s="75"/>
      <c r="E89" s="20"/>
      <c r="F89" s="8"/>
      <c r="G89" s="20" t="s">
        <v>4</v>
      </c>
      <c r="H89" s="76"/>
      <c r="I89" s="76"/>
      <c r="J89" s="20"/>
      <c r="K89" s="75" t="str">
        <f t="shared" si="5"/>
        <v/>
      </c>
      <c r="L89" s="75"/>
      <c r="M89" s="6" t="str">
        <f t="shared" si="7"/>
        <v/>
      </c>
      <c r="N89" s="20"/>
      <c r="O89" s="8"/>
      <c r="P89" s="76"/>
      <c r="Q89" s="76"/>
      <c r="R89" s="77" t="str">
        <f t="shared" si="8"/>
        <v/>
      </c>
      <c r="S89" s="77"/>
      <c r="T89" s="78" t="str">
        <f t="shared" si="9"/>
        <v/>
      </c>
      <c r="U89" s="78"/>
    </row>
    <row r="90" spans="2:21" x14ac:dyDescent="0.15">
      <c r="B90" s="20">
        <v>82</v>
      </c>
      <c r="C90" s="75" t="str">
        <f t="shared" si="6"/>
        <v/>
      </c>
      <c r="D90" s="75"/>
      <c r="E90" s="20"/>
      <c r="F90" s="8"/>
      <c r="G90" s="20" t="s">
        <v>4</v>
      </c>
      <c r="H90" s="76"/>
      <c r="I90" s="76"/>
      <c r="J90" s="20"/>
      <c r="K90" s="75" t="str">
        <f t="shared" si="5"/>
        <v/>
      </c>
      <c r="L90" s="75"/>
      <c r="M90" s="6" t="str">
        <f t="shared" si="7"/>
        <v/>
      </c>
      <c r="N90" s="20"/>
      <c r="O90" s="8"/>
      <c r="P90" s="76"/>
      <c r="Q90" s="76"/>
      <c r="R90" s="77" t="str">
        <f t="shared" si="8"/>
        <v/>
      </c>
      <c r="S90" s="77"/>
      <c r="T90" s="78" t="str">
        <f t="shared" si="9"/>
        <v/>
      </c>
      <c r="U90" s="78"/>
    </row>
    <row r="91" spans="2:21" x14ac:dyDescent="0.15">
      <c r="B91" s="20">
        <v>83</v>
      </c>
      <c r="C91" s="75" t="str">
        <f t="shared" si="6"/>
        <v/>
      </c>
      <c r="D91" s="75"/>
      <c r="E91" s="20"/>
      <c r="F91" s="8"/>
      <c r="G91" s="20" t="s">
        <v>4</v>
      </c>
      <c r="H91" s="76"/>
      <c r="I91" s="76"/>
      <c r="J91" s="20"/>
      <c r="K91" s="75" t="str">
        <f t="shared" si="5"/>
        <v/>
      </c>
      <c r="L91" s="75"/>
      <c r="M91" s="6" t="str">
        <f t="shared" si="7"/>
        <v/>
      </c>
      <c r="N91" s="20"/>
      <c r="O91" s="8"/>
      <c r="P91" s="76"/>
      <c r="Q91" s="76"/>
      <c r="R91" s="77" t="str">
        <f t="shared" si="8"/>
        <v/>
      </c>
      <c r="S91" s="77"/>
      <c r="T91" s="78" t="str">
        <f t="shared" si="9"/>
        <v/>
      </c>
      <c r="U91" s="78"/>
    </row>
    <row r="92" spans="2:21" x14ac:dyDescent="0.15">
      <c r="B92" s="20">
        <v>84</v>
      </c>
      <c r="C92" s="75" t="str">
        <f t="shared" si="6"/>
        <v/>
      </c>
      <c r="D92" s="75"/>
      <c r="E92" s="20"/>
      <c r="F92" s="8"/>
      <c r="G92" s="20" t="s">
        <v>3</v>
      </c>
      <c r="H92" s="76"/>
      <c r="I92" s="76"/>
      <c r="J92" s="20"/>
      <c r="K92" s="75" t="str">
        <f t="shared" si="5"/>
        <v/>
      </c>
      <c r="L92" s="75"/>
      <c r="M92" s="6" t="str">
        <f t="shared" si="7"/>
        <v/>
      </c>
      <c r="N92" s="20"/>
      <c r="O92" s="8"/>
      <c r="P92" s="76"/>
      <c r="Q92" s="76"/>
      <c r="R92" s="77" t="str">
        <f t="shared" si="8"/>
        <v/>
      </c>
      <c r="S92" s="77"/>
      <c r="T92" s="78" t="str">
        <f t="shared" si="9"/>
        <v/>
      </c>
      <c r="U92" s="78"/>
    </row>
    <row r="93" spans="2:21" x14ac:dyDescent="0.15">
      <c r="B93" s="20">
        <v>85</v>
      </c>
      <c r="C93" s="75" t="str">
        <f t="shared" si="6"/>
        <v/>
      </c>
      <c r="D93" s="75"/>
      <c r="E93" s="20"/>
      <c r="F93" s="8"/>
      <c r="G93" s="20" t="s">
        <v>4</v>
      </c>
      <c r="H93" s="76"/>
      <c r="I93" s="76"/>
      <c r="J93" s="20"/>
      <c r="K93" s="75" t="str">
        <f t="shared" si="5"/>
        <v/>
      </c>
      <c r="L93" s="75"/>
      <c r="M93" s="6" t="str">
        <f t="shared" si="7"/>
        <v/>
      </c>
      <c r="N93" s="20"/>
      <c r="O93" s="8"/>
      <c r="P93" s="76"/>
      <c r="Q93" s="76"/>
      <c r="R93" s="77" t="str">
        <f t="shared" si="8"/>
        <v/>
      </c>
      <c r="S93" s="77"/>
      <c r="T93" s="78" t="str">
        <f t="shared" si="9"/>
        <v/>
      </c>
      <c r="U93" s="78"/>
    </row>
    <row r="94" spans="2:21" x14ac:dyDescent="0.15">
      <c r="B94" s="20">
        <v>86</v>
      </c>
      <c r="C94" s="75" t="str">
        <f t="shared" si="6"/>
        <v/>
      </c>
      <c r="D94" s="75"/>
      <c r="E94" s="20"/>
      <c r="F94" s="8"/>
      <c r="G94" s="20" t="s">
        <v>3</v>
      </c>
      <c r="H94" s="76"/>
      <c r="I94" s="76"/>
      <c r="J94" s="20"/>
      <c r="K94" s="75" t="str">
        <f t="shared" si="5"/>
        <v/>
      </c>
      <c r="L94" s="75"/>
      <c r="M94" s="6" t="str">
        <f t="shared" si="7"/>
        <v/>
      </c>
      <c r="N94" s="20"/>
      <c r="O94" s="8"/>
      <c r="P94" s="76"/>
      <c r="Q94" s="76"/>
      <c r="R94" s="77" t="str">
        <f t="shared" si="8"/>
        <v/>
      </c>
      <c r="S94" s="77"/>
      <c r="T94" s="78" t="str">
        <f t="shared" si="9"/>
        <v/>
      </c>
      <c r="U94" s="78"/>
    </row>
    <row r="95" spans="2:21" x14ac:dyDescent="0.15">
      <c r="B95" s="20">
        <v>87</v>
      </c>
      <c r="C95" s="75" t="str">
        <f t="shared" si="6"/>
        <v/>
      </c>
      <c r="D95" s="75"/>
      <c r="E95" s="20"/>
      <c r="F95" s="8"/>
      <c r="G95" s="20" t="s">
        <v>4</v>
      </c>
      <c r="H95" s="76"/>
      <c r="I95" s="76"/>
      <c r="J95" s="20"/>
      <c r="K95" s="75" t="str">
        <f t="shared" si="5"/>
        <v/>
      </c>
      <c r="L95" s="75"/>
      <c r="M95" s="6" t="str">
        <f t="shared" si="7"/>
        <v/>
      </c>
      <c r="N95" s="20"/>
      <c r="O95" s="8"/>
      <c r="P95" s="76"/>
      <c r="Q95" s="76"/>
      <c r="R95" s="77" t="str">
        <f t="shared" si="8"/>
        <v/>
      </c>
      <c r="S95" s="77"/>
      <c r="T95" s="78" t="str">
        <f t="shared" si="9"/>
        <v/>
      </c>
      <c r="U95" s="78"/>
    </row>
    <row r="96" spans="2:21" x14ac:dyDescent="0.15">
      <c r="B96" s="20">
        <v>88</v>
      </c>
      <c r="C96" s="75" t="str">
        <f t="shared" si="6"/>
        <v/>
      </c>
      <c r="D96" s="75"/>
      <c r="E96" s="20"/>
      <c r="F96" s="8"/>
      <c r="G96" s="20" t="s">
        <v>3</v>
      </c>
      <c r="H96" s="76"/>
      <c r="I96" s="76"/>
      <c r="J96" s="20"/>
      <c r="K96" s="75" t="str">
        <f t="shared" si="5"/>
        <v/>
      </c>
      <c r="L96" s="75"/>
      <c r="M96" s="6" t="str">
        <f t="shared" si="7"/>
        <v/>
      </c>
      <c r="N96" s="20"/>
      <c r="O96" s="8"/>
      <c r="P96" s="76"/>
      <c r="Q96" s="76"/>
      <c r="R96" s="77" t="str">
        <f t="shared" si="8"/>
        <v/>
      </c>
      <c r="S96" s="77"/>
      <c r="T96" s="78" t="str">
        <f t="shared" si="9"/>
        <v/>
      </c>
      <c r="U96" s="78"/>
    </row>
    <row r="97" spans="2:21" x14ac:dyDescent="0.15">
      <c r="B97" s="20">
        <v>89</v>
      </c>
      <c r="C97" s="75" t="str">
        <f t="shared" si="6"/>
        <v/>
      </c>
      <c r="D97" s="75"/>
      <c r="E97" s="20"/>
      <c r="F97" s="8"/>
      <c r="G97" s="20" t="s">
        <v>4</v>
      </c>
      <c r="H97" s="76"/>
      <c r="I97" s="76"/>
      <c r="J97" s="20"/>
      <c r="K97" s="75" t="str">
        <f t="shared" si="5"/>
        <v/>
      </c>
      <c r="L97" s="75"/>
      <c r="M97" s="6" t="str">
        <f t="shared" si="7"/>
        <v/>
      </c>
      <c r="N97" s="20"/>
      <c r="O97" s="8"/>
      <c r="P97" s="76"/>
      <c r="Q97" s="76"/>
      <c r="R97" s="77" t="str">
        <f t="shared" si="8"/>
        <v/>
      </c>
      <c r="S97" s="77"/>
      <c r="T97" s="78" t="str">
        <f t="shared" si="9"/>
        <v/>
      </c>
      <c r="U97" s="78"/>
    </row>
    <row r="98" spans="2:21" x14ac:dyDescent="0.15">
      <c r="B98" s="20">
        <v>90</v>
      </c>
      <c r="C98" s="75" t="str">
        <f t="shared" si="6"/>
        <v/>
      </c>
      <c r="D98" s="75"/>
      <c r="E98" s="20"/>
      <c r="F98" s="8"/>
      <c r="G98" s="20" t="s">
        <v>3</v>
      </c>
      <c r="H98" s="76"/>
      <c r="I98" s="76"/>
      <c r="J98" s="20"/>
      <c r="K98" s="75" t="str">
        <f t="shared" si="5"/>
        <v/>
      </c>
      <c r="L98" s="75"/>
      <c r="M98" s="6" t="str">
        <f t="shared" si="7"/>
        <v/>
      </c>
      <c r="N98" s="20"/>
      <c r="O98" s="8"/>
      <c r="P98" s="76"/>
      <c r="Q98" s="76"/>
      <c r="R98" s="77" t="str">
        <f t="shared" si="8"/>
        <v/>
      </c>
      <c r="S98" s="77"/>
      <c r="T98" s="78" t="str">
        <f t="shared" si="9"/>
        <v/>
      </c>
      <c r="U98" s="78"/>
    </row>
    <row r="99" spans="2:21" x14ac:dyDescent="0.15">
      <c r="B99" s="20">
        <v>91</v>
      </c>
      <c r="C99" s="75" t="str">
        <f t="shared" si="6"/>
        <v/>
      </c>
      <c r="D99" s="75"/>
      <c r="E99" s="20"/>
      <c r="F99" s="8"/>
      <c r="G99" s="20" t="s">
        <v>4</v>
      </c>
      <c r="H99" s="76"/>
      <c r="I99" s="76"/>
      <c r="J99" s="20"/>
      <c r="K99" s="75" t="str">
        <f t="shared" si="5"/>
        <v/>
      </c>
      <c r="L99" s="75"/>
      <c r="M99" s="6" t="str">
        <f t="shared" si="7"/>
        <v/>
      </c>
      <c r="N99" s="20"/>
      <c r="O99" s="8"/>
      <c r="P99" s="76"/>
      <c r="Q99" s="76"/>
      <c r="R99" s="77" t="str">
        <f t="shared" si="8"/>
        <v/>
      </c>
      <c r="S99" s="77"/>
      <c r="T99" s="78" t="str">
        <f t="shared" si="9"/>
        <v/>
      </c>
      <c r="U99" s="78"/>
    </row>
    <row r="100" spans="2:21" x14ac:dyDescent="0.15">
      <c r="B100" s="20">
        <v>92</v>
      </c>
      <c r="C100" s="75" t="str">
        <f t="shared" si="6"/>
        <v/>
      </c>
      <c r="D100" s="75"/>
      <c r="E100" s="20"/>
      <c r="F100" s="8"/>
      <c r="G100" s="20" t="s">
        <v>4</v>
      </c>
      <c r="H100" s="76"/>
      <c r="I100" s="76"/>
      <c r="J100" s="20"/>
      <c r="K100" s="75" t="str">
        <f t="shared" si="5"/>
        <v/>
      </c>
      <c r="L100" s="75"/>
      <c r="M100" s="6" t="str">
        <f t="shared" si="7"/>
        <v/>
      </c>
      <c r="N100" s="20"/>
      <c r="O100" s="8"/>
      <c r="P100" s="76"/>
      <c r="Q100" s="76"/>
      <c r="R100" s="77" t="str">
        <f t="shared" si="8"/>
        <v/>
      </c>
      <c r="S100" s="77"/>
      <c r="T100" s="78" t="str">
        <f t="shared" si="9"/>
        <v/>
      </c>
      <c r="U100" s="78"/>
    </row>
    <row r="101" spans="2:21" x14ac:dyDescent="0.15">
      <c r="B101" s="20">
        <v>93</v>
      </c>
      <c r="C101" s="75" t="str">
        <f t="shared" si="6"/>
        <v/>
      </c>
      <c r="D101" s="75"/>
      <c r="E101" s="20"/>
      <c r="F101" s="8"/>
      <c r="G101" s="20" t="s">
        <v>3</v>
      </c>
      <c r="H101" s="76"/>
      <c r="I101" s="76"/>
      <c r="J101" s="20"/>
      <c r="K101" s="75" t="str">
        <f t="shared" si="5"/>
        <v/>
      </c>
      <c r="L101" s="75"/>
      <c r="M101" s="6" t="str">
        <f t="shared" si="7"/>
        <v/>
      </c>
      <c r="N101" s="20"/>
      <c r="O101" s="8"/>
      <c r="P101" s="76"/>
      <c r="Q101" s="76"/>
      <c r="R101" s="77" t="str">
        <f t="shared" si="8"/>
        <v/>
      </c>
      <c r="S101" s="77"/>
      <c r="T101" s="78" t="str">
        <f t="shared" si="9"/>
        <v/>
      </c>
      <c r="U101" s="78"/>
    </row>
    <row r="102" spans="2:21" x14ac:dyDescent="0.15">
      <c r="B102" s="20">
        <v>94</v>
      </c>
      <c r="C102" s="75" t="str">
        <f t="shared" si="6"/>
        <v/>
      </c>
      <c r="D102" s="75"/>
      <c r="E102" s="20"/>
      <c r="F102" s="8"/>
      <c r="G102" s="20" t="s">
        <v>3</v>
      </c>
      <c r="H102" s="76"/>
      <c r="I102" s="76"/>
      <c r="J102" s="20"/>
      <c r="K102" s="75" t="str">
        <f t="shared" si="5"/>
        <v/>
      </c>
      <c r="L102" s="75"/>
      <c r="M102" s="6" t="str">
        <f t="shared" si="7"/>
        <v/>
      </c>
      <c r="N102" s="20"/>
      <c r="O102" s="8"/>
      <c r="P102" s="76"/>
      <c r="Q102" s="76"/>
      <c r="R102" s="77" t="str">
        <f t="shared" si="8"/>
        <v/>
      </c>
      <c r="S102" s="77"/>
      <c r="T102" s="78" t="str">
        <f t="shared" si="9"/>
        <v/>
      </c>
      <c r="U102" s="78"/>
    </row>
    <row r="103" spans="2:21" x14ac:dyDescent="0.15">
      <c r="B103" s="20">
        <v>95</v>
      </c>
      <c r="C103" s="75" t="str">
        <f t="shared" si="6"/>
        <v/>
      </c>
      <c r="D103" s="75"/>
      <c r="E103" s="20"/>
      <c r="F103" s="8"/>
      <c r="G103" s="20" t="s">
        <v>3</v>
      </c>
      <c r="H103" s="76"/>
      <c r="I103" s="76"/>
      <c r="J103" s="20"/>
      <c r="K103" s="75" t="str">
        <f t="shared" si="5"/>
        <v/>
      </c>
      <c r="L103" s="75"/>
      <c r="M103" s="6" t="str">
        <f t="shared" si="7"/>
        <v/>
      </c>
      <c r="N103" s="20"/>
      <c r="O103" s="8"/>
      <c r="P103" s="76"/>
      <c r="Q103" s="76"/>
      <c r="R103" s="77" t="str">
        <f t="shared" si="8"/>
        <v/>
      </c>
      <c r="S103" s="77"/>
      <c r="T103" s="78" t="str">
        <f t="shared" si="9"/>
        <v/>
      </c>
      <c r="U103" s="78"/>
    </row>
    <row r="104" spans="2:21" x14ac:dyDescent="0.15">
      <c r="B104" s="20">
        <v>96</v>
      </c>
      <c r="C104" s="75" t="str">
        <f t="shared" si="6"/>
        <v/>
      </c>
      <c r="D104" s="75"/>
      <c r="E104" s="20"/>
      <c r="F104" s="8"/>
      <c r="G104" s="20" t="s">
        <v>4</v>
      </c>
      <c r="H104" s="76"/>
      <c r="I104" s="76"/>
      <c r="J104" s="20"/>
      <c r="K104" s="75" t="str">
        <f t="shared" si="5"/>
        <v/>
      </c>
      <c r="L104" s="75"/>
      <c r="M104" s="6" t="str">
        <f t="shared" si="7"/>
        <v/>
      </c>
      <c r="N104" s="20"/>
      <c r="O104" s="8"/>
      <c r="P104" s="76"/>
      <c r="Q104" s="76"/>
      <c r="R104" s="77" t="str">
        <f t="shared" si="8"/>
        <v/>
      </c>
      <c r="S104" s="77"/>
      <c r="T104" s="78" t="str">
        <f t="shared" si="9"/>
        <v/>
      </c>
      <c r="U104" s="78"/>
    </row>
    <row r="105" spans="2:21" x14ac:dyDescent="0.15">
      <c r="B105" s="20">
        <v>97</v>
      </c>
      <c r="C105" s="75" t="str">
        <f t="shared" si="6"/>
        <v/>
      </c>
      <c r="D105" s="75"/>
      <c r="E105" s="20"/>
      <c r="F105" s="8"/>
      <c r="G105" s="20" t="s">
        <v>3</v>
      </c>
      <c r="H105" s="76"/>
      <c r="I105" s="76"/>
      <c r="J105" s="20"/>
      <c r="K105" s="75" t="str">
        <f t="shared" si="5"/>
        <v/>
      </c>
      <c r="L105" s="75"/>
      <c r="M105" s="6" t="str">
        <f t="shared" si="7"/>
        <v/>
      </c>
      <c r="N105" s="20"/>
      <c r="O105" s="8"/>
      <c r="P105" s="76"/>
      <c r="Q105" s="76"/>
      <c r="R105" s="77" t="str">
        <f t="shared" si="8"/>
        <v/>
      </c>
      <c r="S105" s="77"/>
      <c r="T105" s="78" t="str">
        <f t="shared" si="9"/>
        <v/>
      </c>
      <c r="U105" s="78"/>
    </row>
    <row r="106" spans="2:21" x14ac:dyDescent="0.15">
      <c r="B106" s="20">
        <v>98</v>
      </c>
      <c r="C106" s="75" t="str">
        <f t="shared" si="6"/>
        <v/>
      </c>
      <c r="D106" s="75"/>
      <c r="E106" s="20"/>
      <c r="F106" s="8"/>
      <c r="G106" s="20" t="s">
        <v>4</v>
      </c>
      <c r="H106" s="76"/>
      <c r="I106" s="76"/>
      <c r="J106" s="20"/>
      <c r="K106" s="75" t="str">
        <f t="shared" si="5"/>
        <v/>
      </c>
      <c r="L106" s="75"/>
      <c r="M106" s="6" t="str">
        <f t="shared" si="7"/>
        <v/>
      </c>
      <c r="N106" s="20"/>
      <c r="O106" s="8"/>
      <c r="P106" s="76"/>
      <c r="Q106" s="76"/>
      <c r="R106" s="77" t="str">
        <f t="shared" si="8"/>
        <v/>
      </c>
      <c r="S106" s="77"/>
      <c r="T106" s="78" t="str">
        <f t="shared" si="9"/>
        <v/>
      </c>
      <c r="U106" s="78"/>
    </row>
    <row r="107" spans="2:21" x14ac:dyDescent="0.15">
      <c r="B107" s="20">
        <v>99</v>
      </c>
      <c r="C107" s="75" t="str">
        <f t="shared" si="6"/>
        <v/>
      </c>
      <c r="D107" s="75"/>
      <c r="E107" s="20"/>
      <c r="F107" s="8"/>
      <c r="G107" s="20" t="s">
        <v>4</v>
      </c>
      <c r="H107" s="76"/>
      <c r="I107" s="76"/>
      <c r="J107" s="20"/>
      <c r="K107" s="75" t="str">
        <f t="shared" si="5"/>
        <v/>
      </c>
      <c r="L107" s="75"/>
      <c r="M107" s="6" t="str">
        <f t="shared" si="7"/>
        <v/>
      </c>
      <c r="N107" s="20"/>
      <c r="O107" s="8"/>
      <c r="P107" s="76"/>
      <c r="Q107" s="76"/>
      <c r="R107" s="77" t="str">
        <f t="shared" si="8"/>
        <v/>
      </c>
      <c r="S107" s="77"/>
      <c r="T107" s="78" t="str">
        <f t="shared" si="9"/>
        <v/>
      </c>
      <c r="U107" s="78"/>
    </row>
    <row r="108" spans="2:21" x14ac:dyDescent="0.15">
      <c r="B108" s="20">
        <v>100</v>
      </c>
      <c r="C108" s="75" t="str">
        <f t="shared" si="6"/>
        <v/>
      </c>
      <c r="D108" s="75"/>
      <c r="E108" s="20"/>
      <c r="F108" s="8"/>
      <c r="G108" s="20" t="s">
        <v>3</v>
      </c>
      <c r="H108" s="76"/>
      <c r="I108" s="76"/>
      <c r="J108" s="20"/>
      <c r="K108" s="75" t="str">
        <f t="shared" si="5"/>
        <v/>
      </c>
      <c r="L108" s="75"/>
      <c r="M108" s="6" t="str">
        <f t="shared" si="7"/>
        <v/>
      </c>
      <c r="N108" s="20"/>
      <c r="O108" s="8"/>
      <c r="P108" s="76"/>
      <c r="Q108" s="76"/>
      <c r="R108" s="77" t="str">
        <f t="shared" si="8"/>
        <v/>
      </c>
      <c r="S108" s="77"/>
      <c r="T108" s="78" t="str">
        <f t="shared" si="9"/>
        <v/>
      </c>
      <c r="U108" s="78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検証（EURUSD1d）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owner</cp:lastModifiedBy>
  <cp:revision/>
  <cp:lastPrinted>2015-07-15T10:17:15Z</cp:lastPrinted>
  <dcterms:created xsi:type="dcterms:W3CDTF">2013-10-09T23:04:08Z</dcterms:created>
  <dcterms:modified xsi:type="dcterms:W3CDTF">2016-04-25T13:17:26Z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