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検証（USDJPY日足）" sheetId="28" r:id="rId1"/>
    <sheet name="画像" sheetId="26" r:id="rId2"/>
    <sheet name="気づき" sheetId="9" r:id="rId3"/>
    <sheet name="検証終了通貨" sheetId="10" r:id="rId4"/>
    <sheet name="テンプレ" sheetId="17" r:id="rId5"/>
  </sheets>
  <calcPr calcId="145621"/>
</workbook>
</file>

<file path=xl/calcChain.xml><?xml version="1.0" encoding="utf-8"?>
<calcChain xmlns="http://schemas.openxmlformats.org/spreadsheetml/2006/main">
  <c r="L2" i="28" l="1"/>
  <c r="R10" i="17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R34" i="17"/>
  <c r="T34" i="17"/>
  <c r="R35" i="17"/>
  <c r="T35" i="17"/>
  <c r="R36" i="17"/>
  <c r="T36" i="17"/>
  <c r="R37" i="17"/>
  <c r="T37" i="17"/>
  <c r="R38" i="17"/>
  <c r="T38" i="17"/>
  <c r="R39" i="17"/>
  <c r="T39" i="17"/>
  <c r="R40" i="17"/>
  <c r="T40" i="17"/>
  <c r="R41" i="17"/>
  <c r="T41" i="17"/>
  <c r="R42" i="17"/>
  <c r="T42" i="17"/>
  <c r="R43" i="17"/>
  <c r="T43" i="17"/>
  <c r="R44" i="17"/>
  <c r="T44" i="17"/>
  <c r="R45" i="17"/>
  <c r="T45" i="17"/>
  <c r="R46" i="17"/>
  <c r="T46" i="17"/>
  <c r="R47" i="17"/>
  <c r="T47" i="17"/>
  <c r="R48" i="17"/>
  <c r="T48" i="17"/>
  <c r="R49" i="17"/>
  <c r="T49" i="17"/>
  <c r="R50" i="17"/>
  <c r="T50" i="17"/>
  <c r="R51" i="17"/>
  <c r="T51" i="17"/>
  <c r="R52" i="17"/>
  <c r="T52" i="17"/>
  <c r="R53" i="17"/>
  <c r="T53" i="17"/>
  <c r="R54" i="17"/>
  <c r="T54" i="17"/>
  <c r="R55" i="17"/>
  <c r="T55" i="17"/>
  <c r="R56" i="17"/>
  <c r="T56" i="17"/>
  <c r="R57" i="17"/>
  <c r="T57" i="17"/>
  <c r="R58" i="17"/>
  <c r="T58" i="17"/>
  <c r="R59" i="17"/>
  <c r="T59" i="17"/>
  <c r="R60" i="17"/>
  <c r="T60" i="17"/>
  <c r="R61" i="17"/>
  <c r="T61" i="17"/>
  <c r="R62" i="17"/>
  <c r="T62" i="17"/>
  <c r="R63" i="17"/>
  <c r="T63" i="17"/>
  <c r="R64" i="17"/>
  <c r="T64" i="17"/>
  <c r="R65" i="17"/>
  <c r="T65" i="17"/>
  <c r="R66" i="17"/>
  <c r="T66" i="17"/>
  <c r="R67" i="17"/>
  <c r="T67" i="17"/>
  <c r="R68" i="17"/>
  <c r="T68" i="17"/>
  <c r="R69" i="17"/>
  <c r="T69" i="17"/>
  <c r="R70" i="17"/>
  <c r="T70" i="17"/>
  <c r="R71" i="17"/>
  <c r="T71" i="17"/>
  <c r="R72" i="17"/>
  <c r="T72" i="17"/>
  <c r="R73" i="17"/>
  <c r="T73" i="17"/>
  <c r="R74" i="17"/>
  <c r="T74" i="17"/>
  <c r="R75" i="17"/>
  <c r="T75" i="17"/>
  <c r="R76" i="17"/>
  <c r="T76" i="17"/>
  <c r="R77" i="17"/>
  <c r="T77" i="17"/>
  <c r="R78" i="17"/>
  <c r="T78" i="17"/>
  <c r="R79" i="17"/>
  <c r="T79" i="17"/>
  <c r="R80" i="17"/>
  <c r="T80" i="17"/>
  <c r="R81" i="17"/>
  <c r="T81" i="17"/>
  <c r="R82" i="17"/>
  <c r="T82" i="17"/>
  <c r="R83" i="17"/>
  <c r="T83" i="17"/>
  <c r="R84" i="17"/>
  <c r="T84" i="17"/>
  <c r="R85" i="17"/>
  <c r="T85" i="17"/>
  <c r="R86" i="17"/>
  <c r="T86" i="17"/>
  <c r="R87" i="17"/>
  <c r="T87" i="17"/>
  <c r="R88" i="17"/>
  <c r="T88" i="17"/>
  <c r="R89" i="17"/>
  <c r="T89" i="17"/>
  <c r="R90" i="17"/>
  <c r="T90" i="17"/>
  <c r="R91" i="17"/>
  <c r="T91" i="17"/>
  <c r="R92" i="17"/>
  <c r="T92" i="17"/>
  <c r="R93" i="17"/>
  <c r="T93" i="17"/>
  <c r="R94" i="17"/>
  <c r="T94" i="17"/>
  <c r="R95" i="17"/>
  <c r="T95" i="17"/>
  <c r="R96" i="17"/>
  <c r="T96" i="17"/>
  <c r="R97" i="17"/>
  <c r="T97" i="17"/>
  <c r="R98" i="17"/>
  <c r="T98" i="17"/>
  <c r="R99" i="17"/>
  <c r="T99" i="17"/>
  <c r="R100" i="17"/>
  <c r="T100" i="17"/>
  <c r="R101" i="17"/>
  <c r="T101" i="17"/>
  <c r="R102" i="17"/>
  <c r="T102" i="17"/>
  <c r="R103" i="17"/>
  <c r="T103" i="17"/>
  <c r="R104" i="17"/>
  <c r="T104" i="17"/>
  <c r="R105" i="17"/>
  <c r="T105" i="17"/>
  <c r="R106" i="17"/>
  <c r="T106" i="17"/>
  <c r="R107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T9" i="17"/>
  <c r="R9" i="17"/>
  <c r="M9" i="17"/>
  <c r="R11" i="28"/>
  <c r="R12" i="28"/>
  <c r="R13" i="28"/>
  <c r="T13" i="28" s="1"/>
  <c r="R56" i="28"/>
  <c r="C57" i="28" s="1"/>
  <c r="R57" i="28"/>
  <c r="C58" i="28" s="1"/>
  <c r="R58" i="28"/>
  <c r="C59" i="28" s="1"/>
  <c r="R59" i="28"/>
  <c r="C60" i="28" s="1"/>
  <c r="R60" i="28"/>
  <c r="C61" i="28" s="1"/>
  <c r="R61" i="28"/>
  <c r="C62" i="28" s="1"/>
  <c r="R62" i="28"/>
  <c r="C63" i="28" s="1"/>
  <c r="R63" i="28"/>
  <c r="C64" i="28" s="1"/>
  <c r="R64" i="28"/>
  <c r="C65" i="28" s="1"/>
  <c r="R65" i="28"/>
  <c r="C66" i="28" s="1"/>
  <c r="R66" i="28"/>
  <c r="C67" i="28" s="1"/>
  <c r="R67" i="28"/>
  <c r="C68" i="28" s="1"/>
  <c r="R68" i="28"/>
  <c r="C69" i="28" s="1"/>
  <c r="R69" i="28"/>
  <c r="C70" i="28" s="1"/>
  <c r="R70" i="28"/>
  <c r="C71" i="28" s="1"/>
  <c r="R71" i="28"/>
  <c r="C72" i="28" s="1"/>
  <c r="R72" i="28"/>
  <c r="C73" i="28" s="1"/>
  <c r="R73" i="28"/>
  <c r="C74" i="28" s="1"/>
  <c r="R74" i="28"/>
  <c r="C75" i="28" s="1"/>
  <c r="R75" i="28"/>
  <c r="C76" i="28" s="1"/>
  <c r="R76" i="28"/>
  <c r="C77" i="28" s="1"/>
  <c r="R77" i="28"/>
  <c r="C78" i="28" s="1"/>
  <c r="R78" i="28"/>
  <c r="C79" i="28" s="1"/>
  <c r="R79" i="28"/>
  <c r="C80" i="28" s="1"/>
  <c r="R80" i="28"/>
  <c r="C81" i="28" s="1"/>
  <c r="R81" i="28"/>
  <c r="C82" i="28" s="1"/>
  <c r="R82" i="28"/>
  <c r="C83" i="28" s="1"/>
  <c r="R83" i="28"/>
  <c r="C84" i="28" s="1"/>
  <c r="R84" i="28"/>
  <c r="C85" i="28" s="1"/>
  <c r="R85" i="28"/>
  <c r="C86" i="28" s="1"/>
  <c r="R86" i="28"/>
  <c r="C87" i="28" s="1"/>
  <c r="R87" i="28"/>
  <c r="C88" i="28" s="1"/>
  <c r="R88" i="28"/>
  <c r="C89" i="28" s="1"/>
  <c r="R89" i="28"/>
  <c r="C90" i="28" s="1"/>
  <c r="R90" i="28"/>
  <c r="C91" i="28" s="1"/>
  <c r="R91" i="28"/>
  <c r="C92" i="28" s="1"/>
  <c r="R92" i="28"/>
  <c r="C93" i="28" s="1"/>
  <c r="R93" i="28"/>
  <c r="C94" i="28" s="1"/>
  <c r="R94" i="28"/>
  <c r="C95" i="28" s="1"/>
  <c r="R95" i="28"/>
  <c r="C96" i="28" s="1"/>
  <c r="R96" i="28"/>
  <c r="C97" i="28" s="1"/>
  <c r="R97" i="28"/>
  <c r="C98" i="28" s="1"/>
  <c r="R98" i="28"/>
  <c r="C99" i="28" s="1"/>
  <c r="R99" i="28"/>
  <c r="C100" i="28" s="1"/>
  <c r="R100" i="28"/>
  <c r="C101" i="28" s="1"/>
  <c r="R101" i="28"/>
  <c r="C102" i="28" s="1"/>
  <c r="R102" i="28"/>
  <c r="C103" i="28" s="1"/>
  <c r="R103" i="28"/>
  <c r="C104" i="28" s="1"/>
  <c r="R104" i="28"/>
  <c r="C105" i="28" s="1"/>
  <c r="R105" i="28"/>
  <c r="C106" i="28" s="1"/>
  <c r="R106" i="28"/>
  <c r="C107" i="28" s="1"/>
  <c r="R107" i="28"/>
  <c r="C108" i="28" s="1"/>
  <c r="R108" i="28"/>
  <c r="M11" i="28"/>
  <c r="M12" i="28"/>
  <c r="M13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T11" i="28"/>
  <c r="T12" i="28"/>
  <c r="T56" i="28"/>
  <c r="T57" i="28"/>
  <c r="T58" i="28"/>
  <c r="T59" i="28"/>
  <c r="T60" i="28"/>
  <c r="T61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C12" i="28"/>
  <c r="C13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C14" i="28"/>
  <c r="K14" i="28" s="1"/>
  <c r="M14" i="28" s="1"/>
  <c r="R14" i="28" s="1"/>
  <c r="K13" i="28"/>
  <c r="K12" i="28"/>
  <c r="K11" i="28"/>
  <c r="K9" i="28"/>
  <c r="M9" i="28" s="1"/>
  <c r="R9" i="28" s="1"/>
  <c r="K108" i="17"/>
  <c r="C108" i="17"/>
  <c r="K107" i="17"/>
  <c r="C107" i="17"/>
  <c r="K106" i="17"/>
  <c r="C106" i="17"/>
  <c r="K105" i="17"/>
  <c r="C105" i="17"/>
  <c r="K104" i="17"/>
  <c r="C104" i="17"/>
  <c r="K103" i="17"/>
  <c r="C103" i="17"/>
  <c r="K102" i="17"/>
  <c r="C102" i="17"/>
  <c r="K101" i="17"/>
  <c r="C101" i="17"/>
  <c r="K100" i="17"/>
  <c r="C100" i="17"/>
  <c r="K99" i="17"/>
  <c r="C99" i="17"/>
  <c r="K98" i="17"/>
  <c r="C98" i="17"/>
  <c r="K97" i="17"/>
  <c r="C97" i="17"/>
  <c r="K96" i="17"/>
  <c r="C96" i="17"/>
  <c r="K95" i="17"/>
  <c r="C95" i="17"/>
  <c r="K94" i="17"/>
  <c r="C94" i="17"/>
  <c r="K93" i="17"/>
  <c r="C93" i="17"/>
  <c r="K92" i="17"/>
  <c r="C92" i="17"/>
  <c r="K91" i="17"/>
  <c r="C91" i="17"/>
  <c r="K90" i="17"/>
  <c r="C90" i="17"/>
  <c r="K89" i="17"/>
  <c r="C89" i="17"/>
  <c r="K88" i="17"/>
  <c r="C88" i="17"/>
  <c r="K87" i="17"/>
  <c r="C87" i="17"/>
  <c r="K86" i="17"/>
  <c r="C86" i="17"/>
  <c r="K85" i="17"/>
  <c r="C85" i="17"/>
  <c r="K84" i="17"/>
  <c r="C84" i="17"/>
  <c r="K83" i="17"/>
  <c r="C83" i="17"/>
  <c r="K82" i="17"/>
  <c r="C82" i="17"/>
  <c r="K81" i="17"/>
  <c r="C81" i="17"/>
  <c r="K80" i="17"/>
  <c r="C80" i="17"/>
  <c r="K79" i="17"/>
  <c r="C79" i="17"/>
  <c r="K78" i="17"/>
  <c r="C78" i="17"/>
  <c r="K77" i="17"/>
  <c r="C77" i="17"/>
  <c r="K76" i="17"/>
  <c r="C76" i="17"/>
  <c r="K75" i="17"/>
  <c r="C75" i="17"/>
  <c r="K74" i="17"/>
  <c r="C74" i="17"/>
  <c r="K73" i="17"/>
  <c r="C73" i="17"/>
  <c r="K72" i="17"/>
  <c r="C72" i="17"/>
  <c r="K71" i="17"/>
  <c r="C71" i="17"/>
  <c r="K70" i="17"/>
  <c r="C70" i="17"/>
  <c r="K69" i="17"/>
  <c r="C69" i="17"/>
  <c r="K68" i="17"/>
  <c r="C68" i="17"/>
  <c r="K67" i="17"/>
  <c r="C67" i="17"/>
  <c r="K66" i="17"/>
  <c r="C66" i="17"/>
  <c r="K65" i="17"/>
  <c r="C65" i="17"/>
  <c r="K64" i="17"/>
  <c r="C64" i="17"/>
  <c r="K63" i="17"/>
  <c r="C63" i="17"/>
  <c r="K62" i="17"/>
  <c r="C62" i="17"/>
  <c r="K61" i="17"/>
  <c r="C61" i="17"/>
  <c r="K60" i="17"/>
  <c r="C60" i="17"/>
  <c r="K59" i="17"/>
  <c r="C59" i="17"/>
  <c r="K58" i="17"/>
  <c r="C58" i="17"/>
  <c r="K57" i="17"/>
  <c r="C57" i="17"/>
  <c r="K56" i="17"/>
  <c r="C56" i="17"/>
  <c r="K55" i="17"/>
  <c r="C55" i="17"/>
  <c r="K54" i="17"/>
  <c r="C54" i="17"/>
  <c r="K53" i="17"/>
  <c r="C53" i="17"/>
  <c r="K52" i="17"/>
  <c r="C52" i="17"/>
  <c r="K51" i="17"/>
  <c r="C51" i="17"/>
  <c r="K50" i="17"/>
  <c r="C50" i="17"/>
  <c r="K49" i="17"/>
  <c r="C49" i="17"/>
  <c r="K48" i="17"/>
  <c r="C48" i="17"/>
  <c r="K47" i="17"/>
  <c r="C47" i="17"/>
  <c r="K46" i="17"/>
  <c r="C46" i="17"/>
  <c r="K45" i="17"/>
  <c r="C45" i="17"/>
  <c r="K44" i="17"/>
  <c r="C44" i="17"/>
  <c r="K43" i="17"/>
  <c r="C43" i="17"/>
  <c r="K42" i="17"/>
  <c r="C42" i="17"/>
  <c r="K41" i="17"/>
  <c r="C41" i="17"/>
  <c r="K40" i="17"/>
  <c r="C40" i="17"/>
  <c r="K39" i="17"/>
  <c r="C39" i="17"/>
  <c r="K38" i="17"/>
  <c r="C38" i="17"/>
  <c r="K37" i="17"/>
  <c r="C37" i="17"/>
  <c r="K36" i="17"/>
  <c r="C36" i="17"/>
  <c r="K35" i="17"/>
  <c r="C35" i="17"/>
  <c r="K34" i="17"/>
  <c r="C34" i="17"/>
  <c r="K33" i="17"/>
  <c r="C33" i="17"/>
  <c r="K32" i="17"/>
  <c r="C32" i="17"/>
  <c r="K31" i="17"/>
  <c r="C31" i="17"/>
  <c r="K30" i="17"/>
  <c r="C30" i="17"/>
  <c r="K29" i="17"/>
  <c r="C29" i="17"/>
  <c r="K28" i="17"/>
  <c r="C28" i="17"/>
  <c r="K27" i="17"/>
  <c r="C27" i="17"/>
  <c r="K26" i="17"/>
  <c r="C26" i="17"/>
  <c r="K25" i="17"/>
  <c r="C25" i="17"/>
  <c r="K24" i="17"/>
  <c r="C24" i="17"/>
  <c r="K23" i="17"/>
  <c r="C23" i="17"/>
  <c r="K22" i="17"/>
  <c r="C22" i="17"/>
  <c r="K21" i="17"/>
  <c r="C21" i="17"/>
  <c r="K20" i="17"/>
  <c r="C20" i="17"/>
  <c r="K19" i="17"/>
  <c r="C19" i="17"/>
  <c r="K18" i="17"/>
  <c r="C18" i="17"/>
  <c r="K17" i="17"/>
  <c r="C17" i="17"/>
  <c r="K16" i="17"/>
  <c r="C16" i="17"/>
  <c r="K15" i="17"/>
  <c r="C15" i="17"/>
  <c r="K14" i="17"/>
  <c r="C14" i="17"/>
  <c r="K13" i="17"/>
  <c r="C13" i="17"/>
  <c r="K12" i="17"/>
  <c r="C12" i="17"/>
  <c r="K11" i="17"/>
  <c r="C11" i="17"/>
  <c r="K10" i="17"/>
  <c r="K9" i="17"/>
  <c r="L2" i="17"/>
  <c r="P2" i="17"/>
  <c r="E5" i="17"/>
  <c r="H4" i="17"/>
  <c r="C10" i="17"/>
  <c r="D4" i="17"/>
  <c r="C5" i="17"/>
  <c r="G5" i="17"/>
  <c r="I5" i="17"/>
  <c r="L4" i="17"/>
  <c r="P4" i="17"/>
  <c r="T14" i="28" l="1"/>
  <c r="C15" i="28"/>
  <c r="K15" i="28" s="1"/>
  <c r="M15" i="28" s="1"/>
  <c r="R15" i="28" s="1"/>
  <c r="C16" i="28" s="1"/>
  <c r="K16" i="28" s="1"/>
  <c r="M16" i="28" s="1"/>
  <c r="R16" i="28" s="1"/>
  <c r="P2" i="28"/>
  <c r="T9" i="28"/>
  <c r="C10" i="28"/>
  <c r="K10" i="28" s="1"/>
  <c r="M10" i="28" s="1"/>
  <c r="R10" i="28" s="1"/>
  <c r="T15" i="28" l="1"/>
  <c r="C17" i="28"/>
  <c r="K17" i="28" s="1"/>
  <c r="M17" i="28" s="1"/>
  <c r="R17" i="28" s="1"/>
  <c r="T16" i="28"/>
  <c r="T10" i="28"/>
  <c r="C11" i="28"/>
  <c r="C18" i="28" l="1"/>
  <c r="K18" i="28" s="1"/>
  <c r="M18" i="28" s="1"/>
  <c r="R18" i="28" s="1"/>
  <c r="T17" i="28"/>
  <c r="C19" i="28" l="1"/>
  <c r="T18" i="28"/>
  <c r="K19" i="28" l="1"/>
  <c r="M19" i="28" s="1"/>
  <c r="R19" i="28" s="1"/>
  <c r="T19" i="28" l="1"/>
  <c r="C20" i="28"/>
  <c r="K20" i="28" s="1"/>
  <c r="M20" i="28" s="1"/>
  <c r="R20" i="28" s="1"/>
  <c r="T20" i="28" l="1"/>
  <c r="C21" i="28"/>
  <c r="K21" i="28" s="1"/>
  <c r="M21" i="28" s="1"/>
  <c r="R21" i="28" s="1"/>
  <c r="C22" i="28" l="1"/>
  <c r="T21" i="28"/>
  <c r="K22" i="28" l="1"/>
  <c r="M22" i="28" s="1"/>
  <c r="R22" i="28" s="1"/>
  <c r="T22" i="28" l="1"/>
  <c r="C23" i="28"/>
  <c r="K23" i="28" l="1"/>
  <c r="M23" i="28" s="1"/>
  <c r="R23" i="28" s="1"/>
  <c r="T23" i="28" l="1"/>
  <c r="C24" i="28"/>
  <c r="K24" i="28" l="1"/>
  <c r="M24" i="28" s="1"/>
  <c r="R24" i="28" s="1"/>
  <c r="C25" i="28" l="1"/>
  <c r="T24" i="28"/>
  <c r="K25" i="28" l="1"/>
  <c r="M25" i="28" s="1"/>
  <c r="R25" i="28" s="1"/>
  <c r="C26" i="28" l="1"/>
  <c r="T25" i="28"/>
  <c r="K26" i="28" l="1"/>
  <c r="M26" i="28" s="1"/>
  <c r="R26" i="28" s="1"/>
  <c r="T26" i="28" l="1"/>
  <c r="C27" i="28"/>
  <c r="K27" i="28" s="1"/>
  <c r="M27" i="28" s="1"/>
  <c r="R27" i="28" s="1"/>
  <c r="C28" i="28" l="1"/>
  <c r="K28" i="28" s="1"/>
  <c r="M28" i="28" s="1"/>
  <c r="R28" i="28" s="1"/>
  <c r="T27" i="28"/>
  <c r="T28" i="28" l="1"/>
  <c r="C29" i="28"/>
  <c r="K29" i="28" s="1"/>
  <c r="M29" i="28" s="1"/>
  <c r="R29" i="28" s="1"/>
  <c r="T29" i="28" l="1"/>
  <c r="C30" i="28"/>
  <c r="K30" i="28" s="1"/>
  <c r="M30" i="28" s="1"/>
  <c r="R30" i="28" s="1"/>
  <c r="C31" i="28" l="1"/>
  <c r="K31" i="28" s="1"/>
  <c r="M31" i="28" s="1"/>
  <c r="R31" i="28" s="1"/>
  <c r="T30" i="28"/>
  <c r="C32" i="28" l="1"/>
  <c r="K32" i="28" s="1"/>
  <c r="M32" i="28" s="1"/>
  <c r="R32" i="28" s="1"/>
  <c r="T31" i="28"/>
  <c r="C33" i="28" l="1"/>
  <c r="K33" i="28" s="1"/>
  <c r="M33" i="28" s="1"/>
  <c r="R33" i="28" s="1"/>
  <c r="T32" i="28"/>
  <c r="C34" i="28" l="1"/>
  <c r="K34" i="28" s="1"/>
  <c r="M34" i="28" s="1"/>
  <c r="R34" i="28" s="1"/>
  <c r="T33" i="28"/>
  <c r="T34" i="28" l="1"/>
  <c r="C35" i="28"/>
  <c r="K35" i="28" s="1"/>
  <c r="M35" i="28" s="1"/>
  <c r="R35" i="28" s="1"/>
  <c r="C36" i="28" l="1"/>
  <c r="K36" i="28" s="1"/>
  <c r="M36" i="28" s="1"/>
  <c r="R36" i="28" s="1"/>
  <c r="T35" i="28"/>
  <c r="T36" i="28" l="1"/>
  <c r="C37" i="28"/>
  <c r="K37" i="28" s="1"/>
  <c r="M37" i="28" s="1"/>
  <c r="R37" i="28" s="1"/>
  <c r="T37" i="28" l="1"/>
  <c r="C38" i="28"/>
  <c r="K38" i="28" s="1"/>
  <c r="M38" i="28" s="1"/>
  <c r="R38" i="28" s="1"/>
  <c r="T38" i="28" l="1"/>
  <c r="C39" i="28"/>
  <c r="K39" i="28" s="1"/>
  <c r="M39" i="28" s="1"/>
  <c r="R39" i="28" s="1"/>
  <c r="C40" i="28" l="1"/>
  <c r="K40" i="28" s="1"/>
  <c r="M40" i="28" s="1"/>
  <c r="R40" i="28" s="1"/>
  <c r="T39" i="28"/>
  <c r="C41" i="28" l="1"/>
  <c r="K41" i="28" s="1"/>
  <c r="M41" i="28" s="1"/>
  <c r="R41" i="28" s="1"/>
  <c r="T40" i="28"/>
  <c r="C42" i="28" l="1"/>
  <c r="K42" i="28" s="1"/>
  <c r="M42" i="28" s="1"/>
  <c r="R42" i="28" s="1"/>
  <c r="T41" i="28"/>
  <c r="C43" i="28" l="1"/>
  <c r="K43" i="28" s="1"/>
  <c r="M43" i="28" s="1"/>
  <c r="R43" i="28" s="1"/>
  <c r="T42" i="28"/>
  <c r="C44" i="28" l="1"/>
  <c r="K44" i="28" s="1"/>
  <c r="M44" i="28" s="1"/>
  <c r="R44" i="28" s="1"/>
  <c r="T43" i="28"/>
  <c r="C45" i="28" l="1"/>
  <c r="K45" i="28" s="1"/>
  <c r="M45" i="28" s="1"/>
  <c r="R45" i="28" s="1"/>
  <c r="T44" i="28"/>
  <c r="T45" i="28" l="1"/>
  <c r="C46" i="28"/>
  <c r="K46" i="28" s="1"/>
  <c r="M46" i="28" s="1"/>
  <c r="R46" i="28" s="1"/>
  <c r="C47" i="28" l="1"/>
  <c r="K47" i="28" s="1"/>
  <c r="M47" i="28" s="1"/>
  <c r="R47" i="28" s="1"/>
  <c r="T46" i="28"/>
  <c r="C48" i="28" l="1"/>
  <c r="K48" i="28" s="1"/>
  <c r="M48" i="28" s="1"/>
  <c r="R48" i="28" s="1"/>
  <c r="T47" i="28"/>
  <c r="C49" i="28" l="1"/>
  <c r="K49" i="28" s="1"/>
  <c r="M49" i="28" s="1"/>
  <c r="R49" i="28" s="1"/>
  <c r="T48" i="28"/>
  <c r="C50" i="28" l="1"/>
  <c r="K50" i="28" s="1"/>
  <c r="M50" i="28" s="1"/>
  <c r="R50" i="28" s="1"/>
  <c r="T49" i="28"/>
  <c r="C51" i="28" l="1"/>
  <c r="K51" i="28" s="1"/>
  <c r="M51" i="28" s="1"/>
  <c r="R51" i="28" s="1"/>
  <c r="T50" i="28"/>
  <c r="C52" i="28" l="1"/>
  <c r="K52" i="28" s="1"/>
  <c r="M52" i="28" s="1"/>
  <c r="R52" i="28" s="1"/>
  <c r="T51" i="28"/>
  <c r="C53" i="28" l="1"/>
  <c r="K53" i="28" s="1"/>
  <c r="M53" i="28" s="1"/>
  <c r="R53" i="28" s="1"/>
  <c r="T52" i="28"/>
  <c r="T53" i="28" l="1"/>
  <c r="C54" i="28"/>
  <c r="K54" i="28" s="1"/>
  <c r="M54" i="28" s="1"/>
  <c r="R54" i="28" s="1"/>
  <c r="C55" i="28" l="1"/>
  <c r="K55" i="28" s="1"/>
  <c r="M55" i="28" s="1"/>
  <c r="R55" i="28" s="1"/>
  <c r="T54" i="28"/>
  <c r="C56" i="28" l="1"/>
  <c r="T55" i="28"/>
  <c r="H4" i="28" s="1"/>
  <c r="C5" i="28"/>
  <c r="E5" i="28"/>
  <c r="G5" i="28"/>
  <c r="D4" i="28"/>
  <c r="I5" i="28" l="1"/>
  <c r="P4" i="28"/>
  <c r="L4" i="28"/>
</calcChain>
</file>

<file path=xl/sharedStrings.xml><?xml version="1.0" encoding="utf-8"?>
<sst xmlns="http://schemas.openxmlformats.org/spreadsheetml/2006/main" count="301" uniqueCount="54">
  <si>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</si>
  <si>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</si>
  <si>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</si>
  <si>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</si>
  <si>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</si>
  <si>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</si>
  <si>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</si>
  <si>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</si>
  <si>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</si>
  <si>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</si>
  <si>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</si>
  <si>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</si>
  <si>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</si>
  <si>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</si>
  <si>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</si>
  <si>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</si>
  <si>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</si>
  <si>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</si>
  <si>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</si>
  <si>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</si>
  <si>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</si>
  <si>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</si>
  <si>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</si>
  <si>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</si>
  <si>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</si>
  <si>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</si>
  <si>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</si>
  <si>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</si>
  <si>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</si>
  <si>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</si>
  <si>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</si>
  <si>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</si>
  <si>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</si>
  <si>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</si>
  <si>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</si>
  <si>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</si>
  <si>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</si>
  <si>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</si>
  <si>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</si>
  <si>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</si>
  <si>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</si>
  <si>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</si>
  <si>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</si>
  <si>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</si>
  <si>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</si>
  <si>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</si>
  <si>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</si>
  <si>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</si>
  <si>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USD/JPY</t>
    <phoneticPr fontId="2"/>
  </si>
  <si>
    <t>USD/JPY</t>
    <phoneticPr fontId="2"/>
  </si>
  <si>
    <t xml:space="preserve"> </t>
    <phoneticPr fontId="2"/>
  </si>
  <si>
    <t>日足の検証終わりました。初めての検証のため、ＰＢの自分の中での型ができていないため、おかしいのがあるかもしれません。検証していて気が付いたのですが、上からロウソク、１０ＳＭＡ、20ＳＭＡの順番のときは、買いのＰＢ、逆の時は、売りのＰＢのみを探していました。ＳＭＡの順番は気にしなくてもよかったでしょうか？
売りのトレーディングストップが時々わからなくなります。</t>
    <rPh sb="0" eb="2">
      <t>ヒアシ</t>
    </rPh>
    <rPh sb="3" eb="5">
      <t>ケンショウ</t>
    </rPh>
    <rPh sb="5" eb="6">
      <t>オ</t>
    </rPh>
    <rPh sb="12" eb="13">
      <t>ハジ</t>
    </rPh>
    <rPh sb="16" eb="18">
      <t>ケンショウ</t>
    </rPh>
    <rPh sb="25" eb="27">
      <t>ジブン</t>
    </rPh>
    <rPh sb="28" eb="29">
      <t>ナカ</t>
    </rPh>
    <rPh sb="31" eb="32">
      <t>カタ</t>
    </rPh>
    <rPh sb="58" eb="60">
      <t>ケンショウ</t>
    </rPh>
    <rPh sb="64" eb="65">
      <t>キ</t>
    </rPh>
    <rPh sb="66" eb="67">
      <t>ツ</t>
    </rPh>
    <rPh sb="74" eb="75">
      <t>ウエ</t>
    </rPh>
    <rPh sb="94" eb="96">
      <t>ジュンバン</t>
    </rPh>
    <rPh sb="101" eb="102">
      <t>カ</t>
    </rPh>
    <rPh sb="107" eb="108">
      <t>ギャク</t>
    </rPh>
    <rPh sb="109" eb="110">
      <t>トキ</t>
    </rPh>
    <rPh sb="112" eb="113">
      <t>ウ</t>
    </rPh>
    <rPh sb="120" eb="121">
      <t>サガ</t>
    </rPh>
    <rPh sb="132" eb="134">
      <t>ジュンバン</t>
    </rPh>
    <rPh sb="135" eb="136">
      <t>キ</t>
    </rPh>
    <rPh sb="153" eb="154">
      <t>ウ</t>
    </rPh>
    <rPh sb="168" eb="170">
      <t>トキドキ</t>
    </rPh>
    <phoneticPr fontId="2"/>
  </si>
  <si>
    <t xml:space="preserve">うまくトレンドに乗れれば、勝てます。が、エントリー回数が5回/年の時もあり、少なすぎる感じがします。
</t>
    <rPh sb="8" eb="9">
      <t>ノ</t>
    </rPh>
    <rPh sb="13" eb="14">
      <t>カ</t>
    </rPh>
    <rPh sb="25" eb="27">
      <t>カイスウ</t>
    </rPh>
    <rPh sb="29" eb="30">
      <t>カイ</t>
    </rPh>
    <rPh sb="31" eb="32">
      <t>ネン</t>
    </rPh>
    <rPh sb="33" eb="34">
      <t>トキ</t>
    </rPh>
    <rPh sb="38" eb="39">
      <t>スク</t>
    </rPh>
    <rPh sb="43" eb="44">
      <t>カン</t>
    </rPh>
    <phoneticPr fontId="2"/>
  </si>
  <si>
    <t>問題なければ、４時間足検証にいきます。</t>
    <rPh sb="0" eb="2">
      <t>モンダイ</t>
    </rPh>
    <rPh sb="8" eb="10">
      <t>ジカン</t>
    </rPh>
    <rPh sb="10" eb="11">
      <t>アシ</t>
    </rPh>
    <rPh sb="11" eb="13">
      <t>ケンショウ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</si>
</sst>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17</xdr:row>
      <xdr:rowOff>47625</xdr:rowOff>
    </xdr:from>
    <xdr:to>
      <xdr:col>3</xdr:col>
      <xdr:colOff>666750</xdr:colOff>
      <xdr:row>18</xdr:row>
      <xdr:rowOff>142876</xdr:rowOff>
    </xdr:to>
    <xdr:sp macro="" textlink="">
      <xdr:nvSpPr>
        <xdr:cNvPr id="6" name="テキスト ボックス 5"/>
        <xdr:cNvSpPr txBox="1"/>
      </xdr:nvSpPr>
      <xdr:spPr>
        <a:xfrm>
          <a:off x="1752600" y="3124200"/>
          <a:ext cx="790575" cy="276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400050</xdr:colOff>
      <xdr:row>19</xdr:row>
      <xdr:rowOff>161925</xdr:rowOff>
    </xdr:from>
    <xdr:to>
      <xdr:col>4</xdr:col>
      <xdr:colOff>666750</xdr:colOff>
      <xdr:row>19</xdr:row>
      <xdr:rowOff>161925</xdr:rowOff>
    </xdr:to>
    <xdr:cxnSp macro="">
      <xdr:nvCxnSpPr>
        <xdr:cNvPr id="8" name="直線コネクタ 7"/>
        <xdr:cNvCxnSpPr/>
      </xdr:nvCxnSpPr>
      <xdr:spPr>
        <a:xfrm>
          <a:off x="2962275" y="3600450"/>
          <a:ext cx="2667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14</xdr:row>
      <xdr:rowOff>57150</xdr:rowOff>
    </xdr:from>
    <xdr:to>
      <xdr:col>7</xdr:col>
      <xdr:colOff>628650</xdr:colOff>
      <xdr:row>14</xdr:row>
      <xdr:rowOff>57150</xdr:rowOff>
    </xdr:to>
    <xdr:cxnSp macro="">
      <xdr:nvCxnSpPr>
        <xdr:cNvPr id="10" name="直線コネクタ 9"/>
        <xdr:cNvCxnSpPr/>
      </xdr:nvCxnSpPr>
      <xdr:spPr>
        <a:xfrm>
          <a:off x="4857750" y="2590800"/>
          <a:ext cx="3905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76200</xdr:rowOff>
    </xdr:from>
    <xdr:to>
      <xdr:col>2</xdr:col>
      <xdr:colOff>647700</xdr:colOff>
      <xdr:row>21</xdr:row>
      <xdr:rowOff>76200</xdr:rowOff>
    </xdr:to>
    <xdr:cxnSp macro="">
      <xdr:nvCxnSpPr>
        <xdr:cNvPr id="12" name="直線コネクタ 11"/>
        <xdr:cNvCxnSpPr/>
      </xdr:nvCxnSpPr>
      <xdr:spPr>
        <a:xfrm>
          <a:off x="1571625" y="3876675"/>
          <a:ext cx="2667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14</xdr:row>
      <xdr:rowOff>161925</xdr:rowOff>
    </xdr:from>
    <xdr:to>
      <xdr:col>6</xdr:col>
      <xdr:colOff>371475</xdr:colOff>
      <xdr:row>14</xdr:row>
      <xdr:rowOff>161925</xdr:rowOff>
    </xdr:to>
    <xdr:cxnSp macro="">
      <xdr:nvCxnSpPr>
        <xdr:cNvPr id="13" name="直線コネクタ 12"/>
        <xdr:cNvCxnSpPr/>
      </xdr:nvCxnSpPr>
      <xdr:spPr>
        <a:xfrm>
          <a:off x="4038600" y="2695575"/>
          <a:ext cx="2667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566639</xdr:colOff>
      <xdr:row>1</xdr:row>
      <xdr:rowOff>7046</xdr:rowOff>
    </xdr:from>
    <xdr:to>
      <xdr:col>12</xdr:col>
      <xdr:colOff>8170</xdr:colOff>
      <xdr:row>22</xdr:row>
      <xdr:rowOff>101232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639" y="186855"/>
          <a:ext cx="7484324" cy="3870168"/>
        </a:xfrm>
        <a:prstGeom prst="rect">
          <a:avLst/>
        </a:prstGeom>
      </xdr:spPr>
    </xdr:pic>
    <xdr:clientData/>
  </xdr:twoCellAnchor>
  <xdr:twoCellAnchor>
    <xdr:from>
      <xdr:col>3</xdr:col>
      <xdr:colOff>45618</xdr:colOff>
      <xdr:row>17</xdr:row>
      <xdr:rowOff>162996</xdr:rowOff>
    </xdr:from>
    <xdr:to>
      <xdr:col>3</xdr:col>
      <xdr:colOff>166115</xdr:colOff>
      <xdr:row>17</xdr:row>
      <xdr:rowOff>162996</xdr:rowOff>
    </xdr:to>
    <xdr:cxnSp macro="">
      <xdr:nvCxnSpPr>
        <xdr:cNvPr id="21" name="直線コネクタ 20"/>
        <xdr:cNvCxnSpPr/>
      </xdr:nvCxnSpPr>
      <xdr:spPr>
        <a:xfrm>
          <a:off x="1921460" y="3219743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36762</xdr:colOff>
      <xdr:row>16</xdr:row>
      <xdr:rowOff>68075</xdr:rowOff>
    </xdr:from>
    <xdr:to>
      <xdr:col>5</xdr:col>
      <xdr:colOff>157259</xdr:colOff>
      <xdr:row>16</xdr:row>
      <xdr:rowOff>68075</xdr:rowOff>
    </xdr:to>
    <xdr:cxnSp macro="">
      <xdr:nvCxnSpPr>
        <xdr:cNvPr id="23" name="直線コネクタ 22"/>
        <xdr:cNvCxnSpPr/>
      </xdr:nvCxnSpPr>
      <xdr:spPr>
        <a:xfrm>
          <a:off x="3283038" y="2945014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120497</xdr:colOff>
      <xdr:row>0</xdr:row>
      <xdr:rowOff>0</xdr:rowOff>
    </xdr:to>
    <xdr:cxnSp macro="">
      <xdr:nvCxnSpPr>
        <xdr:cNvPr id="26" name="直線コネクタ 25"/>
        <xdr:cNvCxnSpPr/>
      </xdr:nvCxnSpPr>
      <xdr:spPr>
        <a:xfrm>
          <a:off x="0" y="0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633271</xdr:colOff>
      <xdr:row>11</xdr:row>
      <xdr:rowOff>70025</xdr:rowOff>
    </xdr:from>
    <xdr:to>
      <xdr:col>8</xdr:col>
      <xdr:colOff>71745</xdr:colOff>
      <xdr:row>11</xdr:row>
      <xdr:rowOff>70025</xdr:rowOff>
    </xdr:to>
    <xdr:cxnSp macro="">
      <xdr:nvCxnSpPr>
        <xdr:cNvPr id="28" name="直線コネクタ 27"/>
        <xdr:cNvCxnSpPr/>
      </xdr:nvCxnSpPr>
      <xdr:spPr>
        <a:xfrm>
          <a:off x="5249980" y="2047920"/>
          <a:ext cx="123691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123691</xdr:colOff>
      <xdr:row>0</xdr:row>
      <xdr:rowOff>0</xdr:rowOff>
    </xdr:to>
    <xdr:cxnSp macro="">
      <xdr:nvCxnSpPr>
        <xdr:cNvPr id="31" name="直線コネクタ 30"/>
        <xdr:cNvCxnSpPr/>
      </xdr:nvCxnSpPr>
      <xdr:spPr>
        <a:xfrm>
          <a:off x="0" y="0"/>
          <a:ext cx="123691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253918</xdr:colOff>
      <xdr:row>11</xdr:row>
      <xdr:rowOff>92577</xdr:rowOff>
    </xdr:from>
    <xdr:to>
      <xdr:col>10</xdr:col>
      <xdr:colOff>374415</xdr:colOff>
      <xdr:row>11</xdr:row>
      <xdr:rowOff>92577</xdr:rowOff>
    </xdr:to>
    <xdr:cxnSp macro="">
      <xdr:nvCxnSpPr>
        <xdr:cNvPr id="33" name="直線コネクタ 32"/>
        <xdr:cNvCxnSpPr/>
      </xdr:nvCxnSpPr>
      <xdr:spPr>
        <a:xfrm>
          <a:off x="6926278" y="2070472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407970</xdr:colOff>
      <xdr:row>11</xdr:row>
      <xdr:rowOff>164743</xdr:rowOff>
    </xdr:from>
    <xdr:to>
      <xdr:col>6</xdr:col>
      <xdr:colOff>528467</xdr:colOff>
      <xdr:row>11</xdr:row>
      <xdr:rowOff>164743</xdr:rowOff>
    </xdr:to>
    <xdr:cxnSp macro="">
      <xdr:nvCxnSpPr>
        <xdr:cNvPr id="34" name="直線コネクタ 33"/>
        <xdr:cNvCxnSpPr/>
      </xdr:nvCxnSpPr>
      <xdr:spPr>
        <a:xfrm>
          <a:off x="4339462" y="2142638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24</xdr:row>
      <xdr:rowOff>9525</xdr:rowOff>
    </xdr:from>
    <xdr:to>
      <xdr:col>12</xdr:col>
      <xdr:colOff>28575</xdr:colOff>
      <xdr:row>46</xdr:row>
      <xdr:rowOff>78770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4352925"/>
          <a:ext cx="7505700" cy="4050695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33</xdr:row>
      <xdr:rowOff>171450</xdr:rowOff>
    </xdr:from>
    <xdr:to>
      <xdr:col>8</xdr:col>
      <xdr:colOff>634847</xdr:colOff>
      <xdr:row>33</xdr:row>
      <xdr:rowOff>171450</xdr:rowOff>
    </xdr:to>
    <xdr:cxnSp macro="">
      <xdr:nvCxnSpPr>
        <xdr:cNvPr id="37" name="直線コネクタ 36"/>
        <xdr:cNvCxnSpPr/>
      </xdr:nvCxnSpPr>
      <xdr:spPr>
        <a:xfrm>
          <a:off x="5819775" y="6143625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33</xdr:row>
      <xdr:rowOff>142875</xdr:rowOff>
    </xdr:from>
    <xdr:to>
      <xdr:col>6</xdr:col>
      <xdr:colOff>625322</xdr:colOff>
      <xdr:row>33</xdr:row>
      <xdr:rowOff>142875</xdr:rowOff>
    </xdr:to>
    <xdr:cxnSp macro="">
      <xdr:nvCxnSpPr>
        <xdr:cNvPr id="38" name="直線コネクタ 37"/>
        <xdr:cNvCxnSpPr/>
      </xdr:nvCxnSpPr>
      <xdr:spPr>
        <a:xfrm>
          <a:off x="4438650" y="6115050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28</xdr:row>
      <xdr:rowOff>38100</xdr:rowOff>
    </xdr:from>
    <xdr:to>
      <xdr:col>4</xdr:col>
      <xdr:colOff>615797</xdr:colOff>
      <xdr:row>28</xdr:row>
      <xdr:rowOff>38100</xdr:rowOff>
    </xdr:to>
    <xdr:cxnSp macro="">
      <xdr:nvCxnSpPr>
        <xdr:cNvPr id="40" name="直線コネクタ 39"/>
        <xdr:cNvCxnSpPr/>
      </xdr:nvCxnSpPr>
      <xdr:spPr>
        <a:xfrm>
          <a:off x="3057525" y="5105400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571499</xdr:colOff>
      <xdr:row>47</xdr:row>
      <xdr:rowOff>0</xdr:rowOff>
    </xdr:from>
    <xdr:to>
      <xdr:col>11</xdr:col>
      <xdr:colOff>685799</xdr:colOff>
      <xdr:row>69</xdr:row>
      <xdr:rowOff>47626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8505825"/>
          <a:ext cx="7477125" cy="4029076"/>
        </a:xfrm>
        <a:prstGeom prst="rect">
          <a:avLst/>
        </a:prstGeom>
      </xdr:spPr>
    </xdr:pic>
    <xdr:clientData/>
  </xdr:twoCellAnchor>
  <xdr:twoCellAnchor>
    <xdr:from>
      <xdr:col>4</xdr:col>
      <xdr:colOff>325039</xdr:colOff>
      <xdr:row>57</xdr:row>
      <xdr:rowOff>107156</xdr:rowOff>
    </xdr:from>
    <xdr:to>
      <xdr:col>4</xdr:col>
      <xdr:colOff>494109</xdr:colOff>
      <xdr:row>57</xdr:row>
      <xdr:rowOff>113109</xdr:rowOff>
    </xdr:to>
    <xdr:cxnSp macro="">
      <xdr:nvCxnSpPr>
        <xdr:cNvPr id="20" name="直線コネクタ 19"/>
        <xdr:cNvCxnSpPr/>
      </xdr:nvCxnSpPr>
      <xdr:spPr>
        <a:xfrm>
          <a:off x="2884883" y="10287000"/>
          <a:ext cx="169070" cy="5953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83343</xdr:colOff>
      <xdr:row>53</xdr:row>
      <xdr:rowOff>147637</xdr:rowOff>
    </xdr:from>
    <xdr:to>
      <xdr:col>5</xdr:col>
      <xdr:colOff>252413</xdr:colOff>
      <xdr:row>53</xdr:row>
      <xdr:rowOff>153590</xdr:rowOff>
    </xdr:to>
    <xdr:cxnSp macro="">
      <xdr:nvCxnSpPr>
        <xdr:cNvPr id="22" name="直線コネクタ 21"/>
        <xdr:cNvCxnSpPr/>
      </xdr:nvCxnSpPr>
      <xdr:spPr>
        <a:xfrm>
          <a:off x="3327796" y="9613106"/>
          <a:ext cx="169070" cy="5953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506014</xdr:colOff>
      <xdr:row>51</xdr:row>
      <xdr:rowOff>135732</xdr:rowOff>
    </xdr:from>
    <xdr:to>
      <xdr:col>6</xdr:col>
      <xdr:colOff>675084</xdr:colOff>
      <xdr:row>51</xdr:row>
      <xdr:rowOff>141685</xdr:rowOff>
    </xdr:to>
    <xdr:cxnSp macro="">
      <xdr:nvCxnSpPr>
        <xdr:cNvPr id="25" name="直線コネクタ 24"/>
        <xdr:cNvCxnSpPr/>
      </xdr:nvCxnSpPr>
      <xdr:spPr>
        <a:xfrm>
          <a:off x="4435077" y="9244013"/>
          <a:ext cx="169070" cy="5953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648890</xdr:colOff>
      <xdr:row>51</xdr:row>
      <xdr:rowOff>135731</xdr:rowOff>
    </xdr:from>
    <xdr:to>
      <xdr:col>9</xdr:col>
      <xdr:colOff>133350</xdr:colOff>
      <xdr:row>51</xdr:row>
      <xdr:rowOff>141684</xdr:rowOff>
    </xdr:to>
    <xdr:cxnSp macro="">
      <xdr:nvCxnSpPr>
        <xdr:cNvPr id="27" name="直線コネクタ 26"/>
        <xdr:cNvCxnSpPr/>
      </xdr:nvCxnSpPr>
      <xdr:spPr>
        <a:xfrm>
          <a:off x="5947171" y="9244012"/>
          <a:ext cx="169070" cy="5953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70</xdr:row>
      <xdr:rowOff>0</xdr:rowOff>
    </xdr:from>
    <xdr:to>
      <xdr:col>12</xdr:col>
      <xdr:colOff>10242</xdr:colOff>
      <xdr:row>90</xdr:row>
      <xdr:rowOff>32795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548" y="12904839"/>
          <a:ext cx="7486855" cy="3719891"/>
        </a:xfrm>
        <a:prstGeom prst="rect">
          <a:avLst/>
        </a:prstGeom>
      </xdr:spPr>
    </xdr:pic>
    <xdr:clientData/>
  </xdr:twoCellAnchor>
  <xdr:twoCellAnchor>
    <xdr:from>
      <xdr:col>2</xdr:col>
      <xdr:colOff>450645</xdr:colOff>
      <xdr:row>80</xdr:row>
      <xdr:rowOff>163871</xdr:rowOff>
    </xdr:from>
    <xdr:to>
      <xdr:col>3</xdr:col>
      <xdr:colOff>0</xdr:colOff>
      <xdr:row>80</xdr:row>
      <xdr:rowOff>163871</xdr:rowOff>
    </xdr:to>
    <xdr:cxnSp macro="">
      <xdr:nvCxnSpPr>
        <xdr:cNvPr id="11" name="直線コネクタ 10"/>
        <xdr:cNvCxnSpPr/>
      </xdr:nvCxnSpPr>
      <xdr:spPr>
        <a:xfrm>
          <a:off x="1638710" y="14912258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40967</xdr:colOff>
      <xdr:row>83</xdr:row>
      <xdr:rowOff>153629</xdr:rowOff>
    </xdr:from>
    <xdr:to>
      <xdr:col>3</xdr:col>
      <xdr:colOff>276531</xdr:colOff>
      <xdr:row>83</xdr:row>
      <xdr:rowOff>153629</xdr:rowOff>
    </xdr:to>
    <xdr:cxnSp macro="">
      <xdr:nvCxnSpPr>
        <xdr:cNvPr id="36" name="直線コネクタ 35"/>
        <xdr:cNvCxnSpPr/>
      </xdr:nvCxnSpPr>
      <xdr:spPr>
        <a:xfrm>
          <a:off x="1915241" y="15455081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325283</xdr:colOff>
      <xdr:row>85</xdr:row>
      <xdr:rowOff>79478</xdr:rowOff>
    </xdr:from>
    <xdr:to>
      <xdr:col>3</xdr:col>
      <xdr:colOff>560847</xdr:colOff>
      <xdr:row>85</xdr:row>
      <xdr:rowOff>79478</xdr:rowOff>
    </xdr:to>
    <xdr:cxnSp macro="">
      <xdr:nvCxnSpPr>
        <xdr:cNvPr id="41" name="直線コネクタ 40"/>
        <xdr:cNvCxnSpPr/>
      </xdr:nvCxnSpPr>
      <xdr:spPr>
        <a:xfrm>
          <a:off x="2199557" y="15749639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610828</xdr:colOff>
      <xdr:row>85</xdr:row>
      <xdr:rowOff>78249</xdr:rowOff>
    </xdr:from>
    <xdr:to>
      <xdr:col>4</xdr:col>
      <xdr:colOff>160182</xdr:colOff>
      <xdr:row>85</xdr:row>
      <xdr:rowOff>78249</xdr:rowOff>
    </xdr:to>
    <xdr:cxnSp macro="">
      <xdr:nvCxnSpPr>
        <xdr:cNvPr id="43" name="直線コネクタ 42"/>
        <xdr:cNvCxnSpPr/>
      </xdr:nvCxnSpPr>
      <xdr:spPr>
        <a:xfrm>
          <a:off x="2485102" y="15748410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481378</xdr:colOff>
      <xdr:row>76</xdr:row>
      <xdr:rowOff>102411</xdr:rowOff>
    </xdr:from>
    <xdr:to>
      <xdr:col>10</xdr:col>
      <xdr:colOff>30732</xdr:colOff>
      <xdr:row>76</xdr:row>
      <xdr:rowOff>102411</xdr:rowOff>
    </xdr:to>
    <xdr:cxnSp macro="">
      <xdr:nvCxnSpPr>
        <xdr:cNvPr id="47" name="直線コネクタ 46"/>
        <xdr:cNvCxnSpPr/>
      </xdr:nvCxnSpPr>
      <xdr:spPr>
        <a:xfrm>
          <a:off x="6472910" y="14113379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604271</xdr:colOff>
      <xdr:row>76</xdr:row>
      <xdr:rowOff>102413</xdr:rowOff>
    </xdr:from>
    <xdr:to>
      <xdr:col>8</xdr:col>
      <xdr:colOff>153625</xdr:colOff>
      <xdr:row>76</xdr:row>
      <xdr:rowOff>102413</xdr:rowOff>
    </xdr:to>
    <xdr:cxnSp macro="">
      <xdr:nvCxnSpPr>
        <xdr:cNvPr id="48" name="直線コネクタ 47"/>
        <xdr:cNvCxnSpPr/>
      </xdr:nvCxnSpPr>
      <xdr:spPr>
        <a:xfrm>
          <a:off x="5223384" y="14113381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19254</xdr:colOff>
      <xdr:row>79</xdr:row>
      <xdr:rowOff>70465</xdr:rowOff>
    </xdr:from>
    <xdr:to>
      <xdr:col>7</xdr:col>
      <xdr:colOff>254818</xdr:colOff>
      <xdr:row>79</xdr:row>
      <xdr:rowOff>70465</xdr:rowOff>
    </xdr:to>
    <xdr:cxnSp macro="">
      <xdr:nvCxnSpPr>
        <xdr:cNvPr id="49" name="直線コネクタ 48"/>
        <xdr:cNvCxnSpPr/>
      </xdr:nvCxnSpPr>
      <xdr:spPr>
        <a:xfrm>
          <a:off x="4638367" y="14634497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491612</xdr:colOff>
      <xdr:row>106</xdr:row>
      <xdr:rowOff>71692</xdr:rowOff>
    </xdr:from>
    <xdr:to>
      <xdr:col>5</xdr:col>
      <xdr:colOff>40966</xdr:colOff>
      <xdr:row>106</xdr:row>
      <xdr:rowOff>71692</xdr:rowOff>
    </xdr:to>
    <xdr:cxnSp macro="">
      <xdr:nvCxnSpPr>
        <xdr:cNvPr id="50" name="直線コネクタ 49"/>
        <xdr:cNvCxnSpPr/>
      </xdr:nvCxnSpPr>
      <xdr:spPr>
        <a:xfrm>
          <a:off x="3052096" y="19613305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624756</xdr:colOff>
      <xdr:row>107</xdr:row>
      <xdr:rowOff>0</xdr:rowOff>
    </xdr:from>
    <xdr:to>
      <xdr:col>4</xdr:col>
      <xdr:colOff>174110</xdr:colOff>
      <xdr:row>107</xdr:row>
      <xdr:rowOff>0</xdr:rowOff>
    </xdr:to>
    <xdr:cxnSp macro="">
      <xdr:nvCxnSpPr>
        <xdr:cNvPr id="51" name="直線コネクタ 50"/>
        <xdr:cNvCxnSpPr/>
      </xdr:nvCxnSpPr>
      <xdr:spPr>
        <a:xfrm>
          <a:off x="2499030" y="19725968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655483</xdr:colOff>
      <xdr:row>101</xdr:row>
      <xdr:rowOff>92174</xdr:rowOff>
    </xdr:from>
    <xdr:to>
      <xdr:col>7</xdr:col>
      <xdr:colOff>204837</xdr:colOff>
      <xdr:row>101</xdr:row>
      <xdr:rowOff>92174</xdr:rowOff>
    </xdr:to>
    <xdr:cxnSp macro="">
      <xdr:nvCxnSpPr>
        <xdr:cNvPr id="53" name="直線コネクタ 52"/>
        <xdr:cNvCxnSpPr/>
      </xdr:nvCxnSpPr>
      <xdr:spPr>
        <a:xfrm>
          <a:off x="4588386" y="18712013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408447</xdr:colOff>
      <xdr:row>100</xdr:row>
      <xdr:rowOff>70462</xdr:rowOff>
    </xdr:from>
    <xdr:to>
      <xdr:col>8</xdr:col>
      <xdr:colOff>644011</xdr:colOff>
      <xdr:row>100</xdr:row>
      <xdr:rowOff>70462</xdr:rowOff>
    </xdr:to>
    <xdr:cxnSp macro="">
      <xdr:nvCxnSpPr>
        <xdr:cNvPr id="54" name="直線コネクタ 53"/>
        <xdr:cNvCxnSpPr/>
      </xdr:nvCxnSpPr>
      <xdr:spPr>
        <a:xfrm>
          <a:off x="5713770" y="18505946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573547</xdr:colOff>
      <xdr:row>91</xdr:row>
      <xdr:rowOff>1</xdr:rowOff>
    </xdr:from>
    <xdr:to>
      <xdr:col>12</xdr:col>
      <xdr:colOff>10241</xdr:colOff>
      <xdr:row>110</xdr:row>
      <xdr:rowOff>174113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547" y="16776291"/>
          <a:ext cx="7486855" cy="3676854"/>
        </a:xfrm>
        <a:prstGeom prst="rect">
          <a:avLst/>
        </a:prstGeom>
      </xdr:spPr>
    </xdr:pic>
    <xdr:clientData/>
  </xdr:twoCellAnchor>
  <xdr:twoCellAnchor>
    <xdr:from>
      <xdr:col>3</xdr:col>
      <xdr:colOff>471269</xdr:colOff>
      <xdr:row>105</xdr:row>
      <xdr:rowOff>175461</xdr:rowOff>
    </xdr:from>
    <xdr:to>
      <xdr:col>3</xdr:col>
      <xdr:colOff>636703</xdr:colOff>
      <xdr:row>105</xdr:row>
      <xdr:rowOff>175461</xdr:rowOff>
    </xdr:to>
    <xdr:cxnSp macro="">
      <xdr:nvCxnSpPr>
        <xdr:cNvPr id="56" name="直線コネクタ 55"/>
        <xdr:cNvCxnSpPr/>
      </xdr:nvCxnSpPr>
      <xdr:spPr>
        <a:xfrm>
          <a:off x="2351203" y="1912519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242686</xdr:colOff>
      <xdr:row>105</xdr:row>
      <xdr:rowOff>82475</xdr:rowOff>
    </xdr:from>
    <xdr:to>
      <xdr:col>4</xdr:col>
      <xdr:colOff>408120</xdr:colOff>
      <xdr:row>105</xdr:row>
      <xdr:rowOff>82475</xdr:rowOff>
    </xdr:to>
    <xdr:cxnSp macro="">
      <xdr:nvCxnSpPr>
        <xdr:cNvPr id="58" name="直線コネクタ 57"/>
        <xdr:cNvCxnSpPr/>
      </xdr:nvCxnSpPr>
      <xdr:spPr>
        <a:xfrm>
          <a:off x="2809423" y="19032212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102311</xdr:colOff>
      <xdr:row>101</xdr:row>
      <xdr:rowOff>17305</xdr:rowOff>
    </xdr:from>
    <xdr:to>
      <xdr:col>6</xdr:col>
      <xdr:colOff>267745</xdr:colOff>
      <xdr:row>101</xdr:row>
      <xdr:rowOff>17305</xdr:rowOff>
    </xdr:to>
    <xdr:cxnSp macro="">
      <xdr:nvCxnSpPr>
        <xdr:cNvPr id="59" name="直線コネクタ 58"/>
        <xdr:cNvCxnSpPr/>
      </xdr:nvCxnSpPr>
      <xdr:spPr>
        <a:xfrm>
          <a:off x="4042653" y="18245147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352440</xdr:colOff>
      <xdr:row>100</xdr:row>
      <xdr:rowOff>14018</xdr:rowOff>
    </xdr:from>
    <xdr:to>
      <xdr:col>7</xdr:col>
      <xdr:colOff>517874</xdr:colOff>
      <xdr:row>100</xdr:row>
      <xdr:rowOff>14018</xdr:rowOff>
    </xdr:to>
    <xdr:cxnSp macro="">
      <xdr:nvCxnSpPr>
        <xdr:cNvPr id="61" name="直線コネクタ 60"/>
        <xdr:cNvCxnSpPr/>
      </xdr:nvCxnSpPr>
      <xdr:spPr>
        <a:xfrm>
          <a:off x="4987373" y="1787339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351693</xdr:colOff>
      <xdr:row>100</xdr:row>
      <xdr:rowOff>21850</xdr:rowOff>
    </xdr:from>
    <xdr:to>
      <xdr:col>9</xdr:col>
      <xdr:colOff>517127</xdr:colOff>
      <xdr:row>100</xdr:row>
      <xdr:rowOff>21850</xdr:rowOff>
    </xdr:to>
    <xdr:cxnSp macro="">
      <xdr:nvCxnSpPr>
        <xdr:cNvPr id="63" name="直線コネクタ 62"/>
        <xdr:cNvCxnSpPr/>
      </xdr:nvCxnSpPr>
      <xdr:spPr>
        <a:xfrm>
          <a:off x="6364349" y="1788122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178594</xdr:colOff>
      <xdr:row>121</xdr:row>
      <xdr:rowOff>136073</xdr:rowOff>
    </xdr:from>
    <xdr:to>
      <xdr:col>3</xdr:col>
      <xdr:colOff>344028</xdr:colOff>
      <xdr:row>121</xdr:row>
      <xdr:rowOff>136073</xdr:rowOff>
    </xdr:to>
    <xdr:cxnSp macro="">
      <xdr:nvCxnSpPr>
        <xdr:cNvPr id="65" name="直線コネクタ 64"/>
        <xdr:cNvCxnSpPr/>
      </xdr:nvCxnSpPr>
      <xdr:spPr>
        <a:xfrm>
          <a:off x="2058081" y="21745917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667682</xdr:colOff>
      <xdr:row>118</xdr:row>
      <xdr:rowOff>134325</xdr:rowOff>
    </xdr:from>
    <xdr:to>
      <xdr:col>5</xdr:col>
      <xdr:colOff>144254</xdr:colOff>
      <xdr:row>118</xdr:row>
      <xdr:rowOff>134325</xdr:rowOff>
    </xdr:to>
    <xdr:cxnSp macro="">
      <xdr:nvCxnSpPr>
        <xdr:cNvPr id="66" name="直線コネクタ 65"/>
        <xdr:cNvCxnSpPr/>
      </xdr:nvCxnSpPr>
      <xdr:spPr>
        <a:xfrm>
          <a:off x="3234419" y="21430220"/>
          <a:ext cx="16337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343043</xdr:colOff>
      <xdr:row>118</xdr:row>
      <xdr:rowOff>129985</xdr:rowOff>
    </xdr:from>
    <xdr:to>
      <xdr:col>6</xdr:col>
      <xdr:colOff>508477</xdr:colOff>
      <xdr:row>118</xdr:row>
      <xdr:rowOff>129985</xdr:rowOff>
    </xdr:to>
    <xdr:cxnSp macro="">
      <xdr:nvCxnSpPr>
        <xdr:cNvPr id="67" name="直線コネクタ 66"/>
        <xdr:cNvCxnSpPr/>
      </xdr:nvCxnSpPr>
      <xdr:spPr>
        <a:xfrm>
          <a:off x="4283385" y="21425880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450561</xdr:colOff>
      <xdr:row>114</xdr:row>
      <xdr:rowOff>160423</xdr:rowOff>
    </xdr:from>
    <xdr:to>
      <xdr:col>7</xdr:col>
      <xdr:colOff>613936</xdr:colOff>
      <xdr:row>114</xdr:row>
      <xdr:rowOff>160423</xdr:rowOff>
    </xdr:to>
    <xdr:cxnSp macro="">
      <xdr:nvCxnSpPr>
        <xdr:cNvPr id="68" name="直線コネクタ 67"/>
        <xdr:cNvCxnSpPr/>
      </xdr:nvCxnSpPr>
      <xdr:spPr>
        <a:xfrm>
          <a:off x="5077706" y="20734423"/>
          <a:ext cx="1633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255671</xdr:colOff>
      <xdr:row>116</xdr:row>
      <xdr:rowOff>132981</xdr:rowOff>
    </xdr:from>
    <xdr:to>
      <xdr:col>9</xdr:col>
      <xdr:colOff>421105</xdr:colOff>
      <xdr:row>116</xdr:row>
      <xdr:rowOff>132981</xdr:rowOff>
    </xdr:to>
    <xdr:cxnSp macro="">
      <xdr:nvCxnSpPr>
        <xdr:cNvPr id="69" name="直線コネクタ 68"/>
        <xdr:cNvCxnSpPr/>
      </xdr:nvCxnSpPr>
      <xdr:spPr>
        <a:xfrm>
          <a:off x="6232273" y="2114164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290196</xdr:colOff>
      <xdr:row>116</xdr:row>
      <xdr:rowOff>72291</xdr:rowOff>
    </xdr:from>
    <xdr:to>
      <xdr:col>8</xdr:col>
      <xdr:colOff>447691</xdr:colOff>
      <xdr:row>116</xdr:row>
      <xdr:rowOff>72291</xdr:rowOff>
    </xdr:to>
    <xdr:cxnSp macro="">
      <xdr:nvCxnSpPr>
        <xdr:cNvPr id="70" name="直線コネクタ 69"/>
        <xdr:cNvCxnSpPr/>
      </xdr:nvCxnSpPr>
      <xdr:spPr>
        <a:xfrm>
          <a:off x="5593159" y="21177122"/>
          <a:ext cx="15749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147213</xdr:colOff>
      <xdr:row>116</xdr:row>
      <xdr:rowOff>63914</xdr:rowOff>
    </xdr:from>
    <xdr:to>
      <xdr:col>10</xdr:col>
      <xdr:colOff>310235</xdr:colOff>
      <xdr:row>116</xdr:row>
      <xdr:rowOff>63914</xdr:rowOff>
    </xdr:to>
    <xdr:cxnSp macro="">
      <xdr:nvCxnSpPr>
        <xdr:cNvPr id="71" name="直線コネクタ 70"/>
        <xdr:cNvCxnSpPr/>
      </xdr:nvCxnSpPr>
      <xdr:spPr>
        <a:xfrm>
          <a:off x="6808005" y="21072576"/>
          <a:ext cx="163022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112</xdr:row>
      <xdr:rowOff>0</xdr:rowOff>
    </xdr:from>
    <xdr:to>
      <xdr:col>12</xdr:col>
      <xdr:colOff>9922</xdr:colOff>
      <xdr:row>133</xdr:row>
      <xdr:rowOff>0</xdr:rowOff>
    </xdr:to>
    <xdr:pic>
      <xdr:nvPicPr>
        <xdr:cNvPr id="72" name="図 7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469" y="20002500"/>
          <a:ext cx="7471172" cy="3750469"/>
        </a:xfrm>
        <a:prstGeom prst="rect">
          <a:avLst/>
        </a:prstGeom>
      </xdr:spPr>
    </xdr:pic>
    <xdr:clientData/>
  </xdr:twoCellAnchor>
  <xdr:twoCellAnchor>
    <xdr:from>
      <xdr:col>3</xdr:col>
      <xdr:colOff>327422</xdr:colOff>
      <xdr:row>126</xdr:row>
      <xdr:rowOff>9922</xdr:rowOff>
    </xdr:from>
    <xdr:to>
      <xdr:col>3</xdr:col>
      <xdr:colOff>492856</xdr:colOff>
      <xdr:row>126</xdr:row>
      <xdr:rowOff>9922</xdr:rowOff>
    </xdr:to>
    <xdr:cxnSp macro="">
      <xdr:nvCxnSpPr>
        <xdr:cNvPr id="74" name="直線コネクタ 73"/>
        <xdr:cNvCxnSpPr/>
      </xdr:nvCxnSpPr>
      <xdr:spPr>
        <a:xfrm>
          <a:off x="2202656" y="2251273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19843</xdr:colOff>
      <xdr:row>121</xdr:row>
      <xdr:rowOff>128984</xdr:rowOff>
    </xdr:from>
    <xdr:to>
      <xdr:col>7</xdr:col>
      <xdr:colOff>185277</xdr:colOff>
      <xdr:row>121</xdr:row>
      <xdr:rowOff>128984</xdr:rowOff>
    </xdr:to>
    <xdr:cxnSp macro="">
      <xdr:nvCxnSpPr>
        <xdr:cNvPr id="75" name="直線コネクタ 74"/>
        <xdr:cNvCxnSpPr/>
      </xdr:nvCxnSpPr>
      <xdr:spPr>
        <a:xfrm>
          <a:off x="4633515" y="2173882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138906</xdr:colOff>
      <xdr:row>121</xdr:row>
      <xdr:rowOff>128984</xdr:rowOff>
    </xdr:from>
    <xdr:to>
      <xdr:col>10</xdr:col>
      <xdr:colOff>304340</xdr:colOff>
      <xdr:row>121</xdr:row>
      <xdr:rowOff>128984</xdr:rowOff>
    </xdr:to>
    <xdr:cxnSp macro="">
      <xdr:nvCxnSpPr>
        <xdr:cNvPr id="77" name="直線コネクタ 76"/>
        <xdr:cNvCxnSpPr/>
      </xdr:nvCxnSpPr>
      <xdr:spPr>
        <a:xfrm>
          <a:off x="6806406" y="2173882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134</xdr:row>
      <xdr:rowOff>0</xdr:rowOff>
    </xdr:from>
    <xdr:to>
      <xdr:col>15</xdr:col>
      <xdr:colOff>9922</xdr:colOff>
      <xdr:row>159</xdr:row>
      <xdr:rowOff>60259</xdr:rowOff>
    </xdr:to>
    <xdr:pic>
      <xdr:nvPicPr>
        <xdr:cNvPr id="78" name="図 7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469" y="23931563"/>
          <a:ext cx="9525000" cy="4525102"/>
        </a:xfrm>
        <a:prstGeom prst="rect">
          <a:avLst/>
        </a:prstGeom>
      </xdr:spPr>
    </xdr:pic>
    <xdr:clientData/>
  </xdr:twoCellAnchor>
  <xdr:twoCellAnchor>
    <xdr:from>
      <xdr:col>1</xdr:col>
      <xdr:colOff>248050</xdr:colOff>
      <xdr:row>135</xdr:row>
      <xdr:rowOff>3</xdr:rowOff>
    </xdr:from>
    <xdr:to>
      <xdr:col>1</xdr:col>
      <xdr:colOff>413484</xdr:colOff>
      <xdr:row>135</xdr:row>
      <xdr:rowOff>3</xdr:rowOff>
    </xdr:to>
    <xdr:cxnSp macro="">
      <xdr:nvCxnSpPr>
        <xdr:cNvPr id="79" name="直線コネクタ 78"/>
        <xdr:cNvCxnSpPr/>
      </xdr:nvCxnSpPr>
      <xdr:spPr>
        <a:xfrm>
          <a:off x="823519" y="24110159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605242</xdr:colOff>
      <xdr:row>135</xdr:row>
      <xdr:rowOff>109145</xdr:rowOff>
    </xdr:from>
    <xdr:to>
      <xdr:col>2</xdr:col>
      <xdr:colOff>155520</xdr:colOff>
      <xdr:row>135</xdr:row>
      <xdr:rowOff>109145</xdr:rowOff>
    </xdr:to>
    <xdr:cxnSp macro="">
      <xdr:nvCxnSpPr>
        <xdr:cNvPr id="80" name="直線コネクタ 79"/>
        <xdr:cNvCxnSpPr/>
      </xdr:nvCxnSpPr>
      <xdr:spPr>
        <a:xfrm>
          <a:off x="1180711" y="24219301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347278</xdr:colOff>
      <xdr:row>135</xdr:row>
      <xdr:rowOff>128989</xdr:rowOff>
    </xdr:from>
    <xdr:to>
      <xdr:col>2</xdr:col>
      <xdr:colOff>512712</xdr:colOff>
      <xdr:row>135</xdr:row>
      <xdr:rowOff>128989</xdr:rowOff>
    </xdr:to>
    <xdr:cxnSp macro="">
      <xdr:nvCxnSpPr>
        <xdr:cNvPr id="81" name="直線コネクタ 80"/>
        <xdr:cNvCxnSpPr/>
      </xdr:nvCxnSpPr>
      <xdr:spPr>
        <a:xfrm>
          <a:off x="1537903" y="2423914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469921</xdr:colOff>
      <xdr:row>136</xdr:row>
      <xdr:rowOff>152405</xdr:rowOff>
    </xdr:from>
    <xdr:to>
      <xdr:col>3</xdr:col>
      <xdr:colOff>635355</xdr:colOff>
      <xdr:row>136</xdr:row>
      <xdr:rowOff>152405</xdr:rowOff>
    </xdr:to>
    <xdr:cxnSp macro="">
      <xdr:nvCxnSpPr>
        <xdr:cNvPr id="83" name="直線コネクタ 82"/>
        <xdr:cNvCxnSpPr/>
      </xdr:nvCxnSpPr>
      <xdr:spPr>
        <a:xfrm>
          <a:off x="2345155" y="2444115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503265</xdr:colOff>
      <xdr:row>138</xdr:row>
      <xdr:rowOff>46837</xdr:rowOff>
    </xdr:from>
    <xdr:to>
      <xdr:col>4</xdr:col>
      <xdr:colOff>668699</xdr:colOff>
      <xdr:row>138</xdr:row>
      <xdr:rowOff>46837</xdr:rowOff>
    </xdr:to>
    <xdr:cxnSp macro="">
      <xdr:nvCxnSpPr>
        <xdr:cNvPr id="85" name="直線コネクタ 84"/>
        <xdr:cNvCxnSpPr/>
      </xdr:nvCxnSpPr>
      <xdr:spPr>
        <a:xfrm>
          <a:off x="3063109" y="2469277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645741</xdr:colOff>
      <xdr:row>142</xdr:row>
      <xdr:rowOff>801</xdr:rowOff>
    </xdr:from>
    <xdr:to>
      <xdr:col>6</xdr:col>
      <xdr:colOff>126565</xdr:colOff>
      <xdr:row>142</xdr:row>
      <xdr:rowOff>801</xdr:rowOff>
    </xdr:to>
    <xdr:cxnSp macro="">
      <xdr:nvCxnSpPr>
        <xdr:cNvPr id="87" name="直線コネクタ 86"/>
        <xdr:cNvCxnSpPr/>
      </xdr:nvCxnSpPr>
      <xdr:spPr>
        <a:xfrm>
          <a:off x="3890194" y="25361114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73861</xdr:colOff>
      <xdr:row>144</xdr:row>
      <xdr:rowOff>113518</xdr:rowOff>
    </xdr:from>
    <xdr:to>
      <xdr:col>8</xdr:col>
      <xdr:colOff>239295</xdr:colOff>
      <xdr:row>144</xdr:row>
      <xdr:rowOff>113518</xdr:rowOff>
    </xdr:to>
    <xdr:cxnSp macro="">
      <xdr:nvCxnSpPr>
        <xdr:cNvPr id="89" name="直線コネクタ 88"/>
        <xdr:cNvCxnSpPr/>
      </xdr:nvCxnSpPr>
      <xdr:spPr>
        <a:xfrm>
          <a:off x="5372142" y="2583101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67510</xdr:colOff>
      <xdr:row>153</xdr:row>
      <xdr:rowOff>136936</xdr:rowOff>
    </xdr:from>
    <xdr:to>
      <xdr:col>12</xdr:col>
      <xdr:colOff>232944</xdr:colOff>
      <xdr:row>153</xdr:row>
      <xdr:rowOff>136936</xdr:rowOff>
    </xdr:to>
    <xdr:cxnSp macro="">
      <xdr:nvCxnSpPr>
        <xdr:cNvPr id="90" name="直線コネクタ 89"/>
        <xdr:cNvCxnSpPr/>
      </xdr:nvCxnSpPr>
      <xdr:spPr>
        <a:xfrm>
          <a:off x="8104229" y="27461780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666409</xdr:colOff>
      <xdr:row>153</xdr:row>
      <xdr:rowOff>140506</xdr:rowOff>
    </xdr:from>
    <xdr:to>
      <xdr:col>14</xdr:col>
      <xdr:colOff>147233</xdr:colOff>
      <xdr:row>153</xdr:row>
      <xdr:rowOff>140506</xdr:rowOff>
    </xdr:to>
    <xdr:cxnSp macro="">
      <xdr:nvCxnSpPr>
        <xdr:cNvPr id="92" name="直線コネクタ 91"/>
        <xdr:cNvCxnSpPr/>
      </xdr:nvCxnSpPr>
      <xdr:spPr>
        <a:xfrm>
          <a:off x="9387737" y="27465350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160</xdr:row>
      <xdr:rowOff>0</xdr:rowOff>
    </xdr:from>
    <xdr:to>
      <xdr:col>11</xdr:col>
      <xdr:colOff>664766</xdr:colOff>
      <xdr:row>182</xdr:row>
      <xdr:rowOff>62469</xdr:rowOff>
    </xdr:to>
    <xdr:pic>
      <xdr:nvPicPr>
        <xdr:cNvPr id="93" name="図 9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469" y="28575000"/>
          <a:ext cx="7441406" cy="3991532"/>
        </a:xfrm>
        <a:prstGeom prst="rect">
          <a:avLst/>
        </a:prstGeom>
      </xdr:spPr>
    </xdr:pic>
    <xdr:clientData/>
  </xdr:twoCellAnchor>
  <xdr:twoCellAnchor>
    <xdr:from>
      <xdr:col>3</xdr:col>
      <xdr:colOff>138912</xdr:colOff>
      <xdr:row>175</xdr:row>
      <xdr:rowOff>109146</xdr:rowOff>
    </xdr:from>
    <xdr:to>
      <xdr:col>3</xdr:col>
      <xdr:colOff>304346</xdr:colOff>
      <xdr:row>175</xdr:row>
      <xdr:rowOff>109146</xdr:rowOff>
    </xdr:to>
    <xdr:cxnSp macro="">
      <xdr:nvCxnSpPr>
        <xdr:cNvPr id="94" name="直線コネクタ 93"/>
        <xdr:cNvCxnSpPr/>
      </xdr:nvCxnSpPr>
      <xdr:spPr>
        <a:xfrm>
          <a:off x="2014146" y="31363052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545703</xdr:colOff>
      <xdr:row>174</xdr:row>
      <xdr:rowOff>158750</xdr:rowOff>
    </xdr:from>
    <xdr:to>
      <xdr:col>4</xdr:col>
      <xdr:colOff>26527</xdr:colOff>
      <xdr:row>174</xdr:row>
      <xdr:rowOff>158750</xdr:rowOff>
    </xdr:to>
    <xdr:cxnSp macro="">
      <xdr:nvCxnSpPr>
        <xdr:cNvPr id="96" name="直線コネクタ 95"/>
        <xdr:cNvCxnSpPr/>
      </xdr:nvCxnSpPr>
      <xdr:spPr>
        <a:xfrm>
          <a:off x="2420937" y="3123406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122635</xdr:colOff>
      <xdr:row>165</xdr:row>
      <xdr:rowOff>152399</xdr:rowOff>
    </xdr:from>
    <xdr:to>
      <xdr:col>8</xdr:col>
      <xdr:colOff>288069</xdr:colOff>
      <xdr:row>165</xdr:row>
      <xdr:rowOff>152399</xdr:rowOff>
    </xdr:to>
    <xdr:cxnSp macro="">
      <xdr:nvCxnSpPr>
        <xdr:cNvPr id="98" name="直線コネクタ 97"/>
        <xdr:cNvCxnSpPr/>
      </xdr:nvCxnSpPr>
      <xdr:spPr>
        <a:xfrm>
          <a:off x="5420916" y="2962036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294878</xdr:colOff>
      <xdr:row>165</xdr:row>
      <xdr:rowOff>165893</xdr:rowOff>
    </xdr:from>
    <xdr:to>
      <xdr:col>6</xdr:col>
      <xdr:colOff>460312</xdr:colOff>
      <xdr:row>165</xdr:row>
      <xdr:rowOff>165893</xdr:rowOff>
    </xdr:to>
    <xdr:cxnSp macro="">
      <xdr:nvCxnSpPr>
        <xdr:cNvPr id="99" name="直線コネクタ 98"/>
        <xdr:cNvCxnSpPr/>
      </xdr:nvCxnSpPr>
      <xdr:spPr>
        <a:xfrm>
          <a:off x="4223941" y="29633862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466326</xdr:colOff>
      <xdr:row>173</xdr:row>
      <xdr:rowOff>39688</xdr:rowOff>
    </xdr:from>
    <xdr:to>
      <xdr:col>4</xdr:col>
      <xdr:colOff>631760</xdr:colOff>
      <xdr:row>173</xdr:row>
      <xdr:rowOff>39688</xdr:rowOff>
    </xdr:to>
    <xdr:cxnSp macro="">
      <xdr:nvCxnSpPr>
        <xdr:cNvPr id="101" name="直線コネクタ 100"/>
        <xdr:cNvCxnSpPr/>
      </xdr:nvCxnSpPr>
      <xdr:spPr>
        <a:xfrm>
          <a:off x="3026170" y="30936407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183</xdr:row>
      <xdr:rowOff>0</xdr:rowOff>
    </xdr:from>
    <xdr:to>
      <xdr:col>12</xdr:col>
      <xdr:colOff>29765</xdr:colOff>
      <xdr:row>204</xdr:row>
      <xdr:rowOff>119735</xdr:rowOff>
    </xdr:to>
    <xdr:pic>
      <xdr:nvPicPr>
        <xdr:cNvPr id="102" name="図 10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469" y="32682656"/>
          <a:ext cx="7491015" cy="3870204"/>
        </a:xfrm>
        <a:prstGeom prst="rect">
          <a:avLst/>
        </a:prstGeom>
      </xdr:spPr>
    </xdr:pic>
    <xdr:clientData/>
  </xdr:twoCellAnchor>
  <xdr:twoCellAnchor>
    <xdr:from>
      <xdr:col>2</xdr:col>
      <xdr:colOff>178604</xdr:colOff>
      <xdr:row>188</xdr:row>
      <xdr:rowOff>128997</xdr:rowOff>
    </xdr:from>
    <xdr:to>
      <xdr:col>2</xdr:col>
      <xdr:colOff>344038</xdr:colOff>
      <xdr:row>188</xdr:row>
      <xdr:rowOff>128997</xdr:rowOff>
    </xdr:to>
    <xdr:cxnSp macro="">
      <xdr:nvCxnSpPr>
        <xdr:cNvPr id="103" name="直線コネクタ 102"/>
        <xdr:cNvCxnSpPr/>
      </xdr:nvCxnSpPr>
      <xdr:spPr>
        <a:xfrm>
          <a:off x="1369229" y="33704622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479834</xdr:colOff>
      <xdr:row>190</xdr:row>
      <xdr:rowOff>43273</xdr:rowOff>
    </xdr:from>
    <xdr:to>
      <xdr:col>2</xdr:col>
      <xdr:colOff>645268</xdr:colOff>
      <xdr:row>190</xdr:row>
      <xdr:rowOff>43273</xdr:rowOff>
    </xdr:to>
    <xdr:cxnSp macro="">
      <xdr:nvCxnSpPr>
        <xdr:cNvPr id="104" name="直線コネクタ 103"/>
        <xdr:cNvCxnSpPr/>
      </xdr:nvCxnSpPr>
      <xdr:spPr>
        <a:xfrm>
          <a:off x="1670459" y="33976086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377032</xdr:colOff>
      <xdr:row>191</xdr:row>
      <xdr:rowOff>89298</xdr:rowOff>
    </xdr:from>
    <xdr:to>
      <xdr:col>3</xdr:col>
      <xdr:colOff>542466</xdr:colOff>
      <xdr:row>191</xdr:row>
      <xdr:rowOff>89298</xdr:rowOff>
    </xdr:to>
    <xdr:cxnSp macro="">
      <xdr:nvCxnSpPr>
        <xdr:cNvPr id="105" name="直線コネクタ 104"/>
        <xdr:cNvCxnSpPr/>
      </xdr:nvCxnSpPr>
      <xdr:spPr>
        <a:xfrm>
          <a:off x="2252266" y="34200704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430220</xdr:colOff>
      <xdr:row>191</xdr:row>
      <xdr:rowOff>162322</xdr:rowOff>
    </xdr:from>
    <xdr:to>
      <xdr:col>4</xdr:col>
      <xdr:colOff>595654</xdr:colOff>
      <xdr:row>191</xdr:row>
      <xdr:rowOff>162322</xdr:rowOff>
    </xdr:to>
    <xdr:cxnSp macro="">
      <xdr:nvCxnSpPr>
        <xdr:cNvPr id="107" name="直線コネクタ 106"/>
        <xdr:cNvCxnSpPr/>
      </xdr:nvCxnSpPr>
      <xdr:spPr>
        <a:xfrm>
          <a:off x="2990064" y="3427372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156000</xdr:colOff>
      <xdr:row>193</xdr:row>
      <xdr:rowOff>146052</xdr:rowOff>
    </xdr:from>
    <xdr:to>
      <xdr:col>7</xdr:col>
      <xdr:colOff>321434</xdr:colOff>
      <xdr:row>193</xdr:row>
      <xdr:rowOff>146052</xdr:rowOff>
    </xdr:to>
    <xdr:cxnSp macro="">
      <xdr:nvCxnSpPr>
        <xdr:cNvPr id="109" name="直線コネクタ 108"/>
        <xdr:cNvCxnSpPr/>
      </xdr:nvCxnSpPr>
      <xdr:spPr>
        <a:xfrm>
          <a:off x="4769672" y="34614646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496927</xdr:colOff>
      <xdr:row>198</xdr:row>
      <xdr:rowOff>129789</xdr:rowOff>
    </xdr:from>
    <xdr:to>
      <xdr:col>8</xdr:col>
      <xdr:colOff>662361</xdr:colOff>
      <xdr:row>198</xdr:row>
      <xdr:rowOff>129789</xdr:rowOff>
    </xdr:to>
    <xdr:cxnSp macro="">
      <xdr:nvCxnSpPr>
        <xdr:cNvPr id="110" name="直線コネクタ 109"/>
        <xdr:cNvCxnSpPr/>
      </xdr:nvCxnSpPr>
      <xdr:spPr>
        <a:xfrm>
          <a:off x="5795208" y="35491352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83799</xdr:colOff>
      <xdr:row>198</xdr:row>
      <xdr:rowOff>163125</xdr:rowOff>
    </xdr:from>
    <xdr:to>
      <xdr:col>11</xdr:col>
      <xdr:colOff>249233</xdr:colOff>
      <xdr:row>198</xdr:row>
      <xdr:rowOff>163125</xdr:rowOff>
    </xdr:to>
    <xdr:cxnSp macro="">
      <xdr:nvCxnSpPr>
        <xdr:cNvPr id="111" name="直線コネクタ 110"/>
        <xdr:cNvCxnSpPr/>
      </xdr:nvCxnSpPr>
      <xdr:spPr>
        <a:xfrm>
          <a:off x="7435908" y="3552468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206</xdr:row>
      <xdr:rowOff>0</xdr:rowOff>
    </xdr:from>
    <xdr:to>
      <xdr:col>12</xdr:col>
      <xdr:colOff>49609</xdr:colOff>
      <xdr:row>228</xdr:row>
      <xdr:rowOff>145579</xdr:rowOff>
    </xdr:to>
    <xdr:pic>
      <xdr:nvPicPr>
        <xdr:cNvPr id="112" name="図 1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469" y="36790313"/>
          <a:ext cx="7510859" cy="4074641"/>
        </a:xfrm>
        <a:prstGeom prst="rect">
          <a:avLst/>
        </a:prstGeom>
      </xdr:spPr>
    </xdr:pic>
    <xdr:clientData/>
  </xdr:twoCellAnchor>
  <xdr:twoCellAnchor>
    <xdr:from>
      <xdr:col>2</xdr:col>
      <xdr:colOff>644938</xdr:colOff>
      <xdr:row>209</xdr:row>
      <xdr:rowOff>158759</xdr:rowOff>
    </xdr:from>
    <xdr:to>
      <xdr:col>3</xdr:col>
      <xdr:colOff>125763</xdr:colOff>
      <xdr:row>209</xdr:row>
      <xdr:rowOff>158759</xdr:rowOff>
    </xdr:to>
    <xdr:cxnSp macro="">
      <xdr:nvCxnSpPr>
        <xdr:cNvPr id="114" name="直線コネクタ 113"/>
        <xdr:cNvCxnSpPr/>
      </xdr:nvCxnSpPr>
      <xdr:spPr>
        <a:xfrm>
          <a:off x="1835563" y="3748485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618759</xdr:colOff>
      <xdr:row>213</xdr:row>
      <xdr:rowOff>152416</xdr:rowOff>
    </xdr:from>
    <xdr:to>
      <xdr:col>5</xdr:col>
      <xdr:colOff>99584</xdr:colOff>
      <xdr:row>213</xdr:row>
      <xdr:rowOff>152416</xdr:rowOff>
    </xdr:to>
    <xdr:cxnSp macro="">
      <xdr:nvCxnSpPr>
        <xdr:cNvPr id="115" name="直線コネクタ 114"/>
        <xdr:cNvCxnSpPr/>
      </xdr:nvCxnSpPr>
      <xdr:spPr>
        <a:xfrm>
          <a:off x="3178603" y="3819288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304842</xdr:colOff>
      <xdr:row>215</xdr:row>
      <xdr:rowOff>126225</xdr:rowOff>
    </xdr:from>
    <xdr:to>
      <xdr:col>6</xdr:col>
      <xdr:colOff>470276</xdr:colOff>
      <xdr:row>215</xdr:row>
      <xdr:rowOff>126225</xdr:rowOff>
    </xdr:to>
    <xdr:cxnSp macro="">
      <xdr:nvCxnSpPr>
        <xdr:cNvPr id="116" name="直線コネクタ 115"/>
        <xdr:cNvCxnSpPr/>
      </xdr:nvCxnSpPr>
      <xdr:spPr>
        <a:xfrm>
          <a:off x="4233905" y="38523881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675535</xdr:colOff>
      <xdr:row>218</xdr:row>
      <xdr:rowOff>149645</xdr:rowOff>
    </xdr:from>
    <xdr:to>
      <xdr:col>8</xdr:col>
      <xdr:colOff>156360</xdr:colOff>
      <xdr:row>218</xdr:row>
      <xdr:rowOff>149645</xdr:rowOff>
    </xdr:to>
    <xdr:cxnSp macro="">
      <xdr:nvCxnSpPr>
        <xdr:cNvPr id="117" name="直線コネクタ 116"/>
        <xdr:cNvCxnSpPr/>
      </xdr:nvCxnSpPr>
      <xdr:spPr>
        <a:xfrm>
          <a:off x="5289207" y="3908308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272320</xdr:colOff>
      <xdr:row>219</xdr:row>
      <xdr:rowOff>123452</xdr:rowOff>
    </xdr:from>
    <xdr:to>
      <xdr:col>9</xdr:col>
      <xdr:colOff>437754</xdr:colOff>
      <xdr:row>219</xdr:row>
      <xdr:rowOff>123452</xdr:rowOff>
    </xdr:to>
    <xdr:cxnSp macro="">
      <xdr:nvCxnSpPr>
        <xdr:cNvPr id="119" name="直線コネクタ 118"/>
        <xdr:cNvCxnSpPr/>
      </xdr:nvCxnSpPr>
      <xdr:spPr>
        <a:xfrm>
          <a:off x="6255211" y="3923548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652926</xdr:colOff>
      <xdr:row>220</xdr:row>
      <xdr:rowOff>146868</xdr:rowOff>
    </xdr:from>
    <xdr:to>
      <xdr:col>10</xdr:col>
      <xdr:colOff>133751</xdr:colOff>
      <xdr:row>220</xdr:row>
      <xdr:rowOff>146868</xdr:rowOff>
    </xdr:to>
    <xdr:cxnSp macro="">
      <xdr:nvCxnSpPr>
        <xdr:cNvPr id="120" name="直線コネクタ 119"/>
        <xdr:cNvCxnSpPr/>
      </xdr:nvCxnSpPr>
      <xdr:spPr>
        <a:xfrm>
          <a:off x="6635817" y="3943749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418377</xdr:colOff>
      <xdr:row>222</xdr:row>
      <xdr:rowOff>51222</xdr:rowOff>
    </xdr:from>
    <xdr:to>
      <xdr:col>10</xdr:col>
      <xdr:colOff>583811</xdr:colOff>
      <xdr:row>222</xdr:row>
      <xdr:rowOff>51222</xdr:rowOff>
    </xdr:to>
    <xdr:cxnSp macro="">
      <xdr:nvCxnSpPr>
        <xdr:cNvPr id="121" name="直線コネクタ 120"/>
        <xdr:cNvCxnSpPr/>
      </xdr:nvCxnSpPr>
      <xdr:spPr>
        <a:xfrm>
          <a:off x="7085877" y="3969903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44920</xdr:colOff>
      <xdr:row>222</xdr:row>
      <xdr:rowOff>44870</xdr:rowOff>
    </xdr:from>
    <xdr:to>
      <xdr:col>11</xdr:col>
      <xdr:colOff>210354</xdr:colOff>
      <xdr:row>222</xdr:row>
      <xdr:rowOff>44870</xdr:rowOff>
    </xdr:to>
    <xdr:cxnSp macro="">
      <xdr:nvCxnSpPr>
        <xdr:cNvPr id="122" name="直線コネクタ 121"/>
        <xdr:cNvCxnSpPr/>
      </xdr:nvCxnSpPr>
      <xdr:spPr>
        <a:xfrm>
          <a:off x="7397029" y="3969268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tabSelected="1" zoomScale="115" zoomScaleNormal="115" workbookViewId="0">
      <pane ySplit="8" topLeftCell="A9" activePane="bottomLeft" state="frozen"/>
      <selection pane="bottomLeft" activeCell="P14" sqref="P14:Q14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39" t="s">
        <v>5</v>
      </c>
      <c r="C2" s="39"/>
      <c r="D2" s="42" t="s">
        <v>48</v>
      </c>
      <c r="E2" s="42"/>
      <c r="F2" s="39" t="s">
        <v>6</v>
      </c>
      <c r="G2" s="39"/>
      <c r="H2" s="42" t="s">
        <v>36</v>
      </c>
      <c r="I2" s="42"/>
      <c r="J2" s="39" t="s">
        <v>7</v>
      </c>
      <c r="K2" s="39"/>
      <c r="L2" s="43">
        <f>C9</f>
        <v>100000</v>
      </c>
      <c r="M2" s="42"/>
      <c r="N2" s="39" t="s">
        <v>8</v>
      </c>
      <c r="O2" s="39"/>
      <c r="P2" s="43" t="e">
        <f>C108+R108</f>
        <v>#VALUE!</v>
      </c>
      <c r="Q2" s="42"/>
      <c r="R2" s="1"/>
      <c r="S2" s="1"/>
      <c r="T2" s="1"/>
    </row>
    <row r="3" spans="2:21" ht="57" customHeight="1" x14ac:dyDescent="0.15">
      <c r="B3" s="39" t="s">
        <v>9</v>
      </c>
      <c r="C3" s="39"/>
      <c r="D3" s="44" t="s">
        <v>38</v>
      </c>
      <c r="E3" s="44"/>
      <c r="F3" s="44"/>
      <c r="G3" s="44"/>
      <c r="H3" s="44"/>
      <c r="I3" s="44"/>
      <c r="J3" s="39" t="s">
        <v>10</v>
      </c>
      <c r="K3" s="39"/>
      <c r="L3" s="44" t="s">
        <v>35</v>
      </c>
      <c r="M3" s="45"/>
      <c r="N3" s="45"/>
      <c r="O3" s="45"/>
      <c r="P3" s="45"/>
      <c r="Q3" s="45"/>
      <c r="R3" s="1"/>
      <c r="S3" s="1"/>
    </row>
    <row r="4" spans="2:21" x14ac:dyDescent="0.15">
      <c r="B4" s="39" t="s">
        <v>11</v>
      </c>
      <c r="C4" s="39"/>
      <c r="D4" s="40">
        <f>SUM($R$9:$S$993)</f>
        <v>732577.68940378039</v>
      </c>
      <c r="E4" s="40"/>
      <c r="F4" s="39" t="s">
        <v>12</v>
      </c>
      <c r="G4" s="39"/>
      <c r="H4" s="41">
        <f>SUM($T$9:$U$108)</f>
        <v>4933.0999999999976</v>
      </c>
      <c r="I4" s="42"/>
      <c r="J4" s="46" t="s">
        <v>13</v>
      </c>
      <c r="K4" s="46"/>
      <c r="L4" s="43">
        <f>MAX($C$9:$D$990)-C9</f>
        <v>744947.14190550952</v>
      </c>
      <c r="M4" s="43"/>
      <c r="N4" s="46" t="s">
        <v>14</v>
      </c>
      <c r="O4" s="46"/>
      <c r="P4" s="40">
        <f>MIN($C$9:$D$990)-C9</f>
        <v>-2072.9045698924892</v>
      </c>
      <c r="Q4" s="40"/>
      <c r="R4" s="1"/>
      <c r="S4" s="1"/>
      <c r="T4" s="1"/>
    </row>
    <row r="5" spans="2:21" x14ac:dyDescent="0.15">
      <c r="B5" s="37" t="s">
        <v>15</v>
      </c>
      <c r="C5" s="2">
        <f>COUNTIF($R$9:$R$990,"&gt;0")</f>
        <v>26</v>
      </c>
      <c r="D5" s="38" t="s">
        <v>16</v>
      </c>
      <c r="E5" s="16">
        <f>COUNTIF($R$9:$R$990,"&lt;0")</f>
        <v>21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0.55319148936170215</v>
      </c>
      <c r="J5" s="47" t="s">
        <v>19</v>
      </c>
      <c r="K5" s="39"/>
      <c r="L5" s="48">
        <v>5</v>
      </c>
      <c r="M5" s="49"/>
      <c r="N5" s="18" t="s">
        <v>20</v>
      </c>
      <c r="O5" s="9"/>
      <c r="P5" s="48">
        <v>5</v>
      </c>
      <c r="Q5" s="49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57" t="s">
        <v>21</v>
      </c>
      <c r="C7" s="59" t="s">
        <v>22</v>
      </c>
      <c r="D7" s="60"/>
      <c r="E7" s="63" t="s">
        <v>23</v>
      </c>
      <c r="F7" s="64"/>
      <c r="G7" s="64"/>
      <c r="H7" s="64"/>
      <c r="I7" s="52"/>
      <c r="J7" s="65" t="s">
        <v>24</v>
      </c>
      <c r="K7" s="66"/>
      <c r="L7" s="54"/>
      <c r="M7" s="67" t="s">
        <v>25</v>
      </c>
      <c r="N7" s="68" t="s">
        <v>26</v>
      </c>
      <c r="O7" s="69"/>
      <c r="P7" s="69"/>
      <c r="Q7" s="56"/>
      <c r="R7" s="50" t="s">
        <v>27</v>
      </c>
      <c r="S7" s="50"/>
      <c r="T7" s="50"/>
      <c r="U7" s="50"/>
    </row>
    <row r="8" spans="2:21" x14ac:dyDescent="0.15">
      <c r="B8" s="58"/>
      <c r="C8" s="61"/>
      <c r="D8" s="62"/>
      <c r="E8" s="19" t="s">
        <v>28</v>
      </c>
      <c r="F8" s="19" t="s">
        <v>29</v>
      </c>
      <c r="G8" s="19" t="s">
        <v>30</v>
      </c>
      <c r="H8" s="51" t="s">
        <v>31</v>
      </c>
      <c r="I8" s="52"/>
      <c r="J8" s="4" t="s">
        <v>32</v>
      </c>
      <c r="K8" s="53" t="s">
        <v>33</v>
      </c>
      <c r="L8" s="54"/>
      <c r="M8" s="67"/>
      <c r="N8" s="5" t="s">
        <v>28</v>
      </c>
      <c r="O8" s="5" t="s">
        <v>29</v>
      </c>
      <c r="P8" s="55" t="s">
        <v>31</v>
      </c>
      <c r="Q8" s="56"/>
      <c r="R8" s="50" t="s">
        <v>34</v>
      </c>
      <c r="S8" s="50"/>
      <c r="T8" s="50" t="s">
        <v>32</v>
      </c>
      <c r="U8" s="50"/>
    </row>
    <row r="9" spans="2:21" x14ac:dyDescent="0.15">
      <c r="B9" s="36">
        <v>1</v>
      </c>
      <c r="C9" s="70">
        <v>100000</v>
      </c>
      <c r="D9" s="70"/>
      <c r="E9" s="36">
        <v>2006</v>
      </c>
      <c r="F9" s="8">
        <v>42599</v>
      </c>
      <c r="G9" s="36" t="s">
        <v>4</v>
      </c>
      <c r="H9" s="71">
        <v>116.182</v>
      </c>
      <c r="I9" s="71"/>
      <c r="J9" s="36">
        <v>99.2</v>
      </c>
      <c r="K9" s="70">
        <f t="shared" ref="K9:K72" si="0">IF(F9="","",C9*0.03)</f>
        <v>3000</v>
      </c>
      <c r="L9" s="70"/>
      <c r="M9" s="6">
        <f>IF(J9="","",(K9/J9)/1000)</f>
        <v>3.0241935483870969E-2</v>
      </c>
      <c r="N9" s="36">
        <v>2006</v>
      </c>
      <c r="O9" s="8">
        <v>42611</v>
      </c>
      <c r="P9" s="71">
        <v>116.521</v>
      </c>
      <c r="Q9" s="71"/>
      <c r="R9" s="72">
        <f>IF(O9="","",(IF(G9="売",H9-P9,P9-H9))*M9*100000)</f>
        <v>1025.2016129032215</v>
      </c>
      <c r="S9" s="72"/>
      <c r="T9" s="73">
        <f>IF(O9="","",IF(R9&lt;0,J9*(-1),IF(G9="買",(P9-H9)*100,(H9-P9)*100)))</f>
        <v>33.899999999999864</v>
      </c>
      <c r="U9" s="73"/>
    </row>
    <row r="10" spans="2:21" x14ac:dyDescent="0.15">
      <c r="B10" s="36">
        <v>2</v>
      </c>
      <c r="C10" s="70">
        <f t="shared" ref="C10:C73" si="1">IF(R9="","",C9+R9)</f>
        <v>101025.20161290323</v>
      </c>
      <c r="D10" s="70"/>
      <c r="E10" s="36">
        <v>2006</v>
      </c>
      <c r="F10" s="8">
        <v>42632</v>
      </c>
      <c r="G10" s="36" t="s">
        <v>4</v>
      </c>
      <c r="H10" s="71">
        <v>118.12</v>
      </c>
      <c r="I10" s="71"/>
      <c r="J10" s="36">
        <v>112.5</v>
      </c>
      <c r="K10" s="70">
        <f t="shared" si="0"/>
        <v>3030.7560483870966</v>
      </c>
      <c r="L10" s="70"/>
      <c r="M10" s="6">
        <f t="shared" ref="M10:M73" si="2">IF(J10="","",(K10/J10)/1000)</f>
        <v>2.6940053763440858E-2</v>
      </c>
      <c r="N10" s="36">
        <v>2006</v>
      </c>
      <c r="O10" s="8">
        <v>42634</v>
      </c>
      <c r="P10" s="71">
        <v>116.97</v>
      </c>
      <c r="Q10" s="71"/>
      <c r="R10" s="72">
        <f t="shared" ref="R10:R73" si="3">IF(O10="","",(IF(G10="売",H10-P10,P10-H10))*M10*100000)</f>
        <v>-3098.1061827957142</v>
      </c>
      <c r="S10" s="72"/>
      <c r="T10" s="73">
        <f t="shared" ref="T10:T73" si="4">IF(O10="","",IF(R10&lt;0,J10*(-1),IF(G10="買",(P10-H10)*100,(H10-P10)*100)))</f>
        <v>-112.5</v>
      </c>
      <c r="U10" s="73"/>
    </row>
    <row r="11" spans="2:21" x14ac:dyDescent="0.15">
      <c r="B11" s="36">
        <v>3</v>
      </c>
      <c r="C11" s="70">
        <f t="shared" si="1"/>
        <v>97927.095430107511</v>
      </c>
      <c r="D11" s="70"/>
      <c r="E11" s="36">
        <v>2006</v>
      </c>
      <c r="F11" s="8">
        <v>42725</v>
      </c>
      <c r="G11" s="36" t="s">
        <v>4</v>
      </c>
      <c r="H11" s="71">
        <v>118.517</v>
      </c>
      <c r="I11" s="71"/>
      <c r="J11" s="36">
        <v>56.5</v>
      </c>
      <c r="K11" s="70">
        <f t="shared" si="0"/>
        <v>2937.8128629032253</v>
      </c>
      <c r="L11" s="70"/>
      <c r="M11" s="6">
        <f t="shared" si="2"/>
        <v>5.1996687838995137E-2</v>
      </c>
      <c r="N11" s="36">
        <v>2007</v>
      </c>
      <c r="O11" s="8">
        <v>42388</v>
      </c>
      <c r="P11" s="71">
        <v>121.10299999999999</v>
      </c>
      <c r="Q11" s="71"/>
      <c r="R11" s="72">
        <f t="shared" si="3"/>
        <v>13446.343475164136</v>
      </c>
      <c r="S11" s="72"/>
      <c r="T11" s="73">
        <f t="shared" si="4"/>
        <v>258.59999999999985</v>
      </c>
      <c r="U11" s="73"/>
    </row>
    <row r="12" spans="2:21" x14ac:dyDescent="0.15">
      <c r="B12" s="36">
        <v>4</v>
      </c>
      <c r="C12" s="70">
        <f t="shared" si="1"/>
        <v>111373.43890527164</v>
      </c>
      <c r="D12" s="70"/>
      <c r="E12" s="36">
        <v>2007</v>
      </c>
      <c r="F12" s="8">
        <v>42473</v>
      </c>
      <c r="G12" s="36" t="s">
        <v>4</v>
      </c>
      <c r="H12" s="71">
        <v>119.56399999999999</v>
      </c>
      <c r="I12" s="71"/>
      <c r="J12" s="36">
        <v>134.30000000000001</v>
      </c>
      <c r="K12" s="70">
        <f t="shared" si="0"/>
        <v>3341.203167158149</v>
      </c>
      <c r="L12" s="70"/>
      <c r="M12" s="6">
        <f t="shared" si="2"/>
        <v>2.4878653515697308E-2</v>
      </c>
      <c r="N12" s="36">
        <v>2007</v>
      </c>
      <c r="O12" s="8">
        <v>42478</v>
      </c>
      <c r="P12" s="71">
        <v>118.221</v>
      </c>
      <c r="Q12" s="71"/>
      <c r="R12" s="72">
        <f t="shared" si="3"/>
        <v>-3341.2031671581217</v>
      </c>
      <c r="S12" s="72"/>
      <c r="T12" s="73">
        <f t="shared" si="4"/>
        <v>-134.30000000000001</v>
      </c>
      <c r="U12" s="73"/>
    </row>
    <row r="13" spans="2:21" x14ac:dyDescent="0.15">
      <c r="B13" s="36">
        <v>5</v>
      </c>
      <c r="C13" s="70">
        <f t="shared" si="1"/>
        <v>108032.23573811352</v>
      </c>
      <c r="D13" s="70"/>
      <c r="E13" s="36">
        <v>2007</v>
      </c>
      <c r="F13" s="8">
        <v>42491</v>
      </c>
      <c r="G13" s="36" t="s">
        <v>4</v>
      </c>
      <c r="H13" s="71">
        <v>119.568</v>
      </c>
      <c r="I13" s="71"/>
      <c r="J13" s="36">
        <v>78.5</v>
      </c>
      <c r="K13" s="70">
        <f t="shared" si="0"/>
        <v>3240.9670721434054</v>
      </c>
      <c r="L13" s="70"/>
      <c r="M13" s="6">
        <f t="shared" si="2"/>
        <v>4.1286204740680323E-2</v>
      </c>
      <c r="N13" s="36">
        <v>2007</v>
      </c>
      <c r="O13" s="8">
        <v>42528</v>
      </c>
      <c r="P13" s="71">
        <v>120.857</v>
      </c>
      <c r="Q13" s="71"/>
      <c r="R13" s="72">
        <f t="shared" si="3"/>
        <v>5321.7917910736996</v>
      </c>
      <c r="S13" s="72"/>
      <c r="T13" s="73">
        <f t="shared" si="4"/>
        <v>128.90000000000015</v>
      </c>
      <c r="U13" s="73"/>
    </row>
    <row r="14" spans="2:21" x14ac:dyDescent="0.15">
      <c r="B14" s="36">
        <v>6</v>
      </c>
      <c r="C14" s="70">
        <f t="shared" si="1"/>
        <v>113354.02752918722</v>
      </c>
      <c r="D14" s="70"/>
      <c r="E14" s="36">
        <v>2007</v>
      </c>
      <c r="F14" s="8">
        <v>42573</v>
      </c>
      <c r="G14" s="36" t="s">
        <v>3</v>
      </c>
      <c r="H14" s="71">
        <v>121.261</v>
      </c>
      <c r="I14" s="71"/>
      <c r="J14" s="36">
        <v>89.2</v>
      </c>
      <c r="K14" s="70">
        <f t="shared" si="0"/>
        <v>3400.6208258756164</v>
      </c>
      <c r="L14" s="70"/>
      <c r="M14" s="6">
        <f t="shared" si="2"/>
        <v>3.8123551859592111E-2</v>
      </c>
      <c r="N14" s="36">
        <v>2007</v>
      </c>
      <c r="O14" s="8">
        <v>42590</v>
      </c>
      <c r="P14" s="71">
        <v>119.316</v>
      </c>
      <c r="Q14" s="71"/>
      <c r="R14" s="72">
        <f t="shared" si="3"/>
        <v>7415.0308366906393</v>
      </c>
      <c r="S14" s="72"/>
      <c r="T14" s="73">
        <f t="shared" si="4"/>
        <v>194.49999999999932</v>
      </c>
      <c r="U14" s="73"/>
    </row>
    <row r="15" spans="2:21" x14ac:dyDescent="0.15">
      <c r="B15" s="36">
        <v>7</v>
      </c>
      <c r="C15" s="70">
        <f t="shared" si="1"/>
        <v>120769.05836587786</v>
      </c>
      <c r="D15" s="70"/>
      <c r="E15" s="36">
        <v>2007</v>
      </c>
      <c r="F15" s="8">
        <v>42645</v>
      </c>
      <c r="G15" s="36" t="s">
        <v>4</v>
      </c>
      <c r="H15" s="71">
        <v>115.996</v>
      </c>
      <c r="I15" s="71"/>
      <c r="J15" s="36">
        <v>72.5</v>
      </c>
      <c r="K15" s="70">
        <f t="shared" si="0"/>
        <v>3623.0717509763358</v>
      </c>
      <c r="L15" s="70"/>
      <c r="M15" s="6">
        <f t="shared" si="2"/>
        <v>4.997340346174256E-2</v>
      </c>
      <c r="N15" s="36">
        <v>2007</v>
      </c>
      <c r="O15" s="8">
        <v>42659</v>
      </c>
      <c r="P15" s="71">
        <v>116.806</v>
      </c>
      <c r="Q15" s="71"/>
      <c r="R15" s="72">
        <f t="shared" si="3"/>
        <v>4047.8456804011589</v>
      </c>
      <c r="S15" s="72"/>
      <c r="T15" s="73">
        <f t="shared" si="4"/>
        <v>81.000000000000227</v>
      </c>
      <c r="U15" s="73"/>
    </row>
    <row r="16" spans="2:21" x14ac:dyDescent="0.15">
      <c r="B16" s="36">
        <v>8</v>
      </c>
      <c r="C16" s="70">
        <f t="shared" si="1"/>
        <v>124816.90404627903</v>
      </c>
      <c r="D16" s="70"/>
      <c r="E16" s="36">
        <v>2007</v>
      </c>
      <c r="F16" s="8">
        <v>42717</v>
      </c>
      <c r="G16" s="36" t="s">
        <v>4</v>
      </c>
      <c r="H16" s="71">
        <v>112.45699999999999</v>
      </c>
      <c r="I16" s="71"/>
      <c r="J16" s="36">
        <v>105.9</v>
      </c>
      <c r="K16" s="70">
        <f t="shared" si="0"/>
        <v>3744.5071213883707</v>
      </c>
      <c r="L16" s="70"/>
      <c r="M16" s="6">
        <f t="shared" si="2"/>
        <v>3.535889633039066E-2</v>
      </c>
      <c r="N16" s="36">
        <v>2007</v>
      </c>
      <c r="O16" s="8">
        <v>42732</v>
      </c>
      <c r="P16" s="71">
        <v>112.74299999999999</v>
      </c>
      <c r="Q16" s="71"/>
      <c r="R16" s="72">
        <f t="shared" si="3"/>
        <v>1011.2644350491777</v>
      </c>
      <c r="S16" s="72"/>
      <c r="T16" s="73">
        <f t="shared" si="4"/>
        <v>28.600000000000136</v>
      </c>
      <c r="U16" s="73"/>
    </row>
    <row r="17" spans="2:21" x14ac:dyDescent="0.15">
      <c r="B17" s="36">
        <v>9</v>
      </c>
      <c r="C17" s="70">
        <f t="shared" si="1"/>
        <v>125828.1684813282</v>
      </c>
      <c r="D17" s="70"/>
      <c r="E17" s="36">
        <v>2008</v>
      </c>
      <c r="F17" s="8">
        <v>42470</v>
      </c>
      <c r="G17" s="36" t="s">
        <v>4</v>
      </c>
      <c r="H17" s="71">
        <v>102.048</v>
      </c>
      <c r="I17" s="71"/>
      <c r="J17" s="36">
        <v>201.5</v>
      </c>
      <c r="K17" s="70">
        <f t="shared" si="0"/>
        <v>3774.8450544398461</v>
      </c>
      <c r="L17" s="70"/>
      <c r="M17" s="6">
        <f t="shared" si="2"/>
        <v>1.873372235454018E-2</v>
      </c>
      <c r="N17" s="36">
        <v>2008</v>
      </c>
      <c r="O17" s="8">
        <v>42498</v>
      </c>
      <c r="P17" s="71">
        <v>104.021</v>
      </c>
      <c r="Q17" s="71"/>
      <c r="R17" s="72">
        <f t="shared" si="3"/>
        <v>3696.1634205507758</v>
      </c>
      <c r="S17" s="72"/>
      <c r="T17" s="73">
        <f t="shared" si="4"/>
        <v>197.2999999999999</v>
      </c>
      <c r="U17" s="73"/>
    </row>
    <row r="18" spans="2:21" x14ac:dyDescent="0.15">
      <c r="B18" s="36">
        <v>10</v>
      </c>
      <c r="C18" s="70">
        <f t="shared" si="1"/>
        <v>129524.33190187898</v>
      </c>
      <c r="D18" s="70"/>
      <c r="E18" s="36">
        <v>2008</v>
      </c>
      <c r="F18" s="8">
        <v>42525</v>
      </c>
      <c r="G18" s="36" t="s">
        <v>4</v>
      </c>
      <c r="H18" s="71">
        <v>105.592</v>
      </c>
      <c r="I18" s="71"/>
      <c r="J18" s="36">
        <v>104.7</v>
      </c>
      <c r="K18" s="70">
        <f t="shared" si="0"/>
        <v>3885.7299570563691</v>
      </c>
      <c r="L18" s="70"/>
      <c r="M18" s="6">
        <f t="shared" si="2"/>
        <v>3.711298908363294E-2</v>
      </c>
      <c r="N18" s="36">
        <v>2008</v>
      </c>
      <c r="O18" s="8">
        <v>42529</v>
      </c>
      <c r="P18" s="71">
        <v>104.545</v>
      </c>
      <c r="Q18" s="71"/>
      <c r="R18" s="72">
        <f t="shared" si="3"/>
        <v>-3885.7299570563582</v>
      </c>
      <c r="S18" s="72"/>
      <c r="T18" s="73">
        <f t="shared" si="4"/>
        <v>-104.7</v>
      </c>
      <c r="U18" s="73"/>
    </row>
    <row r="19" spans="2:21" x14ac:dyDescent="0.15">
      <c r="B19" s="36">
        <v>11</v>
      </c>
      <c r="C19" s="70">
        <f t="shared" si="1"/>
        <v>125638.60194482261</v>
      </c>
      <c r="D19" s="70"/>
      <c r="E19" s="36">
        <v>2008</v>
      </c>
      <c r="F19" s="8">
        <v>42553</v>
      </c>
      <c r="G19" s="36" t="s">
        <v>3</v>
      </c>
      <c r="H19" s="71">
        <v>105.78</v>
      </c>
      <c r="I19" s="71"/>
      <c r="J19" s="36">
        <v>101.4</v>
      </c>
      <c r="K19" s="70">
        <f t="shared" si="0"/>
        <v>3769.1580583446785</v>
      </c>
      <c r="L19" s="70"/>
      <c r="M19" s="6">
        <f t="shared" si="2"/>
        <v>3.7171184007343969E-2</v>
      </c>
      <c r="N19" s="36">
        <v>2008</v>
      </c>
      <c r="O19" s="8">
        <v>42554</v>
      </c>
      <c r="P19" s="71">
        <v>106.774</v>
      </c>
      <c r="Q19" s="71"/>
      <c r="R19" s="72">
        <f t="shared" si="3"/>
        <v>-3694.8156903299896</v>
      </c>
      <c r="S19" s="72"/>
      <c r="T19" s="73">
        <f t="shared" si="4"/>
        <v>-101.4</v>
      </c>
      <c r="U19" s="73"/>
    </row>
    <row r="20" spans="2:21" x14ac:dyDescent="0.15">
      <c r="B20" s="36">
        <v>12</v>
      </c>
      <c r="C20" s="70">
        <f t="shared" si="1"/>
        <v>121943.78625449262</v>
      </c>
      <c r="D20" s="70"/>
      <c r="E20" s="36">
        <v>2008</v>
      </c>
      <c r="F20" s="8">
        <v>42583</v>
      </c>
      <c r="G20" s="36" t="s">
        <v>4</v>
      </c>
      <c r="H20" s="71">
        <v>107.82</v>
      </c>
      <c r="I20" s="71"/>
      <c r="J20" s="36">
        <v>55.5</v>
      </c>
      <c r="K20" s="70">
        <f t="shared" si="0"/>
        <v>3658.3135876347783</v>
      </c>
      <c r="L20" s="70"/>
      <c r="M20" s="6">
        <f t="shared" si="2"/>
        <v>6.591556013756357E-2</v>
      </c>
      <c r="N20" s="36">
        <v>2008</v>
      </c>
      <c r="O20" s="8">
        <v>42603</v>
      </c>
      <c r="P20" s="71">
        <v>108.36499999999999</v>
      </c>
      <c r="Q20" s="71"/>
      <c r="R20" s="72">
        <f t="shared" si="3"/>
        <v>3592.3980274972255</v>
      </c>
      <c r="S20" s="72"/>
      <c r="T20" s="73">
        <f t="shared" si="4"/>
        <v>54.500000000000171</v>
      </c>
      <c r="U20" s="73"/>
    </row>
    <row r="21" spans="2:21" x14ac:dyDescent="0.15">
      <c r="B21" s="36">
        <v>13</v>
      </c>
      <c r="C21" s="70">
        <f t="shared" si="1"/>
        <v>125536.18428198984</v>
      </c>
      <c r="D21" s="70"/>
      <c r="E21" s="36">
        <v>2008</v>
      </c>
      <c r="F21" s="8">
        <v>42610</v>
      </c>
      <c r="G21" s="36" t="s">
        <v>3</v>
      </c>
      <c r="H21" s="71">
        <v>108.774</v>
      </c>
      <c r="I21" s="71"/>
      <c r="J21" s="36">
        <v>95.5</v>
      </c>
      <c r="K21" s="70">
        <f t="shared" si="0"/>
        <v>3766.0855284596951</v>
      </c>
      <c r="L21" s="70"/>
      <c r="M21" s="6">
        <f t="shared" si="2"/>
        <v>3.9435450559787387E-2</v>
      </c>
      <c r="N21" s="36">
        <v>2008</v>
      </c>
      <c r="O21" s="8">
        <v>42632</v>
      </c>
      <c r="P21" s="71">
        <v>107.941</v>
      </c>
      <c r="Q21" s="71"/>
      <c r="R21" s="72">
        <f t="shared" si="3"/>
        <v>3284.973031630283</v>
      </c>
      <c r="S21" s="72"/>
      <c r="T21" s="73">
        <f t="shared" si="4"/>
        <v>83.299999999999841</v>
      </c>
      <c r="U21" s="73"/>
    </row>
    <row r="22" spans="2:21" x14ac:dyDescent="0.15">
      <c r="B22" s="36">
        <v>14</v>
      </c>
      <c r="C22" s="70">
        <f t="shared" si="1"/>
        <v>128821.15731362013</v>
      </c>
      <c r="D22" s="70"/>
      <c r="E22" s="36">
        <v>2008</v>
      </c>
      <c r="F22" s="8">
        <v>42638</v>
      </c>
      <c r="G22" s="36" t="s">
        <v>3</v>
      </c>
      <c r="H22" s="71">
        <v>105.459</v>
      </c>
      <c r="I22" s="71"/>
      <c r="J22" s="36">
        <v>154.6</v>
      </c>
      <c r="K22" s="70">
        <f t="shared" si="0"/>
        <v>3864.6347194086038</v>
      </c>
      <c r="L22" s="70"/>
      <c r="M22" s="6">
        <f t="shared" si="2"/>
        <v>2.499763725361322E-2</v>
      </c>
      <c r="N22" s="36">
        <v>2009</v>
      </c>
      <c r="O22" s="8">
        <v>42371</v>
      </c>
      <c r="P22" s="71">
        <v>91.873999999999995</v>
      </c>
      <c r="Q22" s="71"/>
      <c r="R22" s="72">
        <f t="shared" si="3"/>
        <v>33959.290209033585</v>
      </c>
      <c r="S22" s="72"/>
      <c r="T22" s="73">
        <f t="shared" si="4"/>
        <v>1358.5000000000009</v>
      </c>
      <c r="U22" s="73"/>
    </row>
    <row r="23" spans="2:21" x14ac:dyDescent="0.15">
      <c r="B23" s="36">
        <v>15</v>
      </c>
      <c r="C23" s="70">
        <f t="shared" si="1"/>
        <v>162780.44752265373</v>
      </c>
      <c r="D23" s="70"/>
      <c r="E23" s="36">
        <v>2009</v>
      </c>
      <c r="F23" s="8">
        <v>42389</v>
      </c>
      <c r="G23" s="36" t="s">
        <v>3</v>
      </c>
      <c r="H23" s="71">
        <v>89.659000000000006</v>
      </c>
      <c r="I23" s="71"/>
      <c r="J23" s="36">
        <v>132.6</v>
      </c>
      <c r="K23" s="70">
        <f t="shared" si="0"/>
        <v>4883.4134256796115</v>
      </c>
      <c r="L23" s="70"/>
      <c r="M23" s="6">
        <f t="shared" si="2"/>
        <v>3.6828155548111703E-2</v>
      </c>
      <c r="N23" s="36">
        <v>2009</v>
      </c>
      <c r="O23" s="8">
        <v>42405</v>
      </c>
      <c r="P23" s="71">
        <v>90.984999999999999</v>
      </c>
      <c r="Q23" s="71"/>
      <c r="R23" s="72">
        <f t="shared" si="3"/>
        <v>-4883.4134256795878</v>
      </c>
      <c r="S23" s="72"/>
      <c r="T23" s="73">
        <f t="shared" si="4"/>
        <v>-132.6</v>
      </c>
      <c r="U23" s="73"/>
    </row>
    <row r="24" spans="2:21" x14ac:dyDescent="0.15">
      <c r="B24" s="36">
        <v>16</v>
      </c>
      <c r="C24" s="70">
        <f t="shared" si="1"/>
        <v>157897.03409697415</v>
      </c>
      <c r="D24" s="70"/>
      <c r="E24" s="36">
        <v>2009</v>
      </c>
      <c r="F24" s="8">
        <v>42415</v>
      </c>
      <c r="G24" s="36" t="s">
        <v>4</v>
      </c>
      <c r="H24" s="71">
        <v>91.948999999999998</v>
      </c>
      <c r="I24" s="71"/>
      <c r="J24" s="36">
        <v>85.7</v>
      </c>
      <c r="K24" s="70">
        <f t="shared" si="0"/>
        <v>4736.9110229092248</v>
      </c>
      <c r="L24" s="70"/>
      <c r="M24" s="6">
        <f t="shared" si="2"/>
        <v>5.5273174129629225E-2</v>
      </c>
      <c r="N24" s="36">
        <v>2009</v>
      </c>
      <c r="O24" s="8">
        <v>42435</v>
      </c>
      <c r="P24" s="71">
        <v>96.858999999999995</v>
      </c>
      <c r="Q24" s="71"/>
      <c r="R24" s="72">
        <f t="shared" si="3"/>
        <v>27139.128497647929</v>
      </c>
      <c r="S24" s="72"/>
      <c r="T24" s="73">
        <f t="shared" si="4"/>
        <v>490.99999999999966</v>
      </c>
      <c r="U24" s="73"/>
    </row>
    <row r="25" spans="2:21" x14ac:dyDescent="0.15">
      <c r="B25" s="36">
        <v>17</v>
      </c>
      <c r="C25" s="70">
        <f t="shared" si="1"/>
        <v>185036.16259462209</v>
      </c>
      <c r="D25" s="70"/>
      <c r="E25" s="36">
        <v>2009</v>
      </c>
      <c r="F25" s="8">
        <v>42481</v>
      </c>
      <c r="G25" s="36" t="s">
        <v>3</v>
      </c>
      <c r="H25" s="71">
        <v>97.769000000000005</v>
      </c>
      <c r="I25" s="71"/>
      <c r="J25" s="36">
        <v>116.5</v>
      </c>
      <c r="K25" s="70">
        <f t="shared" si="0"/>
        <v>5551.0848778386626</v>
      </c>
      <c r="L25" s="70"/>
      <c r="M25" s="6">
        <f t="shared" si="2"/>
        <v>4.7648797234666633E-2</v>
      </c>
      <c r="N25" s="36">
        <v>2009</v>
      </c>
      <c r="O25" s="8">
        <v>42490</v>
      </c>
      <c r="P25" s="71">
        <v>98.924000000000007</v>
      </c>
      <c r="Q25" s="71"/>
      <c r="R25" s="72">
        <f t="shared" si="3"/>
        <v>-5503.4360806040013</v>
      </c>
      <c r="S25" s="72"/>
      <c r="T25" s="73">
        <f t="shared" si="4"/>
        <v>-116.5</v>
      </c>
      <c r="U25" s="73"/>
    </row>
    <row r="26" spans="2:21" x14ac:dyDescent="0.15">
      <c r="B26" s="36">
        <v>18</v>
      </c>
      <c r="C26" s="70">
        <f t="shared" si="1"/>
        <v>179532.72651401808</v>
      </c>
      <c r="D26" s="70"/>
      <c r="E26" s="36">
        <v>2009</v>
      </c>
      <c r="F26" s="8">
        <v>42515</v>
      </c>
      <c r="G26" s="36" t="s">
        <v>3</v>
      </c>
      <c r="H26" s="71">
        <v>94.602999999999994</v>
      </c>
      <c r="I26" s="71"/>
      <c r="J26" s="36">
        <v>62</v>
      </c>
      <c r="K26" s="70">
        <f t="shared" si="0"/>
        <v>5385.9817954205419</v>
      </c>
      <c r="L26" s="70"/>
      <c r="M26" s="6">
        <f t="shared" si="2"/>
        <v>8.6870674119686159E-2</v>
      </c>
      <c r="N26" s="36">
        <v>2009</v>
      </c>
      <c r="O26" s="8">
        <v>42516</v>
      </c>
      <c r="P26" s="71">
        <v>95.222999999999999</v>
      </c>
      <c r="Q26" s="71"/>
      <c r="R26" s="72">
        <f t="shared" si="3"/>
        <v>-5385.9817954205819</v>
      </c>
      <c r="S26" s="72"/>
      <c r="T26" s="73">
        <f t="shared" si="4"/>
        <v>-62</v>
      </c>
      <c r="U26" s="73"/>
    </row>
    <row r="27" spans="2:21" x14ac:dyDescent="0.15">
      <c r="B27" s="36">
        <v>19</v>
      </c>
      <c r="C27" s="70">
        <f t="shared" si="1"/>
        <v>174146.7447185975</v>
      </c>
      <c r="D27" s="70"/>
      <c r="E27" s="36">
        <v>2009</v>
      </c>
      <c r="F27" s="8">
        <v>42607</v>
      </c>
      <c r="G27" s="36" t="s">
        <v>3</v>
      </c>
      <c r="H27" s="71">
        <v>93.78</v>
      </c>
      <c r="I27" s="71"/>
      <c r="J27" s="36">
        <v>83.3</v>
      </c>
      <c r="K27" s="70">
        <f t="shared" si="0"/>
        <v>5224.402341557925</v>
      </c>
      <c r="L27" s="70"/>
      <c r="M27" s="6">
        <f t="shared" si="2"/>
        <v>6.2717915264801027E-2</v>
      </c>
      <c r="N27" s="36">
        <v>2009</v>
      </c>
      <c r="O27" s="8">
        <v>42655</v>
      </c>
      <c r="P27" s="71">
        <v>89.98</v>
      </c>
      <c r="Q27" s="71"/>
      <c r="R27" s="72">
        <f t="shared" si="3"/>
        <v>23832.807800624374</v>
      </c>
      <c r="S27" s="72"/>
      <c r="T27" s="73">
        <f t="shared" si="4"/>
        <v>379.99999999999972</v>
      </c>
      <c r="U27" s="73"/>
    </row>
    <row r="28" spans="2:21" x14ac:dyDescent="0.15">
      <c r="B28" s="36">
        <v>20</v>
      </c>
      <c r="C28" s="70">
        <f t="shared" si="1"/>
        <v>197979.55251922188</v>
      </c>
      <c r="D28" s="70"/>
      <c r="E28" s="36">
        <v>2009</v>
      </c>
      <c r="F28" s="8">
        <v>42692</v>
      </c>
      <c r="G28" s="36" t="s">
        <v>3</v>
      </c>
      <c r="H28" s="71">
        <v>89.003</v>
      </c>
      <c r="I28" s="71"/>
      <c r="J28" s="36">
        <v>48.7</v>
      </c>
      <c r="K28" s="70">
        <f t="shared" si="0"/>
        <v>5939.3865755766565</v>
      </c>
      <c r="L28" s="70"/>
      <c r="M28" s="6">
        <f t="shared" si="2"/>
        <v>0.12195865658268287</v>
      </c>
      <c r="N28" s="36">
        <v>2009</v>
      </c>
      <c r="O28" s="8">
        <v>42708</v>
      </c>
      <c r="P28" s="71">
        <v>89.188999999999993</v>
      </c>
      <c r="Q28" s="71"/>
      <c r="R28" s="72">
        <f t="shared" si="3"/>
        <v>-2268.4310124378144</v>
      </c>
      <c r="S28" s="72"/>
      <c r="T28" s="73">
        <f t="shared" si="4"/>
        <v>-48.7</v>
      </c>
      <c r="U28" s="73"/>
    </row>
    <row r="29" spans="2:21" x14ac:dyDescent="0.15">
      <c r="B29" s="36">
        <v>21</v>
      </c>
      <c r="C29" s="70">
        <f t="shared" si="1"/>
        <v>195711.12150678405</v>
      </c>
      <c r="D29" s="70"/>
      <c r="E29" s="36">
        <v>2009</v>
      </c>
      <c r="F29" s="8">
        <v>42717</v>
      </c>
      <c r="G29" s="36" t="s">
        <v>4</v>
      </c>
      <c r="H29" s="71">
        <v>89.341999999999999</v>
      </c>
      <c r="I29" s="71"/>
      <c r="J29" s="36">
        <v>96.7</v>
      </c>
      <c r="K29" s="70">
        <f t="shared" si="0"/>
        <v>5871.333645203521</v>
      </c>
      <c r="L29" s="70"/>
      <c r="M29" s="6">
        <f t="shared" si="2"/>
        <v>6.0716997365082945E-2</v>
      </c>
      <c r="N29" s="36">
        <v>2009</v>
      </c>
      <c r="O29" s="8">
        <v>42718</v>
      </c>
      <c r="P29" s="71">
        <v>88.375</v>
      </c>
      <c r="Q29" s="71"/>
      <c r="R29" s="72">
        <f t="shared" si="3"/>
        <v>-5871.3336452035128</v>
      </c>
      <c r="S29" s="72"/>
      <c r="T29" s="73">
        <f t="shared" si="4"/>
        <v>-96.7</v>
      </c>
      <c r="U29" s="73"/>
    </row>
    <row r="30" spans="2:21" x14ac:dyDescent="0.15">
      <c r="B30" s="36">
        <v>22</v>
      </c>
      <c r="C30" s="70">
        <f t="shared" si="1"/>
        <v>189839.78786158055</v>
      </c>
      <c r="D30" s="70"/>
      <c r="E30" s="36">
        <v>2010</v>
      </c>
      <c r="F30" s="8">
        <v>42394</v>
      </c>
      <c r="G30" s="36" t="s">
        <v>3</v>
      </c>
      <c r="H30" s="71">
        <v>89.835999999999999</v>
      </c>
      <c r="I30" s="71"/>
      <c r="J30" s="36">
        <v>72</v>
      </c>
      <c r="K30" s="70">
        <f t="shared" si="0"/>
        <v>5695.1936358474168</v>
      </c>
      <c r="L30" s="70"/>
      <c r="M30" s="6">
        <f t="shared" si="2"/>
        <v>7.9099911608991907E-2</v>
      </c>
      <c r="N30" s="36">
        <v>2010</v>
      </c>
      <c r="O30" s="8">
        <v>42397</v>
      </c>
      <c r="P30" s="71">
        <v>90.555999999999997</v>
      </c>
      <c r="Q30" s="71"/>
      <c r="R30" s="72">
        <f t="shared" si="3"/>
        <v>-5695.1936358474086</v>
      </c>
      <c r="S30" s="72"/>
      <c r="T30" s="73">
        <f t="shared" si="4"/>
        <v>-72</v>
      </c>
      <c r="U30" s="73"/>
    </row>
    <row r="31" spans="2:21" x14ac:dyDescent="0.15">
      <c r="B31" s="36">
        <v>23</v>
      </c>
      <c r="C31" s="70">
        <f t="shared" si="1"/>
        <v>184144.59422573313</v>
      </c>
      <c r="D31" s="70"/>
      <c r="E31" s="36">
        <v>2010</v>
      </c>
      <c r="F31" s="8">
        <v>42450</v>
      </c>
      <c r="G31" s="36" t="s">
        <v>4</v>
      </c>
      <c r="H31" s="71">
        <v>90.551000000000002</v>
      </c>
      <c r="I31" s="71"/>
      <c r="J31" s="36">
        <v>27.8</v>
      </c>
      <c r="K31" s="70">
        <f t="shared" si="0"/>
        <v>5524.3378267719936</v>
      </c>
      <c r="L31" s="70"/>
      <c r="M31" s="6">
        <f t="shared" si="2"/>
        <v>0.19871718801338104</v>
      </c>
      <c r="N31" s="36">
        <v>2010</v>
      </c>
      <c r="O31" s="8">
        <v>42472</v>
      </c>
      <c r="P31" s="71">
        <v>92.831999999999994</v>
      </c>
      <c r="Q31" s="71"/>
      <c r="R31" s="72">
        <f t="shared" si="3"/>
        <v>45327.390585852052</v>
      </c>
      <c r="S31" s="72"/>
      <c r="T31" s="73">
        <f t="shared" si="4"/>
        <v>228.09999999999917</v>
      </c>
      <c r="U31" s="73"/>
    </row>
    <row r="32" spans="2:21" x14ac:dyDescent="0.15">
      <c r="B32" s="36">
        <v>24</v>
      </c>
      <c r="C32" s="70">
        <f t="shared" si="1"/>
        <v>229471.98481158519</v>
      </c>
      <c r="D32" s="70"/>
      <c r="E32" s="36">
        <v>2010</v>
      </c>
      <c r="F32" s="8">
        <v>42500</v>
      </c>
      <c r="G32" s="36" t="s">
        <v>3</v>
      </c>
      <c r="H32" s="71">
        <v>92.561999999999998</v>
      </c>
      <c r="I32" s="71"/>
      <c r="J32" s="36">
        <v>98.6</v>
      </c>
      <c r="K32" s="70">
        <f t="shared" si="0"/>
        <v>6884.1595443475553</v>
      </c>
      <c r="L32" s="70"/>
      <c r="M32" s="6">
        <f t="shared" si="2"/>
        <v>6.9819062315898142E-2</v>
      </c>
      <c r="N32" s="36">
        <v>2010</v>
      </c>
      <c r="O32" s="8">
        <v>42503</v>
      </c>
      <c r="P32" s="71">
        <v>93.548000000000002</v>
      </c>
      <c r="Q32" s="71"/>
      <c r="R32" s="72">
        <f t="shared" si="3"/>
        <v>-6884.1595443475862</v>
      </c>
      <c r="S32" s="72"/>
      <c r="T32" s="73">
        <f t="shared" si="4"/>
        <v>-98.6</v>
      </c>
      <c r="U32" s="73"/>
    </row>
    <row r="33" spans="2:21" x14ac:dyDescent="0.15">
      <c r="B33" s="36">
        <v>25</v>
      </c>
      <c r="C33" s="70">
        <f t="shared" si="1"/>
        <v>222587.82526723761</v>
      </c>
      <c r="D33" s="70"/>
      <c r="E33" s="36">
        <v>2010</v>
      </c>
      <c r="F33" s="8">
        <v>42542</v>
      </c>
      <c r="G33" s="36" t="s">
        <v>3</v>
      </c>
      <c r="H33" s="71">
        <v>90.620999999999995</v>
      </c>
      <c r="I33" s="71"/>
      <c r="J33" s="36">
        <v>86.4</v>
      </c>
      <c r="K33" s="70">
        <f t="shared" si="0"/>
        <v>6677.6347580171278</v>
      </c>
      <c r="L33" s="70"/>
      <c r="M33" s="6">
        <f t="shared" si="2"/>
        <v>7.7287439328901933E-2</v>
      </c>
      <c r="N33" s="36">
        <v>2010</v>
      </c>
      <c r="O33" s="8">
        <v>42625</v>
      </c>
      <c r="P33" s="71">
        <v>84.372</v>
      </c>
      <c r="Q33" s="71"/>
      <c r="R33" s="72">
        <f t="shared" si="3"/>
        <v>48296.920836630779</v>
      </c>
      <c r="S33" s="72"/>
      <c r="T33" s="73">
        <f t="shared" si="4"/>
        <v>624.89999999999952</v>
      </c>
      <c r="U33" s="73"/>
    </row>
    <row r="34" spans="2:21" x14ac:dyDescent="0.15">
      <c r="B34" s="36">
        <v>26</v>
      </c>
      <c r="C34" s="70">
        <f t="shared" si="1"/>
        <v>270884.74610386841</v>
      </c>
      <c r="D34" s="70"/>
      <c r="E34" s="36">
        <v>2010</v>
      </c>
      <c r="F34" s="8">
        <v>42662</v>
      </c>
      <c r="G34" s="36" t="s">
        <v>3</v>
      </c>
      <c r="H34" s="71">
        <v>81.304000000000002</v>
      </c>
      <c r="I34" s="71"/>
      <c r="J34" s="36">
        <v>62.7</v>
      </c>
      <c r="K34" s="70">
        <f t="shared" si="0"/>
        <v>8126.5423831160524</v>
      </c>
      <c r="L34" s="70"/>
      <c r="M34" s="6">
        <f t="shared" si="2"/>
        <v>0.12960992636548727</v>
      </c>
      <c r="N34" s="36">
        <v>2010</v>
      </c>
      <c r="O34" s="8">
        <v>42669</v>
      </c>
      <c r="P34" s="71">
        <v>81.930999999999997</v>
      </c>
      <c r="Q34" s="71"/>
      <c r="R34" s="72">
        <f t="shared" si="3"/>
        <v>-8126.5423831159906</v>
      </c>
      <c r="S34" s="72"/>
      <c r="T34" s="73">
        <f t="shared" si="4"/>
        <v>-62.7</v>
      </c>
      <c r="U34" s="73"/>
    </row>
    <row r="35" spans="2:21" x14ac:dyDescent="0.15">
      <c r="B35" s="36">
        <v>27</v>
      </c>
      <c r="C35" s="70">
        <f t="shared" si="1"/>
        <v>262758.20372075244</v>
      </c>
      <c r="D35" s="70"/>
      <c r="E35" s="36">
        <v>2010</v>
      </c>
      <c r="F35" s="8">
        <v>42686</v>
      </c>
      <c r="G35" s="36" t="s">
        <v>4</v>
      </c>
      <c r="H35" s="71">
        <v>82.662000000000006</v>
      </c>
      <c r="I35" s="71"/>
      <c r="J35" s="36">
        <v>101.5</v>
      </c>
      <c r="K35" s="70">
        <f t="shared" si="0"/>
        <v>7882.7461116225732</v>
      </c>
      <c r="L35" s="70"/>
      <c r="M35" s="6">
        <f t="shared" si="2"/>
        <v>7.7662523267217468E-2</v>
      </c>
      <c r="N35" s="36">
        <v>2010</v>
      </c>
      <c r="O35" s="8">
        <v>42697</v>
      </c>
      <c r="P35" s="71">
        <v>82.75</v>
      </c>
      <c r="Q35" s="71"/>
      <c r="R35" s="72">
        <f t="shared" si="3"/>
        <v>683.43020475146602</v>
      </c>
      <c r="S35" s="72"/>
      <c r="T35" s="73">
        <f t="shared" si="4"/>
        <v>8.7999999999993861</v>
      </c>
      <c r="U35" s="73"/>
    </row>
    <row r="36" spans="2:21" x14ac:dyDescent="0.15">
      <c r="B36" s="36">
        <v>28</v>
      </c>
      <c r="C36" s="70">
        <f t="shared" si="1"/>
        <v>263441.63392550393</v>
      </c>
      <c r="D36" s="70"/>
      <c r="E36" s="36">
        <v>2011</v>
      </c>
      <c r="F36" s="8">
        <v>42409</v>
      </c>
      <c r="G36" s="36" t="s">
        <v>4</v>
      </c>
      <c r="H36" s="71">
        <v>82.674999999999997</v>
      </c>
      <c r="I36" s="71"/>
      <c r="J36" s="36">
        <v>48.1</v>
      </c>
      <c r="K36" s="70">
        <f t="shared" si="0"/>
        <v>7903.249017765118</v>
      </c>
      <c r="L36" s="70"/>
      <c r="M36" s="6">
        <f t="shared" si="2"/>
        <v>0.16430871138804817</v>
      </c>
      <c r="N36" s="36">
        <v>2011</v>
      </c>
      <c r="O36" s="8">
        <v>42418</v>
      </c>
      <c r="P36" s="71">
        <v>83.091999999999999</v>
      </c>
      <c r="Q36" s="71"/>
      <c r="R36" s="72">
        <f t="shared" si="3"/>
        <v>6851.6732648816342</v>
      </c>
      <c r="S36" s="72"/>
      <c r="T36" s="73">
        <f t="shared" si="4"/>
        <v>41.700000000000159</v>
      </c>
      <c r="U36" s="73"/>
    </row>
    <row r="37" spans="2:21" x14ac:dyDescent="0.15">
      <c r="B37" s="36">
        <v>29</v>
      </c>
      <c r="C37" s="70">
        <f t="shared" si="1"/>
        <v>270293.30719038559</v>
      </c>
      <c r="D37" s="70"/>
      <c r="E37" s="36">
        <v>2011</v>
      </c>
      <c r="F37" s="8">
        <v>42487</v>
      </c>
      <c r="G37" s="36" t="s">
        <v>3</v>
      </c>
      <c r="H37" s="71">
        <v>81.513999999999996</v>
      </c>
      <c r="I37" s="71"/>
      <c r="J37" s="36">
        <v>125.3</v>
      </c>
      <c r="K37" s="70">
        <f t="shared" si="0"/>
        <v>8108.7992157115677</v>
      </c>
      <c r="L37" s="70"/>
      <c r="M37" s="6">
        <f t="shared" si="2"/>
        <v>6.4715077539597515E-2</v>
      </c>
      <c r="N37" s="36">
        <v>2011</v>
      </c>
      <c r="O37" s="8">
        <v>42500</v>
      </c>
      <c r="P37" s="71">
        <v>80.930000000000007</v>
      </c>
      <c r="Q37" s="71"/>
      <c r="R37" s="72">
        <f t="shared" si="3"/>
        <v>3779.3605283124234</v>
      </c>
      <c r="S37" s="72"/>
      <c r="T37" s="73">
        <f t="shared" si="4"/>
        <v>58.399999999998897</v>
      </c>
      <c r="U37" s="73"/>
    </row>
    <row r="38" spans="2:21" x14ac:dyDescent="0.15">
      <c r="B38" s="36">
        <v>30</v>
      </c>
      <c r="C38" s="70">
        <f t="shared" si="1"/>
        <v>274072.66771869804</v>
      </c>
      <c r="D38" s="70"/>
      <c r="E38" s="36">
        <v>2011</v>
      </c>
      <c r="F38" s="8">
        <v>42513</v>
      </c>
      <c r="G38" s="36" t="s">
        <v>4</v>
      </c>
      <c r="H38" s="71">
        <v>82.090999999999994</v>
      </c>
      <c r="I38" s="71"/>
      <c r="J38" s="36">
        <v>77.8</v>
      </c>
      <c r="K38" s="70">
        <f t="shared" si="0"/>
        <v>8222.1800315609416</v>
      </c>
      <c r="L38" s="70"/>
      <c r="M38" s="6">
        <f t="shared" si="2"/>
        <v>0.10568354796350825</v>
      </c>
      <c r="N38" s="36">
        <v>2011</v>
      </c>
      <c r="O38" s="8">
        <v>42510</v>
      </c>
      <c r="P38" s="71">
        <v>81.313000000000002</v>
      </c>
      <c r="Q38" s="71"/>
      <c r="R38" s="72">
        <f t="shared" si="3"/>
        <v>-8222.1800315608525</v>
      </c>
      <c r="S38" s="72"/>
      <c r="T38" s="73">
        <f t="shared" si="4"/>
        <v>-77.8</v>
      </c>
      <c r="U38" s="73"/>
    </row>
    <row r="39" spans="2:21" x14ac:dyDescent="0.15">
      <c r="B39" s="36">
        <v>31</v>
      </c>
      <c r="C39" s="70">
        <f t="shared" si="1"/>
        <v>265850.48768713721</v>
      </c>
      <c r="D39" s="70"/>
      <c r="E39" s="36">
        <v>2011</v>
      </c>
      <c r="F39" s="8">
        <v>42530</v>
      </c>
      <c r="G39" s="36" t="s">
        <v>3</v>
      </c>
      <c r="H39" s="71">
        <v>79.924000000000007</v>
      </c>
      <c r="I39" s="71"/>
      <c r="J39" s="36">
        <v>55.1</v>
      </c>
      <c r="K39" s="70">
        <f t="shared" si="0"/>
        <v>7975.514630614116</v>
      </c>
      <c r="L39" s="70"/>
      <c r="M39" s="6">
        <f t="shared" si="2"/>
        <v>0.14474618204381334</v>
      </c>
      <c r="N39" s="36">
        <v>2011</v>
      </c>
      <c r="O39" s="8">
        <v>42530</v>
      </c>
      <c r="P39" s="71">
        <v>80.474999999999994</v>
      </c>
      <c r="Q39" s="71"/>
      <c r="R39" s="72">
        <f t="shared" si="3"/>
        <v>-7975.5146306139377</v>
      </c>
      <c r="S39" s="72"/>
      <c r="T39" s="73">
        <f t="shared" si="4"/>
        <v>-55.1</v>
      </c>
      <c r="U39" s="73"/>
    </row>
    <row r="40" spans="2:21" x14ac:dyDescent="0.15">
      <c r="B40" s="36">
        <v>32</v>
      </c>
      <c r="C40" s="70">
        <f t="shared" si="1"/>
        <v>257874.97305652327</v>
      </c>
      <c r="D40" s="70"/>
      <c r="E40" s="36">
        <v>2011</v>
      </c>
      <c r="F40" s="8">
        <v>42545</v>
      </c>
      <c r="G40" s="36" t="s">
        <v>4</v>
      </c>
      <c r="H40" s="71">
        <v>80.614000000000004</v>
      </c>
      <c r="I40" s="71"/>
      <c r="J40" s="36">
        <v>48.8</v>
      </c>
      <c r="K40" s="70">
        <f t="shared" si="0"/>
        <v>7736.2491916956978</v>
      </c>
      <c r="L40" s="70"/>
      <c r="M40" s="6">
        <f t="shared" si="2"/>
        <v>0.15852969655114138</v>
      </c>
      <c r="N40" s="36">
        <v>2011</v>
      </c>
      <c r="O40" s="8">
        <v>42559</v>
      </c>
      <c r="P40" s="71">
        <v>80.808999999999997</v>
      </c>
      <c r="Q40" s="71"/>
      <c r="R40" s="72">
        <f t="shared" si="3"/>
        <v>3091.3290827471487</v>
      </c>
      <c r="S40" s="72"/>
      <c r="T40" s="73">
        <f t="shared" si="4"/>
        <v>19.499999999999318</v>
      </c>
      <c r="U40" s="73"/>
    </row>
    <row r="41" spans="2:21" x14ac:dyDescent="0.15">
      <c r="B41" s="36">
        <v>33</v>
      </c>
      <c r="C41" s="70">
        <f t="shared" si="1"/>
        <v>260966.30213927041</v>
      </c>
      <c r="D41" s="70"/>
      <c r="E41" s="36">
        <v>2011</v>
      </c>
      <c r="F41" s="8">
        <v>42624</v>
      </c>
      <c r="G41" s="36" t="s">
        <v>4</v>
      </c>
      <c r="H41" s="71">
        <v>77.593000000000004</v>
      </c>
      <c r="I41" s="71"/>
      <c r="J41" s="36">
        <v>47.2</v>
      </c>
      <c r="K41" s="70">
        <f t="shared" si="0"/>
        <v>7828.9890641781121</v>
      </c>
      <c r="L41" s="70"/>
      <c r="M41" s="6">
        <f t="shared" si="2"/>
        <v>0.16586841237665489</v>
      </c>
      <c r="N41" s="36">
        <v>2011</v>
      </c>
      <c r="O41" s="8">
        <v>42625</v>
      </c>
      <c r="P41" s="71">
        <v>77.122</v>
      </c>
      <c r="Q41" s="71"/>
      <c r="R41" s="72">
        <f t="shared" si="3"/>
        <v>-7812.4022229405064</v>
      </c>
      <c r="S41" s="72"/>
      <c r="T41" s="73">
        <f t="shared" si="4"/>
        <v>-47.2</v>
      </c>
      <c r="U41" s="73"/>
    </row>
    <row r="42" spans="2:21" x14ac:dyDescent="0.15">
      <c r="B42" s="36">
        <v>34</v>
      </c>
      <c r="C42" s="70">
        <f t="shared" si="1"/>
        <v>253153.89991632992</v>
      </c>
      <c r="D42" s="70"/>
      <c r="E42" s="36">
        <v>2012</v>
      </c>
      <c r="F42" s="8">
        <v>42448</v>
      </c>
      <c r="G42" s="36" t="s">
        <v>4</v>
      </c>
      <c r="H42" s="71">
        <v>83.561000000000007</v>
      </c>
      <c r="I42" s="71"/>
      <c r="J42" s="36">
        <v>55.1</v>
      </c>
      <c r="K42" s="70">
        <f t="shared" si="0"/>
        <v>7594.6169974898976</v>
      </c>
      <c r="L42" s="70"/>
      <c r="M42" s="6">
        <f t="shared" si="2"/>
        <v>0.1378333393373847</v>
      </c>
      <c r="N42" s="36">
        <v>2012</v>
      </c>
      <c r="O42" s="8">
        <v>42450</v>
      </c>
      <c r="P42" s="71">
        <v>83.01</v>
      </c>
      <c r="Q42" s="71"/>
      <c r="R42" s="72">
        <f t="shared" si="3"/>
        <v>-7594.616997489924</v>
      </c>
      <c r="S42" s="72"/>
      <c r="T42" s="73">
        <f t="shared" si="4"/>
        <v>-55.1</v>
      </c>
      <c r="U42" s="73"/>
    </row>
    <row r="43" spans="2:21" x14ac:dyDescent="0.15">
      <c r="B43" s="36">
        <v>35</v>
      </c>
      <c r="C43" s="70">
        <f t="shared" si="1"/>
        <v>245559.28291884001</v>
      </c>
      <c r="D43" s="70"/>
      <c r="E43" s="36">
        <v>2012</v>
      </c>
      <c r="F43" s="8">
        <v>42492</v>
      </c>
      <c r="G43" s="36" t="s">
        <v>3</v>
      </c>
      <c r="H43" s="71">
        <v>80.027000000000001</v>
      </c>
      <c r="I43" s="71"/>
      <c r="J43" s="36">
        <v>59.2</v>
      </c>
      <c r="K43" s="70">
        <f t="shared" si="0"/>
        <v>7366.7784875651996</v>
      </c>
      <c r="L43" s="70"/>
      <c r="M43" s="6">
        <f t="shared" si="2"/>
        <v>0.1244388258034662</v>
      </c>
      <c r="N43" s="36">
        <v>2012</v>
      </c>
      <c r="O43" s="8">
        <v>42503</v>
      </c>
      <c r="P43" s="71">
        <v>80.076999999999998</v>
      </c>
      <c r="Q43" s="71"/>
      <c r="R43" s="72">
        <f t="shared" si="3"/>
        <v>-622.19412901729561</v>
      </c>
      <c r="S43" s="72"/>
      <c r="T43" s="73">
        <f t="shared" si="4"/>
        <v>-59.2</v>
      </c>
      <c r="U43" s="73"/>
    </row>
    <row r="44" spans="2:21" x14ac:dyDescent="0.15">
      <c r="B44" s="36">
        <v>36</v>
      </c>
      <c r="C44" s="70">
        <f t="shared" si="1"/>
        <v>244937.08878982271</v>
      </c>
      <c r="D44" s="70"/>
      <c r="E44" s="36">
        <v>2012</v>
      </c>
      <c r="F44" s="8">
        <v>42512</v>
      </c>
      <c r="G44" s="36" t="s">
        <v>3</v>
      </c>
      <c r="H44" s="71">
        <v>79.337000000000003</v>
      </c>
      <c r="I44" s="71"/>
      <c r="J44" s="36">
        <v>81.8</v>
      </c>
      <c r="K44" s="70">
        <f t="shared" si="0"/>
        <v>7348.112663694681</v>
      </c>
      <c r="L44" s="70"/>
      <c r="M44" s="6">
        <f t="shared" si="2"/>
        <v>8.9830228162526671E-2</v>
      </c>
      <c r="N44" s="36">
        <v>2012</v>
      </c>
      <c r="O44" s="8">
        <v>42528</v>
      </c>
      <c r="P44" s="71">
        <v>79.792000000000002</v>
      </c>
      <c r="Q44" s="71"/>
      <c r="R44" s="72">
        <f t="shared" si="3"/>
        <v>-4087.275381394948</v>
      </c>
      <c r="S44" s="72"/>
      <c r="T44" s="73">
        <f t="shared" si="4"/>
        <v>-81.8</v>
      </c>
      <c r="U44" s="73"/>
    </row>
    <row r="45" spans="2:21" x14ac:dyDescent="0.15">
      <c r="B45" s="36">
        <v>37</v>
      </c>
      <c r="C45" s="70">
        <f t="shared" si="1"/>
        <v>240849.81340842776</v>
      </c>
      <c r="D45" s="70"/>
      <c r="E45" s="36">
        <v>2012</v>
      </c>
      <c r="F45" s="8">
        <v>42623</v>
      </c>
      <c r="G45" s="36" t="s">
        <v>3</v>
      </c>
      <c r="H45" s="71">
        <v>78.168999999999997</v>
      </c>
      <c r="I45" s="71"/>
      <c r="J45" s="36">
        <v>16.899999999999999</v>
      </c>
      <c r="K45" s="70">
        <f t="shared" si="0"/>
        <v>7225.4944022528325</v>
      </c>
      <c r="L45" s="70"/>
      <c r="M45" s="6">
        <f t="shared" si="2"/>
        <v>0.42754404747058183</v>
      </c>
      <c r="N45" s="36">
        <v>2012</v>
      </c>
      <c r="O45" s="8">
        <v>42627</v>
      </c>
      <c r="P45" s="71">
        <v>78.337999999999994</v>
      </c>
      <c r="Q45" s="71"/>
      <c r="R45" s="72">
        <f t="shared" si="3"/>
        <v>-7225.4944022527025</v>
      </c>
      <c r="S45" s="72"/>
      <c r="T45" s="73">
        <f t="shared" si="4"/>
        <v>-16.899999999999999</v>
      </c>
      <c r="U45" s="73"/>
    </row>
    <row r="46" spans="2:21" x14ac:dyDescent="0.15">
      <c r="B46" s="36">
        <v>38</v>
      </c>
      <c r="C46" s="70">
        <f t="shared" si="1"/>
        <v>233624.31900617506</v>
      </c>
      <c r="D46" s="70"/>
      <c r="E46" s="36">
        <v>2012</v>
      </c>
      <c r="F46" s="8">
        <v>42655</v>
      </c>
      <c r="G46" s="36" t="s">
        <v>4</v>
      </c>
      <c r="H46" s="71">
        <v>78.495999999999995</v>
      </c>
      <c r="I46" s="71"/>
      <c r="J46" s="36">
        <v>21.9</v>
      </c>
      <c r="K46" s="70">
        <f t="shared" si="0"/>
        <v>7008.7295701852518</v>
      </c>
      <c r="L46" s="70"/>
      <c r="M46" s="6">
        <f t="shared" si="2"/>
        <v>0.3200333137070891</v>
      </c>
      <c r="N46" s="36">
        <v>2012</v>
      </c>
      <c r="O46" s="8">
        <v>42683</v>
      </c>
      <c r="P46" s="71">
        <v>79.275999999999996</v>
      </c>
      <c r="Q46" s="71"/>
      <c r="R46" s="72">
        <f t="shared" si="3"/>
        <v>24962.598469152985</v>
      </c>
      <c r="S46" s="72"/>
      <c r="T46" s="73">
        <f t="shared" si="4"/>
        <v>78.000000000000114</v>
      </c>
      <c r="U46" s="73"/>
    </row>
    <row r="47" spans="2:21" x14ac:dyDescent="0.15">
      <c r="B47" s="36">
        <v>39</v>
      </c>
      <c r="C47" s="70">
        <f t="shared" si="1"/>
        <v>258586.91747532805</v>
      </c>
      <c r="D47" s="70"/>
      <c r="E47" s="36">
        <v>2013</v>
      </c>
      <c r="F47" s="8">
        <v>42377</v>
      </c>
      <c r="G47" s="36" t="s">
        <v>4</v>
      </c>
      <c r="H47" s="71">
        <v>87.593999999999994</v>
      </c>
      <c r="I47" s="71"/>
      <c r="J47" s="36">
        <v>77.8</v>
      </c>
      <c r="K47" s="70">
        <f t="shared" si="0"/>
        <v>7757.6075242598417</v>
      </c>
      <c r="L47" s="70"/>
      <c r="M47" s="6">
        <f t="shared" si="2"/>
        <v>9.9712178975062224E-2</v>
      </c>
      <c r="N47" s="36">
        <v>2013</v>
      </c>
      <c r="O47" s="8">
        <v>42425</v>
      </c>
      <c r="P47" s="71">
        <v>92.17</v>
      </c>
      <c r="Q47" s="71"/>
      <c r="R47" s="72">
        <f t="shared" si="3"/>
        <v>45628.29309898855</v>
      </c>
      <c r="S47" s="72"/>
      <c r="T47" s="73">
        <f t="shared" si="4"/>
        <v>457.60000000000076</v>
      </c>
      <c r="U47" s="73"/>
    </row>
    <row r="48" spans="2:21" x14ac:dyDescent="0.15">
      <c r="B48" s="36">
        <v>40</v>
      </c>
      <c r="C48" s="70">
        <f t="shared" si="1"/>
        <v>304215.21057431662</v>
      </c>
      <c r="D48" s="70"/>
      <c r="E48" s="36">
        <v>2013</v>
      </c>
      <c r="F48" s="8">
        <v>42520</v>
      </c>
      <c r="G48" s="36" t="s">
        <v>37</v>
      </c>
      <c r="H48" s="71">
        <v>101.456</v>
      </c>
      <c r="I48" s="71"/>
      <c r="J48" s="36">
        <v>35.299999999999997</v>
      </c>
      <c r="K48" s="70">
        <f t="shared" si="0"/>
        <v>9126.4563172294984</v>
      </c>
      <c r="L48" s="70"/>
      <c r="M48" s="6">
        <f t="shared" si="2"/>
        <v>0.25853983901499999</v>
      </c>
      <c r="N48" s="36">
        <v>2013</v>
      </c>
      <c r="O48" s="8">
        <v>42540</v>
      </c>
      <c r="P48" s="71">
        <v>95.37</v>
      </c>
      <c r="Q48" s="71"/>
      <c r="R48" s="72">
        <f t="shared" si="3"/>
        <v>157347.34602452896</v>
      </c>
      <c r="S48" s="72"/>
      <c r="T48" s="73">
        <f t="shared" si="4"/>
        <v>608.59999999999991</v>
      </c>
      <c r="U48" s="73"/>
    </row>
    <row r="49" spans="2:21" x14ac:dyDescent="0.15">
      <c r="B49" s="36">
        <v>41</v>
      </c>
      <c r="C49" s="70">
        <f t="shared" si="1"/>
        <v>461562.55659884558</v>
      </c>
      <c r="D49" s="70"/>
      <c r="E49" s="36">
        <v>2013</v>
      </c>
      <c r="F49" s="8">
        <v>42637</v>
      </c>
      <c r="G49" s="36" t="s">
        <v>3</v>
      </c>
      <c r="H49" s="71">
        <v>98.465000000000003</v>
      </c>
      <c r="I49" s="71"/>
      <c r="J49" s="36">
        <v>71.900000000000006</v>
      </c>
      <c r="K49" s="70">
        <f t="shared" si="0"/>
        <v>13846.876697965366</v>
      </c>
      <c r="L49" s="70"/>
      <c r="M49" s="6">
        <f t="shared" si="2"/>
        <v>0.19258521137643067</v>
      </c>
      <c r="N49" s="36">
        <v>2013</v>
      </c>
      <c r="O49" s="8">
        <v>42652</v>
      </c>
      <c r="P49" s="71">
        <v>97.477999999999994</v>
      </c>
      <c r="Q49" s="71"/>
      <c r="R49" s="72">
        <f t="shared" si="3"/>
        <v>19008.16036285388</v>
      </c>
      <c r="S49" s="72"/>
      <c r="T49" s="73">
        <f t="shared" si="4"/>
        <v>98.700000000000898</v>
      </c>
      <c r="U49" s="73"/>
    </row>
    <row r="50" spans="2:21" x14ac:dyDescent="0.15">
      <c r="B50" s="36">
        <v>42</v>
      </c>
      <c r="C50" s="70">
        <f t="shared" si="1"/>
        <v>480570.71696169948</v>
      </c>
      <c r="D50" s="70"/>
      <c r="E50" s="36">
        <v>2013</v>
      </c>
      <c r="F50" s="8">
        <v>42679</v>
      </c>
      <c r="G50" s="36" t="s">
        <v>4</v>
      </c>
      <c r="H50" s="71">
        <v>98.763000000000005</v>
      </c>
      <c r="I50" s="71"/>
      <c r="J50" s="36">
        <v>60.9</v>
      </c>
      <c r="K50" s="70">
        <f t="shared" si="0"/>
        <v>14417.121508850983</v>
      </c>
      <c r="L50" s="70"/>
      <c r="M50" s="6">
        <f t="shared" si="2"/>
        <v>0.23673434333088644</v>
      </c>
      <c r="N50" s="36">
        <v>2013</v>
      </c>
      <c r="O50" s="8">
        <v>42681</v>
      </c>
      <c r="P50" s="71">
        <v>98.153999999999996</v>
      </c>
      <c r="Q50" s="71"/>
      <c r="R50" s="72">
        <f t="shared" si="3"/>
        <v>-14417.121508851194</v>
      </c>
      <c r="S50" s="72"/>
      <c r="T50" s="73">
        <f t="shared" si="4"/>
        <v>-60.9</v>
      </c>
      <c r="U50" s="73"/>
    </row>
    <row r="51" spans="2:21" x14ac:dyDescent="0.15">
      <c r="B51" s="36">
        <v>43</v>
      </c>
      <c r="C51" s="70">
        <f t="shared" si="1"/>
        <v>466153.5954528483</v>
      </c>
      <c r="D51" s="70"/>
      <c r="E51" s="36">
        <v>2013</v>
      </c>
      <c r="F51" s="8">
        <v>42687</v>
      </c>
      <c r="G51" s="36" t="s">
        <v>4</v>
      </c>
      <c r="H51" s="71">
        <v>99.736000000000004</v>
      </c>
      <c r="I51" s="71"/>
      <c r="J51" s="36">
        <v>65.5</v>
      </c>
      <c r="K51" s="70">
        <f t="shared" si="0"/>
        <v>13984.607863585448</v>
      </c>
      <c r="L51" s="70"/>
      <c r="M51" s="6">
        <f t="shared" si="2"/>
        <v>0.21350546356619005</v>
      </c>
      <c r="N51" s="36">
        <v>2014</v>
      </c>
      <c r="O51" s="8">
        <v>42371</v>
      </c>
      <c r="P51" s="71">
        <v>104.815</v>
      </c>
      <c r="Q51" s="71"/>
      <c r="R51" s="72">
        <f t="shared" si="3"/>
        <v>108439.42494526779</v>
      </c>
      <c r="S51" s="72"/>
      <c r="T51" s="73">
        <f t="shared" si="4"/>
        <v>507.89999999999935</v>
      </c>
      <c r="U51" s="73"/>
    </row>
    <row r="52" spans="2:21" x14ac:dyDescent="0.15">
      <c r="B52" s="36">
        <v>44</v>
      </c>
      <c r="C52" s="70">
        <f t="shared" si="1"/>
        <v>574593.02039811609</v>
      </c>
      <c r="D52" s="70"/>
      <c r="E52" s="36">
        <v>2014</v>
      </c>
      <c r="F52" s="8">
        <v>42545</v>
      </c>
      <c r="G52" s="36" t="s">
        <v>3</v>
      </c>
      <c r="H52" s="71">
        <v>101.834</v>
      </c>
      <c r="I52" s="71"/>
      <c r="J52" s="36">
        <v>34.1</v>
      </c>
      <c r="K52" s="70">
        <f t="shared" si="0"/>
        <v>17237.790611943481</v>
      </c>
      <c r="L52" s="70"/>
      <c r="M52" s="6">
        <f t="shared" si="2"/>
        <v>0.50550705606872381</v>
      </c>
      <c r="N52" s="36">
        <v>2014</v>
      </c>
      <c r="O52" s="8">
        <v>42551</v>
      </c>
      <c r="P52" s="71">
        <v>101.48099999999999</v>
      </c>
      <c r="Q52" s="71"/>
      <c r="R52" s="72">
        <f t="shared" si="3"/>
        <v>17844.399079226387</v>
      </c>
      <c r="S52" s="72"/>
      <c r="T52" s="73">
        <f t="shared" si="4"/>
        <v>35.300000000000864</v>
      </c>
      <c r="U52" s="73"/>
    </row>
    <row r="53" spans="2:21" x14ac:dyDescent="0.15">
      <c r="B53" s="36">
        <v>45</v>
      </c>
      <c r="C53" s="70">
        <f t="shared" si="1"/>
        <v>592437.41947734251</v>
      </c>
      <c r="D53" s="70"/>
      <c r="E53" s="36">
        <v>2014</v>
      </c>
      <c r="F53" s="8">
        <v>42610</v>
      </c>
      <c r="G53" s="36" t="s">
        <v>4</v>
      </c>
      <c r="H53" s="71">
        <v>103.883</v>
      </c>
      <c r="I53" s="71"/>
      <c r="J53" s="36">
        <v>34.299999999999997</v>
      </c>
      <c r="K53" s="70">
        <f t="shared" si="0"/>
        <v>17773.122584320274</v>
      </c>
      <c r="L53" s="70"/>
      <c r="M53" s="6">
        <f t="shared" si="2"/>
        <v>0.51816683919301088</v>
      </c>
      <c r="N53" s="36">
        <v>2014</v>
      </c>
      <c r="O53" s="8">
        <v>42644</v>
      </c>
      <c r="P53" s="71">
        <v>108.52</v>
      </c>
      <c r="Q53" s="71"/>
      <c r="R53" s="72">
        <f t="shared" si="3"/>
        <v>240273.96333379918</v>
      </c>
      <c r="S53" s="72"/>
      <c r="T53" s="73">
        <f t="shared" si="4"/>
        <v>463.70000000000005</v>
      </c>
      <c r="U53" s="73"/>
    </row>
    <row r="54" spans="2:21" x14ac:dyDescent="0.15">
      <c r="B54" s="36">
        <v>46</v>
      </c>
      <c r="C54" s="70">
        <f t="shared" si="1"/>
        <v>832711.38281114167</v>
      </c>
      <c r="D54" s="70"/>
      <c r="E54" s="36">
        <v>2014</v>
      </c>
      <c r="F54" s="8">
        <v>42691</v>
      </c>
      <c r="G54" s="36" t="s">
        <v>4</v>
      </c>
      <c r="H54" s="71">
        <v>117.063</v>
      </c>
      <c r="I54" s="71"/>
      <c r="J54" s="36">
        <v>161.69999999999999</v>
      </c>
      <c r="K54" s="70">
        <f t="shared" si="0"/>
        <v>24981.341484334251</v>
      </c>
      <c r="L54" s="70"/>
      <c r="M54" s="6">
        <f t="shared" si="2"/>
        <v>0.15449190775716914</v>
      </c>
      <c r="N54" s="36">
        <v>2014</v>
      </c>
      <c r="O54" s="8">
        <v>42714</v>
      </c>
      <c r="P54" s="71">
        <v>117.855</v>
      </c>
      <c r="Q54" s="71"/>
      <c r="R54" s="72">
        <f t="shared" si="3"/>
        <v>12235.759094367821</v>
      </c>
      <c r="S54" s="72"/>
      <c r="T54" s="73">
        <f t="shared" si="4"/>
        <v>79.200000000000159</v>
      </c>
      <c r="U54" s="73"/>
    </row>
    <row r="55" spans="2:21" x14ac:dyDescent="0.15">
      <c r="B55" s="36">
        <v>47</v>
      </c>
      <c r="C55" s="70">
        <f t="shared" si="1"/>
        <v>844947.14190550952</v>
      </c>
      <c r="D55" s="70"/>
      <c r="E55" s="36">
        <v>2015</v>
      </c>
      <c r="F55" s="8">
        <v>42427</v>
      </c>
      <c r="G55" s="36" t="s">
        <v>4</v>
      </c>
      <c r="H55" s="71">
        <v>119.80500000000001</v>
      </c>
      <c r="I55" s="71"/>
      <c r="J55" s="36">
        <v>70.7</v>
      </c>
      <c r="K55" s="70">
        <f t="shared" si="0"/>
        <v>25348.414257165285</v>
      </c>
      <c r="L55" s="70"/>
      <c r="M55" s="6">
        <f t="shared" si="2"/>
        <v>0.35853485512256411</v>
      </c>
      <c r="N55" s="36">
        <v>2015</v>
      </c>
      <c r="O55" s="8">
        <v>42447</v>
      </c>
      <c r="P55" s="71">
        <v>119.46</v>
      </c>
      <c r="Q55" s="71"/>
      <c r="R55" s="72">
        <f t="shared" si="3"/>
        <v>-12369.452501728931</v>
      </c>
      <c r="S55" s="72"/>
      <c r="T55" s="73">
        <f t="shared" si="4"/>
        <v>-70.7</v>
      </c>
      <c r="U55" s="73"/>
    </row>
    <row r="56" spans="2:21" x14ac:dyDescent="0.15">
      <c r="B56" s="36">
        <v>48</v>
      </c>
      <c r="C56" s="70">
        <f t="shared" si="1"/>
        <v>832577.68940378062</v>
      </c>
      <c r="D56" s="70"/>
      <c r="E56" s="36"/>
      <c r="F56" s="8"/>
      <c r="G56" s="36" t="s">
        <v>3</v>
      </c>
      <c r="H56" s="71"/>
      <c r="I56" s="71"/>
      <c r="J56" s="36"/>
      <c r="K56" s="70" t="str">
        <f t="shared" si="0"/>
        <v/>
      </c>
      <c r="L56" s="70"/>
      <c r="M56" s="6" t="str">
        <f t="shared" si="2"/>
        <v/>
      </c>
      <c r="N56" s="36"/>
      <c r="O56" s="8"/>
      <c r="P56" s="71"/>
      <c r="Q56" s="71"/>
      <c r="R56" s="72" t="str">
        <f t="shared" si="3"/>
        <v/>
      </c>
      <c r="S56" s="72"/>
      <c r="T56" s="73" t="str">
        <f t="shared" si="4"/>
        <v/>
      </c>
      <c r="U56" s="73"/>
    </row>
    <row r="57" spans="2:21" x14ac:dyDescent="0.15">
      <c r="B57" s="36">
        <v>49</v>
      </c>
      <c r="C57" s="70" t="str">
        <f t="shared" si="1"/>
        <v/>
      </c>
      <c r="D57" s="70"/>
      <c r="E57" s="36"/>
      <c r="F57" s="8"/>
      <c r="G57" s="36" t="s">
        <v>3</v>
      </c>
      <c r="H57" s="71"/>
      <c r="I57" s="71"/>
      <c r="J57" s="36"/>
      <c r="K57" s="70" t="str">
        <f t="shared" si="0"/>
        <v/>
      </c>
      <c r="L57" s="70"/>
      <c r="M57" s="6" t="str">
        <f t="shared" si="2"/>
        <v/>
      </c>
      <c r="N57" s="36"/>
      <c r="O57" s="8"/>
      <c r="P57" s="71"/>
      <c r="Q57" s="71"/>
      <c r="R57" s="72" t="str">
        <f t="shared" si="3"/>
        <v/>
      </c>
      <c r="S57" s="72"/>
      <c r="T57" s="73" t="str">
        <f t="shared" si="4"/>
        <v/>
      </c>
      <c r="U57" s="73"/>
    </row>
    <row r="58" spans="2:21" x14ac:dyDescent="0.15">
      <c r="B58" s="36">
        <v>50</v>
      </c>
      <c r="C58" s="70" t="str">
        <f t="shared" si="1"/>
        <v/>
      </c>
      <c r="D58" s="70"/>
      <c r="E58" s="36"/>
      <c r="F58" s="8"/>
      <c r="G58" s="36" t="s">
        <v>3</v>
      </c>
      <c r="H58" s="71"/>
      <c r="I58" s="71"/>
      <c r="J58" s="36"/>
      <c r="K58" s="70" t="str">
        <f t="shared" si="0"/>
        <v/>
      </c>
      <c r="L58" s="70"/>
      <c r="M58" s="6" t="str">
        <f t="shared" si="2"/>
        <v/>
      </c>
      <c r="N58" s="36"/>
      <c r="O58" s="8"/>
      <c r="P58" s="71"/>
      <c r="Q58" s="71"/>
      <c r="R58" s="72" t="str">
        <f t="shared" si="3"/>
        <v/>
      </c>
      <c r="S58" s="72"/>
      <c r="T58" s="73" t="str">
        <f t="shared" si="4"/>
        <v/>
      </c>
      <c r="U58" s="73"/>
    </row>
    <row r="59" spans="2:21" x14ac:dyDescent="0.15">
      <c r="B59" s="36">
        <v>51</v>
      </c>
      <c r="C59" s="70" t="str">
        <f t="shared" si="1"/>
        <v/>
      </c>
      <c r="D59" s="70"/>
      <c r="E59" s="36"/>
      <c r="F59" s="8"/>
      <c r="G59" s="36" t="s">
        <v>3</v>
      </c>
      <c r="H59" s="71"/>
      <c r="I59" s="71"/>
      <c r="J59" s="36"/>
      <c r="K59" s="70" t="str">
        <f t="shared" si="0"/>
        <v/>
      </c>
      <c r="L59" s="70"/>
      <c r="M59" s="6" t="str">
        <f t="shared" si="2"/>
        <v/>
      </c>
      <c r="N59" s="36"/>
      <c r="O59" s="8"/>
      <c r="P59" s="71"/>
      <c r="Q59" s="71"/>
      <c r="R59" s="72" t="str">
        <f t="shared" si="3"/>
        <v/>
      </c>
      <c r="S59" s="72"/>
      <c r="T59" s="73" t="str">
        <f t="shared" si="4"/>
        <v/>
      </c>
      <c r="U59" s="73"/>
    </row>
    <row r="60" spans="2:21" x14ac:dyDescent="0.15">
      <c r="B60" s="36">
        <v>52</v>
      </c>
      <c r="C60" s="70" t="str">
        <f t="shared" si="1"/>
        <v/>
      </c>
      <c r="D60" s="70"/>
      <c r="E60" s="36"/>
      <c r="F60" s="8"/>
      <c r="G60" s="36" t="s">
        <v>3</v>
      </c>
      <c r="H60" s="71"/>
      <c r="I60" s="71"/>
      <c r="J60" s="36"/>
      <c r="K60" s="70" t="str">
        <f t="shared" si="0"/>
        <v/>
      </c>
      <c r="L60" s="70"/>
      <c r="M60" s="6" t="str">
        <f t="shared" si="2"/>
        <v/>
      </c>
      <c r="N60" s="36"/>
      <c r="O60" s="8"/>
      <c r="P60" s="71"/>
      <c r="Q60" s="71"/>
      <c r="R60" s="72" t="str">
        <f t="shared" si="3"/>
        <v/>
      </c>
      <c r="S60" s="72"/>
      <c r="T60" s="73" t="str">
        <f t="shared" si="4"/>
        <v/>
      </c>
      <c r="U60" s="73"/>
    </row>
    <row r="61" spans="2:21" x14ac:dyDescent="0.15">
      <c r="B61" s="36">
        <v>53</v>
      </c>
      <c r="C61" s="70" t="str">
        <f t="shared" si="1"/>
        <v/>
      </c>
      <c r="D61" s="70"/>
      <c r="E61" s="36"/>
      <c r="F61" s="8"/>
      <c r="G61" s="36" t="s">
        <v>3</v>
      </c>
      <c r="H61" s="71"/>
      <c r="I61" s="71"/>
      <c r="J61" s="36"/>
      <c r="K61" s="70" t="str">
        <f t="shared" si="0"/>
        <v/>
      </c>
      <c r="L61" s="70"/>
      <c r="M61" s="6" t="str">
        <f t="shared" si="2"/>
        <v/>
      </c>
      <c r="N61" s="36"/>
      <c r="O61" s="8"/>
      <c r="P61" s="71"/>
      <c r="Q61" s="71"/>
      <c r="R61" s="72" t="str">
        <f t="shared" si="3"/>
        <v/>
      </c>
      <c r="S61" s="72"/>
      <c r="T61" s="73" t="str">
        <f t="shared" si="4"/>
        <v/>
      </c>
      <c r="U61" s="73"/>
    </row>
    <row r="62" spans="2:21" x14ac:dyDescent="0.15">
      <c r="B62" s="36">
        <v>54</v>
      </c>
      <c r="C62" s="70" t="str">
        <f t="shared" si="1"/>
        <v/>
      </c>
      <c r="D62" s="70"/>
      <c r="E62" s="36"/>
      <c r="F62" s="8"/>
      <c r="G62" s="36" t="s">
        <v>3</v>
      </c>
      <c r="H62" s="71"/>
      <c r="I62" s="71"/>
      <c r="J62" s="36"/>
      <c r="K62" s="70" t="str">
        <f t="shared" si="0"/>
        <v/>
      </c>
      <c r="L62" s="70"/>
      <c r="M62" s="6" t="str">
        <f t="shared" si="2"/>
        <v/>
      </c>
      <c r="N62" s="36"/>
      <c r="O62" s="8"/>
      <c r="P62" s="71"/>
      <c r="Q62" s="71"/>
      <c r="R62" s="72" t="str">
        <f t="shared" si="3"/>
        <v/>
      </c>
      <c r="S62" s="72"/>
      <c r="T62" s="73" t="str">
        <f t="shared" si="4"/>
        <v/>
      </c>
      <c r="U62" s="73"/>
    </row>
    <row r="63" spans="2:21" x14ac:dyDescent="0.15">
      <c r="B63" s="36">
        <v>55</v>
      </c>
      <c r="C63" s="70" t="str">
        <f t="shared" si="1"/>
        <v/>
      </c>
      <c r="D63" s="70"/>
      <c r="E63" s="36"/>
      <c r="F63" s="8"/>
      <c r="G63" s="36" t="s">
        <v>4</v>
      </c>
      <c r="H63" s="71"/>
      <c r="I63" s="71"/>
      <c r="J63" s="36"/>
      <c r="K63" s="70" t="str">
        <f t="shared" si="0"/>
        <v/>
      </c>
      <c r="L63" s="70"/>
      <c r="M63" s="6" t="str">
        <f t="shared" si="2"/>
        <v/>
      </c>
      <c r="N63" s="36"/>
      <c r="O63" s="8"/>
      <c r="P63" s="71"/>
      <c r="Q63" s="71"/>
      <c r="R63" s="72" t="str">
        <f t="shared" si="3"/>
        <v/>
      </c>
      <c r="S63" s="72"/>
      <c r="T63" s="73" t="str">
        <f t="shared" si="4"/>
        <v/>
      </c>
      <c r="U63" s="73"/>
    </row>
    <row r="64" spans="2:21" x14ac:dyDescent="0.15">
      <c r="B64" s="36">
        <v>56</v>
      </c>
      <c r="C64" s="70" t="str">
        <f t="shared" si="1"/>
        <v/>
      </c>
      <c r="D64" s="70"/>
      <c r="E64" s="36"/>
      <c r="F64" s="8"/>
      <c r="G64" s="36" t="s">
        <v>3</v>
      </c>
      <c r="H64" s="71"/>
      <c r="I64" s="71"/>
      <c r="J64" s="36"/>
      <c r="K64" s="70" t="str">
        <f t="shared" si="0"/>
        <v/>
      </c>
      <c r="L64" s="70"/>
      <c r="M64" s="6" t="str">
        <f t="shared" si="2"/>
        <v/>
      </c>
      <c r="N64" s="36"/>
      <c r="O64" s="8"/>
      <c r="P64" s="71"/>
      <c r="Q64" s="71"/>
      <c r="R64" s="72" t="str">
        <f t="shared" si="3"/>
        <v/>
      </c>
      <c r="S64" s="72"/>
      <c r="T64" s="73" t="str">
        <f t="shared" si="4"/>
        <v/>
      </c>
      <c r="U64" s="73"/>
    </row>
    <row r="65" spans="2:21" x14ac:dyDescent="0.15">
      <c r="B65" s="36">
        <v>57</v>
      </c>
      <c r="C65" s="70" t="str">
        <f t="shared" si="1"/>
        <v/>
      </c>
      <c r="D65" s="70"/>
      <c r="E65" s="36"/>
      <c r="F65" s="8"/>
      <c r="G65" s="36" t="s">
        <v>3</v>
      </c>
      <c r="H65" s="71"/>
      <c r="I65" s="71"/>
      <c r="J65" s="36"/>
      <c r="K65" s="70" t="str">
        <f t="shared" si="0"/>
        <v/>
      </c>
      <c r="L65" s="70"/>
      <c r="M65" s="6" t="str">
        <f t="shared" si="2"/>
        <v/>
      </c>
      <c r="N65" s="36"/>
      <c r="O65" s="8"/>
      <c r="P65" s="71"/>
      <c r="Q65" s="71"/>
      <c r="R65" s="72" t="str">
        <f t="shared" si="3"/>
        <v/>
      </c>
      <c r="S65" s="72"/>
      <c r="T65" s="73" t="str">
        <f t="shared" si="4"/>
        <v/>
      </c>
      <c r="U65" s="73"/>
    </row>
    <row r="66" spans="2:21" x14ac:dyDescent="0.15">
      <c r="B66" s="36">
        <v>58</v>
      </c>
      <c r="C66" s="70" t="str">
        <f t="shared" si="1"/>
        <v/>
      </c>
      <c r="D66" s="70"/>
      <c r="E66" s="36"/>
      <c r="F66" s="8"/>
      <c r="G66" s="36" t="s">
        <v>3</v>
      </c>
      <c r="H66" s="71"/>
      <c r="I66" s="71"/>
      <c r="J66" s="36"/>
      <c r="K66" s="70" t="str">
        <f t="shared" si="0"/>
        <v/>
      </c>
      <c r="L66" s="70"/>
      <c r="M66" s="6" t="str">
        <f t="shared" si="2"/>
        <v/>
      </c>
      <c r="N66" s="36"/>
      <c r="O66" s="8"/>
      <c r="P66" s="71"/>
      <c r="Q66" s="71"/>
      <c r="R66" s="72" t="str">
        <f t="shared" si="3"/>
        <v/>
      </c>
      <c r="S66" s="72"/>
      <c r="T66" s="73" t="str">
        <f t="shared" si="4"/>
        <v/>
      </c>
      <c r="U66" s="73"/>
    </row>
    <row r="67" spans="2:21" x14ac:dyDescent="0.15">
      <c r="B67" s="36">
        <v>59</v>
      </c>
      <c r="C67" s="70" t="str">
        <f t="shared" si="1"/>
        <v/>
      </c>
      <c r="D67" s="70"/>
      <c r="E67" s="36"/>
      <c r="F67" s="8"/>
      <c r="G67" s="36" t="s">
        <v>3</v>
      </c>
      <c r="H67" s="71"/>
      <c r="I67" s="71"/>
      <c r="J67" s="36"/>
      <c r="K67" s="70" t="str">
        <f t="shared" si="0"/>
        <v/>
      </c>
      <c r="L67" s="70"/>
      <c r="M67" s="6" t="str">
        <f t="shared" si="2"/>
        <v/>
      </c>
      <c r="N67" s="36"/>
      <c r="O67" s="8"/>
      <c r="P67" s="71"/>
      <c r="Q67" s="71"/>
      <c r="R67" s="72" t="str">
        <f t="shared" si="3"/>
        <v/>
      </c>
      <c r="S67" s="72"/>
      <c r="T67" s="73" t="str">
        <f t="shared" si="4"/>
        <v/>
      </c>
      <c r="U67" s="73"/>
    </row>
    <row r="68" spans="2:21" x14ac:dyDescent="0.15">
      <c r="B68" s="36">
        <v>60</v>
      </c>
      <c r="C68" s="70" t="str">
        <f t="shared" si="1"/>
        <v/>
      </c>
      <c r="D68" s="70"/>
      <c r="E68" s="36"/>
      <c r="F68" s="8"/>
      <c r="G68" s="36" t="s">
        <v>4</v>
      </c>
      <c r="H68" s="71"/>
      <c r="I68" s="71"/>
      <c r="J68" s="36"/>
      <c r="K68" s="70" t="str">
        <f t="shared" si="0"/>
        <v/>
      </c>
      <c r="L68" s="70"/>
      <c r="M68" s="6" t="str">
        <f t="shared" si="2"/>
        <v/>
      </c>
      <c r="N68" s="36"/>
      <c r="O68" s="8"/>
      <c r="P68" s="71"/>
      <c r="Q68" s="71"/>
      <c r="R68" s="72" t="str">
        <f t="shared" si="3"/>
        <v/>
      </c>
      <c r="S68" s="72"/>
      <c r="T68" s="73" t="str">
        <f t="shared" si="4"/>
        <v/>
      </c>
      <c r="U68" s="73"/>
    </row>
    <row r="69" spans="2:21" x14ac:dyDescent="0.15">
      <c r="B69" s="36">
        <v>61</v>
      </c>
      <c r="C69" s="70" t="str">
        <f t="shared" si="1"/>
        <v/>
      </c>
      <c r="D69" s="70"/>
      <c r="E69" s="36"/>
      <c r="F69" s="8"/>
      <c r="G69" s="36" t="s">
        <v>4</v>
      </c>
      <c r="H69" s="71"/>
      <c r="I69" s="71"/>
      <c r="J69" s="36"/>
      <c r="K69" s="70" t="str">
        <f t="shared" si="0"/>
        <v/>
      </c>
      <c r="L69" s="70"/>
      <c r="M69" s="6" t="str">
        <f t="shared" si="2"/>
        <v/>
      </c>
      <c r="N69" s="36"/>
      <c r="O69" s="8"/>
      <c r="P69" s="71"/>
      <c r="Q69" s="71"/>
      <c r="R69" s="72" t="str">
        <f t="shared" si="3"/>
        <v/>
      </c>
      <c r="S69" s="72"/>
      <c r="T69" s="73" t="str">
        <f t="shared" si="4"/>
        <v/>
      </c>
      <c r="U69" s="73"/>
    </row>
    <row r="70" spans="2:21" x14ac:dyDescent="0.15">
      <c r="B70" s="36">
        <v>62</v>
      </c>
      <c r="C70" s="70" t="str">
        <f t="shared" si="1"/>
        <v/>
      </c>
      <c r="D70" s="70"/>
      <c r="E70" s="36"/>
      <c r="F70" s="8"/>
      <c r="G70" s="36" t="s">
        <v>3</v>
      </c>
      <c r="H70" s="71"/>
      <c r="I70" s="71"/>
      <c r="J70" s="36"/>
      <c r="K70" s="70" t="str">
        <f t="shared" si="0"/>
        <v/>
      </c>
      <c r="L70" s="70"/>
      <c r="M70" s="6" t="str">
        <f t="shared" si="2"/>
        <v/>
      </c>
      <c r="N70" s="36"/>
      <c r="O70" s="8"/>
      <c r="P70" s="71"/>
      <c r="Q70" s="71"/>
      <c r="R70" s="72" t="str">
        <f t="shared" si="3"/>
        <v/>
      </c>
      <c r="S70" s="72"/>
      <c r="T70" s="73" t="str">
        <f t="shared" si="4"/>
        <v/>
      </c>
      <c r="U70" s="73"/>
    </row>
    <row r="71" spans="2:21" x14ac:dyDescent="0.15">
      <c r="B71" s="36">
        <v>63</v>
      </c>
      <c r="C71" s="70" t="str">
        <f t="shared" si="1"/>
        <v/>
      </c>
      <c r="D71" s="70"/>
      <c r="E71" s="36"/>
      <c r="F71" s="8"/>
      <c r="G71" s="36" t="s">
        <v>4</v>
      </c>
      <c r="H71" s="71"/>
      <c r="I71" s="71"/>
      <c r="J71" s="36"/>
      <c r="K71" s="70" t="str">
        <f t="shared" si="0"/>
        <v/>
      </c>
      <c r="L71" s="70"/>
      <c r="M71" s="6" t="str">
        <f t="shared" si="2"/>
        <v/>
      </c>
      <c r="N71" s="36"/>
      <c r="O71" s="8"/>
      <c r="P71" s="71"/>
      <c r="Q71" s="71"/>
      <c r="R71" s="72" t="str">
        <f t="shared" si="3"/>
        <v/>
      </c>
      <c r="S71" s="72"/>
      <c r="T71" s="73" t="str">
        <f t="shared" si="4"/>
        <v/>
      </c>
      <c r="U71" s="73"/>
    </row>
    <row r="72" spans="2:21" x14ac:dyDescent="0.15">
      <c r="B72" s="36">
        <v>64</v>
      </c>
      <c r="C72" s="70" t="str">
        <f t="shared" si="1"/>
        <v/>
      </c>
      <c r="D72" s="70"/>
      <c r="E72" s="36"/>
      <c r="F72" s="8"/>
      <c r="G72" s="36" t="s">
        <v>3</v>
      </c>
      <c r="H72" s="71"/>
      <c r="I72" s="71"/>
      <c r="J72" s="36"/>
      <c r="K72" s="70" t="str">
        <f t="shared" si="0"/>
        <v/>
      </c>
      <c r="L72" s="70"/>
      <c r="M72" s="6" t="str">
        <f t="shared" si="2"/>
        <v/>
      </c>
      <c r="N72" s="36"/>
      <c r="O72" s="8"/>
      <c r="P72" s="71"/>
      <c r="Q72" s="71"/>
      <c r="R72" s="72" t="str">
        <f t="shared" si="3"/>
        <v/>
      </c>
      <c r="S72" s="72"/>
      <c r="T72" s="73" t="str">
        <f t="shared" si="4"/>
        <v/>
      </c>
      <c r="U72" s="73"/>
    </row>
    <row r="73" spans="2:21" x14ac:dyDescent="0.15">
      <c r="B73" s="36">
        <v>65</v>
      </c>
      <c r="C73" s="70" t="str">
        <f t="shared" si="1"/>
        <v/>
      </c>
      <c r="D73" s="70"/>
      <c r="E73" s="36"/>
      <c r="F73" s="8"/>
      <c r="G73" s="36" t="s">
        <v>4</v>
      </c>
      <c r="H73" s="71"/>
      <c r="I73" s="71"/>
      <c r="J73" s="36"/>
      <c r="K73" s="70" t="str">
        <f t="shared" ref="K73:K108" si="5">IF(F73="","",C73*0.03)</f>
        <v/>
      </c>
      <c r="L73" s="70"/>
      <c r="M73" s="6" t="str">
        <f t="shared" si="2"/>
        <v/>
      </c>
      <c r="N73" s="36"/>
      <c r="O73" s="8"/>
      <c r="P73" s="71"/>
      <c r="Q73" s="71"/>
      <c r="R73" s="72" t="str">
        <f t="shared" si="3"/>
        <v/>
      </c>
      <c r="S73" s="72"/>
      <c r="T73" s="73" t="str">
        <f t="shared" si="4"/>
        <v/>
      </c>
      <c r="U73" s="73"/>
    </row>
    <row r="74" spans="2:21" x14ac:dyDescent="0.15">
      <c r="B74" s="36">
        <v>66</v>
      </c>
      <c r="C74" s="70" t="str">
        <f t="shared" ref="C74:C108" si="6">IF(R73="","",C73+R73)</f>
        <v/>
      </c>
      <c r="D74" s="70"/>
      <c r="E74" s="36"/>
      <c r="F74" s="8"/>
      <c r="G74" s="36" t="s">
        <v>4</v>
      </c>
      <c r="H74" s="71"/>
      <c r="I74" s="71"/>
      <c r="J74" s="36"/>
      <c r="K74" s="70" t="str">
        <f t="shared" si="5"/>
        <v/>
      </c>
      <c r="L74" s="70"/>
      <c r="M74" s="6" t="str">
        <f t="shared" ref="M74:M108" si="7">IF(J74="","",(K74/J74)/1000)</f>
        <v/>
      </c>
      <c r="N74" s="36"/>
      <c r="O74" s="8"/>
      <c r="P74" s="71"/>
      <c r="Q74" s="71"/>
      <c r="R74" s="72" t="str">
        <f t="shared" ref="R74:R108" si="8">IF(O74="","",(IF(G74="売",H74-P74,P74-H74))*M74*100000)</f>
        <v/>
      </c>
      <c r="S74" s="72"/>
      <c r="T74" s="73" t="str">
        <f t="shared" ref="T74:T108" si="9">IF(O74="","",IF(R74&lt;0,J74*(-1),IF(G74="買",(P74-H74)*100,(H74-P74)*100)))</f>
        <v/>
      </c>
      <c r="U74" s="73"/>
    </row>
    <row r="75" spans="2:21" x14ac:dyDescent="0.15">
      <c r="B75" s="36">
        <v>67</v>
      </c>
      <c r="C75" s="70" t="str">
        <f t="shared" si="6"/>
        <v/>
      </c>
      <c r="D75" s="70"/>
      <c r="E75" s="36"/>
      <c r="F75" s="8"/>
      <c r="G75" s="36" t="s">
        <v>3</v>
      </c>
      <c r="H75" s="71"/>
      <c r="I75" s="71"/>
      <c r="J75" s="36"/>
      <c r="K75" s="70" t="str">
        <f t="shared" si="5"/>
        <v/>
      </c>
      <c r="L75" s="70"/>
      <c r="M75" s="6" t="str">
        <f t="shared" si="7"/>
        <v/>
      </c>
      <c r="N75" s="36"/>
      <c r="O75" s="8"/>
      <c r="P75" s="71"/>
      <c r="Q75" s="71"/>
      <c r="R75" s="72" t="str">
        <f t="shared" si="8"/>
        <v/>
      </c>
      <c r="S75" s="72"/>
      <c r="T75" s="73" t="str">
        <f t="shared" si="9"/>
        <v/>
      </c>
      <c r="U75" s="73"/>
    </row>
    <row r="76" spans="2:21" x14ac:dyDescent="0.15">
      <c r="B76" s="36">
        <v>68</v>
      </c>
      <c r="C76" s="70" t="str">
        <f t="shared" si="6"/>
        <v/>
      </c>
      <c r="D76" s="70"/>
      <c r="E76" s="36"/>
      <c r="F76" s="8"/>
      <c r="G76" s="36" t="s">
        <v>3</v>
      </c>
      <c r="H76" s="71"/>
      <c r="I76" s="71"/>
      <c r="J76" s="36"/>
      <c r="K76" s="70" t="str">
        <f t="shared" si="5"/>
        <v/>
      </c>
      <c r="L76" s="70"/>
      <c r="M76" s="6" t="str">
        <f t="shared" si="7"/>
        <v/>
      </c>
      <c r="N76" s="36"/>
      <c r="O76" s="8"/>
      <c r="P76" s="71"/>
      <c r="Q76" s="71"/>
      <c r="R76" s="72" t="str">
        <f t="shared" si="8"/>
        <v/>
      </c>
      <c r="S76" s="72"/>
      <c r="T76" s="73" t="str">
        <f t="shared" si="9"/>
        <v/>
      </c>
      <c r="U76" s="73"/>
    </row>
    <row r="77" spans="2:21" x14ac:dyDescent="0.15">
      <c r="B77" s="36">
        <v>69</v>
      </c>
      <c r="C77" s="70" t="str">
        <f t="shared" si="6"/>
        <v/>
      </c>
      <c r="D77" s="70"/>
      <c r="E77" s="36"/>
      <c r="F77" s="8"/>
      <c r="G77" s="36" t="s">
        <v>3</v>
      </c>
      <c r="H77" s="71"/>
      <c r="I77" s="71"/>
      <c r="J77" s="36"/>
      <c r="K77" s="70" t="str">
        <f t="shared" si="5"/>
        <v/>
      </c>
      <c r="L77" s="70"/>
      <c r="M77" s="6" t="str">
        <f t="shared" si="7"/>
        <v/>
      </c>
      <c r="N77" s="36"/>
      <c r="O77" s="8"/>
      <c r="P77" s="71"/>
      <c r="Q77" s="71"/>
      <c r="R77" s="72" t="str">
        <f t="shared" si="8"/>
        <v/>
      </c>
      <c r="S77" s="72"/>
      <c r="T77" s="73" t="str">
        <f t="shared" si="9"/>
        <v/>
      </c>
      <c r="U77" s="73"/>
    </row>
    <row r="78" spans="2:21" x14ac:dyDescent="0.15">
      <c r="B78" s="36">
        <v>70</v>
      </c>
      <c r="C78" s="70" t="str">
        <f t="shared" si="6"/>
        <v/>
      </c>
      <c r="D78" s="70"/>
      <c r="E78" s="36"/>
      <c r="F78" s="8"/>
      <c r="G78" s="36" t="s">
        <v>4</v>
      </c>
      <c r="H78" s="71"/>
      <c r="I78" s="71"/>
      <c r="J78" s="36"/>
      <c r="K78" s="70" t="str">
        <f t="shared" si="5"/>
        <v/>
      </c>
      <c r="L78" s="70"/>
      <c r="M78" s="6" t="str">
        <f t="shared" si="7"/>
        <v/>
      </c>
      <c r="N78" s="36"/>
      <c r="O78" s="8"/>
      <c r="P78" s="71"/>
      <c r="Q78" s="71"/>
      <c r="R78" s="72" t="str">
        <f t="shared" si="8"/>
        <v/>
      </c>
      <c r="S78" s="72"/>
      <c r="T78" s="73" t="str">
        <f t="shared" si="9"/>
        <v/>
      </c>
      <c r="U78" s="73"/>
    </row>
    <row r="79" spans="2:21" x14ac:dyDescent="0.15">
      <c r="B79" s="36">
        <v>71</v>
      </c>
      <c r="C79" s="70" t="str">
        <f t="shared" si="6"/>
        <v/>
      </c>
      <c r="D79" s="70"/>
      <c r="E79" s="36"/>
      <c r="F79" s="8"/>
      <c r="G79" s="36" t="s">
        <v>3</v>
      </c>
      <c r="H79" s="71"/>
      <c r="I79" s="71"/>
      <c r="J79" s="36"/>
      <c r="K79" s="70" t="str">
        <f t="shared" si="5"/>
        <v/>
      </c>
      <c r="L79" s="70"/>
      <c r="M79" s="6" t="str">
        <f t="shared" si="7"/>
        <v/>
      </c>
      <c r="N79" s="36"/>
      <c r="O79" s="8"/>
      <c r="P79" s="71"/>
      <c r="Q79" s="71"/>
      <c r="R79" s="72" t="str">
        <f t="shared" si="8"/>
        <v/>
      </c>
      <c r="S79" s="72"/>
      <c r="T79" s="73" t="str">
        <f t="shared" si="9"/>
        <v/>
      </c>
      <c r="U79" s="73"/>
    </row>
    <row r="80" spans="2:21" x14ac:dyDescent="0.15">
      <c r="B80" s="36">
        <v>72</v>
      </c>
      <c r="C80" s="70" t="str">
        <f t="shared" si="6"/>
        <v/>
      </c>
      <c r="D80" s="70"/>
      <c r="E80" s="36"/>
      <c r="F80" s="8"/>
      <c r="G80" s="36" t="s">
        <v>4</v>
      </c>
      <c r="H80" s="71"/>
      <c r="I80" s="71"/>
      <c r="J80" s="36"/>
      <c r="K80" s="70" t="str">
        <f t="shared" si="5"/>
        <v/>
      </c>
      <c r="L80" s="70"/>
      <c r="M80" s="6" t="str">
        <f t="shared" si="7"/>
        <v/>
      </c>
      <c r="N80" s="36"/>
      <c r="O80" s="8"/>
      <c r="P80" s="71"/>
      <c r="Q80" s="71"/>
      <c r="R80" s="72" t="str">
        <f t="shared" si="8"/>
        <v/>
      </c>
      <c r="S80" s="72"/>
      <c r="T80" s="73" t="str">
        <f t="shared" si="9"/>
        <v/>
      </c>
      <c r="U80" s="73"/>
    </row>
    <row r="81" spans="2:21" x14ac:dyDescent="0.15">
      <c r="B81" s="36">
        <v>73</v>
      </c>
      <c r="C81" s="70" t="str">
        <f t="shared" si="6"/>
        <v/>
      </c>
      <c r="D81" s="70"/>
      <c r="E81" s="36"/>
      <c r="F81" s="8"/>
      <c r="G81" s="36" t="s">
        <v>3</v>
      </c>
      <c r="H81" s="71"/>
      <c r="I81" s="71"/>
      <c r="J81" s="36"/>
      <c r="K81" s="70" t="str">
        <f t="shared" si="5"/>
        <v/>
      </c>
      <c r="L81" s="70"/>
      <c r="M81" s="6" t="str">
        <f t="shared" si="7"/>
        <v/>
      </c>
      <c r="N81" s="36"/>
      <c r="O81" s="8"/>
      <c r="P81" s="71"/>
      <c r="Q81" s="71"/>
      <c r="R81" s="72" t="str">
        <f t="shared" si="8"/>
        <v/>
      </c>
      <c r="S81" s="72"/>
      <c r="T81" s="73" t="str">
        <f t="shared" si="9"/>
        <v/>
      </c>
      <c r="U81" s="73"/>
    </row>
    <row r="82" spans="2:21" x14ac:dyDescent="0.15">
      <c r="B82" s="36">
        <v>74</v>
      </c>
      <c r="C82" s="70" t="str">
        <f t="shared" si="6"/>
        <v/>
      </c>
      <c r="D82" s="70"/>
      <c r="E82" s="36"/>
      <c r="F82" s="8"/>
      <c r="G82" s="36" t="s">
        <v>3</v>
      </c>
      <c r="H82" s="71"/>
      <c r="I82" s="71"/>
      <c r="J82" s="36"/>
      <c r="K82" s="70" t="str">
        <f t="shared" si="5"/>
        <v/>
      </c>
      <c r="L82" s="70"/>
      <c r="M82" s="6" t="str">
        <f t="shared" si="7"/>
        <v/>
      </c>
      <c r="N82" s="36"/>
      <c r="O82" s="8"/>
      <c r="P82" s="71"/>
      <c r="Q82" s="71"/>
      <c r="R82" s="72" t="str">
        <f t="shared" si="8"/>
        <v/>
      </c>
      <c r="S82" s="72"/>
      <c r="T82" s="73" t="str">
        <f t="shared" si="9"/>
        <v/>
      </c>
      <c r="U82" s="73"/>
    </row>
    <row r="83" spans="2:21" x14ac:dyDescent="0.15">
      <c r="B83" s="36">
        <v>75</v>
      </c>
      <c r="C83" s="70" t="str">
        <f t="shared" si="6"/>
        <v/>
      </c>
      <c r="D83" s="70"/>
      <c r="E83" s="36"/>
      <c r="F83" s="8"/>
      <c r="G83" s="36" t="s">
        <v>3</v>
      </c>
      <c r="H83" s="71"/>
      <c r="I83" s="71"/>
      <c r="J83" s="36"/>
      <c r="K83" s="70" t="str">
        <f t="shared" si="5"/>
        <v/>
      </c>
      <c r="L83" s="70"/>
      <c r="M83" s="6" t="str">
        <f t="shared" si="7"/>
        <v/>
      </c>
      <c r="N83" s="36"/>
      <c r="O83" s="8"/>
      <c r="P83" s="71"/>
      <c r="Q83" s="71"/>
      <c r="R83" s="72" t="str">
        <f t="shared" si="8"/>
        <v/>
      </c>
      <c r="S83" s="72"/>
      <c r="T83" s="73" t="str">
        <f t="shared" si="9"/>
        <v/>
      </c>
      <c r="U83" s="73"/>
    </row>
    <row r="84" spans="2:21" x14ac:dyDescent="0.15">
      <c r="B84" s="36">
        <v>76</v>
      </c>
      <c r="C84" s="70" t="str">
        <f t="shared" si="6"/>
        <v/>
      </c>
      <c r="D84" s="70"/>
      <c r="E84" s="36"/>
      <c r="F84" s="8"/>
      <c r="G84" s="36" t="s">
        <v>3</v>
      </c>
      <c r="H84" s="71"/>
      <c r="I84" s="71"/>
      <c r="J84" s="36"/>
      <c r="K84" s="70" t="str">
        <f t="shared" si="5"/>
        <v/>
      </c>
      <c r="L84" s="70"/>
      <c r="M84" s="6" t="str">
        <f t="shared" si="7"/>
        <v/>
      </c>
      <c r="N84" s="36"/>
      <c r="O84" s="8"/>
      <c r="P84" s="71"/>
      <c r="Q84" s="71"/>
      <c r="R84" s="72" t="str">
        <f t="shared" si="8"/>
        <v/>
      </c>
      <c r="S84" s="72"/>
      <c r="T84" s="73" t="str">
        <f t="shared" si="9"/>
        <v/>
      </c>
      <c r="U84" s="73"/>
    </row>
    <row r="85" spans="2:21" x14ac:dyDescent="0.15">
      <c r="B85" s="36">
        <v>77</v>
      </c>
      <c r="C85" s="70" t="str">
        <f t="shared" si="6"/>
        <v/>
      </c>
      <c r="D85" s="70"/>
      <c r="E85" s="36"/>
      <c r="F85" s="8"/>
      <c r="G85" s="36" t="s">
        <v>4</v>
      </c>
      <c r="H85" s="71"/>
      <c r="I85" s="71"/>
      <c r="J85" s="36"/>
      <c r="K85" s="70" t="str">
        <f t="shared" si="5"/>
        <v/>
      </c>
      <c r="L85" s="70"/>
      <c r="M85" s="6" t="str">
        <f t="shared" si="7"/>
        <v/>
      </c>
      <c r="N85" s="36"/>
      <c r="O85" s="8"/>
      <c r="P85" s="71"/>
      <c r="Q85" s="71"/>
      <c r="R85" s="72" t="str">
        <f t="shared" si="8"/>
        <v/>
      </c>
      <c r="S85" s="72"/>
      <c r="T85" s="73" t="str">
        <f t="shared" si="9"/>
        <v/>
      </c>
      <c r="U85" s="73"/>
    </row>
    <row r="86" spans="2:21" x14ac:dyDescent="0.15">
      <c r="B86" s="36">
        <v>78</v>
      </c>
      <c r="C86" s="70" t="str">
        <f t="shared" si="6"/>
        <v/>
      </c>
      <c r="D86" s="70"/>
      <c r="E86" s="36"/>
      <c r="F86" s="8"/>
      <c r="G86" s="36" t="s">
        <v>3</v>
      </c>
      <c r="H86" s="71"/>
      <c r="I86" s="71"/>
      <c r="J86" s="36"/>
      <c r="K86" s="70" t="str">
        <f t="shared" si="5"/>
        <v/>
      </c>
      <c r="L86" s="70"/>
      <c r="M86" s="6" t="str">
        <f t="shared" si="7"/>
        <v/>
      </c>
      <c r="N86" s="36"/>
      <c r="O86" s="8"/>
      <c r="P86" s="71"/>
      <c r="Q86" s="71"/>
      <c r="R86" s="72" t="str">
        <f t="shared" si="8"/>
        <v/>
      </c>
      <c r="S86" s="72"/>
      <c r="T86" s="73" t="str">
        <f t="shared" si="9"/>
        <v/>
      </c>
      <c r="U86" s="73"/>
    </row>
    <row r="87" spans="2:21" x14ac:dyDescent="0.15">
      <c r="B87" s="36">
        <v>79</v>
      </c>
      <c r="C87" s="70" t="str">
        <f t="shared" si="6"/>
        <v/>
      </c>
      <c r="D87" s="70"/>
      <c r="E87" s="36"/>
      <c r="F87" s="8"/>
      <c r="G87" s="36" t="s">
        <v>4</v>
      </c>
      <c r="H87" s="71"/>
      <c r="I87" s="71"/>
      <c r="J87" s="36"/>
      <c r="K87" s="70" t="str">
        <f t="shared" si="5"/>
        <v/>
      </c>
      <c r="L87" s="70"/>
      <c r="M87" s="6" t="str">
        <f t="shared" si="7"/>
        <v/>
      </c>
      <c r="N87" s="36"/>
      <c r="O87" s="8"/>
      <c r="P87" s="71"/>
      <c r="Q87" s="71"/>
      <c r="R87" s="72" t="str">
        <f t="shared" si="8"/>
        <v/>
      </c>
      <c r="S87" s="72"/>
      <c r="T87" s="73" t="str">
        <f t="shared" si="9"/>
        <v/>
      </c>
      <c r="U87" s="73"/>
    </row>
    <row r="88" spans="2:21" x14ac:dyDescent="0.15">
      <c r="B88" s="36">
        <v>80</v>
      </c>
      <c r="C88" s="70" t="str">
        <f t="shared" si="6"/>
        <v/>
      </c>
      <c r="D88" s="70"/>
      <c r="E88" s="36"/>
      <c r="F88" s="8"/>
      <c r="G88" s="36" t="s">
        <v>4</v>
      </c>
      <c r="H88" s="71"/>
      <c r="I88" s="71"/>
      <c r="J88" s="36"/>
      <c r="K88" s="70" t="str">
        <f t="shared" si="5"/>
        <v/>
      </c>
      <c r="L88" s="70"/>
      <c r="M88" s="6" t="str">
        <f t="shared" si="7"/>
        <v/>
      </c>
      <c r="N88" s="36"/>
      <c r="O88" s="8"/>
      <c r="P88" s="71"/>
      <c r="Q88" s="71"/>
      <c r="R88" s="72" t="str">
        <f t="shared" si="8"/>
        <v/>
      </c>
      <c r="S88" s="72"/>
      <c r="T88" s="73" t="str">
        <f t="shared" si="9"/>
        <v/>
      </c>
      <c r="U88" s="73"/>
    </row>
    <row r="89" spans="2:21" x14ac:dyDescent="0.15">
      <c r="B89" s="36">
        <v>81</v>
      </c>
      <c r="C89" s="70" t="str">
        <f t="shared" si="6"/>
        <v/>
      </c>
      <c r="D89" s="70"/>
      <c r="E89" s="36"/>
      <c r="F89" s="8"/>
      <c r="G89" s="36" t="s">
        <v>4</v>
      </c>
      <c r="H89" s="71"/>
      <c r="I89" s="71"/>
      <c r="J89" s="36"/>
      <c r="K89" s="70" t="str">
        <f t="shared" si="5"/>
        <v/>
      </c>
      <c r="L89" s="70"/>
      <c r="M89" s="6" t="str">
        <f t="shared" si="7"/>
        <v/>
      </c>
      <c r="N89" s="36"/>
      <c r="O89" s="8"/>
      <c r="P89" s="71"/>
      <c r="Q89" s="71"/>
      <c r="R89" s="72" t="str">
        <f t="shared" si="8"/>
        <v/>
      </c>
      <c r="S89" s="72"/>
      <c r="T89" s="73" t="str">
        <f t="shared" si="9"/>
        <v/>
      </c>
      <c r="U89" s="73"/>
    </row>
    <row r="90" spans="2:21" x14ac:dyDescent="0.15">
      <c r="B90" s="36">
        <v>82</v>
      </c>
      <c r="C90" s="70" t="str">
        <f t="shared" si="6"/>
        <v/>
      </c>
      <c r="D90" s="70"/>
      <c r="E90" s="36"/>
      <c r="F90" s="8"/>
      <c r="G90" s="36" t="s">
        <v>4</v>
      </c>
      <c r="H90" s="71"/>
      <c r="I90" s="71"/>
      <c r="J90" s="36"/>
      <c r="K90" s="70" t="str">
        <f t="shared" si="5"/>
        <v/>
      </c>
      <c r="L90" s="70"/>
      <c r="M90" s="6" t="str">
        <f t="shared" si="7"/>
        <v/>
      </c>
      <c r="N90" s="36"/>
      <c r="O90" s="8"/>
      <c r="P90" s="71"/>
      <c r="Q90" s="71"/>
      <c r="R90" s="72" t="str">
        <f t="shared" si="8"/>
        <v/>
      </c>
      <c r="S90" s="72"/>
      <c r="T90" s="73" t="str">
        <f t="shared" si="9"/>
        <v/>
      </c>
      <c r="U90" s="73"/>
    </row>
    <row r="91" spans="2:21" x14ac:dyDescent="0.15">
      <c r="B91" s="36">
        <v>83</v>
      </c>
      <c r="C91" s="70" t="str">
        <f t="shared" si="6"/>
        <v/>
      </c>
      <c r="D91" s="70"/>
      <c r="E91" s="36"/>
      <c r="F91" s="8"/>
      <c r="G91" s="36" t="s">
        <v>4</v>
      </c>
      <c r="H91" s="71"/>
      <c r="I91" s="71"/>
      <c r="J91" s="36"/>
      <c r="K91" s="70" t="str">
        <f t="shared" si="5"/>
        <v/>
      </c>
      <c r="L91" s="70"/>
      <c r="M91" s="6" t="str">
        <f t="shared" si="7"/>
        <v/>
      </c>
      <c r="N91" s="36"/>
      <c r="O91" s="8"/>
      <c r="P91" s="71"/>
      <c r="Q91" s="71"/>
      <c r="R91" s="72" t="str">
        <f t="shared" si="8"/>
        <v/>
      </c>
      <c r="S91" s="72"/>
      <c r="T91" s="73" t="str">
        <f t="shared" si="9"/>
        <v/>
      </c>
      <c r="U91" s="73"/>
    </row>
    <row r="92" spans="2:21" x14ac:dyDescent="0.15">
      <c r="B92" s="36">
        <v>84</v>
      </c>
      <c r="C92" s="70" t="str">
        <f t="shared" si="6"/>
        <v/>
      </c>
      <c r="D92" s="70"/>
      <c r="E92" s="36"/>
      <c r="F92" s="8"/>
      <c r="G92" s="36" t="s">
        <v>3</v>
      </c>
      <c r="H92" s="71"/>
      <c r="I92" s="71"/>
      <c r="J92" s="36"/>
      <c r="K92" s="70" t="str">
        <f t="shared" si="5"/>
        <v/>
      </c>
      <c r="L92" s="70"/>
      <c r="M92" s="6" t="str">
        <f t="shared" si="7"/>
        <v/>
      </c>
      <c r="N92" s="36"/>
      <c r="O92" s="8"/>
      <c r="P92" s="71"/>
      <c r="Q92" s="71"/>
      <c r="R92" s="72" t="str">
        <f t="shared" si="8"/>
        <v/>
      </c>
      <c r="S92" s="72"/>
      <c r="T92" s="73" t="str">
        <f t="shared" si="9"/>
        <v/>
      </c>
      <c r="U92" s="73"/>
    </row>
    <row r="93" spans="2:21" x14ac:dyDescent="0.15">
      <c r="B93" s="36">
        <v>85</v>
      </c>
      <c r="C93" s="70" t="str">
        <f t="shared" si="6"/>
        <v/>
      </c>
      <c r="D93" s="70"/>
      <c r="E93" s="36"/>
      <c r="F93" s="8"/>
      <c r="G93" s="36" t="s">
        <v>4</v>
      </c>
      <c r="H93" s="71"/>
      <c r="I93" s="71"/>
      <c r="J93" s="36"/>
      <c r="K93" s="70" t="str">
        <f t="shared" si="5"/>
        <v/>
      </c>
      <c r="L93" s="70"/>
      <c r="M93" s="6" t="str">
        <f t="shared" si="7"/>
        <v/>
      </c>
      <c r="N93" s="36"/>
      <c r="O93" s="8"/>
      <c r="P93" s="71"/>
      <c r="Q93" s="71"/>
      <c r="R93" s="72" t="str">
        <f t="shared" si="8"/>
        <v/>
      </c>
      <c r="S93" s="72"/>
      <c r="T93" s="73" t="str">
        <f t="shared" si="9"/>
        <v/>
      </c>
      <c r="U93" s="73"/>
    </row>
    <row r="94" spans="2:21" x14ac:dyDescent="0.15">
      <c r="B94" s="36">
        <v>86</v>
      </c>
      <c r="C94" s="70" t="str">
        <f t="shared" si="6"/>
        <v/>
      </c>
      <c r="D94" s="70"/>
      <c r="E94" s="36"/>
      <c r="F94" s="8"/>
      <c r="G94" s="36" t="s">
        <v>3</v>
      </c>
      <c r="H94" s="71"/>
      <c r="I94" s="71"/>
      <c r="J94" s="36"/>
      <c r="K94" s="70" t="str">
        <f t="shared" si="5"/>
        <v/>
      </c>
      <c r="L94" s="70"/>
      <c r="M94" s="6" t="str">
        <f t="shared" si="7"/>
        <v/>
      </c>
      <c r="N94" s="36"/>
      <c r="O94" s="8"/>
      <c r="P94" s="71"/>
      <c r="Q94" s="71"/>
      <c r="R94" s="72" t="str">
        <f t="shared" si="8"/>
        <v/>
      </c>
      <c r="S94" s="72"/>
      <c r="T94" s="73" t="str">
        <f t="shared" si="9"/>
        <v/>
      </c>
      <c r="U94" s="73"/>
    </row>
    <row r="95" spans="2:21" x14ac:dyDescent="0.15">
      <c r="B95" s="36">
        <v>87</v>
      </c>
      <c r="C95" s="70" t="str">
        <f t="shared" si="6"/>
        <v/>
      </c>
      <c r="D95" s="70"/>
      <c r="E95" s="36"/>
      <c r="F95" s="8"/>
      <c r="G95" s="36" t="s">
        <v>4</v>
      </c>
      <c r="H95" s="71"/>
      <c r="I95" s="71"/>
      <c r="J95" s="36"/>
      <c r="K95" s="70" t="str">
        <f t="shared" si="5"/>
        <v/>
      </c>
      <c r="L95" s="70"/>
      <c r="M95" s="6" t="str">
        <f t="shared" si="7"/>
        <v/>
      </c>
      <c r="N95" s="36"/>
      <c r="O95" s="8"/>
      <c r="P95" s="71"/>
      <c r="Q95" s="71"/>
      <c r="R95" s="72" t="str">
        <f t="shared" si="8"/>
        <v/>
      </c>
      <c r="S95" s="72"/>
      <c r="T95" s="73" t="str">
        <f t="shared" si="9"/>
        <v/>
      </c>
      <c r="U95" s="73"/>
    </row>
    <row r="96" spans="2:21" x14ac:dyDescent="0.15">
      <c r="B96" s="36">
        <v>88</v>
      </c>
      <c r="C96" s="70" t="str">
        <f t="shared" si="6"/>
        <v/>
      </c>
      <c r="D96" s="70"/>
      <c r="E96" s="36"/>
      <c r="F96" s="8"/>
      <c r="G96" s="36" t="s">
        <v>3</v>
      </c>
      <c r="H96" s="71"/>
      <c r="I96" s="71"/>
      <c r="J96" s="36"/>
      <c r="K96" s="70" t="str">
        <f t="shared" si="5"/>
        <v/>
      </c>
      <c r="L96" s="70"/>
      <c r="M96" s="6" t="str">
        <f t="shared" si="7"/>
        <v/>
      </c>
      <c r="N96" s="36"/>
      <c r="O96" s="8"/>
      <c r="P96" s="71"/>
      <c r="Q96" s="71"/>
      <c r="R96" s="72" t="str">
        <f t="shared" si="8"/>
        <v/>
      </c>
      <c r="S96" s="72"/>
      <c r="T96" s="73" t="str">
        <f t="shared" si="9"/>
        <v/>
      </c>
      <c r="U96" s="73"/>
    </row>
    <row r="97" spans="2:21" x14ac:dyDescent="0.15">
      <c r="B97" s="36">
        <v>89</v>
      </c>
      <c r="C97" s="70" t="str">
        <f t="shared" si="6"/>
        <v/>
      </c>
      <c r="D97" s="70"/>
      <c r="E97" s="36"/>
      <c r="F97" s="8"/>
      <c r="G97" s="36" t="s">
        <v>4</v>
      </c>
      <c r="H97" s="71"/>
      <c r="I97" s="71"/>
      <c r="J97" s="36"/>
      <c r="K97" s="70" t="str">
        <f t="shared" si="5"/>
        <v/>
      </c>
      <c r="L97" s="70"/>
      <c r="M97" s="6" t="str">
        <f t="shared" si="7"/>
        <v/>
      </c>
      <c r="N97" s="36"/>
      <c r="O97" s="8"/>
      <c r="P97" s="71"/>
      <c r="Q97" s="71"/>
      <c r="R97" s="72" t="str">
        <f t="shared" si="8"/>
        <v/>
      </c>
      <c r="S97" s="72"/>
      <c r="T97" s="73" t="str">
        <f t="shared" si="9"/>
        <v/>
      </c>
      <c r="U97" s="73"/>
    </row>
    <row r="98" spans="2:21" x14ac:dyDescent="0.15">
      <c r="B98" s="36">
        <v>90</v>
      </c>
      <c r="C98" s="70" t="str">
        <f t="shared" si="6"/>
        <v/>
      </c>
      <c r="D98" s="70"/>
      <c r="E98" s="36"/>
      <c r="F98" s="8"/>
      <c r="G98" s="36" t="s">
        <v>3</v>
      </c>
      <c r="H98" s="71"/>
      <c r="I98" s="71"/>
      <c r="J98" s="36"/>
      <c r="K98" s="70" t="str">
        <f t="shared" si="5"/>
        <v/>
      </c>
      <c r="L98" s="70"/>
      <c r="M98" s="6" t="str">
        <f t="shared" si="7"/>
        <v/>
      </c>
      <c r="N98" s="36"/>
      <c r="O98" s="8"/>
      <c r="P98" s="71"/>
      <c r="Q98" s="71"/>
      <c r="R98" s="72" t="str">
        <f t="shared" si="8"/>
        <v/>
      </c>
      <c r="S98" s="72"/>
      <c r="T98" s="73" t="str">
        <f t="shared" si="9"/>
        <v/>
      </c>
      <c r="U98" s="73"/>
    </row>
    <row r="99" spans="2:21" x14ac:dyDescent="0.15">
      <c r="B99" s="36">
        <v>91</v>
      </c>
      <c r="C99" s="70" t="str">
        <f t="shared" si="6"/>
        <v/>
      </c>
      <c r="D99" s="70"/>
      <c r="E99" s="36"/>
      <c r="F99" s="8"/>
      <c r="G99" s="36" t="s">
        <v>4</v>
      </c>
      <c r="H99" s="71"/>
      <c r="I99" s="71"/>
      <c r="J99" s="36"/>
      <c r="K99" s="70" t="str">
        <f t="shared" si="5"/>
        <v/>
      </c>
      <c r="L99" s="70"/>
      <c r="M99" s="6" t="str">
        <f t="shared" si="7"/>
        <v/>
      </c>
      <c r="N99" s="36"/>
      <c r="O99" s="8"/>
      <c r="P99" s="71"/>
      <c r="Q99" s="71"/>
      <c r="R99" s="72" t="str">
        <f t="shared" si="8"/>
        <v/>
      </c>
      <c r="S99" s="72"/>
      <c r="T99" s="73" t="str">
        <f t="shared" si="9"/>
        <v/>
      </c>
      <c r="U99" s="73"/>
    </row>
    <row r="100" spans="2:21" x14ac:dyDescent="0.15">
      <c r="B100" s="36">
        <v>92</v>
      </c>
      <c r="C100" s="70" t="str">
        <f t="shared" si="6"/>
        <v/>
      </c>
      <c r="D100" s="70"/>
      <c r="E100" s="36"/>
      <c r="F100" s="8"/>
      <c r="G100" s="36" t="s">
        <v>4</v>
      </c>
      <c r="H100" s="71"/>
      <c r="I100" s="71"/>
      <c r="J100" s="36"/>
      <c r="K100" s="70" t="str">
        <f t="shared" si="5"/>
        <v/>
      </c>
      <c r="L100" s="70"/>
      <c r="M100" s="6" t="str">
        <f t="shared" si="7"/>
        <v/>
      </c>
      <c r="N100" s="36"/>
      <c r="O100" s="8"/>
      <c r="P100" s="71"/>
      <c r="Q100" s="71"/>
      <c r="R100" s="72" t="str">
        <f t="shared" si="8"/>
        <v/>
      </c>
      <c r="S100" s="72"/>
      <c r="T100" s="73" t="str">
        <f t="shared" si="9"/>
        <v/>
      </c>
      <c r="U100" s="73"/>
    </row>
    <row r="101" spans="2:21" x14ac:dyDescent="0.15">
      <c r="B101" s="36">
        <v>93</v>
      </c>
      <c r="C101" s="70" t="str">
        <f t="shared" si="6"/>
        <v/>
      </c>
      <c r="D101" s="70"/>
      <c r="E101" s="36"/>
      <c r="F101" s="8"/>
      <c r="G101" s="36" t="s">
        <v>3</v>
      </c>
      <c r="H101" s="71"/>
      <c r="I101" s="71"/>
      <c r="J101" s="36"/>
      <c r="K101" s="70" t="str">
        <f t="shared" si="5"/>
        <v/>
      </c>
      <c r="L101" s="70"/>
      <c r="M101" s="6" t="str">
        <f t="shared" si="7"/>
        <v/>
      </c>
      <c r="N101" s="36"/>
      <c r="O101" s="8"/>
      <c r="P101" s="71"/>
      <c r="Q101" s="71"/>
      <c r="R101" s="72" t="str">
        <f t="shared" si="8"/>
        <v/>
      </c>
      <c r="S101" s="72"/>
      <c r="T101" s="73" t="str">
        <f t="shared" si="9"/>
        <v/>
      </c>
      <c r="U101" s="73"/>
    </row>
    <row r="102" spans="2:21" x14ac:dyDescent="0.15">
      <c r="B102" s="36">
        <v>94</v>
      </c>
      <c r="C102" s="70" t="str">
        <f t="shared" si="6"/>
        <v/>
      </c>
      <c r="D102" s="70"/>
      <c r="E102" s="36"/>
      <c r="F102" s="8"/>
      <c r="G102" s="36" t="s">
        <v>3</v>
      </c>
      <c r="H102" s="71"/>
      <c r="I102" s="71"/>
      <c r="J102" s="36"/>
      <c r="K102" s="70" t="str">
        <f t="shared" si="5"/>
        <v/>
      </c>
      <c r="L102" s="70"/>
      <c r="M102" s="6" t="str">
        <f t="shared" si="7"/>
        <v/>
      </c>
      <c r="N102" s="36"/>
      <c r="O102" s="8"/>
      <c r="P102" s="71"/>
      <c r="Q102" s="71"/>
      <c r="R102" s="72" t="str">
        <f t="shared" si="8"/>
        <v/>
      </c>
      <c r="S102" s="72"/>
      <c r="T102" s="73" t="str">
        <f t="shared" si="9"/>
        <v/>
      </c>
      <c r="U102" s="73"/>
    </row>
    <row r="103" spans="2:21" x14ac:dyDescent="0.15">
      <c r="B103" s="36">
        <v>95</v>
      </c>
      <c r="C103" s="70" t="str">
        <f t="shared" si="6"/>
        <v/>
      </c>
      <c r="D103" s="70"/>
      <c r="E103" s="36"/>
      <c r="F103" s="8"/>
      <c r="G103" s="36" t="s">
        <v>3</v>
      </c>
      <c r="H103" s="71"/>
      <c r="I103" s="71"/>
      <c r="J103" s="36"/>
      <c r="K103" s="70" t="str">
        <f t="shared" si="5"/>
        <v/>
      </c>
      <c r="L103" s="70"/>
      <c r="M103" s="6" t="str">
        <f t="shared" si="7"/>
        <v/>
      </c>
      <c r="N103" s="36"/>
      <c r="O103" s="8"/>
      <c r="P103" s="71"/>
      <c r="Q103" s="71"/>
      <c r="R103" s="72" t="str">
        <f t="shared" si="8"/>
        <v/>
      </c>
      <c r="S103" s="72"/>
      <c r="T103" s="73" t="str">
        <f t="shared" si="9"/>
        <v/>
      </c>
      <c r="U103" s="73"/>
    </row>
    <row r="104" spans="2:21" x14ac:dyDescent="0.15">
      <c r="B104" s="36">
        <v>96</v>
      </c>
      <c r="C104" s="70" t="str">
        <f t="shared" si="6"/>
        <v/>
      </c>
      <c r="D104" s="70"/>
      <c r="E104" s="36"/>
      <c r="F104" s="8"/>
      <c r="G104" s="36" t="s">
        <v>4</v>
      </c>
      <c r="H104" s="71"/>
      <c r="I104" s="71"/>
      <c r="J104" s="36"/>
      <c r="K104" s="70" t="str">
        <f t="shared" si="5"/>
        <v/>
      </c>
      <c r="L104" s="70"/>
      <c r="M104" s="6" t="str">
        <f t="shared" si="7"/>
        <v/>
      </c>
      <c r="N104" s="36"/>
      <c r="O104" s="8"/>
      <c r="P104" s="71"/>
      <c r="Q104" s="71"/>
      <c r="R104" s="72" t="str">
        <f t="shared" si="8"/>
        <v/>
      </c>
      <c r="S104" s="72"/>
      <c r="T104" s="73" t="str">
        <f t="shared" si="9"/>
        <v/>
      </c>
      <c r="U104" s="73"/>
    </row>
    <row r="105" spans="2:21" x14ac:dyDescent="0.15">
      <c r="B105" s="36">
        <v>97</v>
      </c>
      <c r="C105" s="70" t="str">
        <f t="shared" si="6"/>
        <v/>
      </c>
      <c r="D105" s="70"/>
      <c r="E105" s="36"/>
      <c r="F105" s="8"/>
      <c r="G105" s="36" t="s">
        <v>3</v>
      </c>
      <c r="H105" s="71"/>
      <c r="I105" s="71"/>
      <c r="J105" s="36"/>
      <c r="K105" s="70" t="str">
        <f t="shared" si="5"/>
        <v/>
      </c>
      <c r="L105" s="70"/>
      <c r="M105" s="6" t="str">
        <f t="shared" si="7"/>
        <v/>
      </c>
      <c r="N105" s="36"/>
      <c r="O105" s="8"/>
      <c r="P105" s="71"/>
      <c r="Q105" s="71"/>
      <c r="R105" s="72" t="str">
        <f t="shared" si="8"/>
        <v/>
      </c>
      <c r="S105" s="72"/>
      <c r="T105" s="73" t="str">
        <f t="shared" si="9"/>
        <v/>
      </c>
      <c r="U105" s="73"/>
    </row>
    <row r="106" spans="2:21" x14ac:dyDescent="0.15">
      <c r="B106" s="36">
        <v>98</v>
      </c>
      <c r="C106" s="70" t="str">
        <f t="shared" si="6"/>
        <v/>
      </c>
      <c r="D106" s="70"/>
      <c r="E106" s="36"/>
      <c r="F106" s="8"/>
      <c r="G106" s="36" t="s">
        <v>4</v>
      </c>
      <c r="H106" s="71"/>
      <c r="I106" s="71"/>
      <c r="J106" s="36"/>
      <c r="K106" s="70" t="str">
        <f t="shared" si="5"/>
        <v/>
      </c>
      <c r="L106" s="70"/>
      <c r="M106" s="6" t="str">
        <f t="shared" si="7"/>
        <v/>
      </c>
      <c r="N106" s="36"/>
      <c r="O106" s="8"/>
      <c r="P106" s="71"/>
      <c r="Q106" s="71"/>
      <c r="R106" s="72" t="str">
        <f t="shared" si="8"/>
        <v/>
      </c>
      <c r="S106" s="72"/>
      <c r="T106" s="73" t="str">
        <f t="shared" si="9"/>
        <v/>
      </c>
      <c r="U106" s="73"/>
    </row>
    <row r="107" spans="2:21" x14ac:dyDescent="0.15">
      <c r="B107" s="36">
        <v>99</v>
      </c>
      <c r="C107" s="70" t="str">
        <f t="shared" si="6"/>
        <v/>
      </c>
      <c r="D107" s="70"/>
      <c r="E107" s="36"/>
      <c r="F107" s="8"/>
      <c r="G107" s="36" t="s">
        <v>4</v>
      </c>
      <c r="H107" s="71"/>
      <c r="I107" s="71"/>
      <c r="J107" s="36"/>
      <c r="K107" s="70" t="str">
        <f t="shared" si="5"/>
        <v/>
      </c>
      <c r="L107" s="70"/>
      <c r="M107" s="6" t="str">
        <f t="shared" si="7"/>
        <v/>
      </c>
      <c r="N107" s="36"/>
      <c r="O107" s="8"/>
      <c r="P107" s="71"/>
      <c r="Q107" s="71"/>
      <c r="R107" s="72" t="str">
        <f t="shared" si="8"/>
        <v/>
      </c>
      <c r="S107" s="72"/>
      <c r="T107" s="73" t="str">
        <f t="shared" si="9"/>
        <v/>
      </c>
      <c r="U107" s="73"/>
    </row>
    <row r="108" spans="2:21" x14ac:dyDescent="0.15">
      <c r="B108" s="36">
        <v>100</v>
      </c>
      <c r="C108" s="70" t="str">
        <f t="shared" si="6"/>
        <v/>
      </c>
      <c r="D108" s="70"/>
      <c r="E108" s="36"/>
      <c r="F108" s="8"/>
      <c r="G108" s="36" t="s">
        <v>3</v>
      </c>
      <c r="H108" s="71"/>
      <c r="I108" s="71"/>
      <c r="J108" s="36"/>
      <c r="K108" s="70" t="str">
        <f t="shared" si="5"/>
        <v/>
      </c>
      <c r="L108" s="70"/>
      <c r="M108" s="6" t="str">
        <f t="shared" si="7"/>
        <v/>
      </c>
      <c r="N108" s="36"/>
      <c r="O108" s="8"/>
      <c r="P108" s="71"/>
      <c r="Q108" s="71"/>
      <c r="R108" s="72" t="str">
        <f t="shared" si="8"/>
        <v/>
      </c>
      <c r="S108" s="72"/>
      <c r="T108" s="73" t="str">
        <f t="shared" si="9"/>
        <v/>
      </c>
      <c r="U108" s="73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6" zoomScaleNormal="96" workbookViewId="0">
      <selection activeCell="N226" sqref="N226"/>
    </sheetView>
  </sheetViews>
  <sheetFormatPr defaultRowHeight="14.25" x14ac:dyDescent="0.15"/>
  <cols>
    <col min="1" max="1" width="7.5" style="35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workbookViewId="0">
      <selection activeCell="L21" sqref="L21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74" t="s">
        <v>51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1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x14ac:dyDescent="0.1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spans="1:10" x14ac:dyDescent="0.15">
      <c r="A11" t="s">
        <v>1</v>
      </c>
    </row>
    <row r="12" spans="1:10" x14ac:dyDescent="0.15">
      <c r="A12" s="76" t="s">
        <v>52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x14ac:dyDescent="0.1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x14ac:dyDescent="0.1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x14ac:dyDescent="0.1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x14ac:dyDescent="0.1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x14ac:dyDescent="0.1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x14ac:dyDescent="0.1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x14ac:dyDescent="0.1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spans="1:10" x14ac:dyDescent="0.15">
      <c r="A21" t="s">
        <v>2</v>
      </c>
    </row>
    <row r="22" spans="1:10" x14ac:dyDescent="0.15">
      <c r="A22" s="78" t="s">
        <v>53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x14ac:dyDescent="0.1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x14ac:dyDescent="0.1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x14ac:dyDescent="0.1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x14ac:dyDescent="0.1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x14ac:dyDescent="0.1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x14ac:dyDescent="0.1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x14ac:dyDescent="0.1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G15" sqref="G15"/>
    </sheetView>
  </sheetViews>
  <sheetFormatPr defaultColWidth="8.875" defaultRowHeight="17.25" x14ac:dyDescent="0.15"/>
  <cols>
    <col min="1" max="1" width="3.125" style="27" customWidth="1"/>
    <col min="2" max="2" width="13.25" style="24" customWidth="1"/>
    <col min="3" max="3" width="15.75" style="26" customWidth="1"/>
    <col min="4" max="4" width="13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/>
  </cols>
  <sheetData>
    <row r="2" spans="2:9" x14ac:dyDescent="0.15">
      <c r="B2" s="25" t="s">
        <v>39</v>
      </c>
      <c r="C2" s="27"/>
    </row>
    <row r="4" spans="2:9" x14ac:dyDescent="0.1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x14ac:dyDescent="0.15">
      <c r="B5" s="28" t="s">
        <v>43</v>
      </c>
      <c r="C5" s="29" t="s">
        <v>49</v>
      </c>
      <c r="D5" s="29">
        <v>47</v>
      </c>
      <c r="E5" s="33">
        <v>42194</v>
      </c>
      <c r="F5" s="29" t="s">
        <v>50</v>
      </c>
      <c r="G5" s="33"/>
      <c r="H5" s="29"/>
      <c r="I5" s="33"/>
    </row>
    <row r="6" spans="2:9" x14ac:dyDescent="0.15">
      <c r="B6" s="28" t="s">
        <v>43</v>
      </c>
      <c r="C6" s="29" t="s">
        <v>47</v>
      </c>
      <c r="D6" s="29">
        <v>46</v>
      </c>
      <c r="E6" s="33">
        <v>42195</v>
      </c>
      <c r="F6" s="29"/>
      <c r="G6" s="34"/>
      <c r="H6" s="29"/>
      <c r="I6" s="34"/>
    </row>
    <row r="7" spans="2:9" x14ac:dyDescent="0.15">
      <c r="B7" s="28" t="s">
        <v>43</v>
      </c>
      <c r="C7" s="29"/>
      <c r="D7" s="29"/>
      <c r="E7" s="34"/>
      <c r="F7" s="29"/>
      <c r="G7" s="34"/>
      <c r="H7" s="29"/>
      <c r="I7" s="34"/>
    </row>
    <row r="8" spans="2:9" x14ac:dyDescent="0.15">
      <c r="B8" s="28" t="s">
        <v>43</v>
      </c>
      <c r="C8" s="29"/>
      <c r="D8" s="29"/>
      <c r="E8" s="34"/>
      <c r="F8" s="29"/>
      <c r="G8" s="34"/>
      <c r="H8" s="29"/>
      <c r="I8" s="34"/>
    </row>
    <row r="9" spans="2:9" x14ac:dyDescent="0.15">
      <c r="B9" s="28" t="s">
        <v>43</v>
      </c>
      <c r="C9" s="29"/>
      <c r="D9" s="29"/>
      <c r="E9" s="34"/>
      <c r="F9" s="29"/>
      <c r="G9" s="34"/>
      <c r="H9" s="29"/>
      <c r="I9" s="34"/>
    </row>
    <row r="10" spans="2:9" x14ac:dyDescent="0.1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43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R19" sqref="R19:S19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39" t="s">
        <v>5</v>
      </c>
      <c r="C2" s="39"/>
      <c r="D2" s="42"/>
      <c r="E2" s="42"/>
      <c r="F2" s="39" t="s">
        <v>6</v>
      </c>
      <c r="G2" s="39"/>
      <c r="H2" s="42" t="s">
        <v>36</v>
      </c>
      <c r="I2" s="42"/>
      <c r="J2" s="39" t="s">
        <v>7</v>
      </c>
      <c r="K2" s="39"/>
      <c r="L2" s="43">
        <f>C9</f>
        <v>1000000</v>
      </c>
      <c r="M2" s="42"/>
      <c r="N2" s="39" t="s">
        <v>8</v>
      </c>
      <c r="O2" s="39"/>
      <c r="P2" s="43" t="e">
        <f>C108+R108</f>
        <v>#VALUE!</v>
      </c>
      <c r="Q2" s="42"/>
      <c r="R2" s="1"/>
      <c r="S2" s="1"/>
      <c r="T2" s="1"/>
    </row>
    <row r="3" spans="2:21" ht="57" customHeight="1" x14ac:dyDescent="0.15">
      <c r="B3" s="39" t="s">
        <v>9</v>
      </c>
      <c r="C3" s="39"/>
      <c r="D3" s="44" t="s">
        <v>38</v>
      </c>
      <c r="E3" s="44"/>
      <c r="F3" s="44"/>
      <c r="G3" s="44"/>
      <c r="H3" s="44"/>
      <c r="I3" s="44"/>
      <c r="J3" s="39" t="s">
        <v>10</v>
      </c>
      <c r="K3" s="39"/>
      <c r="L3" s="44" t="s">
        <v>35</v>
      </c>
      <c r="M3" s="45"/>
      <c r="N3" s="45"/>
      <c r="O3" s="45"/>
      <c r="P3" s="45"/>
      <c r="Q3" s="45"/>
      <c r="R3" s="1"/>
      <c r="S3" s="1"/>
    </row>
    <row r="4" spans="2:21" x14ac:dyDescent="0.15">
      <c r="B4" s="39" t="s">
        <v>11</v>
      </c>
      <c r="C4" s="39"/>
      <c r="D4" s="40">
        <f>SUM($R$9:$S$993)</f>
        <v>153684.21052631587</v>
      </c>
      <c r="E4" s="40"/>
      <c r="F4" s="39" t="s">
        <v>12</v>
      </c>
      <c r="G4" s="39"/>
      <c r="H4" s="41">
        <f>SUM($T$9:$U$108)</f>
        <v>292.00000000000017</v>
      </c>
      <c r="I4" s="42"/>
      <c r="J4" s="46" t="s">
        <v>13</v>
      </c>
      <c r="K4" s="46"/>
      <c r="L4" s="43">
        <f>MAX($C$9:$D$990)-C9</f>
        <v>153684.21052631596</v>
      </c>
      <c r="M4" s="43"/>
      <c r="N4" s="46" t="s">
        <v>14</v>
      </c>
      <c r="O4" s="46"/>
      <c r="P4" s="40">
        <f>MIN($C$9:$D$990)-C9</f>
        <v>0</v>
      </c>
      <c r="Q4" s="40"/>
      <c r="R4" s="1"/>
      <c r="S4" s="1"/>
      <c r="T4" s="1"/>
    </row>
    <row r="5" spans="2:21" x14ac:dyDescent="0.1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47" t="s">
        <v>19</v>
      </c>
      <c r="K5" s="39"/>
      <c r="L5" s="48"/>
      <c r="M5" s="49"/>
      <c r="N5" s="18" t="s">
        <v>20</v>
      </c>
      <c r="O5" s="9"/>
      <c r="P5" s="48"/>
      <c r="Q5" s="49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57" t="s">
        <v>21</v>
      </c>
      <c r="C7" s="59" t="s">
        <v>22</v>
      </c>
      <c r="D7" s="60"/>
      <c r="E7" s="63" t="s">
        <v>23</v>
      </c>
      <c r="F7" s="64"/>
      <c r="G7" s="64"/>
      <c r="H7" s="64"/>
      <c r="I7" s="52"/>
      <c r="J7" s="65" t="s">
        <v>24</v>
      </c>
      <c r="K7" s="66"/>
      <c r="L7" s="54"/>
      <c r="M7" s="67" t="s">
        <v>25</v>
      </c>
      <c r="N7" s="68" t="s">
        <v>26</v>
      </c>
      <c r="O7" s="69"/>
      <c r="P7" s="69"/>
      <c r="Q7" s="56"/>
      <c r="R7" s="50" t="s">
        <v>27</v>
      </c>
      <c r="S7" s="50"/>
      <c r="T7" s="50"/>
      <c r="U7" s="50"/>
    </row>
    <row r="8" spans="2:21" x14ac:dyDescent="0.15">
      <c r="B8" s="58"/>
      <c r="C8" s="61"/>
      <c r="D8" s="62"/>
      <c r="E8" s="19" t="s">
        <v>28</v>
      </c>
      <c r="F8" s="19" t="s">
        <v>29</v>
      </c>
      <c r="G8" s="19" t="s">
        <v>30</v>
      </c>
      <c r="H8" s="51" t="s">
        <v>31</v>
      </c>
      <c r="I8" s="52"/>
      <c r="J8" s="4" t="s">
        <v>32</v>
      </c>
      <c r="K8" s="53" t="s">
        <v>33</v>
      </c>
      <c r="L8" s="54"/>
      <c r="M8" s="67"/>
      <c r="N8" s="5" t="s">
        <v>28</v>
      </c>
      <c r="O8" s="5" t="s">
        <v>29</v>
      </c>
      <c r="P8" s="55" t="s">
        <v>31</v>
      </c>
      <c r="Q8" s="56"/>
      <c r="R8" s="50" t="s">
        <v>34</v>
      </c>
      <c r="S8" s="50"/>
      <c r="T8" s="50" t="s">
        <v>32</v>
      </c>
      <c r="U8" s="50"/>
    </row>
    <row r="9" spans="2:21" x14ac:dyDescent="0.15">
      <c r="B9" s="20">
        <v>1</v>
      </c>
      <c r="C9" s="70">
        <v>1000000</v>
      </c>
      <c r="D9" s="70"/>
      <c r="E9" s="20">
        <v>2001</v>
      </c>
      <c r="F9" s="8">
        <v>42111</v>
      </c>
      <c r="G9" s="20" t="s">
        <v>4</v>
      </c>
      <c r="H9" s="71">
        <v>105.33</v>
      </c>
      <c r="I9" s="71"/>
      <c r="J9" s="20">
        <v>57</v>
      </c>
      <c r="K9" s="70">
        <f t="shared" ref="K9:K72" si="0">IF(F9="","",C9*0.03)</f>
        <v>30000</v>
      </c>
      <c r="L9" s="70"/>
      <c r="M9" s="6">
        <f>IF(J9="","",(K9/J9)/1000)</f>
        <v>0.52631578947368418</v>
      </c>
      <c r="N9" s="20">
        <v>2001</v>
      </c>
      <c r="O9" s="8">
        <v>42111</v>
      </c>
      <c r="P9" s="71">
        <v>108.25</v>
      </c>
      <c r="Q9" s="71"/>
      <c r="R9" s="72">
        <f>IF(O9="","",(IF(G9="売",H9-P9,P9-H9))*M9*100000)</f>
        <v>153684.21052631587</v>
      </c>
      <c r="S9" s="72"/>
      <c r="T9" s="73">
        <f>IF(O9="","",IF(R9&lt;0,J9*(-1),IF(G9="買",(P9-H9)*100,(H9-P9)*100)))</f>
        <v>292.00000000000017</v>
      </c>
      <c r="U9" s="73"/>
    </row>
    <row r="10" spans="2:21" x14ac:dyDescent="0.15">
      <c r="B10" s="20">
        <v>2</v>
      </c>
      <c r="C10" s="70">
        <f t="shared" ref="C10:C73" si="1">IF(R9="","",C9+R9)</f>
        <v>1153684.210526316</v>
      </c>
      <c r="D10" s="70"/>
      <c r="E10" s="20"/>
      <c r="F10" s="8"/>
      <c r="G10" s="20" t="s">
        <v>4</v>
      </c>
      <c r="H10" s="71"/>
      <c r="I10" s="71"/>
      <c r="J10" s="20"/>
      <c r="K10" s="70" t="str">
        <f t="shared" si="0"/>
        <v/>
      </c>
      <c r="L10" s="70"/>
      <c r="M10" s="6" t="str">
        <f t="shared" ref="M10:M73" si="2">IF(J10="","",(K10/J10)/1000)</f>
        <v/>
      </c>
      <c r="N10" s="20"/>
      <c r="O10" s="8"/>
      <c r="P10" s="71"/>
      <c r="Q10" s="71"/>
      <c r="R10" s="72" t="str">
        <f t="shared" ref="R10:R73" si="3">IF(O10="","",(IF(G10="売",H10-P10,P10-H10))*M10*100000)</f>
        <v/>
      </c>
      <c r="S10" s="72"/>
      <c r="T10" s="73" t="str">
        <f t="shared" ref="T10:T73" si="4">IF(O10="","",IF(R10&lt;0,J10*(-1),IF(G10="買",(P10-H10)*100,(H10-P10)*100)))</f>
        <v/>
      </c>
      <c r="U10" s="73"/>
    </row>
    <row r="11" spans="2:21" x14ac:dyDescent="0.15">
      <c r="B11" s="20">
        <v>3</v>
      </c>
      <c r="C11" s="70" t="str">
        <f t="shared" si="1"/>
        <v/>
      </c>
      <c r="D11" s="70"/>
      <c r="E11" s="20"/>
      <c r="F11" s="8"/>
      <c r="G11" s="20" t="s">
        <v>4</v>
      </c>
      <c r="H11" s="71"/>
      <c r="I11" s="71"/>
      <c r="J11" s="20"/>
      <c r="K11" s="70" t="str">
        <f t="shared" si="0"/>
        <v/>
      </c>
      <c r="L11" s="70"/>
      <c r="M11" s="6" t="str">
        <f t="shared" si="2"/>
        <v/>
      </c>
      <c r="N11" s="20"/>
      <c r="O11" s="8"/>
      <c r="P11" s="71"/>
      <c r="Q11" s="71"/>
      <c r="R11" s="72" t="str">
        <f t="shared" si="3"/>
        <v/>
      </c>
      <c r="S11" s="72"/>
      <c r="T11" s="73" t="str">
        <f t="shared" si="4"/>
        <v/>
      </c>
      <c r="U11" s="73"/>
    </row>
    <row r="12" spans="2:21" x14ac:dyDescent="0.15">
      <c r="B12" s="20">
        <v>4</v>
      </c>
      <c r="C12" s="70" t="str">
        <f t="shared" si="1"/>
        <v/>
      </c>
      <c r="D12" s="70"/>
      <c r="E12" s="20"/>
      <c r="F12" s="8"/>
      <c r="G12" s="20" t="s">
        <v>3</v>
      </c>
      <c r="H12" s="71"/>
      <c r="I12" s="71"/>
      <c r="J12" s="20"/>
      <c r="K12" s="70" t="str">
        <f t="shared" si="0"/>
        <v/>
      </c>
      <c r="L12" s="70"/>
      <c r="M12" s="6" t="str">
        <f t="shared" si="2"/>
        <v/>
      </c>
      <c r="N12" s="20"/>
      <c r="O12" s="8"/>
      <c r="P12" s="71"/>
      <c r="Q12" s="71"/>
      <c r="R12" s="72" t="str">
        <f t="shared" si="3"/>
        <v/>
      </c>
      <c r="S12" s="72"/>
      <c r="T12" s="73" t="str">
        <f t="shared" si="4"/>
        <v/>
      </c>
      <c r="U12" s="73"/>
    </row>
    <row r="13" spans="2:21" x14ac:dyDescent="0.15">
      <c r="B13" s="20">
        <v>5</v>
      </c>
      <c r="C13" s="70" t="str">
        <f t="shared" si="1"/>
        <v/>
      </c>
      <c r="D13" s="70"/>
      <c r="E13" s="20"/>
      <c r="F13" s="8"/>
      <c r="G13" s="20" t="s">
        <v>3</v>
      </c>
      <c r="H13" s="71"/>
      <c r="I13" s="71"/>
      <c r="J13" s="20"/>
      <c r="K13" s="70" t="str">
        <f t="shared" si="0"/>
        <v/>
      </c>
      <c r="L13" s="70"/>
      <c r="M13" s="6" t="str">
        <f t="shared" si="2"/>
        <v/>
      </c>
      <c r="N13" s="20"/>
      <c r="O13" s="8"/>
      <c r="P13" s="71"/>
      <c r="Q13" s="71"/>
      <c r="R13" s="72" t="str">
        <f t="shared" si="3"/>
        <v/>
      </c>
      <c r="S13" s="72"/>
      <c r="T13" s="73" t="str">
        <f t="shared" si="4"/>
        <v/>
      </c>
      <c r="U13" s="73"/>
    </row>
    <row r="14" spans="2:21" x14ac:dyDescent="0.15">
      <c r="B14" s="20">
        <v>6</v>
      </c>
      <c r="C14" s="70" t="str">
        <f t="shared" si="1"/>
        <v/>
      </c>
      <c r="D14" s="70"/>
      <c r="E14" s="20"/>
      <c r="F14" s="8"/>
      <c r="G14" s="20" t="s">
        <v>4</v>
      </c>
      <c r="H14" s="71"/>
      <c r="I14" s="71"/>
      <c r="J14" s="20"/>
      <c r="K14" s="70" t="str">
        <f t="shared" si="0"/>
        <v/>
      </c>
      <c r="L14" s="70"/>
      <c r="M14" s="6" t="str">
        <f t="shared" si="2"/>
        <v/>
      </c>
      <c r="N14" s="20"/>
      <c r="O14" s="8"/>
      <c r="P14" s="71"/>
      <c r="Q14" s="71"/>
      <c r="R14" s="72" t="str">
        <f t="shared" si="3"/>
        <v/>
      </c>
      <c r="S14" s="72"/>
      <c r="T14" s="73" t="str">
        <f t="shared" si="4"/>
        <v/>
      </c>
      <c r="U14" s="73"/>
    </row>
    <row r="15" spans="2:21" x14ac:dyDescent="0.15">
      <c r="B15" s="20">
        <v>7</v>
      </c>
      <c r="C15" s="70" t="str">
        <f t="shared" si="1"/>
        <v/>
      </c>
      <c r="D15" s="70"/>
      <c r="E15" s="20"/>
      <c r="F15" s="8"/>
      <c r="G15" s="20" t="s">
        <v>4</v>
      </c>
      <c r="H15" s="71"/>
      <c r="I15" s="71"/>
      <c r="J15" s="20"/>
      <c r="K15" s="70" t="str">
        <f t="shared" si="0"/>
        <v/>
      </c>
      <c r="L15" s="70"/>
      <c r="M15" s="6" t="str">
        <f t="shared" si="2"/>
        <v/>
      </c>
      <c r="N15" s="20"/>
      <c r="O15" s="8"/>
      <c r="P15" s="71"/>
      <c r="Q15" s="71"/>
      <c r="R15" s="72" t="str">
        <f t="shared" si="3"/>
        <v/>
      </c>
      <c r="S15" s="72"/>
      <c r="T15" s="73" t="str">
        <f t="shared" si="4"/>
        <v/>
      </c>
      <c r="U15" s="73"/>
    </row>
    <row r="16" spans="2:21" x14ac:dyDescent="0.15">
      <c r="B16" s="20">
        <v>8</v>
      </c>
      <c r="C16" s="70" t="str">
        <f t="shared" si="1"/>
        <v/>
      </c>
      <c r="D16" s="70"/>
      <c r="E16" s="20"/>
      <c r="F16" s="8"/>
      <c r="G16" s="20" t="s">
        <v>4</v>
      </c>
      <c r="H16" s="71"/>
      <c r="I16" s="71"/>
      <c r="J16" s="20"/>
      <c r="K16" s="70" t="str">
        <f t="shared" si="0"/>
        <v/>
      </c>
      <c r="L16" s="70"/>
      <c r="M16" s="6" t="str">
        <f t="shared" si="2"/>
        <v/>
      </c>
      <c r="N16" s="20"/>
      <c r="O16" s="8"/>
      <c r="P16" s="71"/>
      <c r="Q16" s="71"/>
      <c r="R16" s="72" t="str">
        <f t="shared" si="3"/>
        <v/>
      </c>
      <c r="S16" s="72"/>
      <c r="T16" s="73" t="str">
        <f t="shared" si="4"/>
        <v/>
      </c>
      <c r="U16" s="73"/>
    </row>
    <row r="17" spans="2:21" x14ac:dyDescent="0.15">
      <c r="B17" s="20">
        <v>9</v>
      </c>
      <c r="C17" s="70" t="str">
        <f t="shared" si="1"/>
        <v/>
      </c>
      <c r="D17" s="70"/>
      <c r="E17" s="20"/>
      <c r="F17" s="8"/>
      <c r="G17" s="20" t="s">
        <v>4</v>
      </c>
      <c r="H17" s="71"/>
      <c r="I17" s="71"/>
      <c r="J17" s="20"/>
      <c r="K17" s="70" t="str">
        <f t="shared" si="0"/>
        <v/>
      </c>
      <c r="L17" s="70"/>
      <c r="M17" s="6" t="str">
        <f t="shared" si="2"/>
        <v/>
      </c>
      <c r="N17" s="20"/>
      <c r="O17" s="8"/>
      <c r="P17" s="71"/>
      <c r="Q17" s="71"/>
      <c r="R17" s="72" t="str">
        <f t="shared" si="3"/>
        <v/>
      </c>
      <c r="S17" s="72"/>
      <c r="T17" s="73" t="str">
        <f t="shared" si="4"/>
        <v/>
      </c>
      <c r="U17" s="73"/>
    </row>
    <row r="18" spans="2:21" x14ac:dyDescent="0.15">
      <c r="B18" s="20">
        <v>10</v>
      </c>
      <c r="C18" s="70" t="str">
        <f t="shared" si="1"/>
        <v/>
      </c>
      <c r="D18" s="70"/>
      <c r="E18" s="20"/>
      <c r="F18" s="8"/>
      <c r="G18" s="20" t="s">
        <v>4</v>
      </c>
      <c r="H18" s="71"/>
      <c r="I18" s="71"/>
      <c r="J18" s="20"/>
      <c r="K18" s="70" t="str">
        <f t="shared" si="0"/>
        <v/>
      </c>
      <c r="L18" s="70"/>
      <c r="M18" s="6" t="str">
        <f t="shared" si="2"/>
        <v/>
      </c>
      <c r="N18" s="20"/>
      <c r="O18" s="8"/>
      <c r="P18" s="71"/>
      <c r="Q18" s="71"/>
      <c r="R18" s="72" t="str">
        <f t="shared" si="3"/>
        <v/>
      </c>
      <c r="S18" s="72"/>
      <c r="T18" s="73" t="str">
        <f t="shared" si="4"/>
        <v/>
      </c>
      <c r="U18" s="73"/>
    </row>
    <row r="19" spans="2:21" x14ac:dyDescent="0.15">
      <c r="B19" s="20">
        <v>11</v>
      </c>
      <c r="C19" s="70" t="str">
        <f t="shared" si="1"/>
        <v/>
      </c>
      <c r="D19" s="70"/>
      <c r="E19" s="20"/>
      <c r="F19" s="8"/>
      <c r="G19" s="20" t="s">
        <v>4</v>
      </c>
      <c r="H19" s="71"/>
      <c r="I19" s="71"/>
      <c r="J19" s="20"/>
      <c r="K19" s="70" t="str">
        <f t="shared" si="0"/>
        <v/>
      </c>
      <c r="L19" s="70"/>
      <c r="M19" s="6" t="str">
        <f t="shared" si="2"/>
        <v/>
      </c>
      <c r="N19" s="20"/>
      <c r="O19" s="8"/>
      <c r="P19" s="71"/>
      <c r="Q19" s="71"/>
      <c r="R19" s="72" t="str">
        <f t="shared" si="3"/>
        <v/>
      </c>
      <c r="S19" s="72"/>
      <c r="T19" s="73" t="str">
        <f t="shared" si="4"/>
        <v/>
      </c>
      <c r="U19" s="73"/>
    </row>
    <row r="20" spans="2:21" x14ac:dyDescent="0.15">
      <c r="B20" s="20">
        <v>12</v>
      </c>
      <c r="C20" s="70" t="str">
        <f t="shared" si="1"/>
        <v/>
      </c>
      <c r="D20" s="70"/>
      <c r="E20" s="20"/>
      <c r="F20" s="8"/>
      <c r="G20" s="20" t="s">
        <v>4</v>
      </c>
      <c r="H20" s="71"/>
      <c r="I20" s="71"/>
      <c r="J20" s="20"/>
      <c r="K20" s="70" t="str">
        <f t="shared" si="0"/>
        <v/>
      </c>
      <c r="L20" s="70"/>
      <c r="M20" s="6" t="str">
        <f t="shared" si="2"/>
        <v/>
      </c>
      <c r="N20" s="20"/>
      <c r="O20" s="8"/>
      <c r="P20" s="71"/>
      <c r="Q20" s="71"/>
      <c r="R20" s="72" t="str">
        <f t="shared" si="3"/>
        <v/>
      </c>
      <c r="S20" s="72"/>
      <c r="T20" s="73" t="str">
        <f t="shared" si="4"/>
        <v/>
      </c>
      <c r="U20" s="73"/>
    </row>
    <row r="21" spans="2:21" x14ac:dyDescent="0.15">
      <c r="B21" s="20">
        <v>13</v>
      </c>
      <c r="C21" s="70" t="str">
        <f t="shared" si="1"/>
        <v/>
      </c>
      <c r="D21" s="70"/>
      <c r="E21" s="20"/>
      <c r="F21" s="8"/>
      <c r="G21" s="20" t="s">
        <v>4</v>
      </c>
      <c r="H21" s="71"/>
      <c r="I21" s="71"/>
      <c r="J21" s="20"/>
      <c r="K21" s="70" t="str">
        <f t="shared" si="0"/>
        <v/>
      </c>
      <c r="L21" s="70"/>
      <c r="M21" s="6" t="str">
        <f t="shared" si="2"/>
        <v/>
      </c>
      <c r="N21" s="20"/>
      <c r="O21" s="8"/>
      <c r="P21" s="71"/>
      <c r="Q21" s="71"/>
      <c r="R21" s="72" t="str">
        <f t="shared" si="3"/>
        <v/>
      </c>
      <c r="S21" s="72"/>
      <c r="T21" s="73" t="str">
        <f t="shared" si="4"/>
        <v/>
      </c>
      <c r="U21" s="73"/>
    </row>
    <row r="22" spans="2:21" x14ac:dyDescent="0.15">
      <c r="B22" s="20">
        <v>14</v>
      </c>
      <c r="C22" s="70" t="str">
        <f t="shared" si="1"/>
        <v/>
      </c>
      <c r="D22" s="70"/>
      <c r="E22" s="20"/>
      <c r="F22" s="8"/>
      <c r="G22" s="20" t="s">
        <v>3</v>
      </c>
      <c r="H22" s="71"/>
      <c r="I22" s="71"/>
      <c r="J22" s="20"/>
      <c r="K22" s="70" t="str">
        <f t="shared" si="0"/>
        <v/>
      </c>
      <c r="L22" s="70"/>
      <c r="M22" s="6" t="str">
        <f t="shared" si="2"/>
        <v/>
      </c>
      <c r="N22" s="20"/>
      <c r="O22" s="8"/>
      <c r="P22" s="71"/>
      <c r="Q22" s="71"/>
      <c r="R22" s="72" t="str">
        <f t="shared" si="3"/>
        <v/>
      </c>
      <c r="S22" s="72"/>
      <c r="T22" s="73" t="str">
        <f t="shared" si="4"/>
        <v/>
      </c>
      <c r="U22" s="73"/>
    </row>
    <row r="23" spans="2:21" x14ac:dyDescent="0.15">
      <c r="B23" s="20">
        <v>15</v>
      </c>
      <c r="C23" s="70" t="str">
        <f t="shared" si="1"/>
        <v/>
      </c>
      <c r="D23" s="70"/>
      <c r="E23" s="20"/>
      <c r="F23" s="8"/>
      <c r="G23" s="20" t="s">
        <v>4</v>
      </c>
      <c r="H23" s="71"/>
      <c r="I23" s="71"/>
      <c r="J23" s="20"/>
      <c r="K23" s="70" t="str">
        <f t="shared" si="0"/>
        <v/>
      </c>
      <c r="L23" s="70"/>
      <c r="M23" s="6" t="str">
        <f t="shared" si="2"/>
        <v/>
      </c>
      <c r="N23" s="20"/>
      <c r="O23" s="8"/>
      <c r="P23" s="71"/>
      <c r="Q23" s="71"/>
      <c r="R23" s="72" t="str">
        <f t="shared" si="3"/>
        <v/>
      </c>
      <c r="S23" s="72"/>
      <c r="T23" s="73" t="str">
        <f t="shared" si="4"/>
        <v/>
      </c>
      <c r="U23" s="73"/>
    </row>
    <row r="24" spans="2:21" x14ac:dyDescent="0.15">
      <c r="B24" s="20">
        <v>16</v>
      </c>
      <c r="C24" s="70" t="str">
        <f t="shared" si="1"/>
        <v/>
      </c>
      <c r="D24" s="70"/>
      <c r="E24" s="20"/>
      <c r="F24" s="8"/>
      <c r="G24" s="20" t="s">
        <v>4</v>
      </c>
      <c r="H24" s="71"/>
      <c r="I24" s="71"/>
      <c r="J24" s="20"/>
      <c r="K24" s="70" t="str">
        <f t="shared" si="0"/>
        <v/>
      </c>
      <c r="L24" s="70"/>
      <c r="M24" s="6" t="str">
        <f t="shared" si="2"/>
        <v/>
      </c>
      <c r="N24" s="20"/>
      <c r="O24" s="8"/>
      <c r="P24" s="71"/>
      <c r="Q24" s="71"/>
      <c r="R24" s="72" t="str">
        <f t="shared" si="3"/>
        <v/>
      </c>
      <c r="S24" s="72"/>
      <c r="T24" s="73" t="str">
        <f t="shared" si="4"/>
        <v/>
      </c>
      <c r="U24" s="73"/>
    </row>
    <row r="25" spans="2:21" x14ac:dyDescent="0.15">
      <c r="B25" s="20">
        <v>17</v>
      </c>
      <c r="C25" s="70" t="str">
        <f t="shared" si="1"/>
        <v/>
      </c>
      <c r="D25" s="70"/>
      <c r="E25" s="20"/>
      <c r="F25" s="8"/>
      <c r="G25" s="20" t="s">
        <v>4</v>
      </c>
      <c r="H25" s="71"/>
      <c r="I25" s="71"/>
      <c r="J25" s="20"/>
      <c r="K25" s="70" t="str">
        <f t="shared" si="0"/>
        <v/>
      </c>
      <c r="L25" s="70"/>
      <c r="M25" s="6" t="str">
        <f t="shared" si="2"/>
        <v/>
      </c>
      <c r="N25" s="20"/>
      <c r="O25" s="8"/>
      <c r="P25" s="71"/>
      <c r="Q25" s="71"/>
      <c r="R25" s="72" t="str">
        <f t="shared" si="3"/>
        <v/>
      </c>
      <c r="S25" s="72"/>
      <c r="T25" s="73" t="str">
        <f t="shared" si="4"/>
        <v/>
      </c>
      <c r="U25" s="73"/>
    </row>
    <row r="26" spans="2:21" x14ac:dyDescent="0.15">
      <c r="B26" s="20">
        <v>18</v>
      </c>
      <c r="C26" s="70" t="str">
        <f t="shared" si="1"/>
        <v/>
      </c>
      <c r="D26" s="70"/>
      <c r="E26" s="20"/>
      <c r="F26" s="8"/>
      <c r="G26" s="20" t="s">
        <v>4</v>
      </c>
      <c r="H26" s="71"/>
      <c r="I26" s="71"/>
      <c r="J26" s="20"/>
      <c r="K26" s="70" t="str">
        <f t="shared" si="0"/>
        <v/>
      </c>
      <c r="L26" s="70"/>
      <c r="M26" s="6" t="str">
        <f t="shared" si="2"/>
        <v/>
      </c>
      <c r="N26" s="20"/>
      <c r="O26" s="8"/>
      <c r="P26" s="71"/>
      <c r="Q26" s="71"/>
      <c r="R26" s="72" t="str">
        <f t="shared" si="3"/>
        <v/>
      </c>
      <c r="S26" s="72"/>
      <c r="T26" s="73" t="str">
        <f t="shared" si="4"/>
        <v/>
      </c>
      <c r="U26" s="73"/>
    </row>
    <row r="27" spans="2:21" x14ac:dyDescent="0.15">
      <c r="B27" s="20">
        <v>19</v>
      </c>
      <c r="C27" s="70" t="str">
        <f t="shared" si="1"/>
        <v/>
      </c>
      <c r="D27" s="70"/>
      <c r="E27" s="20"/>
      <c r="F27" s="8"/>
      <c r="G27" s="20" t="s">
        <v>3</v>
      </c>
      <c r="H27" s="71"/>
      <c r="I27" s="71"/>
      <c r="J27" s="20"/>
      <c r="K27" s="70" t="str">
        <f t="shared" si="0"/>
        <v/>
      </c>
      <c r="L27" s="70"/>
      <c r="M27" s="6" t="str">
        <f t="shared" si="2"/>
        <v/>
      </c>
      <c r="N27" s="20"/>
      <c r="O27" s="8"/>
      <c r="P27" s="71"/>
      <c r="Q27" s="71"/>
      <c r="R27" s="72" t="str">
        <f t="shared" si="3"/>
        <v/>
      </c>
      <c r="S27" s="72"/>
      <c r="T27" s="73" t="str">
        <f t="shared" si="4"/>
        <v/>
      </c>
      <c r="U27" s="73"/>
    </row>
    <row r="28" spans="2:21" x14ac:dyDescent="0.15">
      <c r="B28" s="20">
        <v>20</v>
      </c>
      <c r="C28" s="70" t="str">
        <f t="shared" si="1"/>
        <v/>
      </c>
      <c r="D28" s="70"/>
      <c r="E28" s="20"/>
      <c r="F28" s="8"/>
      <c r="G28" s="20" t="s">
        <v>4</v>
      </c>
      <c r="H28" s="71"/>
      <c r="I28" s="71"/>
      <c r="J28" s="20"/>
      <c r="K28" s="70" t="str">
        <f t="shared" si="0"/>
        <v/>
      </c>
      <c r="L28" s="70"/>
      <c r="M28" s="6" t="str">
        <f t="shared" si="2"/>
        <v/>
      </c>
      <c r="N28" s="20"/>
      <c r="O28" s="8"/>
      <c r="P28" s="71"/>
      <c r="Q28" s="71"/>
      <c r="R28" s="72" t="str">
        <f t="shared" si="3"/>
        <v/>
      </c>
      <c r="S28" s="72"/>
      <c r="T28" s="73" t="str">
        <f t="shared" si="4"/>
        <v/>
      </c>
      <c r="U28" s="73"/>
    </row>
    <row r="29" spans="2:21" x14ac:dyDescent="0.15">
      <c r="B29" s="20">
        <v>21</v>
      </c>
      <c r="C29" s="70" t="str">
        <f t="shared" si="1"/>
        <v/>
      </c>
      <c r="D29" s="70"/>
      <c r="E29" s="20"/>
      <c r="F29" s="8"/>
      <c r="G29" s="20" t="s">
        <v>3</v>
      </c>
      <c r="H29" s="71"/>
      <c r="I29" s="71"/>
      <c r="J29" s="20"/>
      <c r="K29" s="70" t="str">
        <f t="shared" si="0"/>
        <v/>
      </c>
      <c r="L29" s="70"/>
      <c r="M29" s="6" t="str">
        <f t="shared" si="2"/>
        <v/>
      </c>
      <c r="N29" s="20"/>
      <c r="O29" s="8"/>
      <c r="P29" s="71"/>
      <c r="Q29" s="71"/>
      <c r="R29" s="72" t="str">
        <f t="shared" si="3"/>
        <v/>
      </c>
      <c r="S29" s="72"/>
      <c r="T29" s="73" t="str">
        <f t="shared" si="4"/>
        <v/>
      </c>
      <c r="U29" s="73"/>
    </row>
    <row r="30" spans="2:21" x14ac:dyDescent="0.15">
      <c r="B30" s="20">
        <v>22</v>
      </c>
      <c r="C30" s="70" t="str">
        <f t="shared" si="1"/>
        <v/>
      </c>
      <c r="D30" s="70"/>
      <c r="E30" s="20"/>
      <c r="F30" s="8"/>
      <c r="G30" s="20" t="s">
        <v>3</v>
      </c>
      <c r="H30" s="71"/>
      <c r="I30" s="71"/>
      <c r="J30" s="20"/>
      <c r="K30" s="70" t="str">
        <f t="shared" si="0"/>
        <v/>
      </c>
      <c r="L30" s="70"/>
      <c r="M30" s="6" t="str">
        <f t="shared" si="2"/>
        <v/>
      </c>
      <c r="N30" s="20"/>
      <c r="O30" s="8"/>
      <c r="P30" s="71"/>
      <c r="Q30" s="71"/>
      <c r="R30" s="72" t="str">
        <f t="shared" si="3"/>
        <v/>
      </c>
      <c r="S30" s="72"/>
      <c r="T30" s="73" t="str">
        <f t="shared" si="4"/>
        <v/>
      </c>
      <c r="U30" s="73"/>
    </row>
    <row r="31" spans="2:21" x14ac:dyDescent="0.15">
      <c r="B31" s="20">
        <v>23</v>
      </c>
      <c r="C31" s="70" t="str">
        <f t="shared" si="1"/>
        <v/>
      </c>
      <c r="D31" s="70"/>
      <c r="E31" s="20"/>
      <c r="F31" s="8"/>
      <c r="G31" s="20" t="s">
        <v>3</v>
      </c>
      <c r="H31" s="71"/>
      <c r="I31" s="71"/>
      <c r="J31" s="20"/>
      <c r="K31" s="70" t="str">
        <f t="shared" si="0"/>
        <v/>
      </c>
      <c r="L31" s="70"/>
      <c r="M31" s="6" t="str">
        <f t="shared" si="2"/>
        <v/>
      </c>
      <c r="N31" s="20"/>
      <c r="O31" s="8"/>
      <c r="P31" s="71"/>
      <c r="Q31" s="71"/>
      <c r="R31" s="72" t="str">
        <f t="shared" si="3"/>
        <v/>
      </c>
      <c r="S31" s="72"/>
      <c r="T31" s="73" t="str">
        <f t="shared" si="4"/>
        <v/>
      </c>
      <c r="U31" s="73"/>
    </row>
    <row r="32" spans="2:21" x14ac:dyDescent="0.15">
      <c r="B32" s="20">
        <v>24</v>
      </c>
      <c r="C32" s="70" t="str">
        <f t="shared" si="1"/>
        <v/>
      </c>
      <c r="D32" s="70"/>
      <c r="E32" s="20"/>
      <c r="F32" s="8"/>
      <c r="G32" s="20" t="s">
        <v>3</v>
      </c>
      <c r="H32" s="71"/>
      <c r="I32" s="71"/>
      <c r="J32" s="20"/>
      <c r="K32" s="70" t="str">
        <f t="shared" si="0"/>
        <v/>
      </c>
      <c r="L32" s="70"/>
      <c r="M32" s="6" t="str">
        <f t="shared" si="2"/>
        <v/>
      </c>
      <c r="N32" s="20"/>
      <c r="O32" s="8"/>
      <c r="P32" s="71"/>
      <c r="Q32" s="71"/>
      <c r="R32" s="72" t="str">
        <f t="shared" si="3"/>
        <v/>
      </c>
      <c r="S32" s="72"/>
      <c r="T32" s="73" t="str">
        <f t="shared" si="4"/>
        <v/>
      </c>
      <c r="U32" s="73"/>
    </row>
    <row r="33" spans="2:21" x14ac:dyDescent="0.15">
      <c r="B33" s="20">
        <v>25</v>
      </c>
      <c r="C33" s="70" t="str">
        <f t="shared" si="1"/>
        <v/>
      </c>
      <c r="D33" s="70"/>
      <c r="E33" s="20"/>
      <c r="F33" s="8"/>
      <c r="G33" s="20" t="s">
        <v>4</v>
      </c>
      <c r="H33" s="71"/>
      <c r="I33" s="71"/>
      <c r="J33" s="20"/>
      <c r="K33" s="70" t="str">
        <f t="shared" si="0"/>
        <v/>
      </c>
      <c r="L33" s="70"/>
      <c r="M33" s="6" t="str">
        <f t="shared" si="2"/>
        <v/>
      </c>
      <c r="N33" s="20"/>
      <c r="O33" s="8"/>
      <c r="P33" s="71"/>
      <c r="Q33" s="71"/>
      <c r="R33" s="72" t="str">
        <f t="shared" si="3"/>
        <v/>
      </c>
      <c r="S33" s="72"/>
      <c r="T33" s="73" t="str">
        <f t="shared" si="4"/>
        <v/>
      </c>
      <c r="U33" s="73"/>
    </row>
    <row r="34" spans="2:21" x14ac:dyDescent="0.15">
      <c r="B34" s="20">
        <v>26</v>
      </c>
      <c r="C34" s="70" t="str">
        <f t="shared" si="1"/>
        <v/>
      </c>
      <c r="D34" s="70"/>
      <c r="E34" s="20"/>
      <c r="F34" s="8"/>
      <c r="G34" s="20" t="s">
        <v>3</v>
      </c>
      <c r="H34" s="71"/>
      <c r="I34" s="71"/>
      <c r="J34" s="20"/>
      <c r="K34" s="70" t="str">
        <f t="shared" si="0"/>
        <v/>
      </c>
      <c r="L34" s="70"/>
      <c r="M34" s="6" t="str">
        <f t="shared" si="2"/>
        <v/>
      </c>
      <c r="N34" s="20"/>
      <c r="O34" s="8"/>
      <c r="P34" s="71"/>
      <c r="Q34" s="71"/>
      <c r="R34" s="72" t="str">
        <f t="shared" si="3"/>
        <v/>
      </c>
      <c r="S34" s="72"/>
      <c r="T34" s="73" t="str">
        <f t="shared" si="4"/>
        <v/>
      </c>
      <c r="U34" s="73"/>
    </row>
    <row r="35" spans="2:21" x14ac:dyDescent="0.15">
      <c r="B35" s="20">
        <v>27</v>
      </c>
      <c r="C35" s="70" t="str">
        <f t="shared" si="1"/>
        <v/>
      </c>
      <c r="D35" s="70"/>
      <c r="E35" s="20"/>
      <c r="F35" s="8"/>
      <c r="G35" s="20" t="s">
        <v>3</v>
      </c>
      <c r="H35" s="71"/>
      <c r="I35" s="71"/>
      <c r="J35" s="20"/>
      <c r="K35" s="70" t="str">
        <f t="shared" si="0"/>
        <v/>
      </c>
      <c r="L35" s="70"/>
      <c r="M35" s="6" t="str">
        <f t="shared" si="2"/>
        <v/>
      </c>
      <c r="N35" s="20"/>
      <c r="O35" s="8"/>
      <c r="P35" s="71"/>
      <c r="Q35" s="71"/>
      <c r="R35" s="72" t="str">
        <f t="shared" si="3"/>
        <v/>
      </c>
      <c r="S35" s="72"/>
      <c r="T35" s="73" t="str">
        <f t="shared" si="4"/>
        <v/>
      </c>
      <c r="U35" s="73"/>
    </row>
    <row r="36" spans="2:21" x14ac:dyDescent="0.15">
      <c r="B36" s="20">
        <v>28</v>
      </c>
      <c r="C36" s="70" t="str">
        <f t="shared" si="1"/>
        <v/>
      </c>
      <c r="D36" s="70"/>
      <c r="E36" s="20"/>
      <c r="F36" s="8"/>
      <c r="G36" s="20" t="s">
        <v>3</v>
      </c>
      <c r="H36" s="71"/>
      <c r="I36" s="71"/>
      <c r="J36" s="20"/>
      <c r="K36" s="70" t="str">
        <f t="shared" si="0"/>
        <v/>
      </c>
      <c r="L36" s="70"/>
      <c r="M36" s="6" t="str">
        <f t="shared" si="2"/>
        <v/>
      </c>
      <c r="N36" s="20"/>
      <c r="O36" s="8"/>
      <c r="P36" s="71"/>
      <c r="Q36" s="71"/>
      <c r="R36" s="72" t="str">
        <f t="shared" si="3"/>
        <v/>
      </c>
      <c r="S36" s="72"/>
      <c r="T36" s="73" t="str">
        <f t="shared" si="4"/>
        <v/>
      </c>
      <c r="U36" s="73"/>
    </row>
    <row r="37" spans="2:21" x14ac:dyDescent="0.15">
      <c r="B37" s="20">
        <v>29</v>
      </c>
      <c r="C37" s="70" t="str">
        <f t="shared" si="1"/>
        <v/>
      </c>
      <c r="D37" s="70"/>
      <c r="E37" s="20"/>
      <c r="F37" s="8"/>
      <c r="G37" s="20" t="s">
        <v>3</v>
      </c>
      <c r="H37" s="71"/>
      <c r="I37" s="71"/>
      <c r="J37" s="20"/>
      <c r="K37" s="70" t="str">
        <f t="shared" si="0"/>
        <v/>
      </c>
      <c r="L37" s="70"/>
      <c r="M37" s="6" t="str">
        <f t="shared" si="2"/>
        <v/>
      </c>
      <c r="N37" s="20"/>
      <c r="O37" s="8"/>
      <c r="P37" s="71"/>
      <c r="Q37" s="71"/>
      <c r="R37" s="72" t="str">
        <f t="shared" si="3"/>
        <v/>
      </c>
      <c r="S37" s="72"/>
      <c r="T37" s="73" t="str">
        <f t="shared" si="4"/>
        <v/>
      </c>
      <c r="U37" s="73"/>
    </row>
    <row r="38" spans="2:21" x14ac:dyDescent="0.15">
      <c r="B38" s="20">
        <v>30</v>
      </c>
      <c r="C38" s="70" t="str">
        <f t="shared" si="1"/>
        <v/>
      </c>
      <c r="D38" s="70"/>
      <c r="E38" s="20"/>
      <c r="F38" s="8"/>
      <c r="G38" s="20" t="s">
        <v>4</v>
      </c>
      <c r="H38" s="71"/>
      <c r="I38" s="71"/>
      <c r="J38" s="20"/>
      <c r="K38" s="70" t="str">
        <f t="shared" si="0"/>
        <v/>
      </c>
      <c r="L38" s="70"/>
      <c r="M38" s="6" t="str">
        <f t="shared" si="2"/>
        <v/>
      </c>
      <c r="N38" s="20"/>
      <c r="O38" s="8"/>
      <c r="P38" s="71"/>
      <c r="Q38" s="71"/>
      <c r="R38" s="72" t="str">
        <f t="shared" si="3"/>
        <v/>
      </c>
      <c r="S38" s="72"/>
      <c r="T38" s="73" t="str">
        <f t="shared" si="4"/>
        <v/>
      </c>
      <c r="U38" s="73"/>
    </row>
    <row r="39" spans="2:21" x14ac:dyDescent="0.15">
      <c r="B39" s="20">
        <v>31</v>
      </c>
      <c r="C39" s="70" t="str">
        <f t="shared" si="1"/>
        <v/>
      </c>
      <c r="D39" s="70"/>
      <c r="E39" s="20"/>
      <c r="F39" s="8"/>
      <c r="G39" s="20" t="s">
        <v>4</v>
      </c>
      <c r="H39" s="71"/>
      <c r="I39" s="71"/>
      <c r="J39" s="20"/>
      <c r="K39" s="70" t="str">
        <f t="shared" si="0"/>
        <v/>
      </c>
      <c r="L39" s="70"/>
      <c r="M39" s="6" t="str">
        <f t="shared" si="2"/>
        <v/>
      </c>
      <c r="N39" s="20"/>
      <c r="O39" s="8"/>
      <c r="P39" s="71"/>
      <c r="Q39" s="71"/>
      <c r="R39" s="72" t="str">
        <f t="shared" si="3"/>
        <v/>
      </c>
      <c r="S39" s="72"/>
      <c r="T39" s="73" t="str">
        <f t="shared" si="4"/>
        <v/>
      </c>
      <c r="U39" s="73"/>
    </row>
    <row r="40" spans="2:21" x14ac:dyDescent="0.15">
      <c r="B40" s="20">
        <v>32</v>
      </c>
      <c r="C40" s="70" t="str">
        <f t="shared" si="1"/>
        <v/>
      </c>
      <c r="D40" s="70"/>
      <c r="E40" s="20"/>
      <c r="F40" s="8"/>
      <c r="G40" s="20" t="s">
        <v>4</v>
      </c>
      <c r="H40" s="71"/>
      <c r="I40" s="71"/>
      <c r="J40" s="20"/>
      <c r="K40" s="70" t="str">
        <f t="shared" si="0"/>
        <v/>
      </c>
      <c r="L40" s="70"/>
      <c r="M40" s="6" t="str">
        <f t="shared" si="2"/>
        <v/>
      </c>
      <c r="N40" s="20"/>
      <c r="O40" s="8"/>
      <c r="P40" s="71"/>
      <c r="Q40" s="71"/>
      <c r="R40" s="72" t="str">
        <f t="shared" si="3"/>
        <v/>
      </c>
      <c r="S40" s="72"/>
      <c r="T40" s="73" t="str">
        <f t="shared" si="4"/>
        <v/>
      </c>
      <c r="U40" s="73"/>
    </row>
    <row r="41" spans="2:21" x14ac:dyDescent="0.15">
      <c r="B41" s="20">
        <v>33</v>
      </c>
      <c r="C41" s="70" t="str">
        <f t="shared" si="1"/>
        <v/>
      </c>
      <c r="D41" s="70"/>
      <c r="E41" s="20"/>
      <c r="F41" s="8"/>
      <c r="G41" s="20" t="s">
        <v>3</v>
      </c>
      <c r="H41" s="71"/>
      <c r="I41" s="71"/>
      <c r="J41" s="20"/>
      <c r="K41" s="70" t="str">
        <f t="shared" si="0"/>
        <v/>
      </c>
      <c r="L41" s="70"/>
      <c r="M41" s="6" t="str">
        <f t="shared" si="2"/>
        <v/>
      </c>
      <c r="N41" s="20"/>
      <c r="O41" s="8"/>
      <c r="P41" s="71"/>
      <c r="Q41" s="71"/>
      <c r="R41" s="72" t="str">
        <f t="shared" si="3"/>
        <v/>
      </c>
      <c r="S41" s="72"/>
      <c r="T41" s="73" t="str">
        <f t="shared" si="4"/>
        <v/>
      </c>
      <c r="U41" s="73"/>
    </row>
    <row r="42" spans="2:21" x14ac:dyDescent="0.15">
      <c r="B42" s="20">
        <v>34</v>
      </c>
      <c r="C42" s="70" t="str">
        <f t="shared" si="1"/>
        <v/>
      </c>
      <c r="D42" s="70"/>
      <c r="E42" s="20"/>
      <c r="F42" s="8"/>
      <c r="G42" s="20" t="s">
        <v>4</v>
      </c>
      <c r="H42" s="71"/>
      <c r="I42" s="71"/>
      <c r="J42" s="20"/>
      <c r="K42" s="70" t="str">
        <f t="shared" si="0"/>
        <v/>
      </c>
      <c r="L42" s="70"/>
      <c r="M42" s="6" t="str">
        <f t="shared" si="2"/>
        <v/>
      </c>
      <c r="N42" s="20"/>
      <c r="O42" s="8"/>
      <c r="P42" s="71"/>
      <c r="Q42" s="71"/>
      <c r="R42" s="72" t="str">
        <f t="shared" si="3"/>
        <v/>
      </c>
      <c r="S42" s="72"/>
      <c r="T42" s="73" t="str">
        <f t="shared" si="4"/>
        <v/>
      </c>
      <c r="U42" s="73"/>
    </row>
    <row r="43" spans="2:21" x14ac:dyDescent="0.15">
      <c r="B43" s="20">
        <v>35</v>
      </c>
      <c r="C43" s="70" t="str">
        <f t="shared" si="1"/>
        <v/>
      </c>
      <c r="D43" s="70"/>
      <c r="E43" s="20"/>
      <c r="F43" s="8"/>
      <c r="G43" s="20" t="s">
        <v>3</v>
      </c>
      <c r="H43" s="71"/>
      <c r="I43" s="71"/>
      <c r="J43" s="20"/>
      <c r="K43" s="70" t="str">
        <f t="shared" si="0"/>
        <v/>
      </c>
      <c r="L43" s="70"/>
      <c r="M43" s="6" t="str">
        <f t="shared" si="2"/>
        <v/>
      </c>
      <c r="N43" s="20"/>
      <c r="O43" s="8"/>
      <c r="P43" s="71"/>
      <c r="Q43" s="71"/>
      <c r="R43" s="72" t="str">
        <f t="shared" si="3"/>
        <v/>
      </c>
      <c r="S43" s="72"/>
      <c r="T43" s="73" t="str">
        <f t="shared" si="4"/>
        <v/>
      </c>
      <c r="U43" s="73"/>
    </row>
    <row r="44" spans="2:21" x14ac:dyDescent="0.15">
      <c r="B44" s="20">
        <v>36</v>
      </c>
      <c r="C44" s="70" t="str">
        <f t="shared" si="1"/>
        <v/>
      </c>
      <c r="D44" s="70"/>
      <c r="E44" s="20"/>
      <c r="F44" s="8"/>
      <c r="G44" s="20" t="s">
        <v>4</v>
      </c>
      <c r="H44" s="71"/>
      <c r="I44" s="71"/>
      <c r="J44" s="20"/>
      <c r="K44" s="70" t="str">
        <f t="shared" si="0"/>
        <v/>
      </c>
      <c r="L44" s="70"/>
      <c r="M44" s="6" t="str">
        <f t="shared" si="2"/>
        <v/>
      </c>
      <c r="N44" s="20"/>
      <c r="O44" s="8"/>
      <c r="P44" s="71"/>
      <c r="Q44" s="71"/>
      <c r="R44" s="72" t="str">
        <f t="shared" si="3"/>
        <v/>
      </c>
      <c r="S44" s="72"/>
      <c r="T44" s="73" t="str">
        <f t="shared" si="4"/>
        <v/>
      </c>
      <c r="U44" s="73"/>
    </row>
    <row r="45" spans="2:21" x14ac:dyDescent="0.15">
      <c r="B45" s="20">
        <v>37</v>
      </c>
      <c r="C45" s="70" t="str">
        <f t="shared" si="1"/>
        <v/>
      </c>
      <c r="D45" s="70"/>
      <c r="E45" s="20"/>
      <c r="F45" s="8"/>
      <c r="G45" s="20" t="s">
        <v>3</v>
      </c>
      <c r="H45" s="71"/>
      <c r="I45" s="71"/>
      <c r="J45" s="20"/>
      <c r="K45" s="70" t="str">
        <f t="shared" si="0"/>
        <v/>
      </c>
      <c r="L45" s="70"/>
      <c r="M45" s="6" t="str">
        <f t="shared" si="2"/>
        <v/>
      </c>
      <c r="N45" s="20"/>
      <c r="O45" s="8"/>
      <c r="P45" s="71"/>
      <c r="Q45" s="71"/>
      <c r="R45" s="72" t="str">
        <f t="shared" si="3"/>
        <v/>
      </c>
      <c r="S45" s="72"/>
      <c r="T45" s="73" t="str">
        <f t="shared" si="4"/>
        <v/>
      </c>
      <c r="U45" s="73"/>
    </row>
    <row r="46" spans="2:21" x14ac:dyDescent="0.15">
      <c r="B46" s="20">
        <v>38</v>
      </c>
      <c r="C46" s="70" t="str">
        <f t="shared" si="1"/>
        <v/>
      </c>
      <c r="D46" s="70"/>
      <c r="E46" s="20"/>
      <c r="F46" s="8"/>
      <c r="G46" s="20" t="s">
        <v>4</v>
      </c>
      <c r="H46" s="71"/>
      <c r="I46" s="71"/>
      <c r="J46" s="20"/>
      <c r="K46" s="70" t="str">
        <f t="shared" si="0"/>
        <v/>
      </c>
      <c r="L46" s="70"/>
      <c r="M46" s="6" t="str">
        <f t="shared" si="2"/>
        <v/>
      </c>
      <c r="N46" s="20"/>
      <c r="O46" s="8"/>
      <c r="P46" s="71"/>
      <c r="Q46" s="71"/>
      <c r="R46" s="72" t="str">
        <f t="shared" si="3"/>
        <v/>
      </c>
      <c r="S46" s="72"/>
      <c r="T46" s="73" t="str">
        <f t="shared" si="4"/>
        <v/>
      </c>
      <c r="U46" s="73"/>
    </row>
    <row r="47" spans="2:21" x14ac:dyDescent="0.15">
      <c r="B47" s="20">
        <v>39</v>
      </c>
      <c r="C47" s="70" t="str">
        <f t="shared" si="1"/>
        <v/>
      </c>
      <c r="D47" s="70"/>
      <c r="E47" s="20"/>
      <c r="F47" s="8"/>
      <c r="G47" s="20" t="s">
        <v>4</v>
      </c>
      <c r="H47" s="71"/>
      <c r="I47" s="71"/>
      <c r="J47" s="20"/>
      <c r="K47" s="70" t="str">
        <f t="shared" si="0"/>
        <v/>
      </c>
      <c r="L47" s="70"/>
      <c r="M47" s="6" t="str">
        <f t="shared" si="2"/>
        <v/>
      </c>
      <c r="N47" s="20"/>
      <c r="O47" s="8"/>
      <c r="P47" s="71"/>
      <c r="Q47" s="71"/>
      <c r="R47" s="72" t="str">
        <f t="shared" si="3"/>
        <v/>
      </c>
      <c r="S47" s="72"/>
      <c r="T47" s="73" t="str">
        <f t="shared" si="4"/>
        <v/>
      </c>
      <c r="U47" s="73"/>
    </row>
    <row r="48" spans="2:21" x14ac:dyDescent="0.15">
      <c r="B48" s="20">
        <v>40</v>
      </c>
      <c r="C48" s="70" t="str">
        <f t="shared" si="1"/>
        <v/>
      </c>
      <c r="D48" s="70"/>
      <c r="E48" s="20"/>
      <c r="F48" s="8"/>
      <c r="G48" s="20" t="s">
        <v>37</v>
      </c>
      <c r="H48" s="71"/>
      <c r="I48" s="71"/>
      <c r="J48" s="20"/>
      <c r="K48" s="70" t="str">
        <f t="shared" si="0"/>
        <v/>
      </c>
      <c r="L48" s="70"/>
      <c r="M48" s="6" t="str">
        <f t="shared" si="2"/>
        <v/>
      </c>
      <c r="N48" s="20"/>
      <c r="O48" s="8"/>
      <c r="P48" s="71"/>
      <c r="Q48" s="71"/>
      <c r="R48" s="72" t="str">
        <f t="shared" si="3"/>
        <v/>
      </c>
      <c r="S48" s="72"/>
      <c r="T48" s="73" t="str">
        <f t="shared" si="4"/>
        <v/>
      </c>
      <c r="U48" s="73"/>
    </row>
    <row r="49" spans="2:21" x14ac:dyDescent="0.15">
      <c r="B49" s="20">
        <v>41</v>
      </c>
      <c r="C49" s="70" t="str">
        <f t="shared" si="1"/>
        <v/>
      </c>
      <c r="D49" s="70"/>
      <c r="E49" s="20"/>
      <c r="F49" s="8"/>
      <c r="G49" s="20" t="s">
        <v>4</v>
      </c>
      <c r="H49" s="71"/>
      <c r="I49" s="71"/>
      <c r="J49" s="20"/>
      <c r="K49" s="70" t="str">
        <f t="shared" si="0"/>
        <v/>
      </c>
      <c r="L49" s="70"/>
      <c r="M49" s="6" t="str">
        <f t="shared" si="2"/>
        <v/>
      </c>
      <c r="N49" s="20"/>
      <c r="O49" s="8"/>
      <c r="P49" s="71"/>
      <c r="Q49" s="71"/>
      <c r="R49" s="72" t="str">
        <f t="shared" si="3"/>
        <v/>
      </c>
      <c r="S49" s="72"/>
      <c r="T49" s="73" t="str">
        <f t="shared" si="4"/>
        <v/>
      </c>
      <c r="U49" s="73"/>
    </row>
    <row r="50" spans="2:21" x14ac:dyDescent="0.15">
      <c r="B50" s="20">
        <v>42</v>
      </c>
      <c r="C50" s="70" t="str">
        <f t="shared" si="1"/>
        <v/>
      </c>
      <c r="D50" s="70"/>
      <c r="E50" s="20"/>
      <c r="F50" s="8"/>
      <c r="G50" s="20" t="s">
        <v>4</v>
      </c>
      <c r="H50" s="71"/>
      <c r="I50" s="71"/>
      <c r="J50" s="20"/>
      <c r="K50" s="70" t="str">
        <f t="shared" si="0"/>
        <v/>
      </c>
      <c r="L50" s="70"/>
      <c r="M50" s="6" t="str">
        <f t="shared" si="2"/>
        <v/>
      </c>
      <c r="N50" s="20"/>
      <c r="O50" s="8"/>
      <c r="P50" s="71"/>
      <c r="Q50" s="71"/>
      <c r="R50" s="72" t="str">
        <f t="shared" si="3"/>
        <v/>
      </c>
      <c r="S50" s="72"/>
      <c r="T50" s="73" t="str">
        <f t="shared" si="4"/>
        <v/>
      </c>
      <c r="U50" s="73"/>
    </row>
    <row r="51" spans="2:21" x14ac:dyDescent="0.15">
      <c r="B51" s="20">
        <v>43</v>
      </c>
      <c r="C51" s="70" t="str">
        <f t="shared" si="1"/>
        <v/>
      </c>
      <c r="D51" s="70"/>
      <c r="E51" s="20"/>
      <c r="F51" s="8"/>
      <c r="G51" s="20" t="s">
        <v>3</v>
      </c>
      <c r="H51" s="71"/>
      <c r="I51" s="71"/>
      <c r="J51" s="20"/>
      <c r="K51" s="70" t="str">
        <f t="shared" si="0"/>
        <v/>
      </c>
      <c r="L51" s="70"/>
      <c r="M51" s="6" t="str">
        <f t="shared" si="2"/>
        <v/>
      </c>
      <c r="N51" s="20"/>
      <c r="O51" s="8"/>
      <c r="P51" s="71"/>
      <c r="Q51" s="71"/>
      <c r="R51" s="72" t="str">
        <f t="shared" si="3"/>
        <v/>
      </c>
      <c r="S51" s="72"/>
      <c r="T51" s="73" t="str">
        <f t="shared" si="4"/>
        <v/>
      </c>
      <c r="U51" s="73"/>
    </row>
    <row r="52" spans="2:21" x14ac:dyDescent="0.15">
      <c r="B52" s="20">
        <v>44</v>
      </c>
      <c r="C52" s="70" t="str">
        <f t="shared" si="1"/>
        <v/>
      </c>
      <c r="D52" s="70"/>
      <c r="E52" s="20"/>
      <c r="F52" s="8"/>
      <c r="G52" s="20" t="s">
        <v>3</v>
      </c>
      <c r="H52" s="71"/>
      <c r="I52" s="71"/>
      <c r="J52" s="20"/>
      <c r="K52" s="70" t="str">
        <f t="shared" si="0"/>
        <v/>
      </c>
      <c r="L52" s="70"/>
      <c r="M52" s="6" t="str">
        <f t="shared" si="2"/>
        <v/>
      </c>
      <c r="N52" s="20"/>
      <c r="O52" s="8"/>
      <c r="P52" s="71"/>
      <c r="Q52" s="71"/>
      <c r="R52" s="72" t="str">
        <f t="shared" si="3"/>
        <v/>
      </c>
      <c r="S52" s="72"/>
      <c r="T52" s="73" t="str">
        <f t="shared" si="4"/>
        <v/>
      </c>
      <c r="U52" s="73"/>
    </row>
    <row r="53" spans="2:21" x14ac:dyDescent="0.15">
      <c r="B53" s="20">
        <v>45</v>
      </c>
      <c r="C53" s="70" t="str">
        <f t="shared" si="1"/>
        <v/>
      </c>
      <c r="D53" s="70"/>
      <c r="E53" s="20"/>
      <c r="F53" s="8"/>
      <c r="G53" s="20" t="s">
        <v>4</v>
      </c>
      <c r="H53" s="71"/>
      <c r="I53" s="71"/>
      <c r="J53" s="20"/>
      <c r="K53" s="70" t="str">
        <f t="shared" si="0"/>
        <v/>
      </c>
      <c r="L53" s="70"/>
      <c r="M53" s="6" t="str">
        <f t="shared" si="2"/>
        <v/>
      </c>
      <c r="N53" s="20"/>
      <c r="O53" s="8"/>
      <c r="P53" s="71"/>
      <c r="Q53" s="71"/>
      <c r="R53" s="72" t="str">
        <f t="shared" si="3"/>
        <v/>
      </c>
      <c r="S53" s="72"/>
      <c r="T53" s="73" t="str">
        <f t="shared" si="4"/>
        <v/>
      </c>
      <c r="U53" s="73"/>
    </row>
    <row r="54" spans="2:21" x14ac:dyDescent="0.15">
      <c r="B54" s="20">
        <v>46</v>
      </c>
      <c r="C54" s="70" t="str">
        <f t="shared" si="1"/>
        <v/>
      </c>
      <c r="D54" s="70"/>
      <c r="E54" s="20"/>
      <c r="F54" s="8"/>
      <c r="G54" s="20" t="s">
        <v>4</v>
      </c>
      <c r="H54" s="71"/>
      <c r="I54" s="71"/>
      <c r="J54" s="20"/>
      <c r="K54" s="70" t="str">
        <f t="shared" si="0"/>
        <v/>
      </c>
      <c r="L54" s="70"/>
      <c r="M54" s="6" t="str">
        <f t="shared" si="2"/>
        <v/>
      </c>
      <c r="N54" s="20"/>
      <c r="O54" s="8"/>
      <c r="P54" s="71"/>
      <c r="Q54" s="71"/>
      <c r="R54" s="72" t="str">
        <f t="shared" si="3"/>
        <v/>
      </c>
      <c r="S54" s="72"/>
      <c r="T54" s="73" t="str">
        <f t="shared" si="4"/>
        <v/>
      </c>
      <c r="U54" s="73"/>
    </row>
    <row r="55" spans="2:21" x14ac:dyDescent="0.15">
      <c r="B55" s="20">
        <v>47</v>
      </c>
      <c r="C55" s="70" t="str">
        <f t="shared" si="1"/>
        <v/>
      </c>
      <c r="D55" s="70"/>
      <c r="E55" s="20"/>
      <c r="F55" s="8"/>
      <c r="G55" s="20" t="s">
        <v>3</v>
      </c>
      <c r="H55" s="71"/>
      <c r="I55" s="71"/>
      <c r="J55" s="20"/>
      <c r="K55" s="70" t="str">
        <f t="shared" si="0"/>
        <v/>
      </c>
      <c r="L55" s="70"/>
      <c r="M55" s="6" t="str">
        <f t="shared" si="2"/>
        <v/>
      </c>
      <c r="N55" s="20"/>
      <c r="O55" s="8"/>
      <c r="P55" s="71"/>
      <c r="Q55" s="71"/>
      <c r="R55" s="72" t="str">
        <f t="shared" si="3"/>
        <v/>
      </c>
      <c r="S55" s="72"/>
      <c r="T55" s="73" t="str">
        <f t="shared" si="4"/>
        <v/>
      </c>
      <c r="U55" s="73"/>
    </row>
    <row r="56" spans="2:21" x14ac:dyDescent="0.15">
      <c r="B56" s="20">
        <v>48</v>
      </c>
      <c r="C56" s="70" t="str">
        <f t="shared" si="1"/>
        <v/>
      </c>
      <c r="D56" s="70"/>
      <c r="E56" s="20"/>
      <c r="F56" s="8"/>
      <c r="G56" s="20" t="s">
        <v>3</v>
      </c>
      <c r="H56" s="71"/>
      <c r="I56" s="71"/>
      <c r="J56" s="20"/>
      <c r="K56" s="70" t="str">
        <f t="shared" si="0"/>
        <v/>
      </c>
      <c r="L56" s="70"/>
      <c r="M56" s="6" t="str">
        <f t="shared" si="2"/>
        <v/>
      </c>
      <c r="N56" s="20"/>
      <c r="O56" s="8"/>
      <c r="P56" s="71"/>
      <c r="Q56" s="71"/>
      <c r="R56" s="72" t="str">
        <f t="shared" si="3"/>
        <v/>
      </c>
      <c r="S56" s="72"/>
      <c r="T56" s="73" t="str">
        <f t="shared" si="4"/>
        <v/>
      </c>
      <c r="U56" s="73"/>
    </row>
    <row r="57" spans="2:21" x14ac:dyDescent="0.15">
      <c r="B57" s="20">
        <v>49</v>
      </c>
      <c r="C57" s="70" t="str">
        <f t="shared" si="1"/>
        <v/>
      </c>
      <c r="D57" s="70"/>
      <c r="E57" s="20"/>
      <c r="F57" s="8"/>
      <c r="G57" s="20" t="s">
        <v>3</v>
      </c>
      <c r="H57" s="71"/>
      <c r="I57" s="71"/>
      <c r="J57" s="20"/>
      <c r="K57" s="70" t="str">
        <f t="shared" si="0"/>
        <v/>
      </c>
      <c r="L57" s="70"/>
      <c r="M57" s="6" t="str">
        <f t="shared" si="2"/>
        <v/>
      </c>
      <c r="N57" s="20"/>
      <c r="O57" s="8"/>
      <c r="P57" s="71"/>
      <c r="Q57" s="71"/>
      <c r="R57" s="72" t="str">
        <f t="shared" si="3"/>
        <v/>
      </c>
      <c r="S57" s="72"/>
      <c r="T57" s="73" t="str">
        <f t="shared" si="4"/>
        <v/>
      </c>
      <c r="U57" s="73"/>
    </row>
    <row r="58" spans="2:21" x14ac:dyDescent="0.15">
      <c r="B58" s="20">
        <v>50</v>
      </c>
      <c r="C58" s="70" t="str">
        <f t="shared" si="1"/>
        <v/>
      </c>
      <c r="D58" s="70"/>
      <c r="E58" s="20"/>
      <c r="F58" s="8"/>
      <c r="G58" s="20" t="s">
        <v>3</v>
      </c>
      <c r="H58" s="71"/>
      <c r="I58" s="71"/>
      <c r="J58" s="20"/>
      <c r="K58" s="70" t="str">
        <f t="shared" si="0"/>
        <v/>
      </c>
      <c r="L58" s="70"/>
      <c r="M58" s="6" t="str">
        <f t="shared" si="2"/>
        <v/>
      </c>
      <c r="N58" s="20"/>
      <c r="O58" s="8"/>
      <c r="P58" s="71"/>
      <c r="Q58" s="71"/>
      <c r="R58" s="72" t="str">
        <f t="shared" si="3"/>
        <v/>
      </c>
      <c r="S58" s="72"/>
      <c r="T58" s="73" t="str">
        <f t="shared" si="4"/>
        <v/>
      </c>
      <c r="U58" s="73"/>
    </row>
    <row r="59" spans="2:21" x14ac:dyDescent="0.15">
      <c r="B59" s="20">
        <v>51</v>
      </c>
      <c r="C59" s="70" t="str">
        <f t="shared" si="1"/>
        <v/>
      </c>
      <c r="D59" s="70"/>
      <c r="E59" s="20"/>
      <c r="F59" s="8"/>
      <c r="G59" s="20" t="s">
        <v>3</v>
      </c>
      <c r="H59" s="71"/>
      <c r="I59" s="71"/>
      <c r="J59" s="20"/>
      <c r="K59" s="70" t="str">
        <f t="shared" si="0"/>
        <v/>
      </c>
      <c r="L59" s="70"/>
      <c r="M59" s="6" t="str">
        <f t="shared" si="2"/>
        <v/>
      </c>
      <c r="N59" s="20"/>
      <c r="O59" s="8"/>
      <c r="P59" s="71"/>
      <c r="Q59" s="71"/>
      <c r="R59" s="72" t="str">
        <f t="shared" si="3"/>
        <v/>
      </c>
      <c r="S59" s="72"/>
      <c r="T59" s="73" t="str">
        <f t="shared" si="4"/>
        <v/>
      </c>
      <c r="U59" s="73"/>
    </row>
    <row r="60" spans="2:21" x14ac:dyDescent="0.15">
      <c r="B60" s="20">
        <v>52</v>
      </c>
      <c r="C60" s="70" t="str">
        <f t="shared" si="1"/>
        <v/>
      </c>
      <c r="D60" s="70"/>
      <c r="E60" s="20"/>
      <c r="F60" s="8"/>
      <c r="G60" s="20" t="s">
        <v>3</v>
      </c>
      <c r="H60" s="71"/>
      <c r="I60" s="71"/>
      <c r="J60" s="20"/>
      <c r="K60" s="70" t="str">
        <f t="shared" si="0"/>
        <v/>
      </c>
      <c r="L60" s="70"/>
      <c r="M60" s="6" t="str">
        <f t="shared" si="2"/>
        <v/>
      </c>
      <c r="N60" s="20"/>
      <c r="O60" s="8"/>
      <c r="P60" s="71"/>
      <c r="Q60" s="71"/>
      <c r="R60" s="72" t="str">
        <f t="shared" si="3"/>
        <v/>
      </c>
      <c r="S60" s="72"/>
      <c r="T60" s="73" t="str">
        <f t="shared" si="4"/>
        <v/>
      </c>
      <c r="U60" s="73"/>
    </row>
    <row r="61" spans="2:21" x14ac:dyDescent="0.15">
      <c r="B61" s="20">
        <v>53</v>
      </c>
      <c r="C61" s="70" t="str">
        <f t="shared" si="1"/>
        <v/>
      </c>
      <c r="D61" s="70"/>
      <c r="E61" s="20"/>
      <c r="F61" s="8"/>
      <c r="G61" s="20" t="s">
        <v>3</v>
      </c>
      <c r="H61" s="71"/>
      <c r="I61" s="71"/>
      <c r="J61" s="20"/>
      <c r="K61" s="70" t="str">
        <f t="shared" si="0"/>
        <v/>
      </c>
      <c r="L61" s="70"/>
      <c r="M61" s="6" t="str">
        <f t="shared" si="2"/>
        <v/>
      </c>
      <c r="N61" s="20"/>
      <c r="O61" s="8"/>
      <c r="P61" s="71"/>
      <c r="Q61" s="71"/>
      <c r="R61" s="72" t="str">
        <f t="shared" si="3"/>
        <v/>
      </c>
      <c r="S61" s="72"/>
      <c r="T61" s="73" t="str">
        <f t="shared" si="4"/>
        <v/>
      </c>
      <c r="U61" s="73"/>
    </row>
    <row r="62" spans="2:21" x14ac:dyDescent="0.15">
      <c r="B62" s="20">
        <v>54</v>
      </c>
      <c r="C62" s="70" t="str">
        <f t="shared" si="1"/>
        <v/>
      </c>
      <c r="D62" s="70"/>
      <c r="E62" s="20"/>
      <c r="F62" s="8"/>
      <c r="G62" s="20" t="s">
        <v>3</v>
      </c>
      <c r="H62" s="71"/>
      <c r="I62" s="71"/>
      <c r="J62" s="20"/>
      <c r="K62" s="70" t="str">
        <f t="shared" si="0"/>
        <v/>
      </c>
      <c r="L62" s="70"/>
      <c r="M62" s="6" t="str">
        <f t="shared" si="2"/>
        <v/>
      </c>
      <c r="N62" s="20"/>
      <c r="O62" s="8"/>
      <c r="P62" s="71"/>
      <c r="Q62" s="71"/>
      <c r="R62" s="72" t="str">
        <f t="shared" si="3"/>
        <v/>
      </c>
      <c r="S62" s="72"/>
      <c r="T62" s="73" t="str">
        <f t="shared" si="4"/>
        <v/>
      </c>
      <c r="U62" s="73"/>
    </row>
    <row r="63" spans="2:21" x14ac:dyDescent="0.15">
      <c r="B63" s="20">
        <v>55</v>
      </c>
      <c r="C63" s="70" t="str">
        <f t="shared" si="1"/>
        <v/>
      </c>
      <c r="D63" s="70"/>
      <c r="E63" s="20"/>
      <c r="F63" s="8"/>
      <c r="G63" s="20" t="s">
        <v>4</v>
      </c>
      <c r="H63" s="71"/>
      <c r="I63" s="71"/>
      <c r="J63" s="20"/>
      <c r="K63" s="70" t="str">
        <f t="shared" si="0"/>
        <v/>
      </c>
      <c r="L63" s="70"/>
      <c r="M63" s="6" t="str">
        <f t="shared" si="2"/>
        <v/>
      </c>
      <c r="N63" s="20"/>
      <c r="O63" s="8"/>
      <c r="P63" s="71"/>
      <c r="Q63" s="71"/>
      <c r="R63" s="72" t="str">
        <f t="shared" si="3"/>
        <v/>
      </c>
      <c r="S63" s="72"/>
      <c r="T63" s="73" t="str">
        <f t="shared" si="4"/>
        <v/>
      </c>
      <c r="U63" s="73"/>
    </row>
    <row r="64" spans="2:21" x14ac:dyDescent="0.15">
      <c r="B64" s="20">
        <v>56</v>
      </c>
      <c r="C64" s="70" t="str">
        <f t="shared" si="1"/>
        <v/>
      </c>
      <c r="D64" s="70"/>
      <c r="E64" s="20"/>
      <c r="F64" s="8"/>
      <c r="G64" s="20" t="s">
        <v>3</v>
      </c>
      <c r="H64" s="71"/>
      <c r="I64" s="71"/>
      <c r="J64" s="20"/>
      <c r="K64" s="70" t="str">
        <f t="shared" si="0"/>
        <v/>
      </c>
      <c r="L64" s="70"/>
      <c r="M64" s="6" t="str">
        <f t="shared" si="2"/>
        <v/>
      </c>
      <c r="N64" s="20"/>
      <c r="O64" s="8"/>
      <c r="P64" s="71"/>
      <c r="Q64" s="71"/>
      <c r="R64" s="72" t="str">
        <f t="shared" si="3"/>
        <v/>
      </c>
      <c r="S64" s="72"/>
      <c r="T64" s="73" t="str">
        <f t="shared" si="4"/>
        <v/>
      </c>
      <c r="U64" s="73"/>
    </row>
    <row r="65" spans="2:21" x14ac:dyDescent="0.15">
      <c r="B65" s="20">
        <v>57</v>
      </c>
      <c r="C65" s="70" t="str">
        <f t="shared" si="1"/>
        <v/>
      </c>
      <c r="D65" s="70"/>
      <c r="E65" s="20"/>
      <c r="F65" s="8"/>
      <c r="G65" s="20" t="s">
        <v>3</v>
      </c>
      <c r="H65" s="71"/>
      <c r="I65" s="71"/>
      <c r="J65" s="20"/>
      <c r="K65" s="70" t="str">
        <f t="shared" si="0"/>
        <v/>
      </c>
      <c r="L65" s="70"/>
      <c r="M65" s="6" t="str">
        <f t="shared" si="2"/>
        <v/>
      </c>
      <c r="N65" s="20"/>
      <c r="O65" s="8"/>
      <c r="P65" s="71"/>
      <c r="Q65" s="71"/>
      <c r="R65" s="72" t="str">
        <f t="shared" si="3"/>
        <v/>
      </c>
      <c r="S65" s="72"/>
      <c r="T65" s="73" t="str">
        <f t="shared" si="4"/>
        <v/>
      </c>
      <c r="U65" s="73"/>
    </row>
    <row r="66" spans="2:21" x14ac:dyDescent="0.15">
      <c r="B66" s="20">
        <v>58</v>
      </c>
      <c r="C66" s="70" t="str">
        <f t="shared" si="1"/>
        <v/>
      </c>
      <c r="D66" s="70"/>
      <c r="E66" s="20"/>
      <c r="F66" s="8"/>
      <c r="G66" s="20" t="s">
        <v>3</v>
      </c>
      <c r="H66" s="71"/>
      <c r="I66" s="71"/>
      <c r="J66" s="20"/>
      <c r="K66" s="70" t="str">
        <f t="shared" si="0"/>
        <v/>
      </c>
      <c r="L66" s="70"/>
      <c r="M66" s="6" t="str">
        <f t="shared" si="2"/>
        <v/>
      </c>
      <c r="N66" s="20"/>
      <c r="O66" s="8"/>
      <c r="P66" s="71"/>
      <c r="Q66" s="71"/>
      <c r="R66" s="72" t="str">
        <f t="shared" si="3"/>
        <v/>
      </c>
      <c r="S66" s="72"/>
      <c r="T66" s="73" t="str">
        <f t="shared" si="4"/>
        <v/>
      </c>
      <c r="U66" s="73"/>
    </row>
    <row r="67" spans="2:21" x14ac:dyDescent="0.15">
      <c r="B67" s="20">
        <v>59</v>
      </c>
      <c r="C67" s="70" t="str">
        <f t="shared" si="1"/>
        <v/>
      </c>
      <c r="D67" s="70"/>
      <c r="E67" s="20"/>
      <c r="F67" s="8"/>
      <c r="G67" s="20" t="s">
        <v>3</v>
      </c>
      <c r="H67" s="71"/>
      <c r="I67" s="71"/>
      <c r="J67" s="20"/>
      <c r="K67" s="70" t="str">
        <f t="shared" si="0"/>
        <v/>
      </c>
      <c r="L67" s="70"/>
      <c r="M67" s="6" t="str">
        <f t="shared" si="2"/>
        <v/>
      </c>
      <c r="N67" s="20"/>
      <c r="O67" s="8"/>
      <c r="P67" s="71"/>
      <c r="Q67" s="71"/>
      <c r="R67" s="72" t="str">
        <f t="shared" si="3"/>
        <v/>
      </c>
      <c r="S67" s="72"/>
      <c r="T67" s="73" t="str">
        <f t="shared" si="4"/>
        <v/>
      </c>
      <c r="U67" s="73"/>
    </row>
    <row r="68" spans="2:21" x14ac:dyDescent="0.15">
      <c r="B68" s="20">
        <v>60</v>
      </c>
      <c r="C68" s="70" t="str">
        <f t="shared" si="1"/>
        <v/>
      </c>
      <c r="D68" s="70"/>
      <c r="E68" s="20"/>
      <c r="F68" s="8"/>
      <c r="G68" s="20" t="s">
        <v>4</v>
      </c>
      <c r="H68" s="71"/>
      <c r="I68" s="71"/>
      <c r="J68" s="20"/>
      <c r="K68" s="70" t="str">
        <f t="shared" si="0"/>
        <v/>
      </c>
      <c r="L68" s="70"/>
      <c r="M68" s="6" t="str">
        <f t="shared" si="2"/>
        <v/>
      </c>
      <c r="N68" s="20"/>
      <c r="O68" s="8"/>
      <c r="P68" s="71"/>
      <c r="Q68" s="71"/>
      <c r="R68" s="72" t="str">
        <f t="shared" si="3"/>
        <v/>
      </c>
      <c r="S68" s="72"/>
      <c r="T68" s="73" t="str">
        <f t="shared" si="4"/>
        <v/>
      </c>
      <c r="U68" s="73"/>
    </row>
    <row r="69" spans="2:21" x14ac:dyDescent="0.15">
      <c r="B69" s="20">
        <v>61</v>
      </c>
      <c r="C69" s="70" t="str">
        <f t="shared" si="1"/>
        <v/>
      </c>
      <c r="D69" s="70"/>
      <c r="E69" s="20"/>
      <c r="F69" s="8"/>
      <c r="G69" s="20" t="s">
        <v>4</v>
      </c>
      <c r="H69" s="71"/>
      <c r="I69" s="71"/>
      <c r="J69" s="20"/>
      <c r="K69" s="70" t="str">
        <f t="shared" si="0"/>
        <v/>
      </c>
      <c r="L69" s="70"/>
      <c r="M69" s="6" t="str">
        <f t="shared" si="2"/>
        <v/>
      </c>
      <c r="N69" s="20"/>
      <c r="O69" s="8"/>
      <c r="P69" s="71"/>
      <c r="Q69" s="71"/>
      <c r="R69" s="72" t="str">
        <f t="shared" si="3"/>
        <v/>
      </c>
      <c r="S69" s="72"/>
      <c r="T69" s="73" t="str">
        <f t="shared" si="4"/>
        <v/>
      </c>
      <c r="U69" s="73"/>
    </row>
    <row r="70" spans="2:21" x14ac:dyDescent="0.15">
      <c r="B70" s="20">
        <v>62</v>
      </c>
      <c r="C70" s="70" t="str">
        <f t="shared" si="1"/>
        <v/>
      </c>
      <c r="D70" s="70"/>
      <c r="E70" s="20"/>
      <c r="F70" s="8"/>
      <c r="G70" s="20" t="s">
        <v>3</v>
      </c>
      <c r="H70" s="71"/>
      <c r="I70" s="71"/>
      <c r="J70" s="20"/>
      <c r="K70" s="70" t="str">
        <f t="shared" si="0"/>
        <v/>
      </c>
      <c r="L70" s="70"/>
      <c r="M70" s="6" t="str">
        <f t="shared" si="2"/>
        <v/>
      </c>
      <c r="N70" s="20"/>
      <c r="O70" s="8"/>
      <c r="P70" s="71"/>
      <c r="Q70" s="71"/>
      <c r="R70" s="72" t="str">
        <f t="shared" si="3"/>
        <v/>
      </c>
      <c r="S70" s="72"/>
      <c r="T70" s="73" t="str">
        <f t="shared" si="4"/>
        <v/>
      </c>
      <c r="U70" s="73"/>
    </row>
    <row r="71" spans="2:21" x14ac:dyDescent="0.15">
      <c r="B71" s="20">
        <v>63</v>
      </c>
      <c r="C71" s="70" t="str">
        <f t="shared" si="1"/>
        <v/>
      </c>
      <c r="D71" s="70"/>
      <c r="E71" s="20"/>
      <c r="F71" s="8"/>
      <c r="G71" s="20" t="s">
        <v>4</v>
      </c>
      <c r="H71" s="71"/>
      <c r="I71" s="71"/>
      <c r="J71" s="20"/>
      <c r="K71" s="70" t="str">
        <f t="shared" si="0"/>
        <v/>
      </c>
      <c r="L71" s="70"/>
      <c r="M71" s="6" t="str">
        <f t="shared" si="2"/>
        <v/>
      </c>
      <c r="N71" s="20"/>
      <c r="O71" s="8"/>
      <c r="P71" s="71"/>
      <c r="Q71" s="71"/>
      <c r="R71" s="72" t="str">
        <f t="shared" si="3"/>
        <v/>
      </c>
      <c r="S71" s="72"/>
      <c r="T71" s="73" t="str">
        <f t="shared" si="4"/>
        <v/>
      </c>
      <c r="U71" s="73"/>
    </row>
    <row r="72" spans="2:21" x14ac:dyDescent="0.15">
      <c r="B72" s="20">
        <v>64</v>
      </c>
      <c r="C72" s="70" t="str">
        <f t="shared" si="1"/>
        <v/>
      </c>
      <c r="D72" s="70"/>
      <c r="E72" s="20"/>
      <c r="F72" s="8"/>
      <c r="G72" s="20" t="s">
        <v>3</v>
      </c>
      <c r="H72" s="71"/>
      <c r="I72" s="71"/>
      <c r="J72" s="20"/>
      <c r="K72" s="70" t="str">
        <f t="shared" si="0"/>
        <v/>
      </c>
      <c r="L72" s="70"/>
      <c r="M72" s="6" t="str">
        <f t="shared" si="2"/>
        <v/>
      </c>
      <c r="N72" s="20"/>
      <c r="O72" s="8"/>
      <c r="P72" s="71"/>
      <c r="Q72" s="71"/>
      <c r="R72" s="72" t="str">
        <f t="shared" si="3"/>
        <v/>
      </c>
      <c r="S72" s="72"/>
      <c r="T72" s="73" t="str">
        <f t="shared" si="4"/>
        <v/>
      </c>
      <c r="U72" s="73"/>
    </row>
    <row r="73" spans="2:21" x14ac:dyDescent="0.15">
      <c r="B73" s="20">
        <v>65</v>
      </c>
      <c r="C73" s="70" t="str">
        <f t="shared" si="1"/>
        <v/>
      </c>
      <c r="D73" s="70"/>
      <c r="E73" s="20"/>
      <c r="F73" s="8"/>
      <c r="G73" s="20" t="s">
        <v>4</v>
      </c>
      <c r="H73" s="71"/>
      <c r="I73" s="71"/>
      <c r="J73" s="20"/>
      <c r="K73" s="70" t="str">
        <f t="shared" ref="K73:K108" si="5">IF(F73="","",C73*0.03)</f>
        <v/>
      </c>
      <c r="L73" s="70"/>
      <c r="M73" s="6" t="str">
        <f t="shared" si="2"/>
        <v/>
      </c>
      <c r="N73" s="20"/>
      <c r="O73" s="8"/>
      <c r="P73" s="71"/>
      <c r="Q73" s="71"/>
      <c r="R73" s="72" t="str">
        <f t="shared" si="3"/>
        <v/>
      </c>
      <c r="S73" s="72"/>
      <c r="T73" s="73" t="str">
        <f t="shared" si="4"/>
        <v/>
      </c>
      <c r="U73" s="73"/>
    </row>
    <row r="74" spans="2:21" x14ac:dyDescent="0.15">
      <c r="B74" s="20">
        <v>66</v>
      </c>
      <c r="C74" s="70" t="str">
        <f t="shared" ref="C74:C108" si="6">IF(R73="","",C73+R73)</f>
        <v/>
      </c>
      <c r="D74" s="70"/>
      <c r="E74" s="20"/>
      <c r="F74" s="8"/>
      <c r="G74" s="20" t="s">
        <v>4</v>
      </c>
      <c r="H74" s="71"/>
      <c r="I74" s="71"/>
      <c r="J74" s="20"/>
      <c r="K74" s="70" t="str">
        <f t="shared" si="5"/>
        <v/>
      </c>
      <c r="L74" s="70"/>
      <c r="M74" s="6" t="str">
        <f t="shared" ref="M74:M108" si="7">IF(J74="","",(K74/J74)/1000)</f>
        <v/>
      </c>
      <c r="N74" s="20"/>
      <c r="O74" s="8"/>
      <c r="P74" s="71"/>
      <c r="Q74" s="71"/>
      <c r="R74" s="72" t="str">
        <f t="shared" ref="R74:R108" si="8">IF(O74="","",(IF(G74="売",H74-P74,P74-H74))*M74*100000)</f>
        <v/>
      </c>
      <c r="S74" s="72"/>
      <c r="T74" s="73" t="str">
        <f t="shared" ref="T74:T108" si="9">IF(O74="","",IF(R74&lt;0,J74*(-1),IF(G74="買",(P74-H74)*100,(H74-P74)*100)))</f>
        <v/>
      </c>
      <c r="U74" s="73"/>
    </row>
    <row r="75" spans="2:21" x14ac:dyDescent="0.15">
      <c r="B75" s="20">
        <v>67</v>
      </c>
      <c r="C75" s="70" t="str">
        <f t="shared" si="6"/>
        <v/>
      </c>
      <c r="D75" s="70"/>
      <c r="E75" s="20"/>
      <c r="F75" s="8"/>
      <c r="G75" s="20" t="s">
        <v>3</v>
      </c>
      <c r="H75" s="71"/>
      <c r="I75" s="71"/>
      <c r="J75" s="20"/>
      <c r="K75" s="70" t="str">
        <f t="shared" si="5"/>
        <v/>
      </c>
      <c r="L75" s="70"/>
      <c r="M75" s="6" t="str">
        <f t="shared" si="7"/>
        <v/>
      </c>
      <c r="N75" s="20"/>
      <c r="O75" s="8"/>
      <c r="P75" s="71"/>
      <c r="Q75" s="71"/>
      <c r="R75" s="72" t="str">
        <f t="shared" si="8"/>
        <v/>
      </c>
      <c r="S75" s="72"/>
      <c r="T75" s="73" t="str">
        <f t="shared" si="9"/>
        <v/>
      </c>
      <c r="U75" s="73"/>
    </row>
    <row r="76" spans="2:21" x14ac:dyDescent="0.15">
      <c r="B76" s="20">
        <v>68</v>
      </c>
      <c r="C76" s="70" t="str">
        <f t="shared" si="6"/>
        <v/>
      </c>
      <c r="D76" s="70"/>
      <c r="E76" s="20"/>
      <c r="F76" s="8"/>
      <c r="G76" s="20" t="s">
        <v>3</v>
      </c>
      <c r="H76" s="71"/>
      <c r="I76" s="71"/>
      <c r="J76" s="20"/>
      <c r="K76" s="70" t="str">
        <f t="shared" si="5"/>
        <v/>
      </c>
      <c r="L76" s="70"/>
      <c r="M76" s="6" t="str">
        <f t="shared" si="7"/>
        <v/>
      </c>
      <c r="N76" s="20"/>
      <c r="O76" s="8"/>
      <c r="P76" s="71"/>
      <c r="Q76" s="71"/>
      <c r="R76" s="72" t="str">
        <f t="shared" si="8"/>
        <v/>
      </c>
      <c r="S76" s="72"/>
      <c r="T76" s="73" t="str">
        <f t="shared" si="9"/>
        <v/>
      </c>
      <c r="U76" s="73"/>
    </row>
    <row r="77" spans="2:21" x14ac:dyDescent="0.15">
      <c r="B77" s="20">
        <v>69</v>
      </c>
      <c r="C77" s="70" t="str">
        <f t="shared" si="6"/>
        <v/>
      </c>
      <c r="D77" s="70"/>
      <c r="E77" s="20"/>
      <c r="F77" s="8"/>
      <c r="G77" s="20" t="s">
        <v>3</v>
      </c>
      <c r="H77" s="71"/>
      <c r="I77" s="71"/>
      <c r="J77" s="20"/>
      <c r="K77" s="70" t="str">
        <f t="shared" si="5"/>
        <v/>
      </c>
      <c r="L77" s="70"/>
      <c r="M77" s="6" t="str">
        <f t="shared" si="7"/>
        <v/>
      </c>
      <c r="N77" s="20"/>
      <c r="O77" s="8"/>
      <c r="P77" s="71"/>
      <c r="Q77" s="71"/>
      <c r="R77" s="72" t="str">
        <f t="shared" si="8"/>
        <v/>
      </c>
      <c r="S77" s="72"/>
      <c r="T77" s="73" t="str">
        <f t="shared" si="9"/>
        <v/>
      </c>
      <c r="U77" s="73"/>
    </row>
    <row r="78" spans="2:21" x14ac:dyDescent="0.15">
      <c r="B78" s="20">
        <v>70</v>
      </c>
      <c r="C78" s="70" t="str">
        <f t="shared" si="6"/>
        <v/>
      </c>
      <c r="D78" s="70"/>
      <c r="E78" s="20"/>
      <c r="F78" s="8"/>
      <c r="G78" s="20" t="s">
        <v>4</v>
      </c>
      <c r="H78" s="71"/>
      <c r="I78" s="71"/>
      <c r="J78" s="20"/>
      <c r="K78" s="70" t="str">
        <f t="shared" si="5"/>
        <v/>
      </c>
      <c r="L78" s="70"/>
      <c r="M78" s="6" t="str">
        <f t="shared" si="7"/>
        <v/>
      </c>
      <c r="N78" s="20"/>
      <c r="O78" s="8"/>
      <c r="P78" s="71"/>
      <c r="Q78" s="71"/>
      <c r="R78" s="72" t="str">
        <f t="shared" si="8"/>
        <v/>
      </c>
      <c r="S78" s="72"/>
      <c r="T78" s="73" t="str">
        <f t="shared" si="9"/>
        <v/>
      </c>
      <c r="U78" s="73"/>
    </row>
    <row r="79" spans="2:21" x14ac:dyDescent="0.15">
      <c r="B79" s="20">
        <v>71</v>
      </c>
      <c r="C79" s="70" t="str">
        <f t="shared" si="6"/>
        <v/>
      </c>
      <c r="D79" s="70"/>
      <c r="E79" s="20"/>
      <c r="F79" s="8"/>
      <c r="G79" s="20" t="s">
        <v>3</v>
      </c>
      <c r="H79" s="71"/>
      <c r="I79" s="71"/>
      <c r="J79" s="20"/>
      <c r="K79" s="70" t="str">
        <f t="shared" si="5"/>
        <v/>
      </c>
      <c r="L79" s="70"/>
      <c r="M79" s="6" t="str">
        <f t="shared" si="7"/>
        <v/>
      </c>
      <c r="N79" s="20"/>
      <c r="O79" s="8"/>
      <c r="P79" s="71"/>
      <c r="Q79" s="71"/>
      <c r="R79" s="72" t="str">
        <f t="shared" si="8"/>
        <v/>
      </c>
      <c r="S79" s="72"/>
      <c r="T79" s="73" t="str">
        <f t="shared" si="9"/>
        <v/>
      </c>
      <c r="U79" s="73"/>
    </row>
    <row r="80" spans="2:21" x14ac:dyDescent="0.15">
      <c r="B80" s="20">
        <v>72</v>
      </c>
      <c r="C80" s="70" t="str">
        <f t="shared" si="6"/>
        <v/>
      </c>
      <c r="D80" s="70"/>
      <c r="E80" s="20"/>
      <c r="F80" s="8"/>
      <c r="G80" s="20" t="s">
        <v>4</v>
      </c>
      <c r="H80" s="71"/>
      <c r="I80" s="71"/>
      <c r="J80" s="20"/>
      <c r="K80" s="70" t="str">
        <f t="shared" si="5"/>
        <v/>
      </c>
      <c r="L80" s="70"/>
      <c r="M80" s="6" t="str">
        <f t="shared" si="7"/>
        <v/>
      </c>
      <c r="N80" s="20"/>
      <c r="O80" s="8"/>
      <c r="P80" s="71"/>
      <c r="Q80" s="71"/>
      <c r="R80" s="72" t="str">
        <f t="shared" si="8"/>
        <v/>
      </c>
      <c r="S80" s="72"/>
      <c r="T80" s="73" t="str">
        <f t="shared" si="9"/>
        <v/>
      </c>
      <c r="U80" s="73"/>
    </row>
    <row r="81" spans="2:21" x14ac:dyDescent="0.15">
      <c r="B81" s="20">
        <v>73</v>
      </c>
      <c r="C81" s="70" t="str">
        <f t="shared" si="6"/>
        <v/>
      </c>
      <c r="D81" s="70"/>
      <c r="E81" s="20"/>
      <c r="F81" s="8"/>
      <c r="G81" s="20" t="s">
        <v>3</v>
      </c>
      <c r="H81" s="71"/>
      <c r="I81" s="71"/>
      <c r="J81" s="20"/>
      <c r="K81" s="70" t="str">
        <f t="shared" si="5"/>
        <v/>
      </c>
      <c r="L81" s="70"/>
      <c r="M81" s="6" t="str">
        <f t="shared" si="7"/>
        <v/>
      </c>
      <c r="N81" s="20"/>
      <c r="O81" s="8"/>
      <c r="P81" s="71"/>
      <c r="Q81" s="71"/>
      <c r="R81" s="72" t="str">
        <f t="shared" si="8"/>
        <v/>
      </c>
      <c r="S81" s="72"/>
      <c r="T81" s="73" t="str">
        <f t="shared" si="9"/>
        <v/>
      </c>
      <c r="U81" s="73"/>
    </row>
    <row r="82" spans="2:21" x14ac:dyDescent="0.15">
      <c r="B82" s="20">
        <v>74</v>
      </c>
      <c r="C82" s="70" t="str">
        <f t="shared" si="6"/>
        <v/>
      </c>
      <c r="D82" s="70"/>
      <c r="E82" s="20"/>
      <c r="F82" s="8"/>
      <c r="G82" s="20" t="s">
        <v>3</v>
      </c>
      <c r="H82" s="71"/>
      <c r="I82" s="71"/>
      <c r="J82" s="20"/>
      <c r="K82" s="70" t="str">
        <f t="shared" si="5"/>
        <v/>
      </c>
      <c r="L82" s="70"/>
      <c r="M82" s="6" t="str">
        <f t="shared" si="7"/>
        <v/>
      </c>
      <c r="N82" s="20"/>
      <c r="O82" s="8"/>
      <c r="P82" s="71"/>
      <c r="Q82" s="71"/>
      <c r="R82" s="72" t="str">
        <f t="shared" si="8"/>
        <v/>
      </c>
      <c r="S82" s="72"/>
      <c r="T82" s="73" t="str">
        <f t="shared" si="9"/>
        <v/>
      </c>
      <c r="U82" s="73"/>
    </row>
    <row r="83" spans="2:21" x14ac:dyDescent="0.15">
      <c r="B83" s="20">
        <v>75</v>
      </c>
      <c r="C83" s="70" t="str">
        <f t="shared" si="6"/>
        <v/>
      </c>
      <c r="D83" s="70"/>
      <c r="E83" s="20"/>
      <c r="F83" s="8"/>
      <c r="G83" s="20" t="s">
        <v>3</v>
      </c>
      <c r="H83" s="71"/>
      <c r="I83" s="71"/>
      <c r="J83" s="20"/>
      <c r="K83" s="70" t="str">
        <f t="shared" si="5"/>
        <v/>
      </c>
      <c r="L83" s="70"/>
      <c r="M83" s="6" t="str">
        <f t="shared" si="7"/>
        <v/>
      </c>
      <c r="N83" s="20"/>
      <c r="O83" s="8"/>
      <c r="P83" s="71"/>
      <c r="Q83" s="71"/>
      <c r="R83" s="72" t="str">
        <f t="shared" si="8"/>
        <v/>
      </c>
      <c r="S83" s="72"/>
      <c r="T83" s="73" t="str">
        <f t="shared" si="9"/>
        <v/>
      </c>
      <c r="U83" s="73"/>
    </row>
    <row r="84" spans="2:21" x14ac:dyDescent="0.15">
      <c r="B84" s="20">
        <v>76</v>
      </c>
      <c r="C84" s="70" t="str">
        <f t="shared" si="6"/>
        <v/>
      </c>
      <c r="D84" s="70"/>
      <c r="E84" s="20"/>
      <c r="F84" s="8"/>
      <c r="G84" s="20" t="s">
        <v>3</v>
      </c>
      <c r="H84" s="71"/>
      <c r="I84" s="71"/>
      <c r="J84" s="20"/>
      <c r="K84" s="70" t="str">
        <f t="shared" si="5"/>
        <v/>
      </c>
      <c r="L84" s="70"/>
      <c r="M84" s="6" t="str">
        <f t="shared" si="7"/>
        <v/>
      </c>
      <c r="N84" s="20"/>
      <c r="O84" s="8"/>
      <c r="P84" s="71"/>
      <c r="Q84" s="71"/>
      <c r="R84" s="72" t="str">
        <f t="shared" si="8"/>
        <v/>
      </c>
      <c r="S84" s="72"/>
      <c r="T84" s="73" t="str">
        <f t="shared" si="9"/>
        <v/>
      </c>
      <c r="U84" s="73"/>
    </row>
    <row r="85" spans="2:21" x14ac:dyDescent="0.15">
      <c r="B85" s="20">
        <v>77</v>
      </c>
      <c r="C85" s="70" t="str">
        <f t="shared" si="6"/>
        <v/>
      </c>
      <c r="D85" s="70"/>
      <c r="E85" s="20"/>
      <c r="F85" s="8"/>
      <c r="G85" s="20" t="s">
        <v>4</v>
      </c>
      <c r="H85" s="71"/>
      <c r="I85" s="71"/>
      <c r="J85" s="20"/>
      <c r="K85" s="70" t="str">
        <f t="shared" si="5"/>
        <v/>
      </c>
      <c r="L85" s="70"/>
      <c r="M85" s="6" t="str">
        <f t="shared" si="7"/>
        <v/>
      </c>
      <c r="N85" s="20"/>
      <c r="O85" s="8"/>
      <c r="P85" s="71"/>
      <c r="Q85" s="71"/>
      <c r="R85" s="72" t="str">
        <f t="shared" si="8"/>
        <v/>
      </c>
      <c r="S85" s="72"/>
      <c r="T85" s="73" t="str">
        <f t="shared" si="9"/>
        <v/>
      </c>
      <c r="U85" s="73"/>
    </row>
    <row r="86" spans="2:21" x14ac:dyDescent="0.15">
      <c r="B86" s="20">
        <v>78</v>
      </c>
      <c r="C86" s="70" t="str">
        <f t="shared" si="6"/>
        <v/>
      </c>
      <c r="D86" s="70"/>
      <c r="E86" s="20"/>
      <c r="F86" s="8"/>
      <c r="G86" s="20" t="s">
        <v>3</v>
      </c>
      <c r="H86" s="71"/>
      <c r="I86" s="71"/>
      <c r="J86" s="20"/>
      <c r="K86" s="70" t="str">
        <f t="shared" si="5"/>
        <v/>
      </c>
      <c r="L86" s="70"/>
      <c r="M86" s="6" t="str">
        <f t="shared" si="7"/>
        <v/>
      </c>
      <c r="N86" s="20"/>
      <c r="O86" s="8"/>
      <c r="P86" s="71"/>
      <c r="Q86" s="71"/>
      <c r="R86" s="72" t="str">
        <f t="shared" si="8"/>
        <v/>
      </c>
      <c r="S86" s="72"/>
      <c r="T86" s="73" t="str">
        <f t="shared" si="9"/>
        <v/>
      </c>
      <c r="U86" s="73"/>
    </row>
    <row r="87" spans="2:21" x14ac:dyDescent="0.15">
      <c r="B87" s="20">
        <v>79</v>
      </c>
      <c r="C87" s="70" t="str">
        <f t="shared" si="6"/>
        <v/>
      </c>
      <c r="D87" s="70"/>
      <c r="E87" s="20"/>
      <c r="F87" s="8"/>
      <c r="G87" s="20" t="s">
        <v>4</v>
      </c>
      <c r="H87" s="71"/>
      <c r="I87" s="71"/>
      <c r="J87" s="20"/>
      <c r="K87" s="70" t="str">
        <f t="shared" si="5"/>
        <v/>
      </c>
      <c r="L87" s="70"/>
      <c r="M87" s="6" t="str">
        <f t="shared" si="7"/>
        <v/>
      </c>
      <c r="N87" s="20"/>
      <c r="O87" s="8"/>
      <c r="P87" s="71"/>
      <c r="Q87" s="71"/>
      <c r="R87" s="72" t="str">
        <f t="shared" si="8"/>
        <v/>
      </c>
      <c r="S87" s="72"/>
      <c r="T87" s="73" t="str">
        <f t="shared" si="9"/>
        <v/>
      </c>
      <c r="U87" s="73"/>
    </row>
    <row r="88" spans="2:21" x14ac:dyDescent="0.15">
      <c r="B88" s="20">
        <v>80</v>
      </c>
      <c r="C88" s="70" t="str">
        <f t="shared" si="6"/>
        <v/>
      </c>
      <c r="D88" s="70"/>
      <c r="E88" s="20"/>
      <c r="F88" s="8"/>
      <c r="G88" s="20" t="s">
        <v>4</v>
      </c>
      <c r="H88" s="71"/>
      <c r="I88" s="71"/>
      <c r="J88" s="20"/>
      <c r="K88" s="70" t="str">
        <f t="shared" si="5"/>
        <v/>
      </c>
      <c r="L88" s="70"/>
      <c r="M88" s="6" t="str">
        <f t="shared" si="7"/>
        <v/>
      </c>
      <c r="N88" s="20"/>
      <c r="O88" s="8"/>
      <c r="P88" s="71"/>
      <c r="Q88" s="71"/>
      <c r="R88" s="72" t="str">
        <f t="shared" si="8"/>
        <v/>
      </c>
      <c r="S88" s="72"/>
      <c r="T88" s="73" t="str">
        <f t="shared" si="9"/>
        <v/>
      </c>
      <c r="U88" s="73"/>
    </row>
    <row r="89" spans="2:21" x14ac:dyDescent="0.15">
      <c r="B89" s="20">
        <v>81</v>
      </c>
      <c r="C89" s="70" t="str">
        <f t="shared" si="6"/>
        <v/>
      </c>
      <c r="D89" s="70"/>
      <c r="E89" s="20"/>
      <c r="F89" s="8"/>
      <c r="G89" s="20" t="s">
        <v>4</v>
      </c>
      <c r="H89" s="71"/>
      <c r="I89" s="71"/>
      <c r="J89" s="20"/>
      <c r="K89" s="70" t="str">
        <f t="shared" si="5"/>
        <v/>
      </c>
      <c r="L89" s="70"/>
      <c r="M89" s="6" t="str">
        <f t="shared" si="7"/>
        <v/>
      </c>
      <c r="N89" s="20"/>
      <c r="O89" s="8"/>
      <c r="P89" s="71"/>
      <c r="Q89" s="71"/>
      <c r="R89" s="72" t="str">
        <f t="shared" si="8"/>
        <v/>
      </c>
      <c r="S89" s="72"/>
      <c r="T89" s="73" t="str">
        <f t="shared" si="9"/>
        <v/>
      </c>
      <c r="U89" s="73"/>
    </row>
    <row r="90" spans="2:21" x14ac:dyDescent="0.15">
      <c r="B90" s="20">
        <v>82</v>
      </c>
      <c r="C90" s="70" t="str">
        <f t="shared" si="6"/>
        <v/>
      </c>
      <c r="D90" s="70"/>
      <c r="E90" s="20"/>
      <c r="F90" s="8"/>
      <c r="G90" s="20" t="s">
        <v>4</v>
      </c>
      <c r="H90" s="71"/>
      <c r="I90" s="71"/>
      <c r="J90" s="20"/>
      <c r="K90" s="70" t="str">
        <f t="shared" si="5"/>
        <v/>
      </c>
      <c r="L90" s="70"/>
      <c r="M90" s="6" t="str">
        <f t="shared" si="7"/>
        <v/>
      </c>
      <c r="N90" s="20"/>
      <c r="O90" s="8"/>
      <c r="P90" s="71"/>
      <c r="Q90" s="71"/>
      <c r="R90" s="72" t="str">
        <f t="shared" si="8"/>
        <v/>
      </c>
      <c r="S90" s="72"/>
      <c r="T90" s="73" t="str">
        <f t="shared" si="9"/>
        <v/>
      </c>
      <c r="U90" s="73"/>
    </row>
    <row r="91" spans="2:21" x14ac:dyDescent="0.15">
      <c r="B91" s="20">
        <v>83</v>
      </c>
      <c r="C91" s="70" t="str">
        <f t="shared" si="6"/>
        <v/>
      </c>
      <c r="D91" s="70"/>
      <c r="E91" s="20"/>
      <c r="F91" s="8"/>
      <c r="G91" s="20" t="s">
        <v>4</v>
      </c>
      <c r="H91" s="71"/>
      <c r="I91" s="71"/>
      <c r="J91" s="20"/>
      <c r="K91" s="70" t="str">
        <f t="shared" si="5"/>
        <v/>
      </c>
      <c r="L91" s="70"/>
      <c r="M91" s="6" t="str">
        <f t="shared" si="7"/>
        <v/>
      </c>
      <c r="N91" s="20"/>
      <c r="O91" s="8"/>
      <c r="P91" s="71"/>
      <c r="Q91" s="71"/>
      <c r="R91" s="72" t="str">
        <f t="shared" si="8"/>
        <v/>
      </c>
      <c r="S91" s="72"/>
      <c r="T91" s="73" t="str">
        <f t="shared" si="9"/>
        <v/>
      </c>
      <c r="U91" s="73"/>
    </row>
    <row r="92" spans="2:21" x14ac:dyDescent="0.15">
      <c r="B92" s="20">
        <v>84</v>
      </c>
      <c r="C92" s="70" t="str">
        <f t="shared" si="6"/>
        <v/>
      </c>
      <c r="D92" s="70"/>
      <c r="E92" s="20"/>
      <c r="F92" s="8"/>
      <c r="G92" s="20" t="s">
        <v>3</v>
      </c>
      <c r="H92" s="71"/>
      <c r="I92" s="71"/>
      <c r="J92" s="20"/>
      <c r="K92" s="70" t="str">
        <f t="shared" si="5"/>
        <v/>
      </c>
      <c r="L92" s="70"/>
      <c r="M92" s="6" t="str">
        <f t="shared" si="7"/>
        <v/>
      </c>
      <c r="N92" s="20"/>
      <c r="O92" s="8"/>
      <c r="P92" s="71"/>
      <c r="Q92" s="71"/>
      <c r="R92" s="72" t="str">
        <f t="shared" si="8"/>
        <v/>
      </c>
      <c r="S92" s="72"/>
      <c r="T92" s="73" t="str">
        <f t="shared" si="9"/>
        <v/>
      </c>
      <c r="U92" s="73"/>
    </row>
    <row r="93" spans="2:21" x14ac:dyDescent="0.15">
      <c r="B93" s="20">
        <v>85</v>
      </c>
      <c r="C93" s="70" t="str">
        <f t="shared" si="6"/>
        <v/>
      </c>
      <c r="D93" s="70"/>
      <c r="E93" s="20"/>
      <c r="F93" s="8"/>
      <c r="G93" s="20" t="s">
        <v>4</v>
      </c>
      <c r="H93" s="71"/>
      <c r="I93" s="71"/>
      <c r="J93" s="20"/>
      <c r="K93" s="70" t="str">
        <f t="shared" si="5"/>
        <v/>
      </c>
      <c r="L93" s="70"/>
      <c r="M93" s="6" t="str">
        <f t="shared" si="7"/>
        <v/>
      </c>
      <c r="N93" s="20"/>
      <c r="O93" s="8"/>
      <c r="P93" s="71"/>
      <c r="Q93" s="71"/>
      <c r="R93" s="72" t="str">
        <f t="shared" si="8"/>
        <v/>
      </c>
      <c r="S93" s="72"/>
      <c r="T93" s="73" t="str">
        <f t="shared" si="9"/>
        <v/>
      </c>
      <c r="U93" s="73"/>
    </row>
    <row r="94" spans="2:21" x14ac:dyDescent="0.15">
      <c r="B94" s="20">
        <v>86</v>
      </c>
      <c r="C94" s="70" t="str">
        <f t="shared" si="6"/>
        <v/>
      </c>
      <c r="D94" s="70"/>
      <c r="E94" s="20"/>
      <c r="F94" s="8"/>
      <c r="G94" s="20" t="s">
        <v>3</v>
      </c>
      <c r="H94" s="71"/>
      <c r="I94" s="71"/>
      <c r="J94" s="20"/>
      <c r="K94" s="70" t="str">
        <f t="shared" si="5"/>
        <v/>
      </c>
      <c r="L94" s="70"/>
      <c r="M94" s="6" t="str">
        <f t="shared" si="7"/>
        <v/>
      </c>
      <c r="N94" s="20"/>
      <c r="O94" s="8"/>
      <c r="P94" s="71"/>
      <c r="Q94" s="71"/>
      <c r="R94" s="72" t="str">
        <f t="shared" si="8"/>
        <v/>
      </c>
      <c r="S94" s="72"/>
      <c r="T94" s="73" t="str">
        <f t="shared" si="9"/>
        <v/>
      </c>
      <c r="U94" s="73"/>
    </row>
    <row r="95" spans="2:21" x14ac:dyDescent="0.15">
      <c r="B95" s="20">
        <v>87</v>
      </c>
      <c r="C95" s="70" t="str">
        <f t="shared" si="6"/>
        <v/>
      </c>
      <c r="D95" s="70"/>
      <c r="E95" s="20"/>
      <c r="F95" s="8"/>
      <c r="G95" s="20" t="s">
        <v>4</v>
      </c>
      <c r="H95" s="71"/>
      <c r="I95" s="71"/>
      <c r="J95" s="20"/>
      <c r="K95" s="70" t="str">
        <f t="shared" si="5"/>
        <v/>
      </c>
      <c r="L95" s="70"/>
      <c r="M95" s="6" t="str">
        <f t="shared" si="7"/>
        <v/>
      </c>
      <c r="N95" s="20"/>
      <c r="O95" s="8"/>
      <c r="P95" s="71"/>
      <c r="Q95" s="71"/>
      <c r="R95" s="72" t="str">
        <f t="shared" si="8"/>
        <v/>
      </c>
      <c r="S95" s="72"/>
      <c r="T95" s="73" t="str">
        <f t="shared" si="9"/>
        <v/>
      </c>
      <c r="U95" s="73"/>
    </row>
    <row r="96" spans="2:21" x14ac:dyDescent="0.15">
      <c r="B96" s="20">
        <v>88</v>
      </c>
      <c r="C96" s="70" t="str">
        <f t="shared" si="6"/>
        <v/>
      </c>
      <c r="D96" s="70"/>
      <c r="E96" s="20"/>
      <c r="F96" s="8"/>
      <c r="G96" s="20" t="s">
        <v>3</v>
      </c>
      <c r="H96" s="71"/>
      <c r="I96" s="71"/>
      <c r="J96" s="20"/>
      <c r="K96" s="70" t="str">
        <f t="shared" si="5"/>
        <v/>
      </c>
      <c r="L96" s="70"/>
      <c r="M96" s="6" t="str">
        <f t="shared" si="7"/>
        <v/>
      </c>
      <c r="N96" s="20"/>
      <c r="O96" s="8"/>
      <c r="P96" s="71"/>
      <c r="Q96" s="71"/>
      <c r="R96" s="72" t="str">
        <f t="shared" si="8"/>
        <v/>
      </c>
      <c r="S96" s="72"/>
      <c r="T96" s="73" t="str">
        <f t="shared" si="9"/>
        <v/>
      </c>
      <c r="U96" s="73"/>
    </row>
    <row r="97" spans="2:21" x14ac:dyDescent="0.15">
      <c r="B97" s="20">
        <v>89</v>
      </c>
      <c r="C97" s="70" t="str">
        <f t="shared" si="6"/>
        <v/>
      </c>
      <c r="D97" s="70"/>
      <c r="E97" s="20"/>
      <c r="F97" s="8"/>
      <c r="G97" s="20" t="s">
        <v>4</v>
      </c>
      <c r="H97" s="71"/>
      <c r="I97" s="71"/>
      <c r="J97" s="20"/>
      <c r="K97" s="70" t="str">
        <f t="shared" si="5"/>
        <v/>
      </c>
      <c r="L97" s="70"/>
      <c r="M97" s="6" t="str">
        <f t="shared" si="7"/>
        <v/>
      </c>
      <c r="N97" s="20"/>
      <c r="O97" s="8"/>
      <c r="P97" s="71"/>
      <c r="Q97" s="71"/>
      <c r="R97" s="72" t="str">
        <f t="shared" si="8"/>
        <v/>
      </c>
      <c r="S97" s="72"/>
      <c r="T97" s="73" t="str">
        <f t="shared" si="9"/>
        <v/>
      </c>
      <c r="U97" s="73"/>
    </row>
    <row r="98" spans="2:21" x14ac:dyDescent="0.15">
      <c r="B98" s="20">
        <v>90</v>
      </c>
      <c r="C98" s="70" t="str">
        <f t="shared" si="6"/>
        <v/>
      </c>
      <c r="D98" s="70"/>
      <c r="E98" s="20"/>
      <c r="F98" s="8"/>
      <c r="G98" s="20" t="s">
        <v>3</v>
      </c>
      <c r="H98" s="71"/>
      <c r="I98" s="71"/>
      <c r="J98" s="20"/>
      <c r="K98" s="70" t="str">
        <f t="shared" si="5"/>
        <v/>
      </c>
      <c r="L98" s="70"/>
      <c r="M98" s="6" t="str">
        <f t="shared" si="7"/>
        <v/>
      </c>
      <c r="N98" s="20"/>
      <c r="O98" s="8"/>
      <c r="P98" s="71"/>
      <c r="Q98" s="71"/>
      <c r="R98" s="72" t="str">
        <f t="shared" si="8"/>
        <v/>
      </c>
      <c r="S98" s="72"/>
      <c r="T98" s="73" t="str">
        <f t="shared" si="9"/>
        <v/>
      </c>
      <c r="U98" s="73"/>
    </row>
    <row r="99" spans="2:21" x14ac:dyDescent="0.15">
      <c r="B99" s="20">
        <v>91</v>
      </c>
      <c r="C99" s="70" t="str">
        <f t="shared" si="6"/>
        <v/>
      </c>
      <c r="D99" s="70"/>
      <c r="E99" s="20"/>
      <c r="F99" s="8"/>
      <c r="G99" s="20" t="s">
        <v>4</v>
      </c>
      <c r="H99" s="71"/>
      <c r="I99" s="71"/>
      <c r="J99" s="20"/>
      <c r="K99" s="70" t="str">
        <f t="shared" si="5"/>
        <v/>
      </c>
      <c r="L99" s="70"/>
      <c r="M99" s="6" t="str">
        <f t="shared" si="7"/>
        <v/>
      </c>
      <c r="N99" s="20"/>
      <c r="O99" s="8"/>
      <c r="P99" s="71"/>
      <c r="Q99" s="71"/>
      <c r="R99" s="72" t="str">
        <f t="shared" si="8"/>
        <v/>
      </c>
      <c r="S99" s="72"/>
      <c r="T99" s="73" t="str">
        <f t="shared" si="9"/>
        <v/>
      </c>
      <c r="U99" s="73"/>
    </row>
    <row r="100" spans="2:21" x14ac:dyDescent="0.15">
      <c r="B100" s="20">
        <v>92</v>
      </c>
      <c r="C100" s="70" t="str">
        <f t="shared" si="6"/>
        <v/>
      </c>
      <c r="D100" s="70"/>
      <c r="E100" s="20"/>
      <c r="F100" s="8"/>
      <c r="G100" s="20" t="s">
        <v>4</v>
      </c>
      <c r="H100" s="71"/>
      <c r="I100" s="71"/>
      <c r="J100" s="20"/>
      <c r="K100" s="70" t="str">
        <f t="shared" si="5"/>
        <v/>
      </c>
      <c r="L100" s="70"/>
      <c r="M100" s="6" t="str">
        <f t="shared" si="7"/>
        <v/>
      </c>
      <c r="N100" s="20"/>
      <c r="O100" s="8"/>
      <c r="P100" s="71"/>
      <c r="Q100" s="71"/>
      <c r="R100" s="72" t="str">
        <f t="shared" si="8"/>
        <v/>
      </c>
      <c r="S100" s="72"/>
      <c r="T100" s="73" t="str">
        <f t="shared" si="9"/>
        <v/>
      </c>
      <c r="U100" s="73"/>
    </row>
    <row r="101" spans="2:21" x14ac:dyDescent="0.15">
      <c r="B101" s="20">
        <v>93</v>
      </c>
      <c r="C101" s="70" t="str">
        <f t="shared" si="6"/>
        <v/>
      </c>
      <c r="D101" s="70"/>
      <c r="E101" s="20"/>
      <c r="F101" s="8"/>
      <c r="G101" s="20" t="s">
        <v>3</v>
      </c>
      <c r="H101" s="71"/>
      <c r="I101" s="71"/>
      <c r="J101" s="20"/>
      <c r="K101" s="70" t="str">
        <f t="shared" si="5"/>
        <v/>
      </c>
      <c r="L101" s="70"/>
      <c r="M101" s="6" t="str">
        <f t="shared" si="7"/>
        <v/>
      </c>
      <c r="N101" s="20"/>
      <c r="O101" s="8"/>
      <c r="P101" s="71"/>
      <c r="Q101" s="71"/>
      <c r="R101" s="72" t="str">
        <f t="shared" si="8"/>
        <v/>
      </c>
      <c r="S101" s="72"/>
      <c r="T101" s="73" t="str">
        <f t="shared" si="9"/>
        <v/>
      </c>
      <c r="U101" s="73"/>
    </row>
    <row r="102" spans="2:21" x14ac:dyDescent="0.15">
      <c r="B102" s="20">
        <v>94</v>
      </c>
      <c r="C102" s="70" t="str">
        <f t="shared" si="6"/>
        <v/>
      </c>
      <c r="D102" s="70"/>
      <c r="E102" s="20"/>
      <c r="F102" s="8"/>
      <c r="G102" s="20" t="s">
        <v>3</v>
      </c>
      <c r="H102" s="71"/>
      <c r="I102" s="71"/>
      <c r="J102" s="20"/>
      <c r="K102" s="70" t="str">
        <f t="shared" si="5"/>
        <v/>
      </c>
      <c r="L102" s="70"/>
      <c r="M102" s="6" t="str">
        <f t="shared" si="7"/>
        <v/>
      </c>
      <c r="N102" s="20"/>
      <c r="O102" s="8"/>
      <c r="P102" s="71"/>
      <c r="Q102" s="71"/>
      <c r="R102" s="72" t="str">
        <f t="shared" si="8"/>
        <v/>
      </c>
      <c r="S102" s="72"/>
      <c r="T102" s="73" t="str">
        <f t="shared" si="9"/>
        <v/>
      </c>
      <c r="U102" s="73"/>
    </row>
    <row r="103" spans="2:21" x14ac:dyDescent="0.15">
      <c r="B103" s="20">
        <v>95</v>
      </c>
      <c r="C103" s="70" t="str">
        <f t="shared" si="6"/>
        <v/>
      </c>
      <c r="D103" s="70"/>
      <c r="E103" s="20"/>
      <c r="F103" s="8"/>
      <c r="G103" s="20" t="s">
        <v>3</v>
      </c>
      <c r="H103" s="71"/>
      <c r="I103" s="71"/>
      <c r="J103" s="20"/>
      <c r="K103" s="70" t="str">
        <f t="shared" si="5"/>
        <v/>
      </c>
      <c r="L103" s="70"/>
      <c r="M103" s="6" t="str">
        <f t="shared" si="7"/>
        <v/>
      </c>
      <c r="N103" s="20"/>
      <c r="O103" s="8"/>
      <c r="P103" s="71"/>
      <c r="Q103" s="71"/>
      <c r="R103" s="72" t="str">
        <f t="shared" si="8"/>
        <v/>
      </c>
      <c r="S103" s="72"/>
      <c r="T103" s="73" t="str">
        <f t="shared" si="9"/>
        <v/>
      </c>
      <c r="U103" s="73"/>
    </row>
    <row r="104" spans="2:21" x14ac:dyDescent="0.15">
      <c r="B104" s="20">
        <v>96</v>
      </c>
      <c r="C104" s="70" t="str">
        <f t="shared" si="6"/>
        <v/>
      </c>
      <c r="D104" s="70"/>
      <c r="E104" s="20"/>
      <c r="F104" s="8"/>
      <c r="G104" s="20" t="s">
        <v>4</v>
      </c>
      <c r="H104" s="71"/>
      <c r="I104" s="71"/>
      <c r="J104" s="20"/>
      <c r="K104" s="70" t="str">
        <f t="shared" si="5"/>
        <v/>
      </c>
      <c r="L104" s="70"/>
      <c r="M104" s="6" t="str">
        <f t="shared" si="7"/>
        <v/>
      </c>
      <c r="N104" s="20"/>
      <c r="O104" s="8"/>
      <c r="P104" s="71"/>
      <c r="Q104" s="71"/>
      <c r="R104" s="72" t="str">
        <f t="shared" si="8"/>
        <v/>
      </c>
      <c r="S104" s="72"/>
      <c r="T104" s="73" t="str">
        <f t="shared" si="9"/>
        <v/>
      </c>
      <c r="U104" s="73"/>
    </row>
    <row r="105" spans="2:21" x14ac:dyDescent="0.15">
      <c r="B105" s="20">
        <v>97</v>
      </c>
      <c r="C105" s="70" t="str">
        <f t="shared" si="6"/>
        <v/>
      </c>
      <c r="D105" s="70"/>
      <c r="E105" s="20"/>
      <c r="F105" s="8"/>
      <c r="G105" s="20" t="s">
        <v>3</v>
      </c>
      <c r="H105" s="71"/>
      <c r="I105" s="71"/>
      <c r="J105" s="20"/>
      <c r="K105" s="70" t="str">
        <f t="shared" si="5"/>
        <v/>
      </c>
      <c r="L105" s="70"/>
      <c r="M105" s="6" t="str">
        <f t="shared" si="7"/>
        <v/>
      </c>
      <c r="N105" s="20"/>
      <c r="O105" s="8"/>
      <c r="P105" s="71"/>
      <c r="Q105" s="71"/>
      <c r="R105" s="72" t="str">
        <f t="shared" si="8"/>
        <v/>
      </c>
      <c r="S105" s="72"/>
      <c r="T105" s="73" t="str">
        <f t="shared" si="9"/>
        <v/>
      </c>
      <c r="U105" s="73"/>
    </row>
    <row r="106" spans="2:21" x14ac:dyDescent="0.15">
      <c r="B106" s="20">
        <v>98</v>
      </c>
      <c r="C106" s="70" t="str">
        <f t="shared" si="6"/>
        <v/>
      </c>
      <c r="D106" s="70"/>
      <c r="E106" s="20"/>
      <c r="F106" s="8"/>
      <c r="G106" s="20" t="s">
        <v>4</v>
      </c>
      <c r="H106" s="71"/>
      <c r="I106" s="71"/>
      <c r="J106" s="20"/>
      <c r="K106" s="70" t="str">
        <f t="shared" si="5"/>
        <v/>
      </c>
      <c r="L106" s="70"/>
      <c r="M106" s="6" t="str">
        <f t="shared" si="7"/>
        <v/>
      </c>
      <c r="N106" s="20"/>
      <c r="O106" s="8"/>
      <c r="P106" s="71"/>
      <c r="Q106" s="71"/>
      <c r="R106" s="72" t="str">
        <f t="shared" si="8"/>
        <v/>
      </c>
      <c r="S106" s="72"/>
      <c r="T106" s="73" t="str">
        <f t="shared" si="9"/>
        <v/>
      </c>
      <c r="U106" s="73"/>
    </row>
    <row r="107" spans="2:21" x14ac:dyDescent="0.15">
      <c r="B107" s="20">
        <v>99</v>
      </c>
      <c r="C107" s="70" t="str">
        <f t="shared" si="6"/>
        <v/>
      </c>
      <c r="D107" s="70"/>
      <c r="E107" s="20"/>
      <c r="F107" s="8"/>
      <c r="G107" s="20" t="s">
        <v>4</v>
      </c>
      <c r="H107" s="71"/>
      <c r="I107" s="71"/>
      <c r="J107" s="20"/>
      <c r="K107" s="70" t="str">
        <f t="shared" si="5"/>
        <v/>
      </c>
      <c r="L107" s="70"/>
      <c r="M107" s="6" t="str">
        <f t="shared" si="7"/>
        <v/>
      </c>
      <c r="N107" s="20"/>
      <c r="O107" s="8"/>
      <c r="P107" s="71"/>
      <c r="Q107" s="71"/>
      <c r="R107" s="72" t="str">
        <f t="shared" si="8"/>
        <v/>
      </c>
      <c r="S107" s="72"/>
      <c r="T107" s="73" t="str">
        <f t="shared" si="9"/>
        <v/>
      </c>
      <c r="U107" s="73"/>
    </row>
    <row r="108" spans="2:21" x14ac:dyDescent="0.15">
      <c r="B108" s="20">
        <v>100</v>
      </c>
      <c r="C108" s="70" t="str">
        <f t="shared" si="6"/>
        <v/>
      </c>
      <c r="D108" s="70"/>
      <c r="E108" s="20"/>
      <c r="F108" s="8"/>
      <c r="G108" s="20" t="s">
        <v>3</v>
      </c>
      <c r="H108" s="71"/>
      <c r="I108" s="71"/>
      <c r="J108" s="20"/>
      <c r="K108" s="70" t="str">
        <f t="shared" si="5"/>
        <v/>
      </c>
      <c r="L108" s="70"/>
      <c r="M108" s="6" t="str">
        <f t="shared" si="7"/>
        <v/>
      </c>
      <c r="N108" s="20"/>
      <c r="O108" s="8"/>
      <c r="P108" s="71"/>
      <c r="Q108" s="71"/>
      <c r="R108" s="72" t="str">
        <f t="shared" si="8"/>
        <v/>
      </c>
      <c r="S108" s="72"/>
      <c r="T108" s="73" t="str">
        <f t="shared" si="9"/>
        <v/>
      </c>
      <c r="U108" s="73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検証（USDJPY日足）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SAKO</cp:lastModifiedBy>
  <cp:revision/>
  <cp:lastPrinted>2015-07-15T10:17:15Z</cp:lastPrinted>
  <dcterms:created xsi:type="dcterms:W3CDTF">2013-10-09T23:04:08Z</dcterms:created>
  <dcterms:modified xsi:type="dcterms:W3CDTF">2016-04-25T04:34:01Z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