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1"/>
  </bookViews>
  <sheets>
    <sheet name="検証（USDJPY１D）" sheetId="1" r:id="rId1"/>
    <sheet name="気づき" sheetId="2" r:id="rId2"/>
    <sheet name="検証終了通貨" sheetId="3" r:id="rId3"/>
    <sheet name="テンプレ" sheetId="4" r:id="rId4"/>
  </sheets>
  <definedNames/>
  <calcPr fullCalcOnLoad="1"/>
</workbook>
</file>

<file path=xl/sharedStrings.xml><?xml version="1.0" encoding="utf-8"?>
<sst xmlns="http://schemas.openxmlformats.org/spreadsheetml/2006/main" count="322" uniqueCount="73">
  <si>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</si>
  <si>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</si>
  <si>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</si>
  <si>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</si>
  <si>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</si>
  <si>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</si>
  <si>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</si>
  <si>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</si>
  <si>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</si>
  <si>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</si>
  <si>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</si>
  <si>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</si>
  <si>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</si>
  <si>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</si>
  <si>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</si>
  <si>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</si>
  <si>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</si>
  <si>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</si>
  <si>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</si>
  <si>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</si>
  <si>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</si>
  <si>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</si>
  <si>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</si>
  <si>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</si>
  <si>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</si>
  <si>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</si>
  <si>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</si>
  <si>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</si>
  <si>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</si>
  <si>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</si>
  <si>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</si>
  <si>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</si>
  <si>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</si>
  <si>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</si>
  <si>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</si>
  <si>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</si>
  <si>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</si>
  <si>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</si>
  <si>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</si>
  <si>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</si>
  <si>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</si>
  <si>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</si>
  <si>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</si>
  <si>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</si>
  <si>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</si>
  <si>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</si>
  <si>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</si>
  <si>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USD/JPY</t>
  </si>
  <si>
    <t>リスク（3%）</t>
  </si>
  <si>
    <t>上昇のピンバーと下降のピンバーが連続していた</t>
  </si>
  <si>
    <t>5/5、6のサポートラインを意識してストップをおいた。</t>
  </si>
  <si>
    <t>エントリー理由</t>
  </si>
  <si>
    <t>決済理由</t>
  </si>
  <si>
    <t>ダウ理論を使いストップを下げていった。</t>
  </si>
  <si>
    <t>足がMA20上で陰線キャンドル</t>
  </si>
  <si>
    <t>キャンドルの足の長さが不十分だった</t>
  </si>
  <si>
    <t>MA10だけに足がかかり、綺麗なピンバーとなっている</t>
  </si>
  <si>
    <t>足がキャンドルの3倍ではないが、大きな陰線なのでトライ</t>
  </si>
  <si>
    <t>足がキャンドルの3倍ではないが、足が長くMA10、20にサポートされているから</t>
  </si>
  <si>
    <t>MA10にかかったピンバー</t>
  </si>
  <si>
    <t>足がMA10、20にかかったキャンドル</t>
  </si>
  <si>
    <t>足が長くMA20にかかっている</t>
  </si>
  <si>
    <t>M10かかったピンバー、足の長さが不十分</t>
  </si>
  <si>
    <t>4時間足でストップを切り上げた</t>
  </si>
  <si>
    <t>足が長いピンバー、ただMA20かかりが弱い</t>
  </si>
  <si>
    <t>キャンドルに対して足が3倍弱だが、MA10、20に足がかかっている</t>
  </si>
  <si>
    <t>4時間足でストップを切り下げた</t>
  </si>
  <si>
    <t>キャンドルがMA20上にあるがエントリー</t>
  </si>
  <si>
    <r>
      <t xml:space="preserve">・トレーリングストップ
</t>
    </r>
    <r>
      <rPr>
        <sz val="11"/>
        <color indexed="10"/>
        <rFont val="ＭＳ Ｐゴシック"/>
        <family val="3"/>
      </rPr>
      <t>No.9から4時間足でストップを切り上げ・切り下げしていく事にした。</t>
    </r>
  </si>
  <si>
    <t>USD/JPN</t>
  </si>
  <si>
    <t>日足のPBでは、大きな上昇や下降相場に乗るタイミングが無かったと思います。
エントリーも決済も、日足、4時間足、1時間などを組み合わせて見て行く必要があるのではと思います。</t>
  </si>
  <si>
    <t>4時間、1時間足をトレーリングストップで検証していきたいと思います。</t>
  </si>
  <si>
    <t>・日足だとPBのエントリー回数が少ないと感じ、強引にPB不成立の状態でエントリーをした部分がある。
・エントリー後、日足でトレーリングストップしていくと値戻りが大きくなってしまうと思い、
　エントリーのPBは日足、エントリー後は4時間足でトレーリングストップしていく事に切り替えた。
＜質問１＞
PBの足は、MA10、20のどちらにもかかっている必要ありますか？
＜質問２＞
エントリーと決済は、同じ時間足で見た方がよいでしょうか？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</si>
</sst>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yyyy&quot;年&quot;m&quot;月&quot;d&quot;日&quot;"/>
  </numFmts>
  <fonts count="46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  <font>
      <sz val="11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6" fillId="31" borderId="10" xfId="0" applyFont="1" applyFill="1" applyBorder="1" applyAlignment="1">
      <alignment horizontal="center" vertical="center" shrinkToFit="1"/>
    </xf>
    <xf numFmtId="0" fontId="36" fillId="33" borderId="10" xfId="0" applyFont="1" applyFill="1" applyBorder="1" applyAlignment="1">
      <alignment horizontal="center" vertical="center" shrinkToFit="1"/>
    </xf>
    <xf numFmtId="181" fontId="4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1" fillId="0" borderId="10" xfId="0" applyNumberFormat="1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vertical="center"/>
    </xf>
    <xf numFmtId="0" fontId="36" fillId="28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2" fillId="18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8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86" fontId="41" fillId="0" borderId="10" xfId="0" applyNumberFormat="1" applyFont="1" applyFill="1" applyBorder="1" applyAlignment="1">
      <alignment horizontal="center" vertical="center"/>
    </xf>
    <xf numFmtId="190" fontId="41" fillId="0" borderId="10" xfId="0" applyNumberFormat="1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shrinkToFit="1"/>
    </xf>
    <xf numFmtId="0" fontId="36" fillId="28" borderId="16" xfId="0" applyFont="1" applyFill="1" applyBorder="1" applyAlignment="1">
      <alignment horizontal="center" vertical="center" shrinkToFit="1"/>
    </xf>
    <xf numFmtId="0" fontId="36" fillId="28" borderId="11" xfId="0" applyFont="1" applyFill="1" applyBorder="1" applyAlignment="1">
      <alignment horizontal="center" vertical="center" shrinkToFit="1"/>
    </xf>
    <xf numFmtId="0" fontId="36" fillId="31" borderId="16" xfId="0" applyFont="1" applyFill="1" applyBorder="1" applyAlignment="1">
      <alignment horizontal="center" vertical="center" shrinkToFit="1"/>
    </xf>
    <xf numFmtId="0" fontId="36" fillId="31" borderId="11" xfId="0" applyFont="1" applyFill="1" applyBorder="1" applyAlignment="1">
      <alignment horizontal="center" vertical="center" shrinkToFit="1"/>
    </xf>
    <xf numFmtId="0" fontId="36" fillId="33" borderId="16" xfId="0" applyFont="1" applyFill="1" applyBorder="1" applyAlignment="1">
      <alignment horizontal="center" vertical="center" shrinkToFit="1"/>
    </xf>
    <xf numFmtId="0" fontId="36" fillId="33" borderId="11" xfId="0" applyFont="1" applyFill="1" applyBorder="1" applyAlignment="1">
      <alignment horizontal="center" vertical="center" shrinkToFit="1"/>
    </xf>
    <xf numFmtId="0" fontId="36" fillId="35" borderId="17" xfId="0" applyFont="1" applyFill="1" applyBorder="1" applyAlignment="1">
      <alignment horizontal="center" vertical="center" shrinkToFit="1"/>
    </xf>
    <xf numFmtId="0" fontId="36" fillId="35" borderId="10" xfId="0" applyFont="1" applyFill="1" applyBorder="1" applyAlignment="1">
      <alignment horizontal="center" vertical="center" shrinkToFit="1"/>
    </xf>
    <xf numFmtId="0" fontId="36" fillId="36" borderId="15" xfId="0" applyFont="1" applyFill="1" applyBorder="1" applyAlignment="1">
      <alignment horizontal="center" vertical="center" shrinkToFit="1"/>
    </xf>
    <xf numFmtId="0" fontId="36" fillId="36" borderId="18" xfId="0" applyFont="1" applyFill="1" applyBorder="1" applyAlignment="1">
      <alignment horizontal="center" vertical="center" shrinkToFit="1"/>
    </xf>
    <xf numFmtId="0" fontId="36" fillId="36" borderId="19" xfId="0" applyFont="1" applyFill="1" applyBorder="1" applyAlignment="1">
      <alignment horizontal="center" vertical="center" shrinkToFit="1"/>
    </xf>
    <xf numFmtId="0" fontId="36" fillId="36" borderId="20" xfId="0" applyFont="1" applyFill="1" applyBorder="1" applyAlignment="1">
      <alignment horizontal="center" vertical="center" shrinkToFit="1"/>
    </xf>
    <xf numFmtId="0" fontId="36" fillId="28" borderId="19" xfId="0" applyFont="1" applyFill="1" applyBorder="1" applyAlignment="1">
      <alignment horizontal="center" vertical="center" shrinkToFit="1"/>
    </xf>
    <xf numFmtId="0" fontId="36" fillId="28" borderId="12" xfId="0" applyFont="1" applyFill="1" applyBorder="1" applyAlignment="1">
      <alignment horizontal="center" vertical="center" shrinkToFit="1"/>
    </xf>
    <xf numFmtId="0" fontId="36" fillId="31" borderId="19" xfId="0" applyFont="1" applyFill="1" applyBorder="1" applyAlignment="1">
      <alignment horizontal="center" vertical="center" shrinkToFit="1"/>
    </xf>
    <xf numFmtId="0" fontId="36" fillId="31" borderId="12" xfId="0" applyFont="1" applyFill="1" applyBorder="1" applyAlignment="1">
      <alignment horizontal="center" vertical="center" shrinkToFit="1"/>
    </xf>
    <xf numFmtId="0" fontId="36" fillId="37" borderId="10" xfId="0" applyFont="1" applyFill="1" applyBorder="1" applyAlignment="1">
      <alignment horizontal="center" vertical="center" shrinkToFit="1"/>
    </xf>
    <xf numFmtId="0" fontId="36" fillId="33" borderId="19" xfId="0" applyFont="1" applyFill="1" applyBorder="1" applyAlignment="1">
      <alignment horizontal="center" vertical="center" shrinkToFit="1"/>
    </xf>
    <xf numFmtId="0" fontId="36" fillId="33" borderId="12" xfId="0" applyFont="1" applyFill="1" applyBorder="1" applyAlignment="1">
      <alignment horizontal="center" vertical="center" shrinkToFit="1"/>
    </xf>
    <xf numFmtId="0" fontId="36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E22" sqref="E22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82" bestFit="1" customWidth="1"/>
  </cols>
  <sheetData>
    <row r="2" spans="2:20" ht="13.5">
      <c r="B2" s="67" t="s">
        <v>5</v>
      </c>
      <c r="C2" s="67"/>
      <c r="D2" s="70" t="s">
        <v>47</v>
      </c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68</v>
      </c>
      <c r="M3" s="73"/>
      <c r="N3" s="73"/>
      <c r="O3" s="73"/>
      <c r="P3" s="73"/>
      <c r="Q3" s="73"/>
      <c r="R3" s="1"/>
      <c r="S3" s="1"/>
    </row>
    <row r="4" spans="2:20" ht="13.5">
      <c r="B4" s="67" t="s">
        <v>11</v>
      </c>
      <c r="C4" s="67"/>
      <c r="D4" s="65">
        <f>SUM($R$9:$S$993)</f>
        <v>-48729.87674407325</v>
      </c>
      <c r="E4" s="65"/>
      <c r="F4" s="67" t="s">
        <v>12</v>
      </c>
      <c r="G4" s="67"/>
      <c r="H4" s="71">
        <f>SUM($T$9:$U$108)</f>
        <v>-339.10000000000116</v>
      </c>
      <c r="I4" s="70"/>
      <c r="J4" s="63" t="s">
        <v>13</v>
      </c>
      <c r="K4" s="63"/>
      <c r="L4" s="64">
        <f>MAX($C$9:$D$990)-C9</f>
        <v>0</v>
      </c>
      <c r="M4" s="64"/>
      <c r="N4" s="63" t="s">
        <v>14</v>
      </c>
      <c r="O4" s="63"/>
      <c r="P4" s="65">
        <f>MIN($C$9:$D$990)-C9</f>
        <v>-138673.6243311821</v>
      </c>
      <c r="Q4" s="65"/>
      <c r="R4" s="1"/>
      <c r="S4" s="1"/>
      <c r="T4" s="1"/>
    </row>
    <row r="5" spans="2:20" ht="13.5">
      <c r="B5" s="36" t="s">
        <v>15</v>
      </c>
      <c r="C5" s="2">
        <f>COUNTIF($R$9:$R$990,"&gt;0")</f>
        <v>5</v>
      </c>
      <c r="D5" s="37" t="s">
        <v>16</v>
      </c>
      <c r="E5" s="16">
        <f>COUNTIF($R$9:$R$990,"&lt;0")</f>
        <v>9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0.35714285714285715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48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7" ht="13.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  <c r="V8" s="81" t="s">
        <v>51</v>
      </c>
      <c r="AA8" s="80" t="s">
        <v>52</v>
      </c>
    </row>
    <row r="9" spans="2:22" ht="13.5">
      <c r="B9" s="35">
        <v>1</v>
      </c>
      <c r="C9" s="39">
        <v>1000000</v>
      </c>
      <c r="D9" s="39"/>
      <c r="E9" s="35">
        <v>2011</v>
      </c>
      <c r="F9" s="8">
        <v>42509</v>
      </c>
      <c r="G9" s="35" t="s">
        <v>4</v>
      </c>
      <c r="H9" s="40">
        <v>81.709</v>
      </c>
      <c r="I9" s="40"/>
      <c r="J9" s="35">
        <v>80</v>
      </c>
      <c r="K9" s="39">
        <f aca="true" t="shared" si="0" ref="K9:K72">IF(F9="","",C9*0.03)</f>
        <v>30000</v>
      </c>
      <c r="L9" s="39"/>
      <c r="M9" s="6">
        <f>IF(J9="","",(K9/J9)/1000)</f>
        <v>0.375</v>
      </c>
      <c r="N9" s="35">
        <v>2011</v>
      </c>
      <c r="O9" s="8">
        <v>42517</v>
      </c>
      <c r="P9" s="40">
        <v>80.928</v>
      </c>
      <c r="Q9" s="40"/>
      <c r="R9" s="41">
        <f>IF(O9="","",(IF(G9="売",H9-P9,P9-H9))*M9*100000)</f>
        <v>-29287.500000000222</v>
      </c>
      <c r="S9" s="41"/>
      <c r="T9" s="42">
        <f>IF(O9="","",IF(R9&lt;0,J9*(-1),IF(G9="買",(P9-H9)*100,(H9-P9)*100)))</f>
        <v>-80</v>
      </c>
      <c r="U9" s="42"/>
      <c r="V9" s="82" t="s">
        <v>55</v>
      </c>
    </row>
    <row r="10" spans="2:27" ht="13.5">
      <c r="B10" s="35">
        <v>2</v>
      </c>
      <c r="C10" s="39">
        <f>IF(R9="","",C9+R9)</f>
        <v>970712.4999999998</v>
      </c>
      <c r="D10" s="39"/>
      <c r="E10" s="35">
        <v>2011</v>
      </c>
      <c r="F10" s="8">
        <v>42524</v>
      </c>
      <c r="G10" s="35" t="s">
        <v>3</v>
      </c>
      <c r="H10" s="40">
        <v>80.558</v>
      </c>
      <c r="I10" s="40"/>
      <c r="J10" s="35">
        <v>80</v>
      </c>
      <c r="K10" s="39">
        <f t="shared" si="0"/>
        <v>29121.374999999993</v>
      </c>
      <c r="L10" s="39"/>
      <c r="M10" s="6">
        <f aca="true" t="shared" si="1" ref="M10:M73">IF(J10="","",(K10/J10)/1000)</f>
        <v>0.3640171874999999</v>
      </c>
      <c r="N10" s="38">
        <v>2011</v>
      </c>
      <c r="O10" s="8">
        <v>42529</v>
      </c>
      <c r="P10" s="40">
        <v>80.061</v>
      </c>
      <c r="Q10" s="40"/>
      <c r="R10" s="41">
        <f aca="true" t="shared" si="2" ref="R10:R73">IF(O10="","",(IF(G10="売",H10-P10,P10-H10))*M10*100000)</f>
        <v>18091.65421874999</v>
      </c>
      <c r="S10" s="41"/>
      <c r="T10" s="42">
        <f aca="true" t="shared" si="3" ref="T10:T73">IF(O10="","",IF(R10&lt;0,J10*(-1),IF(G10="買",(P10-H10)*100,(H10-P10)*100)))</f>
        <v>49.69999999999999</v>
      </c>
      <c r="U10" s="42"/>
      <c r="V10" s="82" t="s">
        <v>54</v>
      </c>
      <c r="AA10" s="82" t="s">
        <v>50</v>
      </c>
    </row>
    <row r="11" spans="2:22" ht="13.5">
      <c r="B11" s="35">
        <v>3</v>
      </c>
      <c r="C11" s="39">
        <f aca="true" t="shared" si="4" ref="C11:C73">IF(R10="","",C10+R10)</f>
        <v>988804.1542187497</v>
      </c>
      <c r="D11" s="39"/>
      <c r="E11" s="35">
        <v>2011</v>
      </c>
      <c r="F11" s="8">
        <v>42535</v>
      </c>
      <c r="G11" s="35" t="s">
        <v>3</v>
      </c>
      <c r="H11" s="40">
        <v>80.103</v>
      </c>
      <c r="I11" s="40"/>
      <c r="J11" s="35">
        <v>55</v>
      </c>
      <c r="K11" s="39">
        <f t="shared" si="0"/>
        <v>29664.12462656249</v>
      </c>
      <c r="L11" s="39"/>
      <c r="M11" s="6">
        <f t="shared" si="1"/>
        <v>0.5393477204829544</v>
      </c>
      <c r="N11" s="35">
        <v>2011</v>
      </c>
      <c r="O11" s="8">
        <v>42536</v>
      </c>
      <c r="P11" s="40">
        <v>80.678</v>
      </c>
      <c r="Q11" s="40"/>
      <c r="R11" s="41">
        <f t="shared" si="2"/>
        <v>-31012.493927770036</v>
      </c>
      <c r="S11" s="41"/>
      <c r="T11" s="42">
        <f t="shared" si="3"/>
        <v>-55</v>
      </c>
      <c r="U11" s="42"/>
      <c r="V11" s="82" t="s">
        <v>49</v>
      </c>
    </row>
    <row r="12" spans="2:22" ht="13.5">
      <c r="B12" s="35">
        <v>4</v>
      </c>
      <c r="C12" s="39">
        <f t="shared" si="4"/>
        <v>957791.6602909797</v>
      </c>
      <c r="D12" s="39"/>
      <c r="E12" s="35">
        <v>2011</v>
      </c>
      <c r="F12" s="8">
        <v>42718</v>
      </c>
      <c r="G12" s="35" t="s">
        <v>4</v>
      </c>
      <c r="H12" s="40">
        <v>78.007</v>
      </c>
      <c r="I12" s="40"/>
      <c r="J12" s="35">
        <v>44</v>
      </c>
      <c r="K12" s="39">
        <f t="shared" si="0"/>
        <v>28733.74980872939</v>
      </c>
      <c r="L12" s="39"/>
      <c r="M12" s="6">
        <f t="shared" si="1"/>
        <v>0.6530397683802135</v>
      </c>
      <c r="N12" s="35">
        <v>2011</v>
      </c>
      <c r="O12" s="8">
        <v>42720</v>
      </c>
      <c r="P12" s="40">
        <v>77.63</v>
      </c>
      <c r="Q12" s="40"/>
      <c r="R12" s="41">
        <f t="shared" si="2"/>
        <v>-24619.59926793467</v>
      </c>
      <c r="S12" s="41"/>
      <c r="T12" s="42">
        <f t="shared" si="3"/>
        <v>-44</v>
      </c>
      <c r="U12" s="42"/>
      <c r="V12" s="82" t="s">
        <v>56</v>
      </c>
    </row>
    <row r="13" spans="2:27" ht="13.5">
      <c r="B13" s="35">
        <v>5</v>
      </c>
      <c r="C13" s="39">
        <f t="shared" si="4"/>
        <v>933172.061023045</v>
      </c>
      <c r="D13" s="39"/>
      <c r="E13" s="35">
        <v>2012</v>
      </c>
      <c r="F13" s="8">
        <v>42487</v>
      </c>
      <c r="G13" s="35" t="s">
        <v>3</v>
      </c>
      <c r="H13" s="40">
        <v>80.204</v>
      </c>
      <c r="I13" s="40"/>
      <c r="J13" s="35">
        <v>122</v>
      </c>
      <c r="K13" s="39">
        <f t="shared" si="0"/>
        <v>27995.161830691348</v>
      </c>
      <c r="L13" s="39"/>
      <c r="M13" s="6">
        <f t="shared" si="1"/>
        <v>0.22946853959583072</v>
      </c>
      <c r="N13" s="35">
        <v>2012</v>
      </c>
      <c r="O13" s="8">
        <v>42542</v>
      </c>
      <c r="P13" s="40">
        <v>80.132</v>
      </c>
      <c r="Q13" s="40"/>
      <c r="R13" s="41">
        <f t="shared" si="2"/>
        <v>1652.1734850897176</v>
      </c>
      <c r="S13" s="41"/>
      <c r="T13" s="42">
        <f t="shared" si="3"/>
        <v>7.199999999998852</v>
      </c>
      <c r="U13" s="42"/>
      <c r="V13" s="82" t="s">
        <v>57</v>
      </c>
      <c r="AA13" t="s">
        <v>53</v>
      </c>
    </row>
    <row r="14" spans="2:22" ht="13.5">
      <c r="B14" s="35">
        <v>6</v>
      </c>
      <c r="C14" s="39">
        <f t="shared" si="4"/>
        <v>934824.2345081347</v>
      </c>
      <c r="D14" s="39"/>
      <c r="E14" s="35">
        <v>2013</v>
      </c>
      <c r="F14" s="8">
        <v>42676</v>
      </c>
      <c r="G14" s="35" t="s">
        <v>4</v>
      </c>
      <c r="H14" s="40">
        <v>98.839</v>
      </c>
      <c r="I14" s="40"/>
      <c r="J14" s="35">
        <v>104</v>
      </c>
      <c r="K14" s="39">
        <f t="shared" si="0"/>
        <v>28044.72703524404</v>
      </c>
      <c r="L14" s="39"/>
      <c r="M14" s="6">
        <f t="shared" si="1"/>
        <v>0.26966083687734654</v>
      </c>
      <c r="N14" s="35">
        <v>2013</v>
      </c>
      <c r="O14" s="8">
        <v>42681</v>
      </c>
      <c r="P14" s="40">
        <v>97.79</v>
      </c>
      <c r="Q14" s="40"/>
      <c r="R14" s="41">
        <f t="shared" si="2"/>
        <v>-28287.421788433447</v>
      </c>
      <c r="S14" s="41"/>
      <c r="T14" s="42">
        <f t="shared" si="3"/>
        <v>-104</v>
      </c>
      <c r="U14" s="42"/>
      <c r="V14" s="82" t="s">
        <v>58</v>
      </c>
    </row>
    <row r="15" spans="2:22" ht="13.5">
      <c r="B15" s="35">
        <v>7</v>
      </c>
      <c r="C15" s="39">
        <f t="shared" si="4"/>
        <v>906536.8127197012</v>
      </c>
      <c r="D15" s="39"/>
      <c r="E15" s="35">
        <v>2014</v>
      </c>
      <c r="F15" s="8">
        <v>42373</v>
      </c>
      <c r="G15" s="35" t="s">
        <v>4</v>
      </c>
      <c r="H15" s="40">
        <v>104.872</v>
      </c>
      <c r="I15" s="40"/>
      <c r="J15" s="35">
        <v>81</v>
      </c>
      <c r="K15" s="39">
        <f t="shared" si="0"/>
        <v>27196.104381591034</v>
      </c>
      <c r="L15" s="39"/>
      <c r="M15" s="6">
        <f t="shared" si="1"/>
        <v>0.3357543750813708</v>
      </c>
      <c r="N15" s="38">
        <v>2014</v>
      </c>
      <c r="O15" s="8">
        <v>42375</v>
      </c>
      <c r="P15" s="40">
        <v>104.064</v>
      </c>
      <c r="Q15" s="40"/>
      <c r="R15" s="41">
        <f t="shared" si="2"/>
        <v>-27128.95350657499</v>
      </c>
      <c r="S15" s="41"/>
      <c r="T15" s="42">
        <f t="shared" si="3"/>
        <v>-81</v>
      </c>
      <c r="U15" s="42"/>
      <c r="V15" s="82" t="s">
        <v>59</v>
      </c>
    </row>
    <row r="16" spans="2:22" ht="13.5">
      <c r="B16" s="35">
        <v>8</v>
      </c>
      <c r="C16" s="39">
        <f t="shared" si="4"/>
        <v>879407.8592131262</v>
      </c>
      <c r="D16" s="39"/>
      <c r="E16" s="35">
        <v>2014</v>
      </c>
      <c r="F16" s="8">
        <v>42561</v>
      </c>
      <c r="G16" s="35" t="s">
        <v>4</v>
      </c>
      <c r="H16" s="40">
        <v>101.841</v>
      </c>
      <c r="I16" s="40"/>
      <c r="J16" s="35">
        <v>41</v>
      </c>
      <c r="K16" s="39">
        <f t="shared" si="0"/>
        <v>26382.235776393787</v>
      </c>
      <c r="L16" s="39"/>
      <c r="M16" s="6">
        <f t="shared" si="1"/>
        <v>0.6434691652778972</v>
      </c>
      <c r="N16" s="35">
        <v>2014</v>
      </c>
      <c r="O16" s="8">
        <v>42575</v>
      </c>
      <c r="P16" s="40">
        <v>101.56</v>
      </c>
      <c r="Q16" s="40"/>
      <c r="R16" s="41">
        <f t="shared" si="2"/>
        <v>-18081.483544308376</v>
      </c>
      <c r="S16" s="41"/>
      <c r="T16" s="42">
        <f t="shared" si="3"/>
        <v>-41</v>
      </c>
      <c r="U16" s="42"/>
      <c r="V16" s="82" t="s">
        <v>60</v>
      </c>
    </row>
    <row r="17" spans="2:22" ht="13.5">
      <c r="B17" s="35">
        <v>9</v>
      </c>
      <c r="C17" s="39">
        <f t="shared" si="4"/>
        <v>861326.3756688179</v>
      </c>
      <c r="D17" s="39"/>
      <c r="E17" s="35">
        <v>2014</v>
      </c>
      <c r="F17" s="8">
        <v>42652</v>
      </c>
      <c r="G17" s="35" t="s">
        <v>3</v>
      </c>
      <c r="H17" s="40">
        <v>107.745</v>
      </c>
      <c r="I17" s="40"/>
      <c r="J17" s="35">
        <v>99</v>
      </c>
      <c r="K17" s="39">
        <f t="shared" si="0"/>
        <v>25839.791270064536</v>
      </c>
      <c r="L17" s="39"/>
      <c r="M17" s="6">
        <f t="shared" si="1"/>
        <v>0.26100799262691454</v>
      </c>
      <c r="N17" s="35">
        <v>2014</v>
      </c>
      <c r="O17" s="8">
        <v>42660</v>
      </c>
      <c r="P17" s="40">
        <v>106.869</v>
      </c>
      <c r="Q17" s="40"/>
      <c r="R17" s="41">
        <f t="shared" si="2"/>
        <v>22864.30015411784</v>
      </c>
      <c r="S17" s="41"/>
      <c r="T17" s="42">
        <f t="shared" si="3"/>
        <v>87.60000000000048</v>
      </c>
      <c r="U17" s="42"/>
      <c r="V17" s="82" t="s">
        <v>61</v>
      </c>
    </row>
    <row r="18" spans="2:27" ht="13.5">
      <c r="B18" s="35">
        <v>10</v>
      </c>
      <c r="C18" s="39">
        <f t="shared" si="4"/>
        <v>884190.6758229358</v>
      </c>
      <c r="D18" s="39"/>
      <c r="E18" s="35">
        <v>2014</v>
      </c>
      <c r="F18" s="8">
        <v>42702</v>
      </c>
      <c r="G18" s="35" t="s">
        <v>4</v>
      </c>
      <c r="H18" s="40">
        <v>117.872</v>
      </c>
      <c r="I18" s="40"/>
      <c r="J18" s="35">
        <v>65</v>
      </c>
      <c r="K18" s="39">
        <f t="shared" si="0"/>
        <v>26525.720274688072</v>
      </c>
      <c r="L18" s="39"/>
      <c r="M18" s="6">
        <f t="shared" si="1"/>
        <v>0.40808800422597036</v>
      </c>
      <c r="N18" s="35">
        <v>2014</v>
      </c>
      <c r="O18" s="8">
        <v>42713</v>
      </c>
      <c r="P18" s="40">
        <v>119.837</v>
      </c>
      <c r="Q18" s="40"/>
      <c r="R18" s="41">
        <f t="shared" si="2"/>
        <v>80189.29283040331</v>
      </c>
      <c r="S18" s="41"/>
      <c r="T18" s="42">
        <f t="shared" si="3"/>
        <v>196.50000000000034</v>
      </c>
      <c r="U18" s="42"/>
      <c r="V18" s="82" t="s">
        <v>62</v>
      </c>
      <c r="AA18" t="s">
        <v>63</v>
      </c>
    </row>
    <row r="19" spans="2:27" ht="13.5">
      <c r="B19" s="35">
        <v>11</v>
      </c>
      <c r="C19" s="39">
        <f t="shared" si="4"/>
        <v>964379.9686533391</v>
      </c>
      <c r="D19" s="39"/>
      <c r="E19" s="35">
        <v>2015</v>
      </c>
      <c r="F19" s="8">
        <v>42382</v>
      </c>
      <c r="G19" s="35" t="s">
        <v>3</v>
      </c>
      <c r="H19" s="40">
        <v>118.092</v>
      </c>
      <c r="I19" s="40"/>
      <c r="J19" s="35">
        <v>122</v>
      </c>
      <c r="K19" s="39">
        <f t="shared" si="0"/>
        <v>28931.39905960017</v>
      </c>
      <c r="L19" s="39"/>
      <c r="M19" s="6">
        <f t="shared" si="1"/>
        <v>0.23714261524262434</v>
      </c>
      <c r="N19" s="35">
        <v>2015</v>
      </c>
      <c r="O19" s="8">
        <v>42389</v>
      </c>
      <c r="P19" s="40">
        <v>117.933</v>
      </c>
      <c r="Q19" s="40"/>
      <c r="R19" s="41">
        <f t="shared" si="2"/>
        <v>3770.5675823575325</v>
      </c>
      <c r="S19" s="41"/>
      <c r="T19" s="42">
        <f t="shared" si="3"/>
        <v>15.899999999999181</v>
      </c>
      <c r="U19" s="42"/>
      <c r="V19" s="82" t="s">
        <v>64</v>
      </c>
      <c r="W19" s="79"/>
      <c r="AA19" t="s">
        <v>66</v>
      </c>
    </row>
    <row r="20" spans="2:27" ht="13.5">
      <c r="B20" s="35">
        <v>12</v>
      </c>
      <c r="C20" s="39">
        <f t="shared" si="4"/>
        <v>968150.5362356966</v>
      </c>
      <c r="D20" s="39"/>
      <c r="E20" s="35">
        <v>2015</v>
      </c>
      <c r="F20" s="8">
        <v>42469</v>
      </c>
      <c r="G20" s="35" t="s">
        <v>4</v>
      </c>
      <c r="H20" s="40">
        <v>120.348</v>
      </c>
      <c r="I20" s="40"/>
      <c r="J20" s="35">
        <v>71</v>
      </c>
      <c r="K20" s="39">
        <f t="shared" si="0"/>
        <v>29044.516087070897</v>
      </c>
      <c r="L20" s="39"/>
      <c r="M20" s="6">
        <f t="shared" si="1"/>
        <v>0.40907769136719574</v>
      </c>
      <c r="N20" s="35">
        <v>2015</v>
      </c>
      <c r="O20" s="8">
        <v>42470</v>
      </c>
      <c r="P20" s="40">
        <v>120.047</v>
      </c>
      <c r="Q20" s="40"/>
      <c r="R20" s="41">
        <f t="shared" si="2"/>
        <v>-12313.23851015267</v>
      </c>
      <c r="S20" s="41"/>
      <c r="T20" s="42">
        <f t="shared" si="3"/>
        <v>-71</v>
      </c>
      <c r="U20" s="42"/>
      <c r="V20" s="82" t="s">
        <v>65</v>
      </c>
      <c r="AA20" t="s">
        <v>63</v>
      </c>
    </row>
    <row r="21" spans="2:27" ht="13.5">
      <c r="B21" s="35">
        <v>13</v>
      </c>
      <c r="C21" s="39">
        <f t="shared" si="4"/>
        <v>955837.297725544</v>
      </c>
      <c r="D21" s="39"/>
      <c r="E21" s="35">
        <v>2015</v>
      </c>
      <c r="F21" s="8">
        <v>42539</v>
      </c>
      <c r="G21" s="35" t="s">
        <v>3</v>
      </c>
      <c r="H21" s="40">
        <v>123.202</v>
      </c>
      <c r="I21" s="40"/>
      <c r="J21" s="35">
        <v>123</v>
      </c>
      <c r="K21" s="39">
        <f t="shared" si="0"/>
        <v>28675.11893176632</v>
      </c>
      <c r="L21" s="39"/>
      <c r="M21" s="6">
        <f t="shared" si="1"/>
        <v>0.23313104822574243</v>
      </c>
      <c r="N21" s="35">
        <v>2015</v>
      </c>
      <c r="O21" s="8">
        <v>42540</v>
      </c>
      <c r="P21" s="40">
        <v>123.209</v>
      </c>
      <c r="Q21" s="40"/>
      <c r="R21" s="41">
        <f t="shared" si="2"/>
        <v>-163.1917337581363</v>
      </c>
      <c r="S21" s="41"/>
      <c r="T21" s="42">
        <f t="shared" si="3"/>
        <v>-123</v>
      </c>
      <c r="U21" s="42"/>
      <c r="V21" s="82" t="s">
        <v>60</v>
      </c>
      <c r="AA21" t="s">
        <v>66</v>
      </c>
    </row>
    <row r="22" spans="2:27" ht="13.5">
      <c r="B22" s="35">
        <v>14</v>
      </c>
      <c r="C22" s="39">
        <f t="shared" si="4"/>
        <v>955674.1059917859</v>
      </c>
      <c r="D22" s="39"/>
      <c r="E22" s="35">
        <v>2016</v>
      </c>
      <c r="F22" s="8">
        <v>42396</v>
      </c>
      <c r="G22" s="35" t="s">
        <v>4</v>
      </c>
      <c r="H22" s="40">
        <v>118.613</v>
      </c>
      <c r="I22" s="40"/>
      <c r="J22" s="35">
        <v>97</v>
      </c>
      <c r="K22" s="39">
        <f t="shared" si="0"/>
        <v>28670.223179753575</v>
      </c>
      <c r="L22" s="39"/>
      <c r="M22" s="6">
        <f t="shared" si="1"/>
        <v>0.29556931113148016</v>
      </c>
      <c r="N22" s="35">
        <v>2016</v>
      </c>
      <c r="O22" s="8">
        <v>42397</v>
      </c>
      <c r="P22" s="40">
        <v>118.464</v>
      </c>
      <c r="Q22" s="40"/>
      <c r="R22" s="41">
        <f t="shared" si="2"/>
        <v>-4403.982735859081</v>
      </c>
      <c r="S22" s="41"/>
      <c r="T22" s="42">
        <f t="shared" si="3"/>
        <v>-97</v>
      </c>
      <c r="U22" s="42"/>
      <c r="V22" s="82" t="s">
        <v>67</v>
      </c>
      <c r="AA22" t="s">
        <v>63</v>
      </c>
    </row>
    <row r="23" spans="2:21" ht="13.5">
      <c r="B23" s="35">
        <v>15</v>
      </c>
      <c r="C23" s="39">
        <f t="shared" si="4"/>
        <v>951270.1232559268</v>
      </c>
      <c r="D23" s="39"/>
      <c r="E23" s="35"/>
      <c r="F23" s="8"/>
      <c r="G23" s="35" t="s">
        <v>4</v>
      </c>
      <c r="H23" s="40"/>
      <c r="I23" s="40"/>
      <c r="J23" s="35"/>
      <c r="K23" s="39">
        <f t="shared" si="0"/>
      </c>
      <c r="L23" s="39"/>
      <c r="M23" s="6">
        <f t="shared" si="1"/>
      </c>
      <c r="N23" s="35"/>
      <c r="O23" s="8"/>
      <c r="P23" s="40"/>
      <c r="Q23" s="40"/>
      <c r="R23" s="41">
        <f t="shared" si="2"/>
      </c>
      <c r="S23" s="41"/>
      <c r="T23" s="42">
        <f t="shared" si="3"/>
      </c>
      <c r="U23" s="42"/>
    </row>
    <row r="24" spans="2:21" ht="13.5">
      <c r="B24" s="35">
        <v>16</v>
      </c>
      <c r="C24" s="39">
        <f t="shared" si="4"/>
      </c>
      <c r="D24" s="39"/>
      <c r="E24" s="35"/>
      <c r="F24" s="8"/>
      <c r="G24" s="35" t="s">
        <v>4</v>
      </c>
      <c r="H24" s="40"/>
      <c r="I24" s="40"/>
      <c r="J24" s="35"/>
      <c r="K24" s="39">
        <f t="shared" si="0"/>
      </c>
      <c r="L24" s="39"/>
      <c r="M24" s="6">
        <f t="shared" si="1"/>
      </c>
      <c r="N24" s="35"/>
      <c r="O24" s="8"/>
      <c r="P24" s="40"/>
      <c r="Q24" s="40"/>
      <c r="R24" s="41">
        <f t="shared" si="2"/>
      </c>
      <c r="S24" s="41"/>
      <c r="T24" s="42">
        <f t="shared" si="3"/>
      </c>
      <c r="U24" s="42"/>
    </row>
    <row r="25" spans="2:21" ht="13.5">
      <c r="B25" s="35">
        <v>17</v>
      </c>
      <c r="C25" s="39">
        <f t="shared" si="4"/>
      </c>
      <c r="D25" s="39"/>
      <c r="E25" s="35"/>
      <c r="F25" s="8"/>
      <c r="G25" s="35" t="s">
        <v>4</v>
      </c>
      <c r="H25" s="40"/>
      <c r="I25" s="40"/>
      <c r="J25" s="35"/>
      <c r="K25" s="39">
        <f t="shared" si="0"/>
      </c>
      <c r="L25" s="39"/>
      <c r="M25" s="6">
        <f t="shared" si="1"/>
      </c>
      <c r="N25" s="35"/>
      <c r="O25" s="8"/>
      <c r="P25" s="40"/>
      <c r="Q25" s="40"/>
      <c r="R25" s="41">
        <f t="shared" si="2"/>
      </c>
      <c r="S25" s="41"/>
      <c r="T25" s="42">
        <f t="shared" si="3"/>
      </c>
      <c r="U25" s="42"/>
    </row>
    <row r="26" spans="2:21" ht="13.5">
      <c r="B26" s="35">
        <v>18</v>
      </c>
      <c r="C26" s="39">
        <f t="shared" si="4"/>
      </c>
      <c r="D26" s="39"/>
      <c r="E26" s="35"/>
      <c r="F26" s="8"/>
      <c r="G26" s="35" t="s">
        <v>4</v>
      </c>
      <c r="H26" s="40"/>
      <c r="I26" s="40"/>
      <c r="J26" s="35"/>
      <c r="K26" s="39">
        <f t="shared" si="0"/>
      </c>
      <c r="L26" s="39"/>
      <c r="M26" s="6">
        <f t="shared" si="1"/>
      </c>
      <c r="N26" s="35"/>
      <c r="O26" s="8"/>
      <c r="P26" s="40"/>
      <c r="Q26" s="40"/>
      <c r="R26" s="41">
        <f t="shared" si="2"/>
      </c>
      <c r="S26" s="41"/>
      <c r="T26" s="42">
        <f t="shared" si="3"/>
      </c>
      <c r="U26" s="42"/>
    </row>
    <row r="27" spans="2:21" ht="13.5">
      <c r="B27" s="35">
        <v>19</v>
      </c>
      <c r="C27" s="39">
        <f t="shared" si="4"/>
      </c>
      <c r="D27" s="39"/>
      <c r="E27" s="35"/>
      <c r="F27" s="8"/>
      <c r="G27" s="35" t="s">
        <v>3</v>
      </c>
      <c r="H27" s="40"/>
      <c r="I27" s="40"/>
      <c r="J27" s="35"/>
      <c r="K27" s="39">
        <f t="shared" si="0"/>
      </c>
      <c r="L27" s="39"/>
      <c r="M27" s="6">
        <f t="shared" si="1"/>
      </c>
      <c r="N27" s="35"/>
      <c r="O27" s="8"/>
      <c r="P27" s="40"/>
      <c r="Q27" s="40"/>
      <c r="R27" s="41">
        <f t="shared" si="2"/>
      </c>
      <c r="S27" s="41"/>
      <c r="T27" s="42">
        <f t="shared" si="3"/>
      </c>
      <c r="U27" s="42"/>
    </row>
    <row r="28" spans="2:21" ht="13.5">
      <c r="B28" s="35">
        <v>20</v>
      </c>
      <c r="C28" s="39">
        <f t="shared" si="4"/>
      </c>
      <c r="D28" s="39"/>
      <c r="E28" s="35"/>
      <c r="F28" s="8"/>
      <c r="G28" s="35" t="s">
        <v>4</v>
      </c>
      <c r="H28" s="40"/>
      <c r="I28" s="40"/>
      <c r="J28" s="35"/>
      <c r="K28" s="39">
        <f t="shared" si="0"/>
      </c>
      <c r="L28" s="39"/>
      <c r="M28" s="6">
        <f t="shared" si="1"/>
      </c>
      <c r="N28" s="35"/>
      <c r="O28" s="8"/>
      <c r="P28" s="40"/>
      <c r="Q28" s="40"/>
      <c r="R28" s="41">
        <f t="shared" si="2"/>
      </c>
      <c r="S28" s="41"/>
      <c r="T28" s="42">
        <f t="shared" si="3"/>
      </c>
      <c r="U28" s="42"/>
    </row>
    <row r="29" spans="2:21" ht="13.5">
      <c r="B29" s="35">
        <v>21</v>
      </c>
      <c r="C29" s="39">
        <f t="shared" si="4"/>
      </c>
      <c r="D29" s="39"/>
      <c r="E29" s="35"/>
      <c r="F29" s="8"/>
      <c r="G29" s="35" t="s">
        <v>3</v>
      </c>
      <c r="H29" s="40"/>
      <c r="I29" s="40"/>
      <c r="J29" s="35"/>
      <c r="K29" s="39">
        <f t="shared" si="0"/>
      </c>
      <c r="L29" s="39"/>
      <c r="M29" s="6">
        <f t="shared" si="1"/>
      </c>
      <c r="N29" s="35"/>
      <c r="O29" s="8"/>
      <c r="P29" s="40"/>
      <c r="Q29" s="40"/>
      <c r="R29" s="41">
        <f t="shared" si="2"/>
      </c>
      <c r="S29" s="41"/>
      <c r="T29" s="42">
        <f t="shared" si="3"/>
      </c>
      <c r="U29" s="42"/>
    </row>
    <row r="30" spans="2:21" ht="13.5">
      <c r="B30" s="35">
        <v>22</v>
      </c>
      <c r="C30" s="39">
        <f t="shared" si="4"/>
      </c>
      <c r="D30" s="39"/>
      <c r="E30" s="35"/>
      <c r="F30" s="8"/>
      <c r="G30" s="35" t="s">
        <v>3</v>
      </c>
      <c r="H30" s="40"/>
      <c r="I30" s="40"/>
      <c r="J30" s="35"/>
      <c r="K30" s="39">
        <f t="shared" si="0"/>
      </c>
      <c r="L30" s="39"/>
      <c r="M30" s="6">
        <f t="shared" si="1"/>
      </c>
      <c r="N30" s="35"/>
      <c r="O30" s="8"/>
      <c r="P30" s="40"/>
      <c r="Q30" s="40"/>
      <c r="R30" s="41">
        <f t="shared" si="2"/>
      </c>
      <c r="S30" s="41"/>
      <c r="T30" s="42">
        <f t="shared" si="3"/>
      </c>
      <c r="U30" s="42"/>
    </row>
    <row r="31" spans="2:21" ht="13.5">
      <c r="B31" s="35">
        <v>23</v>
      </c>
      <c r="C31" s="39">
        <f t="shared" si="4"/>
      </c>
      <c r="D31" s="39"/>
      <c r="E31" s="35"/>
      <c r="F31" s="8"/>
      <c r="G31" s="35" t="s">
        <v>3</v>
      </c>
      <c r="H31" s="40"/>
      <c r="I31" s="40"/>
      <c r="J31" s="35"/>
      <c r="K31" s="39">
        <f t="shared" si="0"/>
      </c>
      <c r="L31" s="39"/>
      <c r="M31" s="6">
        <f t="shared" si="1"/>
      </c>
      <c r="N31" s="35"/>
      <c r="O31" s="8"/>
      <c r="P31" s="40"/>
      <c r="Q31" s="40"/>
      <c r="R31" s="41">
        <f t="shared" si="2"/>
      </c>
      <c r="S31" s="41"/>
      <c r="T31" s="42">
        <f t="shared" si="3"/>
      </c>
      <c r="U31" s="42"/>
    </row>
    <row r="32" spans="2:21" ht="13.5">
      <c r="B32" s="35">
        <v>24</v>
      </c>
      <c r="C32" s="39">
        <f t="shared" si="4"/>
      </c>
      <c r="D32" s="39"/>
      <c r="E32" s="35"/>
      <c r="F32" s="8"/>
      <c r="G32" s="35" t="s">
        <v>3</v>
      </c>
      <c r="H32" s="40"/>
      <c r="I32" s="40"/>
      <c r="J32" s="35"/>
      <c r="K32" s="39">
        <f t="shared" si="0"/>
      </c>
      <c r="L32" s="39"/>
      <c r="M32" s="6">
        <f t="shared" si="1"/>
      </c>
      <c r="N32" s="35"/>
      <c r="O32" s="8"/>
      <c r="P32" s="40"/>
      <c r="Q32" s="40"/>
      <c r="R32" s="41">
        <f t="shared" si="2"/>
      </c>
      <c r="S32" s="41"/>
      <c r="T32" s="42">
        <f t="shared" si="3"/>
      </c>
      <c r="U32" s="42"/>
    </row>
    <row r="33" spans="2:21" ht="13.5">
      <c r="B33" s="35">
        <v>25</v>
      </c>
      <c r="C33" s="39">
        <f t="shared" si="4"/>
      </c>
      <c r="D33" s="39"/>
      <c r="E33" s="35"/>
      <c r="F33" s="8"/>
      <c r="G33" s="35" t="s">
        <v>4</v>
      </c>
      <c r="H33" s="40"/>
      <c r="I33" s="40"/>
      <c r="J33" s="35"/>
      <c r="K33" s="39">
        <f t="shared" si="0"/>
      </c>
      <c r="L33" s="39"/>
      <c r="M33" s="6">
        <f t="shared" si="1"/>
      </c>
      <c r="N33" s="35"/>
      <c r="O33" s="8"/>
      <c r="P33" s="40"/>
      <c r="Q33" s="40"/>
      <c r="R33" s="41">
        <f t="shared" si="2"/>
      </c>
      <c r="S33" s="41"/>
      <c r="T33" s="42">
        <f t="shared" si="3"/>
      </c>
      <c r="U33" s="42"/>
    </row>
    <row r="34" spans="2:21" ht="13.5">
      <c r="B34" s="35">
        <v>26</v>
      </c>
      <c r="C34" s="39">
        <f t="shared" si="4"/>
      </c>
      <c r="D34" s="39"/>
      <c r="E34" s="35"/>
      <c r="F34" s="8"/>
      <c r="G34" s="35" t="s">
        <v>3</v>
      </c>
      <c r="H34" s="40"/>
      <c r="I34" s="40"/>
      <c r="J34" s="35"/>
      <c r="K34" s="39">
        <f t="shared" si="0"/>
      </c>
      <c r="L34" s="39"/>
      <c r="M34" s="6">
        <f t="shared" si="1"/>
      </c>
      <c r="N34" s="35"/>
      <c r="O34" s="8"/>
      <c r="P34" s="40"/>
      <c r="Q34" s="40"/>
      <c r="R34" s="41">
        <f t="shared" si="2"/>
      </c>
      <c r="S34" s="41"/>
      <c r="T34" s="42">
        <f t="shared" si="3"/>
      </c>
      <c r="U34" s="42"/>
    </row>
    <row r="35" spans="2:21" ht="13.5">
      <c r="B35" s="35">
        <v>27</v>
      </c>
      <c r="C35" s="39">
        <f t="shared" si="4"/>
      </c>
      <c r="D35" s="39"/>
      <c r="E35" s="35"/>
      <c r="F35" s="8"/>
      <c r="G35" s="35" t="s">
        <v>3</v>
      </c>
      <c r="H35" s="40"/>
      <c r="I35" s="40"/>
      <c r="J35" s="35"/>
      <c r="K35" s="39">
        <f t="shared" si="0"/>
      </c>
      <c r="L35" s="39"/>
      <c r="M35" s="6">
        <f t="shared" si="1"/>
      </c>
      <c r="N35" s="35"/>
      <c r="O35" s="8"/>
      <c r="P35" s="40"/>
      <c r="Q35" s="40"/>
      <c r="R35" s="41">
        <f t="shared" si="2"/>
      </c>
      <c r="S35" s="41"/>
      <c r="T35" s="42">
        <f t="shared" si="3"/>
      </c>
      <c r="U35" s="42"/>
    </row>
    <row r="36" spans="2:21" ht="13.5">
      <c r="B36" s="35">
        <v>28</v>
      </c>
      <c r="C36" s="39">
        <f t="shared" si="4"/>
      </c>
      <c r="D36" s="39"/>
      <c r="E36" s="35"/>
      <c r="F36" s="8"/>
      <c r="G36" s="35" t="s">
        <v>3</v>
      </c>
      <c r="H36" s="40"/>
      <c r="I36" s="40"/>
      <c r="J36" s="35"/>
      <c r="K36" s="39">
        <f t="shared" si="0"/>
      </c>
      <c r="L36" s="39"/>
      <c r="M36" s="6">
        <f t="shared" si="1"/>
      </c>
      <c r="N36" s="35"/>
      <c r="O36" s="8"/>
      <c r="P36" s="40"/>
      <c r="Q36" s="40"/>
      <c r="R36" s="41">
        <f t="shared" si="2"/>
      </c>
      <c r="S36" s="41"/>
      <c r="T36" s="42">
        <f t="shared" si="3"/>
      </c>
      <c r="U36" s="42"/>
    </row>
    <row r="37" spans="2:21" ht="13.5">
      <c r="B37" s="35">
        <v>29</v>
      </c>
      <c r="C37" s="39">
        <f t="shared" si="4"/>
      </c>
      <c r="D37" s="39"/>
      <c r="E37" s="35"/>
      <c r="F37" s="8"/>
      <c r="G37" s="35" t="s">
        <v>3</v>
      </c>
      <c r="H37" s="40"/>
      <c r="I37" s="40"/>
      <c r="J37" s="35"/>
      <c r="K37" s="39">
        <f t="shared" si="0"/>
      </c>
      <c r="L37" s="39"/>
      <c r="M37" s="6">
        <f t="shared" si="1"/>
      </c>
      <c r="N37" s="35"/>
      <c r="O37" s="8"/>
      <c r="P37" s="40"/>
      <c r="Q37" s="40"/>
      <c r="R37" s="41">
        <f t="shared" si="2"/>
      </c>
      <c r="S37" s="41"/>
      <c r="T37" s="42">
        <f t="shared" si="3"/>
      </c>
      <c r="U37" s="42"/>
    </row>
    <row r="38" spans="2:21" ht="13.5">
      <c r="B38" s="35">
        <v>30</v>
      </c>
      <c r="C38" s="39">
        <f t="shared" si="4"/>
      </c>
      <c r="D38" s="39"/>
      <c r="E38" s="35"/>
      <c r="F38" s="8"/>
      <c r="G38" s="35" t="s">
        <v>4</v>
      </c>
      <c r="H38" s="40"/>
      <c r="I38" s="40"/>
      <c r="J38" s="35"/>
      <c r="K38" s="39">
        <f t="shared" si="0"/>
      </c>
      <c r="L38" s="39"/>
      <c r="M38" s="6">
        <f t="shared" si="1"/>
      </c>
      <c r="N38" s="35"/>
      <c r="O38" s="8"/>
      <c r="P38" s="40"/>
      <c r="Q38" s="40"/>
      <c r="R38" s="41">
        <f t="shared" si="2"/>
      </c>
      <c r="S38" s="41"/>
      <c r="T38" s="42">
        <f t="shared" si="3"/>
      </c>
      <c r="U38" s="42"/>
    </row>
    <row r="39" spans="2:21" ht="13.5">
      <c r="B39" s="35">
        <v>31</v>
      </c>
      <c r="C39" s="39">
        <f t="shared" si="4"/>
      </c>
      <c r="D39" s="39"/>
      <c r="E39" s="35"/>
      <c r="F39" s="8"/>
      <c r="G39" s="35" t="s">
        <v>4</v>
      </c>
      <c r="H39" s="40"/>
      <c r="I39" s="40"/>
      <c r="J39" s="35"/>
      <c r="K39" s="39">
        <f t="shared" si="0"/>
      </c>
      <c r="L39" s="39"/>
      <c r="M39" s="6">
        <f t="shared" si="1"/>
      </c>
      <c r="N39" s="35"/>
      <c r="O39" s="8"/>
      <c r="P39" s="40"/>
      <c r="Q39" s="40"/>
      <c r="R39" s="41">
        <f t="shared" si="2"/>
      </c>
      <c r="S39" s="41"/>
      <c r="T39" s="42">
        <f t="shared" si="3"/>
      </c>
      <c r="U39" s="42"/>
    </row>
    <row r="40" spans="2:21" ht="13.5">
      <c r="B40" s="35">
        <v>32</v>
      </c>
      <c r="C40" s="39">
        <f t="shared" si="4"/>
      </c>
      <c r="D40" s="39"/>
      <c r="E40" s="35"/>
      <c r="F40" s="8"/>
      <c r="G40" s="35" t="s">
        <v>4</v>
      </c>
      <c r="H40" s="40"/>
      <c r="I40" s="40"/>
      <c r="J40" s="35"/>
      <c r="K40" s="39">
        <f t="shared" si="0"/>
      </c>
      <c r="L40" s="39"/>
      <c r="M40" s="6">
        <f t="shared" si="1"/>
      </c>
      <c r="N40" s="35"/>
      <c r="O40" s="8"/>
      <c r="P40" s="40"/>
      <c r="Q40" s="40"/>
      <c r="R40" s="41">
        <f t="shared" si="2"/>
      </c>
      <c r="S40" s="41"/>
      <c r="T40" s="42">
        <f t="shared" si="3"/>
      </c>
      <c r="U40" s="42"/>
    </row>
    <row r="41" spans="2:21" ht="13.5">
      <c r="B41" s="35">
        <v>33</v>
      </c>
      <c r="C41" s="39">
        <f t="shared" si="4"/>
      </c>
      <c r="D41" s="39"/>
      <c r="E41" s="35"/>
      <c r="F41" s="8"/>
      <c r="G41" s="35" t="s">
        <v>3</v>
      </c>
      <c r="H41" s="40"/>
      <c r="I41" s="40"/>
      <c r="J41" s="35"/>
      <c r="K41" s="39">
        <f t="shared" si="0"/>
      </c>
      <c r="L41" s="39"/>
      <c r="M41" s="6">
        <f t="shared" si="1"/>
      </c>
      <c r="N41" s="35"/>
      <c r="O41" s="8"/>
      <c r="P41" s="40"/>
      <c r="Q41" s="40"/>
      <c r="R41" s="41">
        <f t="shared" si="2"/>
      </c>
      <c r="S41" s="41"/>
      <c r="T41" s="42">
        <f t="shared" si="3"/>
      </c>
      <c r="U41" s="42"/>
    </row>
    <row r="42" spans="2:21" ht="13.5">
      <c r="B42" s="35">
        <v>34</v>
      </c>
      <c r="C42" s="39">
        <f t="shared" si="4"/>
      </c>
      <c r="D42" s="39"/>
      <c r="E42" s="35"/>
      <c r="F42" s="8"/>
      <c r="G42" s="35" t="s">
        <v>4</v>
      </c>
      <c r="H42" s="40"/>
      <c r="I42" s="40"/>
      <c r="J42" s="35"/>
      <c r="K42" s="39">
        <f t="shared" si="0"/>
      </c>
      <c r="L42" s="39"/>
      <c r="M42" s="6">
        <f t="shared" si="1"/>
      </c>
      <c r="N42" s="35"/>
      <c r="O42" s="8"/>
      <c r="P42" s="40"/>
      <c r="Q42" s="40"/>
      <c r="R42" s="41">
        <f t="shared" si="2"/>
      </c>
      <c r="S42" s="41"/>
      <c r="T42" s="42">
        <f t="shared" si="3"/>
      </c>
      <c r="U42" s="42"/>
    </row>
    <row r="43" spans="2:21" ht="13.5">
      <c r="B43" s="35">
        <v>35</v>
      </c>
      <c r="C43" s="39">
        <f t="shared" si="4"/>
      </c>
      <c r="D43" s="39"/>
      <c r="E43" s="35"/>
      <c r="F43" s="8"/>
      <c r="G43" s="35" t="s">
        <v>3</v>
      </c>
      <c r="H43" s="40"/>
      <c r="I43" s="40"/>
      <c r="J43" s="35"/>
      <c r="K43" s="39">
        <f t="shared" si="0"/>
      </c>
      <c r="L43" s="39"/>
      <c r="M43" s="6">
        <f t="shared" si="1"/>
      </c>
      <c r="N43" s="35"/>
      <c r="O43" s="8"/>
      <c r="P43" s="40"/>
      <c r="Q43" s="40"/>
      <c r="R43" s="41">
        <f t="shared" si="2"/>
      </c>
      <c r="S43" s="41"/>
      <c r="T43" s="42">
        <f t="shared" si="3"/>
      </c>
      <c r="U43" s="42"/>
    </row>
    <row r="44" spans="2:21" ht="13.5">
      <c r="B44" s="35">
        <v>36</v>
      </c>
      <c r="C44" s="39">
        <f t="shared" si="4"/>
      </c>
      <c r="D44" s="39"/>
      <c r="E44" s="35"/>
      <c r="F44" s="8"/>
      <c r="G44" s="35" t="s">
        <v>4</v>
      </c>
      <c r="H44" s="40"/>
      <c r="I44" s="40"/>
      <c r="J44" s="35"/>
      <c r="K44" s="39">
        <f t="shared" si="0"/>
      </c>
      <c r="L44" s="39"/>
      <c r="M44" s="6">
        <f t="shared" si="1"/>
      </c>
      <c r="N44" s="35"/>
      <c r="O44" s="8"/>
      <c r="P44" s="40"/>
      <c r="Q44" s="40"/>
      <c r="R44" s="41">
        <f t="shared" si="2"/>
      </c>
      <c r="S44" s="41"/>
      <c r="T44" s="42">
        <f t="shared" si="3"/>
      </c>
      <c r="U44" s="42"/>
    </row>
    <row r="45" spans="2:21" ht="13.5">
      <c r="B45" s="35">
        <v>37</v>
      </c>
      <c r="C45" s="39">
        <f t="shared" si="4"/>
      </c>
      <c r="D45" s="39"/>
      <c r="E45" s="35"/>
      <c r="F45" s="8"/>
      <c r="G45" s="35" t="s">
        <v>3</v>
      </c>
      <c r="H45" s="40"/>
      <c r="I45" s="40"/>
      <c r="J45" s="35"/>
      <c r="K45" s="39">
        <f t="shared" si="0"/>
      </c>
      <c r="L45" s="39"/>
      <c r="M45" s="6">
        <f t="shared" si="1"/>
      </c>
      <c r="N45" s="35"/>
      <c r="O45" s="8"/>
      <c r="P45" s="40"/>
      <c r="Q45" s="40"/>
      <c r="R45" s="41">
        <f t="shared" si="2"/>
      </c>
      <c r="S45" s="41"/>
      <c r="T45" s="42">
        <f t="shared" si="3"/>
      </c>
      <c r="U45" s="42"/>
    </row>
    <row r="46" spans="2:21" ht="13.5">
      <c r="B46" s="35">
        <v>38</v>
      </c>
      <c r="C46" s="39">
        <f t="shared" si="4"/>
      </c>
      <c r="D46" s="39"/>
      <c r="E46" s="35"/>
      <c r="F46" s="8"/>
      <c r="G46" s="35" t="s">
        <v>4</v>
      </c>
      <c r="H46" s="40"/>
      <c r="I46" s="40"/>
      <c r="J46" s="35"/>
      <c r="K46" s="39">
        <f t="shared" si="0"/>
      </c>
      <c r="L46" s="39"/>
      <c r="M46" s="6">
        <f t="shared" si="1"/>
      </c>
      <c r="N46" s="35"/>
      <c r="O46" s="8"/>
      <c r="P46" s="40"/>
      <c r="Q46" s="40"/>
      <c r="R46" s="41">
        <f t="shared" si="2"/>
      </c>
      <c r="S46" s="41"/>
      <c r="T46" s="42">
        <f t="shared" si="3"/>
      </c>
      <c r="U46" s="42"/>
    </row>
    <row r="47" spans="2:21" ht="13.5">
      <c r="B47" s="35">
        <v>39</v>
      </c>
      <c r="C47" s="39">
        <f t="shared" si="4"/>
      </c>
      <c r="D47" s="39"/>
      <c r="E47" s="35"/>
      <c r="F47" s="8"/>
      <c r="G47" s="35" t="s">
        <v>4</v>
      </c>
      <c r="H47" s="40"/>
      <c r="I47" s="40"/>
      <c r="J47" s="35"/>
      <c r="K47" s="39">
        <f t="shared" si="0"/>
      </c>
      <c r="L47" s="39"/>
      <c r="M47" s="6">
        <f t="shared" si="1"/>
      </c>
      <c r="N47" s="35"/>
      <c r="O47" s="8"/>
      <c r="P47" s="40"/>
      <c r="Q47" s="40"/>
      <c r="R47" s="41">
        <f t="shared" si="2"/>
      </c>
      <c r="S47" s="41"/>
      <c r="T47" s="42">
        <f t="shared" si="3"/>
      </c>
      <c r="U47" s="42"/>
    </row>
    <row r="48" spans="2:21" ht="13.5">
      <c r="B48" s="35">
        <v>40</v>
      </c>
      <c r="C48" s="39">
        <f t="shared" si="4"/>
      </c>
      <c r="D48" s="39"/>
      <c r="E48" s="35"/>
      <c r="F48" s="8"/>
      <c r="G48" s="35" t="s">
        <v>37</v>
      </c>
      <c r="H48" s="40"/>
      <c r="I48" s="40"/>
      <c r="J48" s="35"/>
      <c r="K48" s="39">
        <f t="shared" si="0"/>
      </c>
      <c r="L48" s="39"/>
      <c r="M48" s="6">
        <f t="shared" si="1"/>
      </c>
      <c r="N48" s="35"/>
      <c r="O48" s="8"/>
      <c r="P48" s="40"/>
      <c r="Q48" s="40"/>
      <c r="R48" s="41">
        <f t="shared" si="2"/>
      </c>
      <c r="S48" s="41"/>
      <c r="T48" s="42">
        <f t="shared" si="3"/>
      </c>
      <c r="U48" s="42"/>
    </row>
    <row r="49" spans="2:21" ht="13.5">
      <c r="B49" s="35">
        <v>41</v>
      </c>
      <c r="C49" s="39">
        <f t="shared" si="4"/>
      </c>
      <c r="D49" s="39"/>
      <c r="E49" s="35"/>
      <c r="F49" s="8"/>
      <c r="G49" s="35" t="s">
        <v>4</v>
      </c>
      <c r="H49" s="40"/>
      <c r="I49" s="40"/>
      <c r="J49" s="35"/>
      <c r="K49" s="39">
        <f t="shared" si="0"/>
      </c>
      <c r="L49" s="39"/>
      <c r="M49" s="6">
        <f t="shared" si="1"/>
      </c>
      <c r="N49" s="35"/>
      <c r="O49" s="8"/>
      <c r="P49" s="40"/>
      <c r="Q49" s="40"/>
      <c r="R49" s="41">
        <f t="shared" si="2"/>
      </c>
      <c r="S49" s="41"/>
      <c r="T49" s="42">
        <f t="shared" si="3"/>
      </c>
      <c r="U49" s="42"/>
    </row>
    <row r="50" spans="2:21" ht="13.5">
      <c r="B50" s="35">
        <v>42</v>
      </c>
      <c r="C50" s="39">
        <f t="shared" si="4"/>
      </c>
      <c r="D50" s="39"/>
      <c r="E50" s="35"/>
      <c r="F50" s="8"/>
      <c r="G50" s="35" t="s">
        <v>4</v>
      </c>
      <c r="H50" s="40"/>
      <c r="I50" s="40"/>
      <c r="J50" s="35"/>
      <c r="K50" s="39">
        <f t="shared" si="0"/>
      </c>
      <c r="L50" s="39"/>
      <c r="M50" s="6">
        <f t="shared" si="1"/>
      </c>
      <c r="N50" s="35"/>
      <c r="O50" s="8"/>
      <c r="P50" s="40"/>
      <c r="Q50" s="40"/>
      <c r="R50" s="41">
        <f t="shared" si="2"/>
      </c>
      <c r="S50" s="41"/>
      <c r="T50" s="42">
        <f t="shared" si="3"/>
      </c>
      <c r="U50" s="42"/>
    </row>
    <row r="51" spans="2:21" ht="13.5">
      <c r="B51" s="35">
        <v>43</v>
      </c>
      <c r="C51" s="39">
        <f t="shared" si="4"/>
      </c>
      <c r="D51" s="39"/>
      <c r="E51" s="35"/>
      <c r="F51" s="8"/>
      <c r="G51" s="35" t="s">
        <v>3</v>
      </c>
      <c r="H51" s="40"/>
      <c r="I51" s="40"/>
      <c r="J51" s="35"/>
      <c r="K51" s="39">
        <f t="shared" si="0"/>
      </c>
      <c r="L51" s="39"/>
      <c r="M51" s="6">
        <f t="shared" si="1"/>
      </c>
      <c r="N51" s="35"/>
      <c r="O51" s="8"/>
      <c r="P51" s="40"/>
      <c r="Q51" s="40"/>
      <c r="R51" s="41">
        <f t="shared" si="2"/>
      </c>
      <c r="S51" s="41"/>
      <c r="T51" s="42">
        <f t="shared" si="3"/>
      </c>
      <c r="U51" s="42"/>
    </row>
    <row r="52" spans="2:21" ht="13.5">
      <c r="B52" s="35">
        <v>44</v>
      </c>
      <c r="C52" s="39">
        <f t="shared" si="4"/>
      </c>
      <c r="D52" s="39"/>
      <c r="E52" s="35"/>
      <c r="F52" s="8"/>
      <c r="G52" s="35" t="s">
        <v>3</v>
      </c>
      <c r="H52" s="40"/>
      <c r="I52" s="40"/>
      <c r="J52" s="35"/>
      <c r="K52" s="39">
        <f t="shared" si="0"/>
      </c>
      <c r="L52" s="39"/>
      <c r="M52" s="6">
        <f t="shared" si="1"/>
      </c>
      <c r="N52" s="35"/>
      <c r="O52" s="8"/>
      <c r="P52" s="40"/>
      <c r="Q52" s="40"/>
      <c r="R52" s="41">
        <f t="shared" si="2"/>
      </c>
      <c r="S52" s="41"/>
      <c r="T52" s="42">
        <f t="shared" si="3"/>
      </c>
      <c r="U52" s="42"/>
    </row>
    <row r="53" spans="2:21" ht="13.5">
      <c r="B53" s="35">
        <v>45</v>
      </c>
      <c r="C53" s="39">
        <f t="shared" si="4"/>
      </c>
      <c r="D53" s="39"/>
      <c r="E53" s="35"/>
      <c r="F53" s="8"/>
      <c r="G53" s="35" t="s">
        <v>4</v>
      </c>
      <c r="H53" s="40"/>
      <c r="I53" s="40"/>
      <c r="J53" s="35"/>
      <c r="K53" s="39">
        <f t="shared" si="0"/>
      </c>
      <c r="L53" s="39"/>
      <c r="M53" s="6">
        <f t="shared" si="1"/>
      </c>
      <c r="N53" s="35"/>
      <c r="O53" s="8"/>
      <c r="P53" s="40"/>
      <c r="Q53" s="40"/>
      <c r="R53" s="41">
        <f t="shared" si="2"/>
      </c>
      <c r="S53" s="41"/>
      <c r="T53" s="42">
        <f t="shared" si="3"/>
      </c>
      <c r="U53" s="42"/>
    </row>
    <row r="54" spans="2:21" ht="13.5">
      <c r="B54" s="35">
        <v>46</v>
      </c>
      <c r="C54" s="39">
        <f t="shared" si="4"/>
      </c>
      <c r="D54" s="39"/>
      <c r="E54" s="35"/>
      <c r="F54" s="8"/>
      <c r="G54" s="35" t="s">
        <v>4</v>
      </c>
      <c r="H54" s="40"/>
      <c r="I54" s="40"/>
      <c r="J54" s="35"/>
      <c r="K54" s="39">
        <f t="shared" si="0"/>
      </c>
      <c r="L54" s="39"/>
      <c r="M54" s="6">
        <f t="shared" si="1"/>
      </c>
      <c r="N54" s="35"/>
      <c r="O54" s="8"/>
      <c r="P54" s="40"/>
      <c r="Q54" s="40"/>
      <c r="R54" s="41">
        <f t="shared" si="2"/>
      </c>
      <c r="S54" s="41"/>
      <c r="T54" s="42">
        <f t="shared" si="3"/>
      </c>
      <c r="U54" s="42"/>
    </row>
    <row r="55" spans="2:21" ht="13.5">
      <c r="B55" s="35">
        <v>47</v>
      </c>
      <c r="C55" s="39">
        <f t="shared" si="4"/>
      </c>
      <c r="D55" s="39"/>
      <c r="E55" s="35"/>
      <c r="F55" s="8"/>
      <c r="G55" s="35" t="s">
        <v>3</v>
      </c>
      <c r="H55" s="40"/>
      <c r="I55" s="40"/>
      <c r="J55" s="35"/>
      <c r="K55" s="39">
        <f t="shared" si="0"/>
      </c>
      <c r="L55" s="39"/>
      <c r="M55" s="6">
        <f t="shared" si="1"/>
      </c>
      <c r="N55" s="35"/>
      <c r="O55" s="8"/>
      <c r="P55" s="40"/>
      <c r="Q55" s="40"/>
      <c r="R55" s="41">
        <f t="shared" si="2"/>
      </c>
      <c r="S55" s="41"/>
      <c r="T55" s="42">
        <f t="shared" si="3"/>
      </c>
      <c r="U55" s="42"/>
    </row>
    <row r="56" spans="2:21" ht="13.5">
      <c r="B56" s="35">
        <v>48</v>
      </c>
      <c r="C56" s="39">
        <f t="shared" si="4"/>
      </c>
      <c r="D56" s="39"/>
      <c r="E56" s="35"/>
      <c r="F56" s="8"/>
      <c r="G56" s="35" t="s">
        <v>3</v>
      </c>
      <c r="H56" s="40"/>
      <c r="I56" s="40"/>
      <c r="J56" s="35"/>
      <c r="K56" s="39">
        <f t="shared" si="0"/>
      </c>
      <c r="L56" s="39"/>
      <c r="M56" s="6">
        <f t="shared" si="1"/>
      </c>
      <c r="N56" s="35"/>
      <c r="O56" s="8"/>
      <c r="P56" s="40"/>
      <c r="Q56" s="40"/>
      <c r="R56" s="41">
        <f t="shared" si="2"/>
      </c>
      <c r="S56" s="41"/>
      <c r="T56" s="42">
        <f t="shared" si="3"/>
      </c>
      <c r="U56" s="42"/>
    </row>
    <row r="57" spans="2:21" ht="13.5">
      <c r="B57" s="35">
        <v>49</v>
      </c>
      <c r="C57" s="39">
        <f t="shared" si="4"/>
      </c>
      <c r="D57" s="39"/>
      <c r="E57" s="35"/>
      <c r="F57" s="8"/>
      <c r="G57" s="35" t="s">
        <v>3</v>
      </c>
      <c r="H57" s="40"/>
      <c r="I57" s="40"/>
      <c r="J57" s="35"/>
      <c r="K57" s="39">
        <f t="shared" si="0"/>
      </c>
      <c r="L57" s="39"/>
      <c r="M57" s="6">
        <f t="shared" si="1"/>
      </c>
      <c r="N57" s="35"/>
      <c r="O57" s="8"/>
      <c r="P57" s="40"/>
      <c r="Q57" s="40"/>
      <c r="R57" s="41">
        <f t="shared" si="2"/>
      </c>
      <c r="S57" s="41"/>
      <c r="T57" s="42">
        <f t="shared" si="3"/>
      </c>
      <c r="U57" s="42"/>
    </row>
    <row r="58" spans="2:21" ht="13.5">
      <c r="B58" s="35">
        <v>50</v>
      </c>
      <c r="C58" s="39">
        <f t="shared" si="4"/>
      </c>
      <c r="D58" s="39"/>
      <c r="E58" s="35"/>
      <c r="F58" s="8"/>
      <c r="G58" s="35" t="s">
        <v>3</v>
      </c>
      <c r="H58" s="40"/>
      <c r="I58" s="40"/>
      <c r="J58" s="35"/>
      <c r="K58" s="39">
        <f t="shared" si="0"/>
      </c>
      <c r="L58" s="39"/>
      <c r="M58" s="6">
        <f t="shared" si="1"/>
      </c>
      <c r="N58" s="35"/>
      <c r="O58" s="8"/>
      <c r="P58" s="40"/>
      <c r="Q58" s="40"/>
      <c r="R58" s="41">
        <f t="shared" si="2"/>
      </c>
      <c r="S58" s="41"/>
      <c r="T58" s="42">
        <f t="shared" si="3"/>
      </c>
      <c r="U58" s="42"/>
    </row>
    <row r="59" spans="2:21" ht="13.5">
      <c r="B59" s="35">
        <v>51</v>
      </c>
      <c r="C59" s="39">
        <f t="shared" si="4"/>
      </c>
      <c r="D59" s="39"/>
      <c r="E59" s="35"/>
      <c r="F59" s="8"/>
      <c r="G59" s="35" t="s">
        <v>3</v>
      </c>
      <c r="H59" s="40"/>
      <c r="I59" s="40"/>
      <c r="J59" s="35"/>
      <c r="K59" s="39">
        <f t="shared" si="0"/>
      </c>
      <c r="L59" s="39"/>
      <c r="M59" s="6">
        <f t="shared" si="1"/>
      </c>
      <c r="N59" s="35"/>
      <c r="O59" s="8"/>
      <c r="P59" s="40"/>
      <c r="Q59" s="40"/>
      <c r="R59" s="41">
        <f t="shared" si="2"/>
      </c>
      <c r="S59" s="41"/>
      <c r="T59" s="42">
        <f t="shared" si="3"/>
      </c>
      <c r="U59" s="42"/>
    </row>
    <row r="60" spans="2:21" ht="13.5">
      <c r="B60" s="35">
        <v>52</v>
      </c>
      <c r="C60" s="39">
        <f t="shared" si="4"/>
      </c>
      <c r="D60" s="39"/>
      <c r="E60" s="35"/>
      <c r="F60" s="8"/>
      <c r="G60" s="35" t="s">
        <v>3</v>
      </c>
      <c r="H60" s="40"/>
      <c r="I60" s="40"/>
      <c r="J60" s="35"/>
      <c r="K60" s="39">
        <f t="shared" si="0"/>
      </c>
      <c r="L60" s="39"/>
      <c r="M60" s="6">
        <f t="shared" si="1"/>
      </c>
      <c r="N60" s="35"/>
      <c r="O60" s="8"/>
      <c r="P60" s="40"/>
      <c r="Q60" s="40"/>
      <c r="R60" s="41">
        <f t="shared" si="2"/>
      </c>
      <c r="S60" s="41"/>
      <c r="T60" s="42">
        <f t="shared" si="3"/>
      </c>
      <c r="U60" s="42"/>
    </row>
    <row r="61" spans="2:21" ht="13.5">
      <c r="B61" s="35">
        <v>53</v>
      </c>
      <c r="C61" s="39">
        <f t="shared" si="4"/>
      </c>
      <c r="D61" s="39"/>
      <c r="E61" s="35"/>
      <c r="F61" s="8"/>
      <c r="G61" s="35" t="s">
        <v>3</v>
      </c>
      <c r="H61" s="40"/>
      <c r="I61" s="40"/>
      <c r="J61" s="35"/>
      <c r="K61" s="39">
        <f t="shared" si="0"/>
      </c>
      <c r="L61" s="39"/>
      <c r="M61" s="6">
        <f t="shared" si="1"/>
      </c>
      <c r="N61" s="35"/>
      <c r="O61" s="8"/>
      <c r="P61" s="40"/>
      <c r="Q61" s="40"/>
      <c r="R61" s="41">
        <f t="shared" si="2"/>
      </c>
      <c r="S61" s="41"/>
      <c r="T61" s="42">
        <f t="shared" si="3"/>
      </c>
      <c r="U61" s="42"/>
    </row>
    <row r="62" spans="2:21" ht="13.5">
      <c r="B62" s="35">
        <v>54</v>
      </c>
      <c r="C62" s="39">
        <f t="shared" si="4"/>
      </c>
      <c r="D62" s="39"/>
      <c r="E62" s="35"/>
      <c r="F62" s="8"/>
      <c r="G62" s="35" t="s">
        <v>3</v>
      </c>
      <c r="H62" s="40"/>
      <c r="I62" s="40"/>
      <c r="J62" s="35"/>
      <c r="K62" s="39">
        <f t="shared" si="0"/>
      </c>
      <c r="L62" s="39"/>
      <c r="M62" s="6">
        <f t="shared" si="1"/>
      </c>
      <c r="N62" s="35"/>
      <c r="O62" s="8"/>
      <c r="P62" s="40"/>
      <c r="Q62" s="40"/>
      <c r="R62" s="41">
        <f t="shared" si="2"/>
      </c>
      <c r="S62" s="41"/>
      <c r="T62" s="42">
        <f t="shared" si="3"/>
      </c>
      <c r="U62" s="42"/>
    </row>
    <row r="63" spans="2:21" ht="13.5">
      <c r="B63" s="35">
        <v>55</v>
      </c>
      <c r="C63" s="39">
        <f t="shared" si="4"/>
      </c>
      <c r="D63" s="39"/>
      <c r="E63" s="35"/>
      <c r="F63" s="8"/>
      <c r="G63" s="35" t="s">
        <v>4</v>
      </c>
      <c r="H63" s="40"/>
      <c r="I63" s="40"/>
      <c r="J63" s="35"/>
      <c r="K63" s="39">
        <f t="shared" si="0"/>
      </c>
      <c r="L63" s="39"/>
      <c r="M63" s="6">
        <f t="shared" si="1"/>
      </c>
      <c r="N63" s="35"/>
      <c r="O63" s="8"/>
      <c r="P63" s="40"/>
      <c r="Q63" s="40"/>
      <c r="R63" s="41">
        <f t="shared" si="2"/>
      </c>
      <c r="S63" s="41"/>
      <c r="T63" s="42">
        <f t="shared" si="3"/>
      </c>
      <c r="U63" s="42"/>
    </row>
    <row r="64" spans="2:21" ht="13.5">
      <c r="B64" s="35">
        <v>56</v>
      </c>
      <c r="C64" s="39">
        <f t="shared" si="4"/>
      </c>
      <c r="D64" s="39"/>
      <c r="E64" s="35"/>
      <c r="F64" s="8"/>
      <c r="G64" s="35" t="s">
        <v>3</v>
      </c>
      <c r="H64" s="40"/>
      <c r="I64" s="40"/>
      <c r="J64" s="35"/>
      <c r="K64" s="39">
        <f t="shared" si="0"/>
      </c>
      <c r="L64" s="39"/>
      <c r="M64" s="6">
        <f t="shared" si="1"/>
      </c>
      <c r="N64" s="35"/>
      <c r="O64" s="8"/>
      <c r="P64" s="40"/>
      <c r="Q64" s="40"/>
      <c r="R64" s="41">
        <f t="shared" si="2"/>
      </c>
      <c r="S64" s="41"/>
      <c r="T64" s="42">
        <f t="shared" si="3"/>
      </c>
      <c r="U64" s="42"/>
    </row>
    <row r="65" spans="2:21" ht="13.5">
      <c r="B65" s="35">
        <v>57</v>
      </c>
      <c r="C65" s="39">
        <f t="shared" si="4"/>
      </c>
      <c r="D65" s="39"/>
      <c r="E65" s="35"/>
      <c r="F65" s="8"/>
      <c r="G65" s="35" t="s">
        <v>3</v>
      </c>
      <c r="H65" s="40"/>
      <c r="I65" s="40"/>
      <c r="J65" s="35"/>
      <c r="K65" s="39">
        <f t="shared" si="0"/>
      </c>
      <c r="L65" s="39"/>
      <c r="M65" s="6">
        <f t="shared" si="1"/>
      </c>
      <c r="N65" s="35"/>
      <c r="O65" s="8"/>
      <c r="P65" s="40"/>
      <c r="Q65" s="40"/>
      <c r="R65" s="41">
        <f t="shared" si="2"/>
      </c>
      <c r="S65" s="41"/>
      <c r="T65" s="42">
        <f t="shared" si="3"/>
      </c>
      <c r="U65" s="42"/>
    </row>
    <row r="66" spans="2:21" ht="13.5">
      <c r="B66" s="35">
        <v>58</v>
      </c>
      <c r="C66" s="39">
        <f t="shared" si="4"/>
      </c>
      <c r="D66" s="39"/>
      <c r="E66" s="35"/>
      <c r="F66" s="8"/>
      <c r="G66" s="35" t="s">
        <v>3</v>
      </c>
      <c r="H66" s="40"/>
      <c r="I66" s="40"/>
      <c r="J66" s="35"/>
      <c r="K66" s="39">
        <f t="shared" si="0"/>
      </c>
      <c r="L66" s="39"/>
      <c r="M66" s="6">
        <f t="shared" si="1"/>
      </c>
      <c r="N66" s="35"/>
      <c r="O66" s="8"/>
      <c r="P66" s="40"/>
      <c r="Q66" s="40"/>
      <c r="R66" s="41">
        <f t="shared" si="2"/>
      </c>
      <c r="S66" s="41"/>
      <c r="T66" s="42">
        <f t="shared" si="3"/>
      </c>
      <c r="U66" s="42"/>
    </row>
    <row r="67" spans="2:21" ht="13.5">
      <c r="B67" s="35">
        <v>59</v>
      </c>
      <c r="C67" s="39">
        <f t="shared" si="4"/>
      </c>
      <c r="D67" s="39"/>
      <c r="E67" s="35"/>
      <c r="F67" s="8"/>
      <c r="G67" s="35" t="s">
        <v>3</v>
      </c>
      <c r="H67" s="40"/>
      <c r="I67" s="40"/>
      <c r="J67" s="35"/>
      <c r="K67" s="39">
        <f t="shared" si="0"/>
      </c>
      <c r="L67" s="39"/>
      <c r="M67" s="6">
        <f t="shared" si="1"/>
      </c>
      <c r="N67" s="35"/>
      <c r="O67" s="8"/>
      <c r="P67" s="40"/>
      <c r="Q67" s="40"/>
      <c r="R67" s="41">
        <f t="shared" si="2"/>
      </c>
      <c r="S67" s="41"/>
      <c r="T67" s="42">
        <f t="shared" si="3"/>
      </c>
      <c r="U67" s="42"/>
    </row>
    <row r="68" spans="2:21" ht="13.5">
      <c r="B68" s="35">
        <v>60</v>
      </c>
      <c r="C68" s="39">
        <f t="shared" si="4"/>
      </c>
      <c r="D68" s="39"/>
      <c r="E68" s="35"/>
      <c r="F68" s="8"/>
      <c r="G68" s="35" t="s">
        <v>4</v>
      </c>
      <c r="H68" s="40"/>
      <c r="I68" s="40"/>
      <c r="J68" s="35"/>
      <c r="K68" s="39">
        <f t="shared" si="0"/>
      </c>
      <c r="L68" s="39"/>
      <c r="M68" s="6">
        <f t="shared" si="1"/>
      </c>
      <c r="N68" s="35"/>
      <c r="O68" s="8"/>
      <c r="P68" s="40"/>
      <c r="Q68" s="40"/>
      <c r="R68" s="41">
        <f t="shared" si="2"/>
      </c>
      <c r="S68" s="41"/>
      <c r="T68" s="42">
        <f t="shared" si="3"/>
      </c>
      <c r="U68" s="42"/>
    </row>
    <row r="69" spans="2:21" ht="13.5">
      <c r="B69" s="35">
        <v>61</v>
      </c>
      <c r="C69" s="39">
        <f t="shared" si="4"/>
      </c>
      <c r="D69" s="39"/>
      <c r="E69" s="35"/>
      <c r="F69" s="8"/>
      <c r="G69" s="35" t="s">
        <v>4</v>
      </c>
      <c r="H69" s="40"/>
      <c r="I69" s="40"/>
      <c r="J69" s="35"/>
      <c r="K69" s="39">
        <f t="shared" si="0"/>
      </c>
      <c r="L69" s="39"/>
      <c r="M69" s="6">
        <f t="shared" si="1"/>
      </c>
      <c r="N69" s="35"/>
      <c r="O69" s="8"/>
      <c r="P69" s="40"/>
      <c r="Q69" s="40"/>
      <c r="R69" s="41">
        <f t="shared" si="2"/>
      </c>
      <c r="S69" s="41"/>
      <c r="T69" s="42">
        <f t="shared" si="3"/>
      </c>
      <c r="U69" s="42"/>
    </row>
    <row r="70" spans="2:21" ht="13.5">
      <c r="B70" s="35">
        <v>62</v>
      </c>
      <c r="C70" s="39">
        <f t="shared" si="4"/>
      </c>
      <c r="D70" s="39"/>
      <c r="E70" s="35"/>
      <c r="F70" s="8"/>
      <c r="G70" s="35" t="s">
        <v>3</v>
      </c>
      <c r="H70" s="40"/>
      <c r="I70" s="40"/>
      <c r="J70" s="35"/>
      <c r="K70" s="39">
        <f t="shared" si="0"/>
      </c>
      <c r="L70" s="39"/>
      <c r="M70" s="6">
        <f t="shared" si="1"/>
      </c>
      <c r="N70" s="35"/>
      <c r="O70" s="8"/>
      <c r="P70" s="40"/>
      <c r="Q70" s="40"/>
      <c r="R70" s="41">
        <f t="shared" si="2"/>
      </c>
      <c r="S70" s="41"/>
      <c r="T70" s="42">
        <f t="shared" si="3"/>
      </c>
      <c r="U70" s="42"/>
    </row>
    <row r="71" spans="2:21" ht="13.5">
      <c r="B71" s="35">
        <v>63</v>
      </c>
      <c r="C71" s="39">
        <f t="shared" si="4"/>
      </c>
      <c r="D71" s="39"/>
      <c r="E71" s="35"/>
      <c r="F71" s="8"/>
      <c r="G71" s="35" t="s">
        <v>4</v>
      </c>
      <c r="H71" s="40"/>
      <c r="I71" s="40"/>
      <c r="J71" s="35"/>
      <c r="K71" s="39">
        <f t="shared" si="0"/>
      </c>
      <c r="L71" s="39"/>
      <c r="M71" s="6">
        <f t="shared" si="1"/>
      </c>
      <c r="N71" s="35"/>
      <c r="O71" s="8"/>
      <c r="P71" s="40"/>
      <c r="Q71" s="40"/>
      <c r="R71" s="41">
        <f t="shared" si="2"/>
      </c>
      <c r="S71" s="41"/>
      <c r="T71" s="42">
        <f t="shared" si="3"/>
      </c>
      <c r="U71" s="42"/>
    </row>
    <row r="72" spans="2:21" ht="13.5">
      <c r="B72" s="35">
        <v>64</v>
      </c>
      <c r="C72" s="39">
        <f t="shared" si="4"/>
      </c>
      <c r="D72" s="39"/>
      <c r="E72" s="35"/>
      <c r="F72" s="8"/>
      <c r="G72" s="35" t="s">
        <v>3</v>
      </c>
      <c r="H72" s="40"/>
      <c r="I72" s="40"/>
      <c r="J72" s="35"/>
      <c r="K72" s="39">
        <f t="shared" si="0"/>
      </c>
      <c r="L72" s="39"/>
      <c r="M72" s="6">
        <f t="shared" si="1"/>
      </c>
      <c r="N72" s="35"/>
      <c r="O72" s="8"/>
      <c r="P72" s="40"/>
      <c r="Q72" s="40"/>
      <c r="R72" s="41">
        <f t="shared" si="2"/>
      </c>
      <c r="S72" s="41"/>
      <c r="T72" s="42">
        <f t="shared" si="3"/>
      </c>
      <c r="U72" s="42"/>
    </row>
    <row r="73" spans="2:21" ht="13.5">
      <c r="B73" s="35">
        <v>65</v>
      </c>
      <c r="C73" s="39">
        <f t="shared" si="4"/>
      </c>
      <c r="D73" s="39"/>
      <c r="E73" s="35"/>
      <c r="F73" s="8"/>
      <c r="G73" s="35" t="s">
        <v>4</v>
      </c>
      <c r="H73" s="40"/>
      <c r="I73" s="40"/>
      <c r="J73" s="35"/>
      <c r="K73" s="39">
        <f aca="true" t="shared" si="5" ref="K73:K108">IF(F73="","",C73*0.03)</f>
      </c>
      <c r="L73" s="39"/>
      <c r="M73" s="6">
        <f t="shared" si="1"/>
      </c>
      <c r="N73" s="35"/>
      <c r="O73" s="8"/>
      <c r="P73" s="40"/>
      <c r="Q73" s="40"/>
      <c r="R73" s="41">
        <f t="shared" si="2"/>
      </c>
      <c r="S73" s="41"/>
      <c r="T73" s="42">
        <f t="shared" si="3"/>
      </c>
      <c r="U73" s="42"/>
    </row>
    <row r="74" spans="2:21" ht="13.5">
      <c r="B74" s="35">
        <v>66</v>
      </c>
      <c r="C74" s="39">
        <f aca="true" t="shared" si="6" ref="C74:C108">IF(R73="","",C73+R73)</f>
      </c>
      <c r="D74" s="39"/>
      <c r="E74" s="35"/>
      <c r="F74" s="8"/>
      <c r="G74" s="35" t="s">
        <v>4</v>
      </c>
      <c r="H74" s="40"/>
      <c r="I74" s="40"/>
      <c r="J74" s="35"/>
      <c r="K74" s="39">
        <f t="shared" si="5"/>
      </c>
      <c r="L74" s="39"/>
      <c r="M74" s="6">
        <f aca="true" t="shared" si="7" ref="M74:M108">IF(J74="","",(K74/J74)/1000)</f>
      </c>
      <c r="N74" s="35"/>
      <c r="O74" s="8"/>
      <c r="P74" s="40"/>
      <c r="Q74" s="40"/>
      <c r="R74" s="41">
        <f aca="true" t="shared" si="8" ref="R74:R108">IF(O74="","",(IF(G74="売",H74-P74,P74-H74))*M74*100000)</f>
      </c>
      <c r="S74" s="41"/>
      <c r="T74" s="42">
        <f aca="true" t="shared" si="9" ref="T74:T108">IF(O74="","",IF(R74&lt;0,J74*(-1),IF(G74="買",(P74-H74)*100,(H74-P74)*100)))</f>
      </c>
      <c r="U74" s="42"/>
    </row>
    <row r="75" spans="2:21" ht="13.5">
      <c r="B75" s="35">
        <v>67</v>
      </c>
      <c r="C75" s="39">
        <f t="shared" si="6"/>
      </c>
      <c r="D75" s="39"/>
      <c r="E75" s="35"/>
      <c r="F75" s="8"/>
      <c r="G75" s="35" t="s">
        <v>3</v>
      </c>
      <c r="H75" s="40"/>
      <c r="I75" s="40"/>
      <c r="J75" s="35"/>
      <c r="K75" s="39">
        <f t="shared" si="5"/>
      </c>
      <c r="L75" s="39"/>
      <c r="M75" s="6">
        <f t="shared" si="7"/>
      </c>
      <c r="N75" s="35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3.5">
      <c r="B76" s="35">
        <v>68</v>
      </c>
      <c r="C76" s="39">
        <f t="shared" si="6"/>
      </c>
      <c r="D76" s="39"/>
      <c r="E76" s="35"/>
      <c r="F76" s="8"/>
      <c r="G76" s="35" t="s">
        <v>3</v>
      </c>
      <c r="H76" s="40"/>
      <c r="I76" s="40"/>
      <c r="J76" s="35"/>
      <c r="K76" s="39">
        <f t="shared" si="5"/>
      </c>
      <c r="L76" s="39"/>
      <c r="M76" s="6">
        <f t="shared" si="7"/>
      </c>
      <c r="N76" s="35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3.5">
      <c r="B77" s="35">
        <v>69</v>
      </c>
      <c r="C77" s="39">
        <f t="shared" si="6"/>
      </c>
      <c r="D77" s="39"/>
      <c r="E77" s="35"/>
      <c r="F77" s="8"/>
      <c r="G77" s="35" t="s">
        <v>3</v>
      </c>
      <c r="H77" s="40"/>
      <c r="I77" s="40"/>
      <c r="J77" s="35"/>
      <c r="K77" s="39">
        <f t="shared" si="5"/>
      </c>
      <c r="L77" s="39"/>
      <c r="M77" s="6">
        <f t="shared" si="7"/>
      </c>
      <c r="N77" s="35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3.5">
      <c r="B78" s="35">
        <v>70</v>
      </c>
      <c r="C78" s="39">
        <f t="shared" si="6"/>
      </c>
      <c r="D78" s="39"/>
      <c r="E78" s="35"/>
      <c r="F78" s="8"/>
      <c r="G78" s="35" t="s">
        <v>4</v>
      </c>
      <c r="H78" s="40"/>
      <c r="I78" s="40"/>
      <c r="J78" s="35"/>
      <c r="K78" s="39">
        <f t="shared" si="5"/>
      </c>
      <c r="L78" s="39"/>
      <c r="M78" s="6">
        <f t="shared" si="7"/>
      </c>
      <c r="N78" s="35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3.5">
      <c r="B79" s="35">
        <v>71</v>
      </c>
      <c r="C79" s="39">
        <f t="shared" si="6"/>
      </c>
      <c r="D79" s="39"/>
      <c r="E79" s="35"/>
      <c r="F79" s="8"/>
      <c r="G79" s="35" t="s">
        <v>3</v>
      </c>
      <c r="H79" s="40"/>
      <c r="I79" s="40"/>
      <c r="J79" s="35"/>
      <c r="K79" s="39">
        <f t="shared" si="5"/>
      </c>
      <c r="L79" s="39"/>
      <c r="M79" s="6">
        <f t="shared" si="7"/>
      </c>
      <c r="N79" s="35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3.5">
      <c r="B80" s="35">
        <v>72</v>
      </c>
      <c r="C80" s="39">
        <f t="shared" si="6"/>
      </c>
      <c r="D80" s="39"/>
      <c r="E80" s="35"/>
      <c r="F80" s="8"/>
      <c r="G80" s="35" t="s">
        <v>4</v>
      </c>
      <c r="H80" s="40"/>
      <c r="I80" s="40"/>
      <c r="J80" s="35"/>
      <c r="K80" s="39">
        <f t="shared" si="5"/>
      </c>
      <c r="L80" s="39"/>
      <c r="M80" s="6">
        <f t="shared" si="7"/>
      </c>
      <c r="N80" s="35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3.5">
      <c r="B81" s="35">
        <v>73</v>
      </c>
      <c r="C81" s="39">
        <f t="shared" si="6"/>
      </c>
      <c r="D81" s="39"/>
      <c r="E81" s="35"/>
      <c r="F81" s="8"/>
      <c r="G81" s="35" t="s">
        <v>3</v>
      </c>
      <c r="H81" s="40"/>
      <c r="I81" s="40"/>
      <c r="J81" s="35"/>
      <c r="K81" s="39">
        <f t="shared" si="5"/>
      </c>
      <c r="L81" s="39"/>
      <c r="M81" s="6">
        <f t="shared" si="7"/>
      </c>
      <c r="N81" s="35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3.5">
      <c r="B82" s="35">
        <v>74</v>
      </c>
      <c r="C82" s="39">
        <f t="shared" si="6"/>
      </c>
      <c r="D82" s="39"/>
      <c r="E82" s="35"/>
      <c r="F82" s="8"/>
      <c r="G82" s="35" t="s">
        <v>3</v>
      </c>
      <c r="H82" s="40"/>
      <c r="I82" s="40"/>
      <c r="J82" s="35"/>
      <c r="K82" s="39">
        <f t="shared" si="5"/>
      </c>
      <c r="L82" s="39"/>
      <c r="M82" s="6">
        <f t="shared" si="7"/>
      </c>
      <c r="N82" s="35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3.5">
      <c r="B83" s="35">
        <v>75</v>
      </c>
      <c r="C83" s="39">
        <f t="shared" si="6"/>
      </c>
      <c r="D83" s="39"/>
      <c r="E83" s="35"/>
      <c r="F83" s="8"/>
      <c r="G83" s="35" t="s">
        <v>3</v>
      </c>
      <c r="H83" s="40"/>
      <c r="I83" s="40"/>
      <c r="J83" s="35"/>
      <c r="K83" s="39">
        <f t="shared" si="5"/>
      </c>
      <c r="L83" s="39"/>
      <c r="M83" s="6">
        <f t="shared" si="7"/>
      </c>
      <c r="N83" s="35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3.5">
      <c r="B84" s="35">
        <v>76</v>
      </c>
      <c r="C84" s="39">
        <f t="shared" si="6"/>
      </c>
      <c r="D84" s="39"/>
      <c r="E84" s="35"/>
      <c r="F84" s="8"/>
      <c r="G84" s="35" t="s">
        <v>3</v>
      </c>
      <c r="H84" s="40"/>
      <c r="I84" s="40"/>
      <c r="J84" s="35"/>
      <c r="K84" s="39">
        <f t="shared" si="5"/>
      </c>
      <c r="L84" s="39"/>
      <c r="M84" s="6">
        <f t="shared" si="7"/>
      </c>
      <c r="N84" s="35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3.5">
      <c r="B85" s="35">
        <v>77</v>
      </c>
      <c r="C85" s="39">
        <f t="shared" si="6"/>
      </c>
      <c r="D85" s="39"/>
      <c r="E85" s="35"/>
      <c r="F85" s="8"/>
      <c r="G85" s="35" t="s">
        <v>4</v>
      </c>
      <c r="H85" s="40"/>
      <c r="I85" s="40"/>
      <c r="J85" s="35"/>
      <c r="K85" s="39">
        <f t="shared" si="5"/>
      </c>
      <c r="L85" s="39"/>
      <c r="M85" s="6">
        <f t="shared" si="7"/>
      </c>
      <c r="N85" s="35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3.5">
      <c r="B86" s="35">
        <v>78</v>
      </c>
      <c r="C86" s="39">
        <f t="shared" si="6"/>
      </c>
      <c r="D86" s="39"/>
      <c r="E86" s="35"/>
      <c r="F86" s="8"/>
      <c r="G86" s="35" t="s">
        <v>3</v>
      </c>
      <c r="H86" s="40"/>
      <c r="I86" s="40"/>
      <c r="J86" s="35"/>
      <c r="K86" s="39">
        <f t="shared" si="5"/>
      </c>
      <c r="L86" s="39"/>
      <c r="M86" s="6">
        <f t="shared" si="7"/>
      </c>
      <c r="N86" s="35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3.5">
      <c r="B87" s="35">
        <v>79</v>
      </c>
      <c r="C87" s="39">
        <f t="shared" si="6"/>
      </c>
      <c r="D87" s="39"/>
      <c r="E87" s="35"/>
      <c r="F87" s="8"/>
      <c r="G87" s="35" t="s">
        <v>4</v>
      </c>
      <c r="H87" s="40"/>
      <c r="I87" s="40"/>
      <c r="J87" s="35"/>
      <c r="K87" s="39">
        <f t="shared" si="5"/>
      </c>
      <c r="L87" s="39"/>
      <c r="M87" s="6">
        <f t="shared" si="7"/>
      </c>
      <c r="N87" s="35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3.5">
      <c r="B88" s="35">
        <v>80</v>
      </c>
      <c r="C88" s="39">
        <f t="shared" si="6"/>
      </c>
      <c r="D88" s="39"/>
      <c r="E88" s="35"/>
      <c r="F88" s="8"/>
      <c r="G88" s="35" t="s">
        <v>4</v>
      </c>
      <c r="H88" s="40"/>
      <c r="I88" s="40"/>
      <c r="J88" s="35"/>
      <c r="K88" s="39">
        <f t="shared" si="5"/>
      </c>
      <c r="L88" s="39"/>
      <c r="M88" s="6">
        <f t="shared" si="7"/>
      </c>
      <c r="N88" s="35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3.5">
      <c r="B89" s="35">
        <v>81</v>
      </c>
      <c r="C89" s="39">
        <f t="shared" si="6"/>
      </c>
      <c r="D89" s="39"/>
      <c r="E89" s="35"/>
      <c r="F89" s="8"/>
      <c r="G89" s="35" t="s">
        <v>4</v>
      </c>
      <c r="H89" s="40"/>
      <c r="I89" s="40"/>
      <c r="J89" s="35"/>
      <c r="K89" s="39">
        <f t="shared" si="5"/>
      </c>
      <c r="L89" s="39"/>
      <c r="M89" s="6">
        <f t="shared" si="7"/>
      </c>
      <c r="N89" s="35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3.5">
      <c r="B90" s="35">
        <v>82</v>
      </c>
      <c r="C90" s="39">
        <f t="shared" si="6"/>
      </c>
      <c r="D90" s="39"/>
      <c r="E90" s="35"/>
      <c r="F90" s="8"/>
      <c r="G90" s="35" t="s">
        <v>4</v>
      </c>
      <c r="H90" s="40"/>
      <c r="I90" s="40"/>
      <c r="J90" s="35"/>
      <c r="K90" s="39">
        <f t="shared" si="5"/>
      </c>
      <c r="L90" s="39"/>
      <c r="M90" s="6">
        <f t="shared" si="7"/>
      </c>
      <c r="N90" s="35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3.5">
      <c r="B91" s="35">
        <v>83</v>
      </c>
      <c r="C91" s="39">
        <f t="shared" si="6"/>
      </c>
      <c r="D91" s="39"/>
      <c r="E91" s="35"/>
      <c r="F91" s="8"/>
      <c r="G91" s="35" t="s">
        <v>4</v>
      </c>
      <c r="H91" s="40"/>
      <c r="I91" s="40"/>
      <c r="J91" s="35"/>
      <c r="K91" s="39">
        <f t="shared" si="5"/>
      </c>
      <c r="L91" s="39"/>
      <c r="M91" s="6">
        <f t="shared" si="7"/>
      </c>
      <c r="N91" s="35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3.5">
      <c r="B92" s="35">
        <v>84</v>
      </c>
      <c r="C92" s="39">
        <f t="shared" si="6"/>
      </c>
      <c r="D92" s="39"/>
      <c r="E92" s="35"/>
      <c r="F92" s="8"/>
      <c r="G92" s="35" t="s">
        <v>3</v>
      </c>
      <c r="H92" s="40"/>
      <c r="I92" s="40"/>
      <c r="J92" s="35"/>
      <c r="K92" s="39">
        <f t="shared" si="5"/>
      </c>
      <c r="L92" s="39"/>
      <c r="M92" s="6">
        <f t="shared" si="7"/>
      </c>
      <c r="N92" s="35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3.5">
      <c r="B93" s="35">
        <v>85</v>
      </c>
      <c r="C93" s="39">
        <f t="shared" si="6"/>
      </c>
      <c r="D93" s="39"/>
      <c r="E93" s="35"/>
      <c r="F93" s="8"/>
      <c r="G93" s="35" t="s">
        <v>4</v>
      </c>
      <c r="H93" s="40"/>
      <c r="I93" s="40"/>
      <c r="J93" s="35"/>
      <c r="K93" s="39">
        <f t="shared" si="5"/>
      </c>
      <c r="L93" s="39"/>
      <c r="M93" s="6">
        <f t="shared" si="7"/>
      </c>
      <c r="N93" s="35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3.5">
      <c r="B94" s="35">
        <v>86</v>
      </c>
      <c r="C94" s="39">
        <f t="shared" si="6"/>
      </c>
      <c r="D94" s="39"/>
      <c r="E94" s="35"/>
      <c r="F94" s="8"/>
      <c r="G94" s="35" t="s">
        <v>3</v>
      </c>
      <c r="H94" s="40"/>
      <c r="I94" s="40"/>
      <c r="J94" s="35"/>
      <c r="K94" s="39">
        <f t="shared" si="5"/>
      </c>
      <c r="L94" s="39"/>
      <c r="M94" s="6">
        <f t="shared" si="7"/>
      </c>
      <c r="N94" s="35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3.5">
      <c r="B95" s="35">
        <v>87</v>
      </c>
      <c r="C95" s="39">
        <f t="shared" si="6"/>
      </c>
      <c r="D95" s="39"/>
      <c r="E95" s="35"/>
      <c r="F95" s="8"/>
      <c r="G95" s="35" t="s">
        <v>4</v>
      </c>
      <c r="H95" s="40"/>
      <c r="I95" s="40"/>
      <c r="J95" s="35"/>
      <c r="K95" s="39">
        <f t="shared" si="5"/>
      </c>
      <c r="L95" s="39"/>
      <c r="M95" s="6">
        <f t="shared" si="7"/>
      </c>
      <c r="N95" s="35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3.5">
      <c r="B96" s="35">
        <v>88</v>
      </c>
      <c r="C96" s="39">
        <f t="shared" si="6"/>
      </c>
      <c r="D96" s="39"/>
      <c r="E96" s="35"/>
      <c r="F96" s="8"/>
      <c r="G96" s="35" t="s">
        <v>3</v>
      </c>
      <c r="H96" s="40"/>
      <c r="I96" s="40"/>
      <c r="J96" s="35"/>
      <c r="K96" s="39">
        <f t="shared" si="5"/>
      </c>
      <c r="L96" s="39"/>
      <c r="M96" s="6">
        <f t="shared" si="7"/>
      </c>
      <c r="N96" s="35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3.5">
      <c r="B97" s="35">
        <v>89</v>
      </c>
      <c r="C97" s="39">
        <f t="shared" si="6"/>
      </c>
      <c r="D97" s="39"/>
      <c r="E97" s="35"/>
      <c r="F97" s="8"/>
      <c r="G97" s="35" t="s">
        <v>4</v>
      </c>
      <c r="H97" s="40"/>
      <c r="I97" s="40"/>
      <c r="J97" s="35"/>
      <c r="K97" s="39">
        <f t="shared" si="5"/>
      </c>
      <c r="L97" s="39"/>
      <c r="M97" s="6">
        <f t="shared" si="7"/>
      </c>
      <c r="N97" s="35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3.5">
      <c r="B98" s="35">
        <v>90</v>
      </c>
      <c r="C98" s="39">
        <f t="shared" si="6"/>
      </c>
      <c r="D98" s="39"/>
      <c r="E98" s="35"/>
      <c r="F98" s="8"/>
      <c r="G98" s="35" t="s">
        <v>3</v>
      </c>
      <c r="H98" s="40"/>
      <c r="I98" s="40"/>
      <c r="J98" s="35"/>
      <c r="K98" s="39">
        <f t="shared" si="5"/>
      </c>
      <c r="L98" s="39"/>
      <c r="M98" s="6">
        <f t="shared" si="7"/>
      </c>
      <c r="N98" s="35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3.5">
      <c r="B99" s="35">
        <v>91</v>
      </c>
      <c r="C99" s="39">
        <f t="shared" si="6"/>
      </c>
      <c r="D99" s="39"/>
      <c r="E99" s="35"/>
      <c r="F99" s="8"/>
      <c r="G99" s="35" t="s">
        <v>4</v>
      </c>
      <c r="H99" s="40"/>
      <c r="I99" s="40"/>
      <c r="J99" s="35"/>
      <c r="K99" s="39">
        <f t="shared" si="5"/>
      </c>
      <c r="L99" s="39"/>
      <c r="M99" s="6">
        <f t="shared" si="7"/>
      </c>
      <c r="N99" s="35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3.5">
      <c r="B100" s="35">
        <v>92</v>
      </c>
      <c r="C100" s="39">
        <f t="shared" si="6"/>
      </c>
      <c r="D100" s="39"/>
      <c r="E100" s="35"/>
      <c r="F100" s="8"/>
      <c r="G100" s="35" t="s">
        <v>4</v>
      </c>
      <c r="H100" s="40"/>
      <c r="I100" s="40"/>
      <c r="J100" s="35"/>
      <c r="K100" s="39">
        <f t="shared" si="5"/>
      </c>
      <c r="L100" s="39"/>
      <c r="M100" s="6">
        <f t="shared" si="7"/>
      </c>
      <c r="N100" s="35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3.5">
      <c r="B101" s="35">
        <v>93</v>
      </c>
      <c r="C101" s="39">
        <f t="shared" si="6"/>
      </c>
      <c r="D101" s="39"/>
      <c r="E101" s="35"/>
      <c r="F101" s="8"/>
      <c r="G101" s="35" t="s">
        <v>3</v>
      </c>
      <c r="H101" s="40"/>
      <c r="I101" s="40"/>
      <c r="J101" s="35"/>
      <c r="K101" s="39">
        <f t="shared" si="5"/>
      </c>
      <c r="L101" s="39"/>
      <c r="M101" s="6">
        <f t="shared" si="7"/>
      </c>
      <c r="N101" s="35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3.5">
      <c r="B102" s="35">
        <v>94</v>
      </c>
      <c r="C102" s="39">
        <f t="shared" si="6"/>
      </c>
      <c r="D102" s="39"/>
      <c r="E102" s="35"/>
      <c r="F102" s="8"/>
      <c r="G102" s="35" t="s">
        <v>3</v>
      </c>
      <c r="H102" s="40"/>
      <c r="I102" s="40"/>
      <c r="J102" s="35"/>
      <c r="K102" s="39">
        <f t="shared" si="5"/>
      </c>
      <c r="L102" s="39"/>
      <c r="M102" s="6">
        <f t="shared" si="7"/>
      </c>
      <c r="N102" s="35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3.5">
      <c r="B103" s="35">
        <v>95</v>
      </c>
      <c r="C103" s="39">
        <f t="shared" si="6"/>
      </c>
      <c r="D103" s="39"/>
      <c r="E103" s="35"/>
      <c r="F103" s="8"/>
      <c r="G103" s="35" t="s">
        <v>3</v>
      </c>
      <c r="H103" s="40"/>
      <c r="I103" s="40"/>
      <c r="J103" s="35"/>
      <c r="K103" s="39">
        <f t="shared" si="5"/>
      </c>
      <c r="L103" s="39"/>
      <c r="M103" s="6">
        <f t="shared" si="7"/>
      </c>
      <c r="N103" s="35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3.5">
      <c r="B104" s="35">
        <v>96</v>
      </c>
      <c r="C104" s="39">
        <f t="shared" si="6"/>
      </c>
      <c r="D104" s="39"/>
      <c r="E104" s="35"/>
      <c r="F104" s="8"/>
      <c r="G104" s="35" t="s">
        <v>4</v>
      </c>
      <c r="H104" s="40"/>
      <c r="I104" s="40"/>
      <c r="J104" s="35"/>
      <c r="K104" s="39">
        <f t="shared" si="5"/>
      </c>
      <c r="L104" s="39"/>
      <c r="M104" s="6">
        <f t="shared" si="7"/>
      </c>
      <c r="N104" s="35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3.5">
      <c r="B105" s="35">
        <v>97</v>
      </c>
      <c r="C105" s="39">
        <f t="shared" si="6"/>
      </c>
      <c r="D105" s="39"/>
      <c r="E105" s="35"/>
      <c r="F105" s="8"/>
      <c r="G105" s="35" t="s">
        <v>3</v>
      </c>
      <c r="H105" s="40"/>
      <c r="I105" s="40"/>
      <c r="J105" s="35"/>
      <c r="K105" s="39">
        <f t="shared" si="5"/>
      </c>
      <c r="L105" s="39"/>
      <c r="M105" s="6">
        <f t="shared" si="7"/>
      </c>
      <c r="N105" s="35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3.5">
      <c r="B106" s="35">
        <v>98</v>
      </c>
      <c r="C106" s="39">
        <f t="shared" si="6"/>
      </c>
      <c r="D106" s="39"/>
      <c r="E106" s="35"/>
      <c r="F106" s="8"/>
      <c r="G106" s="35" t="s">
        <v>4</v>
      </c>
      <c r="H106" s="40"/>
      <c r="I106" s="40"/>
      <c r="J106" s="35"/>
      <c r="K106" s="39">
        <f t="shared" si="5"/>
      </c>
      <c r="L106" s="39"/>
      <c r="M106" s="6">
        <f t="shared" si="7"/>
      </c>
      <c r="N106" s="35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3.5">
      <c r="B107" s="35">
        <v>99</v>
      </c>
      <c r="C107" s="39">
        <f t="shared" si="6"/>
      </c>
      <c r="D107" s="39"/>
      <c r="E107" s="35"/>
      <c r="F107" s="8"/>
      <c r="G107" s="35" t="s">
        <v>4</v>
      </c>
      <c r="H107" s="40"/>
      <c r="I107" s="40"/>
      <c r="J107" s="35"/>
      <c r="K107" s="39">
        <f t="shared" si="5"/>
      </c>
      <c r="L107" s="39"/>
      <c r="M107" s="6">
        <f t="shared" si="7"/>
      </c>
      <c r="N107" s="35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3.5">
      <c r="B108" s="35">
        <v>100</v>
      </c>
      <c r="C108" s="39">
        <f t="shared" si="6"/>
      </c>
      <c r="D108" s="39"/>
      <c r="E108" s="35"/>
      <c r="F108" s="8"/>
      <c r="G108" s="35" t="s">
        <v>3</v>
      </c>
      <c r="H108" s="40"/>
      <c r="I108" s="40"/>
      <c r="J108" s="35"/>
      <c r="K108" s="39">
        <f t="shared" si="5"/>
      </c>
      <c r="L108" s="39"/>
      <c r="M108" s="6">
        <f t="shared" si="7"/>
      </c>
      <c r="N108" s="35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5" zoomScaleNormal="145" zoomScaleSheetLayoutView="100" zoomScalePageLayoutView="0" workbookViewId="0" topLeftCell="A1">
      <selection activeCell="A10" sqref="A10"/>
    </sheetView>
  </sheetViews>
  <sheetFormatPr defaultColWidth="9.00390625" defaultRowHeight="13.5"/>
  <sheetData>
    <row r="1" ht="13.5">
      <c r="A1" t="s">
        <v>0</v>
      </c>
    </row>
    <row r="2" spans="1:10" ht="13.5">
      <c r="A2" s="74" t="s">
        <v>72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3.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3.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3.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3.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3.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3.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3.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3.5">
      <c r="A11" t="s">
        <v>1</v>
      </c>
    </row>
    <row r="12" spans="1:10" ht="13.5">
      <c r="A12" s="76" t="s">
        <v>70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3.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3.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3.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3.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3.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3.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3.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3.5">
      <c r="A21" t="s">
        <v>2</v>
      </c>
    </row>
    <row r="22" spans="1:10" ht="13.5">
      <c r="A22" s="78" t="s">
        <v>71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3.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3.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3.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3.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3.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3.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3.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D5" sqref="D5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7.25">
      <c r="B5" s="28" t="s">
        <v>43</v>
      </c>
      <c r="C5" s="29" t="s">
        <v>69</v>
      </c>
      <c r="D5" s="29">
        <v>14</v>
      </c>
      <c r="E5" s="33">
        <v>42495</v>
      </c>
      <c r="F5" s="29"/>
      <c r="G5" s="33"/>
      <c r="H5" s="29"/>
      <c r="I5" s="33"/>
    </row>
    <row r="6" spans="2:9" ht="17.25">
      <c r="B6" s="28" t="s">
        <v>43</v>
      </c>
      <c r="C6" s="29"/>
      <c r="D6" s="29"/>
      <c r="E6" s="33"/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3.5">
      <c r="B4" s="67" t="s">
        <v>11</v>
      </c>
      <c r="C4" s="67"/>
      <c r="D4" s="65">
        <f>SUM($R$9:$S$993)</f>
        <v>153684.21052631587</v>
      </c>
      <c r="E4" s="65"/>
      <c r="F4" s="67" t="s">
        <v>12</v>
      </c>
      <c r="G4" s="67"/>
      <c r="H4" s="71">
        <f>SUM($T$9:$U$108)</f>
        <v>292.00000000000017</v>
      </c>
      <c r="I4" s="70"/>
      <c r="J4" s="63" t="s">
        <v>13</v>
      </c>
      <c r="K4" s="63"/>
      <c r="L4" s="64">
        <f>MAX($C$9:$D$990)-C9</f>
        <v>153684.21052631596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3.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3.5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4</v>
      </c>
      <c r="H9" s="40">
        <v>105.33</v>
      </c>
      <c r="I9" s="40"/>
      <c r="J9" s="20">
        <v>57</v>
      </c>
      <c r="K9" s="39">
        <f aca="true" t="shared" si="0" ref="K9:K72">IF(F9="","",C9*0.03)</f>
        <v>30000</v>
      </c>
      <c r="L9" s="39"/>
      <c r="M9" s="6">
        <f>IF(J9="","",(K9/J9)/1000)</f>
        <v>0.5263157894736842</v>
      </c>
      <c r="N9" s="20">
        <v>2001</v>
      </c>
      <c r="O9" s="8">
        <v>42111</v>
      </c>
      <c r="P9" s="40">
        <v>108.25</v>
      </c>
      <c r="Q9" s="40"/>
      <c r="R9" s="41">
        <f>IF(O9="","",(IF(G9="売",H9-P9,P9-H9))*M9*100000)</f>
        <v>153684.21052631587</v>
      </c>
      <c r="S9" s="41"/>
      <c r="T9" s="42">
        <f>IF(O9="","",IF(R9&lt;0,J9*(-1),IF(G9="買",(P9-H9)*100,(H9-P9)*100)))</f>
        <v>292.00000000000017</v>
      </c>
      <c r="U9" s="42"/>
    </row>
    <row r="10" spans="2:21" ht="13.5">
      <c r="B10" s="20">
        <v>2</v>
      </c>
      <c r="C10" s="39">
        <f aca="true" t="shared" si="1" ref="C10:C73">IF(R9="","",C9+R9)</f>
        <v>1153684.210526316</v>
      </c>
      <c r="D10" s="39"/>
      <c r="E10" s="20"/>
      <c r="F10" s="8"/>
      <c r="G10" s="20" t="s">
        <v>4</v>
      </c>
      <c r="H10" s="40"/>
      <c r="I10" s="40"/>
      <c r="J10" s="20"/>
      <c r="K10" s="39">
        <f t="shared" si="0"/>
      </c>
      <c r="L10" s="39"/>
      <c r="M10" s="6">
        <f aca="true" t="shared" si="2" ref="M10:M73">IF(J10="","",(K10/J10)/1000)</f>
      </c>
      <c r="N10" s="20"/>
      <c r="O10" s="8"/>
      <c r="P10" s="40"/>
      <c r="Q10" s="40"/>
      <c r="R10" s="41">
        <f aca="true" t="shared" si="3" ref="R10:R73">IF(O10="","",(IF(G10="売",H10-P10,P10-H10))*M10*100000)</f>
      </c>
      <c r="S10" s="41"/>
      <c r="T10" s="42">
        <f aca="true" t="shared" si="4" ref="T10:T73">IF(O10="","",IF(R10&lt;0,J10*(-1),IF(G10="買",(P10-H10)*100,(H10-P10)*100)))</f>
      </c>
      <c r="U10" s="42"/>
    </row>
    <row r="11" spans="2:21" ht="13.5">
      <c r="B11" s="20">
        <v>3</v>
      </c>
      <c r="C11" s="39">
        <f t="shared" si="1"/>
      </c>
      <c r="D11" s="39"/>
      <c r="E11" s="20"/>
      <c r="F11" s="8"/>
      <c r="G11" s="20" t="s">
        <v>4</v>
      </c>
      <c r="H11" s="40"/>
      <c r="I11" s="40"/>
      <c r="J11" s="20"/>
      <c r="K11" s="39">
        <f t="shared" si="0"/>
      </c>
      <c r="L11" s="39"/>
      <c r="M11" s="6">
        <f t="shared" si="2"/>
      </c>
      <c r="N11" s="20"/>
      <c r="O11" s="8"/>
      <c r="P11" s="40"/>
      <c r="Q11" s="40"/>
      <c r="R11" s="41">
        <f t="shared" si="3"/>
      </c>
      <c r="S11" s="41"/>
      <c r="T11" s="42">
        <f t="shared" si="4"/>
      </c>
      <c r="U11" s="42"/>
    </row>
    <row r="12" spans="2:21" ht="13.5">
      <c r="B12" s="20">
        <v>4</v>
      </c>
      <c r="C12" s="39">
        <f t="shared" si="1"/>
      </c>
      <c r="D12" s="39"/>
      <c r="E12" s="20"/>
      <c r="F12" s="8"/>
      <c r="G12" s="20" t="s">
        <v>3</v>
      </c>
      <c r="H12" s="40"/>
      <c r="I12" s="40"/>
      <c r="J12" s="20"/>
      <c r="K12" s="39">
        <f t="shared" si="0"/>
      </c>
      <c r="L12" s="39"/>
      <c r="M12" s="6">
        <f t="shared" si="2"/>
      </c>
      <c r="N12" s="20"/>
      <c r="O12" s="8"/>
      <c r="P12" s="40"/>
      <c r="Q12" s="40"/>
      <c r="R12" s="41">
        <f t="shared" si="3"/>
      </c>
      <c r="S12" s="41"/>
      <c r="T12" s="42">
        <f t="shared" si="4"/>
      </c>
      <c r="U12" s="42"/>
    </row>
    <row r="13" spans="2:21" ht="13.5">
      <c r="B13" s="20">
        <v>5</v>
      </c>
      <c r="C13" s="39">
        <f t="shared" si="1"/>
      </c>
      <c r="D13" s="39"/>
      <c r="E13" s="20"/>
      <c r="F13" s="8"/>
      <c r="G13" s="20" t="s">
        <v>3</v>
      </c>
      <c r="H13" s="40"/>
      <c r="I13" s="40"/>
      <c r="J13" s="20"/>
      <c r="K13" s="39">
        <f t="shared" si="0"/>
      </c>
      <c r="L13" s="39"/>
      <c r="M13" s="6">
        <f t="shared" si="2"/>
      </c>
      <c r="N13" s="20"/>
      <c r="O13" s="8"/>
      <c r="P13" s="40"/>
      <c r="Q13" s="40"/>
      <c r="R13" s="41">
        <f t="shared" si="3"/>
      </c>
      <c r="S13" s="41"/>
      <c r="T13" s="42">
        <f t="shared" si="4"/>
      </c>
      <c r="U13" s="42"/>
    </row>
    <row r="14" spans="2:21" ht="13.5">
      <c r="B14" s="20">
        <v>6</v>
      </c>
      <c r="C14" s="39">
        <f t="shared" si="1"/>
      </c>
      <c r="D14" s="39"/>
      <c r="E14" s="20"/>
      <c r="F14" s="8"/>
      <c r="G14" s="20" t="s">
        <v>4</v>
      </c>
      <c r="H14" s="40"/>
      <c r="I14" s="40"/>
      <c r="J14" s="20"/>
      <c r="K14" s="39">
        <f t="shared" si="0"/>
      </c>
      <c r="L14" s="39"/>
      <c r="M14" s="6">
        <f t="shared" si="2"/>
      </c>
      <c r="N14" s="20"/>
      <c r="O14" s="8"/>
      <c r="P14" s="40"/>
      <c r="Q14" s="40"/>
      <c r="R14" s="41">
        <f t="shared" si="3"/>
      </c>
      <c r="S14" s="41"/>
      <c r="T14" s="42">
        <f t="shared" si="4"/>
      </c>
      <c r="U14" s="42"/>
    </row>
    <row r="15" spans="2:21" ht="13.5">
      <c r="B15" s="20">
        <v>7</v>
      </c>
      <c r="C15" s="39">
        <f t="shared" si="1"/>
      </c>
      <c r="D15" s="39"/>
      <c r="E15" s="20"/>
      <c r="F15" s="8"/>
      <c r="G15" s="20" t="s">
        <v>4</v>
      </c>
      <c r="H15" s="40"/>
      <c r="I15" s="40"/>
      <c r="J15" s="20"/>
      <c r="K15" s="39">
        <f t="shared" si="0"/>
      </c>
      <c r="L15" s="39"/>
      <c r="M15" s="6">
        <f t="shared" si="2"/>
      </c>
      <c r="N15" s="20"/>
      <c r="O15" s="8"/>
      <c r="P15" s="40"/>
      <c r="Q15" s="40"/>
      <c r="R15" s="41">
        <f t="shared" si="3"/>
      </c>
      <c r="S15" s="41"/>
      <c r="T15" s="42">
        <f t="shared" si="4"/>
      </c>
      <c r="U15" s="42"/>
    </row>
    <row r="16" spans="2:21" ht="13.5">
      <c r="B16" s="20">
        <v>8</v>
      </c>
      <c r="C16" s="39">
        <f t="shared" si="1"/>
      </c>
      <c r="D16" s="39"/>
      <c r="E16" s="20"/>
      <c r="F16" s="8"/>
      <c r="G16" s="20" t="s">
        <v>4</v>
      </c>
      <c r="H16" s="40"/>
      <c r="I16" s="40"/>
      <c r="J16" s="20"/>
      <c r="K16" s="39">
        <f t="shared" si="0"/>
      </c>
      <c r="L16" s="39"/>
      <c r="M16" s="6">
        <f t="shared" si="2"/>
      </c>
      <c r="N16" s="20"/>
      <c r="O16" s="8"/>
      <c r="P16" s="40"/>
      <c r="Q16" s="40"/>
      <c r="R16" s="41">
        <f t="shared" si="3"/>
      </c>
      <c r="S16" s="41"/>
      <c r="T16" s="42">
        <f t="shared" si="4"/>
      </c>
      <c r="U16" s="42"/>
    </row>
    <row r="17" spans="2:21" ht="13.5">
      <c r="B17" s="20">
        <v>9</v>
      </c>
      <c r="C17" s="39">
        <f t="shared" si="1"/>
      </c>
      <c r="D17" s="39"/>
      <c r="E17" s="20"/>
      <c r="F17" s="8"/>
      <c r="G17" s="20" t="s">
        <v>4</v>
      </c>
      <c r="H17" s="40"/>
      <c r="I17" s="40"/>
      <c r="J17" s="20"/>
      <c r="K17" s="39">
        <f t="shared" si="0"/>
      </c>
      <c r="L17" s="39"/>
      <c r="M17" s="6">
        <f t="shared" si="2"/>
      </c>
      <c r="N17" s="20"/>
      <c r="O17" s="8"/>
      <c r="P17" s="40"/>
      <c r="Q17" s="40"/>
      <c r="R17" s="41">
        <f t="shared" si="3"/>
      </c>
      <c r="S17" s="41"/>
      <c r="T17" s="42">
        <f t="shared" si="4"/>
      </c>
      <c r="U17" s="42"/>
    </row>
    <row r="18" spans="2:21" ht="13.5">
      <c r="B18" s="20">
        <v>10</v>
      </c>
      <c r="C18" s="39">
        <f t="shared" si="1"/>
      </c>
      <c r="D18" s="39"/>
      <c r="E18" s="20"/>
      <c r="F18" s="8"/>
      <c r="G18" s="20" t="s">
        <v>4</v>
      </c>
      <c r="H18" s="40"/>
      <c r="I18" s="40"/>
      <c r="J18" s="20"/>
      <c r="K18" s="39">
        <f t="shared" si="0"/>
      </c>
      <c r="L18" s="39"/>
      <c r="M18" s="6">
        <f t="shared" si="2"/>
      </c>
      <c r="N18" s="20"/>
      <c r="O18" s="8"/>
      <c r="P18" s="40"/>
      <c r="Q18" s="40"/>
      <c r="R18" s="41">
        <f t="shared" si="3"/>
      </c>
      <c r="S18" s="41"/>
      <c r="T18" s="42">
        <f t="shared" si="4"/>
      </c>
      <c r="U18" s="42"/>
    </row>
    <row r="19" spans="2:21" ht="13.5">
      <c r="B19" s="20">
        <v>11</v>
      </c>
      <c r="C19" s="39">
        <f t="shared" si="1"/>
      </c>
      <c r="D19" s="39"/>
      <c r="E19" s="20"/>
      <c r="F19" s="8"/>
      <c r="G19" s="20" t="s">
        <v>4</v>
      </c>
      <c r="H19" s="40"/>
      <c r="I19" s="40"/>
      <c r="J19" s="20"/>
      <c r="K19" s="39">
        <f t="shared" si="0"/>
      </c>
      <c r="L19" s="39"/>
      <c r="M19" s="6">
        <f t="shared" si="2"/>
      </c>
      <c r="N19" s="20"/>
      <c r="O19" s="8"/>
      <c r="P19" s="40"/>
      <c r="Q19" s="40"/>
      <c r="R19" s="41">
        <f t="shared" si="3"/>
      </c>
      <c r="S19" s="41"/>
      <c r="T19" s="42">
        <f t="shared" si="4"/>
      </c>
      <c r="U19" s="42"/>
    </row>
    <row r="20" spans="2:21" ht="13.5">
      <c r="B20" s="20">
        <v>12</v>
      </c>
      <c r="C20" s="39">
        <f t="shared" si="1"/>
      </c>
      <c r="D20" s="39"/>
      <c r="E20" s="20"/>
      <c r="F20" s="8"/>
      <c r="G20" s="20" t="s">
        <v>4</v>
      </c>
      <c r="H20" s="40"/>
      <c r="I20" s="40"/>
      <c r="J20" s="20"/>
      <c r="K20" s="39">
        <f t="shared" si="0"/>
      </c>
      <c r="L20" s="39"/>
      <c r="M20" s="6">
        <f t="shared" si="2"/>
      </c>
      <c r="N20" s="20"/>
      <c r="O20" s="8"/>
      <c r="P20" s="40"/>
      <c r="Q20" s="40"/>
      <c r="R20" s="41">
        <f t="shared" si="3"/>
      </c>
      <c r="S20" s="41"/>
      <c r="T20" s="42">
        <f t="shared" si="4"/>
      </c>
      <c r="U20" s="42"/>
    </row>
    <row r="21" spans="2:21" ht="13.5">
      <c r="B21" s="20">
        <v>13</v>
      </c>
      <c r="C21" s="39">
        <f t="shared" si="1"/>
      </c>
      <c r="D21" s="39"/>
      <c r="E21" s="20"/>
      <c r="F21" s="8"/>
      <c r="G21" s="20" t="s">
        <v>4</v>
      </c>
      <c r="H21" s="40"/>
      <c r="I21" s="40"/>
      <c r="J21" s="20"/>
      <c r="K21" s="39">
        <f t="shared" si="0"/>
      </c>
      <c r="L21" s="39"/>
      <c r="M21" s="6">
        <f t="shared" si="2"/>
      </c>
      <c r="N21" s="20"/>
      <c r="O21" s="8"/>
      <c r="P21" s="40"/>
      <c r="Q21" s="40"/>
      <c r="R21" s="41">
        <f t="shared" si="3"/>
      </c>
      <c r="S21" s="41"/>
      <c r="T21" s="42">
        <f t="shared" si="4"/>
      </c>
      <c r="U21" s="42"/>
    </row>
    <row r="22" spans="2:21" ht="13.5">
      <c r="B22" s="20">
        <v>14</v>
      </c>
      <c r="C22" s="39">
        <f t="shared" si="1"/>
      </c>
      <c r="D22" s="39"/>
      <c r="E22" s="20"/>
      <c r="F22" s="8"/>
      <c r="G22" s="20" t="s">
        <v>3</v>
      </c>
      <c r="H22" s="40"/>
      <c r="I22" s="40"/>
      <c r="J22" s="20"/>
      <c r="K22" s="39">
        <f t="shared" si="0"/>
      </c>
      <c r="L22" s="39"/>
      <c r="M22" s="6">
        <f t="shared" si="2"/>
      </c>
      <c r="N22" s="20"/>
      <c r="O22" s="8"/>
      <c r="P22" s="40"/>
      <c r="Q22" s="40"/>
      <c r="R22" s="41">
        <f t="shared" si="3"/>
      </c>
      <c r="S22" s="41"/>
      <c r="T22" s="42">
        <f t="shared" si="4"/>
      </c>
      <c r="U22" s="42"/>
    </row>
    <row r="23" spans="2:21" ht="13.5">
      <c r="B23" s="20">
        <v>15</v>
      </c>
      <c r="C23" s="39">
        <f t="shared" si="1"/>
      </c>
      <c r="D23" s="39"/>
      <c r="E23" s="20"/>
      <c r="F23" s="8"/>
      <c r="G23" s="20" t="s">
        <v>4</v>
      </c>
      <c r="H23" s="40"/>
      <c r="I23" s="40"/>
      <c r="J23" s="20"/>
      <c r="K23" s="39">
        <f t="shared" si="0"/>
      </c>
      <c r="L23" s="39"/>
      <c r="M23" s="6">
        <f t="shared" si="2"/>
      </c>
      <c r="N23" s="20"/>
      <c r="O23" s="8"/>
      <c r="P23" s="40"/>
      <c r="Q23" s="40"/>
      <c r="R23" s="41">
        <f t="shared" si="3"/>
      </c>
      <c r="S23" s="41"/>
      <c r="T23" s="42">
        <f t="shared" si="4"/>
      </c>
      <c r="U23" s="42"/>
    </row>
    <row r="24" spans="2:21" ht="13.5">
      <c r="B24" s="20">
        <v>16</v>
      </c>
      <c r="C24" s="39">
        <f t="shared" si="1"/>
      </c>
      <c r="D24" s="39"/>
      <c r="E24" s="20"/>
      <c r="F24" s="8"/>
      <c r="G24" s="20" t="s">
        <v>4</v>
      </c>
      <c r="H24" s="40"/>
      <c r="I24" s="40"/>
      <c r="J24" s="20"/>
      <c r="K24" s="39">
        <f t="shared" si="0"/>
      </c>
      <c r="L24" s="39"/>
      <c r="M24" s="6">
        <f t="shared" si="2"/>
      </c>
      <c r="N24" s="20"/>
      <c r="O24" s="8"/>
      <c r="P24" s="40"/>
      <c r="Q24" s="40"/>
      <c r="R24" s="41">
        <f t="shared" si="3"/>
      </c>
      <c r="S24" s="41"/>
      <c r="T24" s="42">
        <f t="shared" si="4"/>
      </c>
      <c r="U24" s="42"/>
    </row>
    <row r="25" spans="2:21" ht="13.5">
      <c r="B25" s="20">
        <v>17</v>
      </c>
      <c r="C25" s="39">
        <f t="shared" si="1"/>
      </c>
      <c r="D25" s="39"/>
      <c r="E25" s="20"/>
      <c r="F25" s="8"/>
      <c r="G25" s="20" t="s">
        <v>4</v>
      </c>
      <c r="H25" s="40"/>
      <c r="I25" s="40"/>
      <c r="J25" s="20"/>
      <c r="K25" s="39">
        <f t="shared" si="0"/>
      </c>
      <c r="L25" s="39"/>
      <c r="M25" s="6">
        <f t="shared" si="2"/>
      </c>
      <c r="N25" s="20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3.5">
      <c r="B26" s="20">
        <v>18</v>
      </c>
      <c r="C26" s="39">
        <f t="shared" si="1"/>
      </c>
      <c r="D26" s="39"/>
      <c r="E26" s="20"/>
      <c r="F26" s="8"/>
      <c r="G26" s="20" t="s">
        <v>4</v>
      </c>
      <c r="H26" s="40"/>
      <c r="I26" s="40"/>
      <c r="J26" s="20"/>
      <c r="K26" s="39">
        <f t="shared" si="0"/>
      </c>
      <c r="L26" s="39"/>
      <c r="M26" s="6">
        <f t="shared" si="2"/>
      </c>
      <c r="N26" s="20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3.5">
      <c r="B27" s="20">
        <v>19</v>
      </c>
      <c r="C27" s="39">
        <f t="shared" si="1"/>
      </c>
      <c r="D27" s="39"/>
      <c r="E27" s="20"/>
      <c r="F27" s="8"/>
      <c r="G27" s="20" t="s">
        <v>3</v>
      </c>
      <c r="H27" s="40"/>
      <c r="I27" s="40"/>
      <c r="J27" s="20"/>
      <c r="K27" s="39">
        <f t="shared" si="0"/>
      </c>
      <c r="L27" s="39"/>
      <c r="M27" s="6">
        <f t="shared" si="2"/>
      </c>
      <c r="N27" s="20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3.5">
      <c r="B28" s="20">
        <v>20</v>
      </c>
      <c r="C28" s="39">
        <f t="shared" si="1"/>
      </c>
      <c r="D28" s="39"/>
      <c r="E28" s="20"/>
      <c r="F28" s="8"/>
      <c r="G28" s="20" t="s">
        <v>4</v>
      </c>
      <c r="H28" s="40"/>
      <c r="I28" s="40"/>
      <c r="J28" s="20"/>
      <c r="K28" s="39">
        <f t="shared" si="0"/>
      </c>
      <c r="L28" s="39"/>
      <c r="M28" s="6">
        <f t="shared" si="2"/>
      </c>
      <c r="N28" s="20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3.5">
      <c r="B29" s="20">
        <v>21</v>
      </c>
      <c r="C29" s="39">
        <f t="shared" si="1"/>
      </c>
      <c r="D29" s="39"/>
      <c r="E29" s="20"/>
      <c r="F29" s="8"/>
      <c r="G29" s="20" t="s">
        <v>3</v>
      </c>
      <c r="H29" s="40"/>
      <c r="I29" s="40"/>
      <c r="J29" s="20"/>
      <c r="K29" s="39">
        <f t="shared" si="0"/>
      </c>
      <c r="L29" s="39"/>
      <c r="M29" s="6">
        <f t="shared" si="2"/>
      </c>
      <c r="N29" s="20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3.5">
      <c r="B30" s="20">
        <v>22</v>
      </c>
      <c r="C30" s="39">
        <f t="shared" si="1"/>
      </c>
      <c r="D30" s="39"/>
      <c r="E30" s="20"/>
      <c r="F30" s="8"/>
      <c r="G30" s="20" t="s">
        <v>3</v>
      </c>
      <c r="H30" s="40"/>
      <c r="I30" s="40"/>
      <c r="J30" s="20"/>
      <c r="K30" s="39">
        <f t="shared" si="0"/>
      </c>
      <c r="L30" s="39"/>
      <c r="M30" s="6">
        <f t="shared" si="2"/>
      </c>
      <c r="N30" s="20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3.5">
      <c r="B31" s="20">
        <v>23</v>
      </c>
      <c r="C31" s="39">
        <f t="shared" si="1"/>
      </c>
      <c r="D31" s="39"/>
      <c r="E31" s="20"/>
      <c r="F31" s="8"/>
      <c r="G31" s="20" t="s">
        <v>3</v>
      </c>
      <c r="H31" s="40"/>
      <c r="I31" s="40"/>
      <c r="J31" s="20"/>
      <c r="K31" s="39">
        <f t="shared" si="0"/>
      </c>
      <c r="L31" s="39"/>
      <c r="M31" s="6">
        <f t="shared" si="2"/>
      </c>
      <c r="N31" s="20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3.5">
      <c r="B32" s="20">
        <v>24</v>
      </c>
      <c r="C32" s="39">
        <f t="shared" si="1"/>
      </c>
      <c r="D32" s="39"/>
      <c r="E32" s="20"/>
      <c r="F32" s="8"/>
      <c r="G32" s="20" t="s">
        <v>3</v>
      </c>
      <c r="H32" s="40"/>
      <c r="I32" s="40"/>
      <c r="J32" s="20"/>
      <c r="K32" s="39">
        <f t="shared" si="0"/>
      </c>
      <c r="L32" s="39"/>
      <c r="M32" s="6">
        <f t="shared" si="2"/>
      </c>
      <c r="N32" s="20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3.5">
      <c r="B33" s="20">
        <v>25</v>
      </c>
      <c r="C33" s="39">
        <f t="shared" si="1"/>
      </c>
      <c r="D33" s="39"/>
      <c r="E33" s="20"/>
      <c r="F33" s="8"/>
      <c r="G33" s="20" t="s">
        <v>4</v>
      </c>
      <c r="H33" s="40"/>
      <c r="I33" s="40"/>
      <c r="J33" s="20"/>
      <c r="K33" s="39">
        <f t="shared" si="0"/>
      </c>
      <c r="L33" s="39"/>
      <c r="M33" s="6">
        <f t="shared" si="2"/>
      </c>
      <c r="N33" s="20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3.5">
      <c r="B34" s="20">
        <v>26</v>
      </c>
      <c r="C34" s="39">
        <f t="shared" si="1"/>
      </c>
      <c r="D34" s="39"/>
      <c r="E34" s="20"/>
      <c r="F34" s="8"/>
      <c r="G34" s="20" t="s">
        <v>3</v>
      </c>
      <c r="H34" s="40"/>
      <c r="I34" s="40"/>
      <c r="J34" s="20"/>
      <c r="K34" s="39">
        <f t="shared" si="0"/>
      </c>
      <c r="L34" s="39"/>
      <c r="M34" s="6">
        <f t="shared" si="2"/>
      </c>
      <c r="N34" s="20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3.5">
      <c r="B35" s="20">
        <v>27</v>
      </c>
      <c r="C35" s="39">
        <f t="shared" si="1"/>
      </c>
      <c r="D35" s="39"/>
      <c r="E35" s="20"/>
      <c r="F35" s="8"/>
      <c r="G35" s="20" t="s">
        <v>3</v>
      </c>
      <c r="H35" s="40"/>
      <c r="I35" s="40"/>
      <c r="J35" s="20"/>
      <c r="K35" s="39">
        <f t="shared" si="0"/>
      </c>
      <c r="L35" s="39"/>
      <c r="M35" s="6">
        <f t="shared" si="2"/>
      </c>
      <c r="N35" s="20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3.5">
      <c r="B36" s="20">
        <v>28</v>
      </c>
      <c r="C36" s="39">
        <f t="shared" si="1"/>
      </c>
      <c r="D36" s="39"/>
      <c r="E36" s="20"/>
      <c r="F36" s="8"/>
      <c r="G36" s="20" t="s">
        <v>3</v>
      </c>
      <c r="H36" s="40"/>
      <c r="I36" s="40"/>
      <c r="J36" s="20"/>
      <c r="K36" s="39">
        <f t="shared" si="0"/>
      </c>
      <c r="L36" s="39"/>
      <c r="M36" s="6">
        <f t="shared" si="2"/>
      </c>
      <c r="N36" s="20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3.5">
      <c r="B37" s="20">
        <v>29</v>
      </c>
      <c r="C37" s="39">
        <f t="shared" si="1"/>
      </c>
      <c r="D37" s="39"/>
      <c r="E37" s="20"/>
      <c r="F37" s="8"/>
      <c r="G37" s="20" t="s">
        <v>3</v>
      </c>
      <c r="H37" s="40"/>
      <c r="I37" s="40"/>
      <c r="J37" s="20"/>
      <c r="K37" s="39">
        <f t="shared" si="0"/>
      </c>
      <c r="L37" s="39"/>
      <c r="M37" s="6">
        <f t="shared" si="2"/>
      </c>
      <c r="N37" s="20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3.5">
      <c r="B38" s="20">
        <v>30</v>
      </c>
      <c r="C38" s="39">
        <f t="shared" si="1"/>
      </c>
      <c r="D38" s="39"/>
      <c r="E38" s="20"/>
      <c r="F38" s="8"/>
      <c r="G38" s="20" t="s">
        <v>4</v>
      </c>
      <c r="H38" s="40"/>
      <c r="I38" s="40"/>
      <c r="J38" s="20"/>
      <c r="K38" s="39">
        <f t="shared" si="0"/>
      </c>
      <c r="L38" s="39"/>
      <c r="M38" s="6">
        <f t="shared" si="2"/>
      </c>
      <c r="N38" s="20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3.5">
      <c r="B39" s="20">
        <v>31</v>
      </c>
      <c r="C39" s="39">
        <f t="shared" si="1"/>
      </c>
      <c r="D39" s="39"/>
      <c r="E39" s="20"/>
      <c r="F39" s="8"/>
      <c r="G39" s="20" t="s">
        <v>4</v>
      </c>
      <c r="H39" s="40"/>
      <c r="I39" s="40"/>
      <c r="J39" s="20"/>
      <c r="K39" s="39">
        <f t="shared" si="0"/>
      </c>
      <c r="L39" s="39"/>
      <c r="M39" s="6">
        <f t="shared" si="2"/>
      </c>
      <c r="N39" s="20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3.5">
      <c r="B40" s="20">
        <v>32</v>
      </c>
      <c r="C40" s="39">
        <f t="shared" si="1"/>
      </c>
      <c r="D40" s="39"/>
      <c r="E40" s="20"/>
      <c r="F40" s="8"/>
      <c r="G40" s="20" t="s">
        <v>4</v>
      </c>
      <c r="H40" s="40"/>
      <c r="I40" s="40"/>
      <c r="J40" s="20"/>
      <c r="K40" s="39">
        <f t="shared" si="0"/>
      </c>
      <c r="L40" s="39"/>
      <c r="M40" s="6">
        <f t="shared" si="2"/>
      </c>
      <c r="N40" s="20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3.5">
      <c r="B41" s="20">
        <v>33</v>
      </c>
      <c r="C41" s="39">
        <f t="shared" si="1"/>
      </c>
      <c r="D41" s="39"/>
      <c r="E41" s="20"/>
      <c r="F41" s="8"/>
      <c r="G41" s="20" t="s">
        <v>3</v>
      </c>
      <c r="H41" s="40"/>
      <c r="I41" s="40"/>
      <c r="J41" s="20"/>
      <c r="K41" s="39">
        <f t="shared" si="0"/>
      </c>
      <c r="L41" s="39"/>
      <c r="M41" s="6">
        <f t="shared" si="2"/>
      </c>
      <c r="N41" s="20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3.5">
      <c r="B42" s="20">
        <v>34</v>
      </c>
      <c r="C42" s="39">
        <f t="shared" si="1"/>
      </c>
      <c r="D42" s="39"/>
      <c r="E42" s="20"/>
      <c r="F42" s="8"/>
      <c r="G42" s="20" t="s">
        <v>4</v>
      </c>
      <c r="H42" s="40"/>
      <c r="I42" s="40"/>
      <c r="J42" s="20"/>
      <c r="K42" s="39">
        <f t="shared" si="0"/>
      </c>
      <c r="L42" s="39"/>
      <c r="M42" s="6">
        <f t="shared" si="2"/>
      </c>
      <c r="N42" s="20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3.5">
      <c r="B43" s="20">
        <v>35</v>
      </c>
      <c r="C43" s="39">
        <f t="shared" si="1"/>
      </c>
      <c r="D43" s="39"/>
      <c r="E43" s="20"/>
      <c r="F43" s="8"/>
      <c r="G43" s="20" t="s">
        <v>3</v>
      </c>
      <c r="H43" s="40"/>
      <c r="I43" s="40"/>
      <c r="J43" s="20"/>
      <c r="K43" s="39">
        <f t="shared" si="0"/>
      </c>
      <c r="L43" s="39"/>
      <c r="M43" s="6">
        <f t="shared" si="2"/>
      </c>
      <c r="N43" s="20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3.5">
      <c r="B44" s="20">
        <v>36</v>
      </c>
      <c r="C44" s="39">
        <f t="shared" si="1"/>
      </c>
      <c r="D44" s="39"/>
      <c r="E44" s="20"/>
      <c r="F44" s="8"/>
      <c r="G44" s="20" t="s">
        <v>4</v>
      </c>
      <c r="H44" s="40"/>
      <c r="I44" s="40"/>
      <c r="J44" s="20"/>
      <c r="K44" s="39">
        <f t="shared" si="0"/>
      </c>
      <c r="L44" s="39"/>
      <c r="M44" s="6">
        <f t="shared" si="2"/>
      </c>
      <c r="N44" s="20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3.5">
      <c r="B45" s="20">
        <v>37</v>
      </c>
      <c r="C45" s="39">
        <f t="shared" si="1"/>
      </c>
      <c r="D45" s="39"/>
      <c r="E45" s="20"/>
      <c r="F45" s="8"/>
      <c r="G45" s="20" t="s">
        <v>3</v>
      </c>
      <c r="H45" s="40"/>
      <c r="I45" s="40"/>
      <c r="J45" s="20"/>
      <c r="K45" s="39">
        <f t="shared" si="0"/>
      </c>
      <c r="L45" s="39"/>
      <c r="M45" s="6">
        <f t="shared" si="2"/>
      </c>
      <c r="N45" s="20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3.5">
      <c r="B46" s="20">
        <v>38</v>
      </c>
      <c r="C46" s="39">
        <f t="shared" si="1"/>
      </c>
      <c r="D46" s="39"/>
      <c r="E46" s="20"/>
      <c r="F46" s="8"/>
      <c r="G46" s="20" t="s">
        <v>4</v>
      </c>
      <c r="H46" s="40"/>
      <c r="I46" s="40"/>
      <c r="J46" s="20"/>
      <c r="K46" s="39">
        <f t="shared" si="0"/>
      </c>
      <c r="L46" s="39"/>
      <c r="M46" s="6">
        <f t="shared" si="2"/>
      </c>
      <c r="N46" s="20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3.5">
      <c r="B47" s="20">
        <v>39</v>
      </c>
      <c r="C47" s="39">
        <f t="shared" si="1"/>
      </c>
      <c r="D47" s="39"/>
      <c r="E47" s="20"/>
      <c r="F47" s="8"/>
      <c r="G47" s="20" t="s">
        <v>4</v>
      </c>
      <c r="H47" s="40"/>
      <c r="I47" s="40"/>
      <c r="J47" s="20"/>
      <c r="K47" s="39">
        <f t="shared" si="0"/>
      </c>
      <c r="L47" s="39"/>
      <c r="M47" s="6">
        <f t="shared" si="2"/>
      </c>
      <c r="N47" s="20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3.5">
      <c r="B48" s="20">
        <v>40</v>
      </c>
      <c r="C48" s="39">
        <f t="shared" si="1"/>
      </c>
      <c r="D48" s="39"/>
      <c r="E48" s="20"/>
      <c r="F48" s="8"/>
      <c r="G48" s="20" t="s">
        <v>37</v>
      </c>
      <c r="H48" s="40"/>
      <c r="I48" s="40"/>
      <c r="J48" s="20"/>
      <c r="K48" s="39">
        <f t="shared" si="0"/>
      </c>
      <c r="L48" s="39"/>
      <c r="M48" s="6">
        <f t="shared" si="2"/>
      </c>
      <c r="N48" s="20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3.5">
      <c r="B49" s="20">
        <v>41</v>
      </c>
      <c r="C49" s="39">
        <f t="shared" si="1"/>
      </c>
      <c r="D49" s="39"/>
      <c r="E49" s="20"/>
      <c r="F49" s="8"/>
      <c r="G49" s="20" t="s">
        <v>4</v>
      </c>
      <c r="H49" s="40"/>
      <c r="I49" s="40"/>
      <c r="J49" s="20"/>
      <c r="K49" s="39">
        <f t="shared" si="0"/>
      </c>
      <c r="L49" s="39"/>
      <c r="M49" s="6">
        <f t="shared" si="2"/>
      </c>
      <c r="N49" s="20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3.5">
      <c r="B50" s="20">
        <v>42</v>
      </c>
      <c r="C50" s="39">
        <f t="shared" si="1"/>
      </c>
      <c r="D50" s="39"/>
      <c r="E50" s="20"/>
      <c r="F50" s="8"/>
      <c r="G50" s="20" t="s">
        <v>4</v>
      </c>
      <c r="H50" s="40"/>
      <c r="I50" s="40"/>
      <c r="J50" s="20"/>
      <c r="K50" s="39">
        <f t="shared" si="0"/>
      </c>
      <c r="L50" s="39"/>
      <c r="M50" s="6">
        <f t="shared" si="2"/>
      </c>
      <c r="N50" s="20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3.5">
      <c r="B51" s="20">
        <v>43</v>
      </c>
      <c r="C51" s="39">
        <f t="shared" si="1"/>
      </c>
      <c r="D51" s="39"/>
      <c r="E51" s="20"/>
      <c r="F51" s="8"/>
      <c r="G51" s="20" t="s">
        <v>3</v>
      </c>
      <c r="H51" s="40"/>
      <c r="I51" s="40"/>
      <c r="J51" s="20"/>
      <c r="K51" s="39">
        <f t="shared" si="0"/>
      </c>
      <c r="L51" s="39"/>
      <c r="M51" s="6">
        <f t="shared" si="2"/>
      </c>
      <c r="N51" s="20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3.5">
      <c r="B52" s="20">
        <v>44</v>
      </c>
      <c r="C52" s="39">
        <f t="shared" si="1"/>
      </c>
      <c r="D52" s="39"/>
      <c r="E52" s="20"/>
      <c r="F52" s="8"/>
      <c r="G52" s="20" t="s">
        <v>3</v>
      </c>
      <c r="H52" s="40"/>
      <c r="I52" s="40"/>
      <c r="J52" s="20"/>
      <c r="K52" s="39">
        <f t="shared" si="0"/>
      </c>
      <c r="L52" s="39"/>
      <c r="M52" s="6">
        <f t="shared" si="2"/>
      </c>
      <c r="N52" s="20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3.5">
      <c r="B53" s="20">
        <v>45</v>
      </c>
      <c r="C53" s="39">
        <f t="shared" si="1"/>
      </c>
      <c r="D53" s="39"/>
      <c r="E53" s="20"/>
      <c r="F53" s="8"/>
      <c r="G53" s="20" t="s">
        <v>4</v>
      </c>
      <c r="H53" s="40"/>
      <c r="I53" s="40"/>
      <c r="J53" s="20"/>
      <c r="K53" s="39">
        <f t="shared" si="0"/>
      </c>
      <c r="L53" s="39"/>
      <c r="M53" s="6">
        <f t="shared" si="2"/>
      </c>
      <c r="N53" s="20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3.5">
      <c r="B54" s="20">
        <v>46</v>
      </c>
      <c r="C54" s="39">
        <f t="shared" si="1"/>
      </c>
      <c r="D54" s="39"/>
      <c r="E54" s="20"/>
      <c r="F54" s="8"/>
      <c r="G54" s="20" t="s">
        <v>4</v>
      </c>
      <c r="H54" s="40"/>
      <c r="I54" s="40"/>
      <c r="J54" s="20"/>
      <c r="K54" s="39">
        <f t="shared" si="0"/>
      </c>
      <c r="L54" s="39"/>
      <c r="M54" s="6">
        <f t="shared" si="2"/>
      </c>
      <c r="N54" s="20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3.5">
      <c r="B55" s="20">
        <v>47</v>
      </c>
      <c r="C55" s="39">
        <f t="shared" si="1"/>
      </c>
      <c r="D55" s="39"/>
      <c r="E55" s="20"/>
      <c r="F55" s="8"/>
      <c r="G55" s="20" t="s">
        <v>3</v>
      </c>
      <c r="H55" s="40"/>
      <c r="I55" s="40"/>
      <c r="J55" s="20"/>
      <c r="K55" s="39">
        <f t="shared" si="0"/>
      </c>
      <c r="L55" s="39"/>
      <c r="M55" s="6">
        <f t="shared" si="2"/>
      </c>
      <c r="N55" s="20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3.5">
      <c r="B56" s="20">
        <v>48</v>
      </c>
      <c r="C56" s="39">
        <f t="shared" si="1"/>
      </c>
      <c r="D56" s="39"/>
      <c r="E56" s="20"/>
      <c r="F56" s="8"/>
      <c r="G56" s="20" t="s">
        <v>3</v>
      </c>
      <c r="H56" s="40"/>
      <c r="I56" s="40"/>
      <c r="J56" s="20"/>
      <c r="K56" s="39">
        <f t="shared" si="0"/>
      </c>
      <c r="L56" s="39"/>
      <c r="M56" s="6">
        <f t="shared" si="2"/>
      </c>
      <c r="N56" s="20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3.5">
      <c r="B57" s="20">
        <v>49</v>
      </c>
      <c r="C57" s="39">
        <f t="shared" si="1"/>
      </c>
      <c r="D57" s="39"/>
      <c r="E57" s="20"/>
      <c r="F57" s="8"/>
      <c r="G57" s="20" t="s">
        <v>3</v>
      </c>
      <c r="H57" s="40"/>
      <c r="I57" s="40"/>
      <c r="J57" s="20"/>
      <c r="K57" s="39">
        <f t="shared" si="0"/>
      </c>
      <c r="L57" s="39"/>
      <c r="M57" s="6">
        <f t="shared" si="2"/>
      </c>
      <c r="N57" s="20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3.5">
      <c r="B58" s="20">
        <v>50</v>
      </c>
      <c r="C58" s="39">
        <f t="shared" si="1"/>
      </c>
      <c r="D58" s="39"/>
      <c r="E58" s="20"/>
      <c r="F58" s="8"/>
      <c r="G58" s="20" t="s">
        <v>3</v>
      </c>
      <c r="H58" s="40"/>
      <c r="I58" s="40"/>
      <c r="J58" s="20"/>
      <c r="K58" s="39">
        <f t="shared" si="0"/>
      </c>
      <c r="L58" s="39"/>
      <c r="M58" s="6">
        <f t="shared" si="2"/>
      </c>
      <c r="N58" s="20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3.5">
      <c r="B59" s="20">
        <v>51</v>
      </c>
      <c r="C59" s="39">
        <f t="shared" si="1"/>
      </c>
      <c r="D59" s="39"/>
      <c r="E59" s="20"/>
      <c r="F59" s="8"/>
      <c r="G59" s="20" t="s">
        <v>3</v>
      </c>
      <c r="H59" s="40"/>
      <c r="I59" s="40"/>
      <c r="J59" s="20"/>
      <c r="K59" s="39">
        <f t="shared" si="0"/>
      </c>
      <c r="L59" s="39"/>
      <c r="M59" s="6">
        <f t="shared" si="2"/>
      </c>
      <c r="N59" s="20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3.5">
      <c r="B60" s="20">
        <v>52</v>
      </c>
      <c r="C60" s="39">
        <f t="shared" si="1"/>
      </c>
      <c r="D60" s="39"/>
      <c r="E60" s="20"/>
      <c r="F60" s="8"/>
      <c r="G60" s="20" t="s">
        <v>3</v>
      </c>
      <c r="H60" s="40"/>
      <c r="I60" s="40"/>
      <c r="J60" s="20"/>
      <c r="K60" s="39">
        <f t="shared" si="0"/>
      </c>
      <c r="L60" s="39"/>
      <c r="M60" s="6">
        <f t="shared" si="2"/>
      </c>
      <c r="N60" s="20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3.5">
      <c r="B61" s="20">
        <v>53</v>
      </c>
      <c r="C61" s="39">
        <f t="shared" si="1"/>
      </c>
      <c r="D61" s="39"/>
      <c r="E61" s="20"/>
      <c r="F61" s="8"/>
      <c r="G61" s="20" t="s">
        <v>3</v>
      </c>
      <c r="H61" s="40"/>
      <c r="I61" s="40"/>
      <c r="J61" s="20"/>
      <c r="K61" s="39">
        <f t="shared" si="0"/>
      </c>
      <c r="L61" s="39"/>
      <c r="M61" s="6">
        <f t="shared" si="2"/>
      </c>
      <c r="N61" s="20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3.5">
      <c r="B62" s="20">
        <v>54</v>
      </c>
      <c r="C62" s="39">
        <f t="shared" si="1"/>
      </c>
      <c r="D62" s="39"/>
      <c r="E62" s="20"/>
      <c r="F62" s="8"/>
      <c r="G62" s="20" t="s">
        <v>3</v>
      </c>
      <c r="H62" s="40"/>
      <c r="I62" s="40"/>
      <c r="J62" s="20"/>
      <c r="K62" s="39">
        <f t="shared" si="0"/>
      </c>
      <c r="L62" s="39"/>
      <c r="M62" s="6">
        <f t="shared" si="2"/>
      </c>
      <c r="N62" s="20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3.5">
      <c r="B63" s="20">
        <v>55</v>
      </c>
      <c r="C63" s="39">
        <f t="shared" si="1"/>
      </c>
      <c r="D63" s="39"/>
      <c r="E63" s="20"/>
      <c r="F63" s="8"/>
      <c r="G63" s="20" t="s">
        <v>4</v>
      </c>
      <c r="H63" s="40"/>
      <c r="I63" s="40"/>
      <c r="J63" s="20"/>
      <c r="K63" s="39">
        <f t="shared" si="0"/>
      </c>
      <c r="L63" s="39"/>
      <c r="M63" s="6">
        <f t="shared" si="2"/>
      </c>
      <c r="N63" s="20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3.5">
      <c r="B64" s="20">
        <v>56</v>
      </c>
      <c r="C64" s="39">
        <f t="shared" si="1"/>
      </c>
      <c r="D64" s="39"/>
      <c r="E64" s="20"/>
      <c r="F64" s="8"/>
      <c r="G64" s="20" t="s">
        <v>3</v>
      </c>
      <c r="H64" s="40"/>
      <c r="I64" s="40"/>
      <c r="J64" s="20"/>
      <c r="K64" s="39">
        <f t="shared" si="0"/>
      </c>
      <c r="L64" s="39"/>
      <c r="M64" s="6">
        <f t="shared" si="2"/>
      </c>
      <c r="N64" s="20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3.5">
      <c r="B65" s="20">
        <v>57</v>
      </c>
      <c r="C65" s="39">
        <f t="shared" si="1"/>
      </c>
      <c r="D65" s="39"/>
      <c r="E65" s="20"/>
      <c r="F65" s="8"/>
      <c r="G65" s="20" t="s">
        <v>3</v>
      </c>
      <c r="H65" s="40"/>
      <c r="I65" s="40"/>
      <c r="J65" s="20"/>
      <c r="K65" s="39">
        <f t="shared" si="0"/>
      </c>
      <c r="L65" s="39"/>
      <c r="M65" s="6">
        <f t="shared" si="2"/>
      </c>
      <c r="N65" s="20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3.5">
      <c r="B66" s="20">
        <v>58</v>
      </c>
      <c r="C66" s="39">
        <f t="shared" si="1"/>
      </c>
      <c r="D66" s="39"/>
      <c r="E66" s="20"/>
      <c r="F66" s="8"/>
      <c r="G66" s="20" t="s">
        <v>3</v>
      </c>
      <c r="H66" s="40"/>
      <c r="I66" s="40"/>
      <c r="J66" s="20"/>
      <c r="K66" s="39">
        <f t="shared" si="0"/>
      </c>
      <c r="L66" s="39"/>
      <c r="M66" s="6">
        <f t="shared" si="2"/>
      </c>
      <c r="N66" s="20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3.5">
      <c r="B67" s="20">
        <v>59</v>
      </c>
      <c r="C67" s="39">
        <f t="shared" si="1"/>
      </c>
      <c r="D67" s="39"/>
      <c r="E67" s="20"/>
      <c r="F67" s="8"/>
      <c r="G67" s="20" t="s">
        <v>3</v>
      </c>
      <c r="H67" s="40"/>
      <c r="I67" s="40"/>
      <c r="J67" s="20"/>
      <c r="K67" s="39">
        <f t="shared" si="0"/>
      </c>
      <c r="L67" s="39"/>
      <c r="M67" s="6">
        <f t="shared" si="2"/>
      </c>
      <c r="N67" s="20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3.5">
      <c r="B68" s="20">
        <v>60</v>
      </c>
      <c r="C68" s="39">
        <f t="shared" si="1"/>
      </c>
      <c r="D68" s="39"/>
      <c r="E68" s="20"/>
      <c r="F68" s="8"/>
      <c r="G68" s="20" t="s">
        <v>4</v>
      </c>
      <c r="H68" s="40"/>
      <c r="I68" s="40"/>
      <c r="J68" s="20"/>
      <c r="K68" s="39">
        <f t="shared" si="0"/>
      </c>
      <c r="L68" s="39"/>
      <c r="M68" s="6">
        <f t="shared" si="2"/>
      </c>
      <c r="N68" s="20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3.5">
      <c r="B69" s="20">
        <v>61</v>
      </c>
      <c r="C69" s="39">
        <f t="shared" si="1"/>
      </c>
      <c r="D69" s="39"/>
      <c r="E69" s="20"/>
      <c r="F69" s="8"/>
      <c r="G69" s="20" t="s">
        <v>4</v>
      </c>
      <c r="H69" s="40"/>
      <c r="I69" s="40"/>
      <c r="J69" s="20"/>
      <c r="K69" s="39">
        <f t="shared" si="0"/>
      </c>
      <c r="L69" s="39"/>
      <c r="M69" s="6">
        <f t="shared" si="2"/>
      </c>
      <c r="N69" s="20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3.5">
      <c r="B70" s="20">
        <v>62</v>
      </c>
      <c r="C70" s="39">
        <f t="shared" si="1"/>
      </c>
      <c r="D70" s="39"/>
      <c r="E70" s="20"/>
      <c r="F70" s="8"/>
      <c r="G70" s="20" t="s">
        <v>3</v>
      </c>
      <c r="H70" s="40"/>
      <c r="I70" s="40"/>
      <c r="J70" s="20"/>
      <c r="K70" s="39">
        <f t="shared" si="0"/>
      </c>
      <c r="L70" s="39"/>
      <c r="M70" s="6">
        <f t="shared" si="2"/>
      </c>
      <c r="N70" s="20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3.5">
      <c r="B71" s="20">
        <v>63</v>
      </c>
      <c r="C71" s="39">
        <f t="shared" si="1"/>
      </c>
      <c r="D71" s="39"/>
      <c r="E71" s="20"/>
      <c r="F71" s="8"/>
      <c r="G71" s="20" t="s">
        <v>4</v>
      </c>
      <c r="H71" s="40"/>
      <c r="I71" s="40"/>
      <c r="J71" s="20"/>
      <c r="K71" s="39">
        <f t="shared" si="0"/>
      </c>
      <c r="L71" s="39"/>
      <c r="M71" s="6">
        <f t="shared" si="2"/>
      </c>
      <c r="N71" s="20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3.5">
      <c r="B72" s="20">
        <v>64</v>
      </c>
      <c r="C72" s="39">
        <f t="shared" si="1"/>
      </c>
      <c r="D72" s="39"/>
      <c r="E72" s="20"/>
      <c r="F72" s="8"/>
      <c r="G72" s="20" t="s">
        <v>3</v>
      </c>
      <c r="H72" s="40"/>
      <c r="I72" s="40"/>
      <c r="J72" s="20"/>
      <c r="K72" s="39">
        <f t="shared" si="0"/>
      </c>
      <c r="L72" s="39"/>
      <c r="M72" s="6">
        <f t="shared" si="2"/>
      </c>
      <c r="N72" s="20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3.5">
      <c r="B73" s="20">
        <v>65</v>
      </c>
      <c r="C73" s="39">
        <f t="shared" si="1"/>
      </c>
      <c r="D73" s="39"/>
      <c r="E73" s="20"/>
      <c r="F73" s="8"/>
      <c r="G73" s="20" t="s">
        <v>4</v>
      </c>
      <c r="H73" s="40"/>
      <c r="I73" s="40"/>
      <c r="J73" s="20"/>
      <c r="K73" s="39">
        <f aca="true" t="shared" si="5" ref="K73:K108">IF(F73="","",C73*0.03)</f>
      </c>
      <c r="L73" s="39"/>
      <c r="M73" s="6">
        <f t="shared" si="2"/>
      </c>
      <c r="N73" s="20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3.5">
      <c r="B74" s="20">
        <v>66</v>
      </c>
      <c r="C74" s="39">
        <f aca="true" t="shared" si="6" ref="C74:C108">IF(R73="","",C73+R73)</f>
      </c>
      <c r="D74" s="39"/>
      <c r="E74" s="20"/>
      <c r="F74" s="8"/>
      <c r="G74" s="20" t="s">
        <v>4</v>
      </c>
      <c r="H74" s="40"/>
      <c r="I74" s="40"/>
      <c r="J74" s="20"/>
      <c r="K74" s="39">
        <f t="shared" si="5"/>
      </c>
      <c r="L74" s="39"/>
      <c r="M74" s="6">
        <f aca="true" t="shared" si="7" ref="M74:M108">IF(J74="","",(K74/J74)/1000)</f>
      </c>
      <c r="N74" s="20"/>
      <c r="O74" s="8"/>
      <c r="P74" s="40"/>
      <c r="Q74" s="40"/>
      <c r="R74" s="41">
        <f aca="true" t="shared" si="8" ref="R74:R108">IF(O74="","",(IF(G74="売",H74-P74,P74-H74))*M74*100000)</f>
      </c>
      <c r="S74" s="41"/>
      <c r="T74" s="42">
        <f aca="true" t="shared" si="9" ref="T74:T108">IF(O74="","",IF(R74&lt;0,J74*(-1),IF(G74="買",(P74-H74)*100,(H74-P74)*100)))</f>
      </c>
      <c r="U74" s="42"/>
    </row>
    <row r="75" spans="2:21" ht="13.5">
      <c r="B75" s="20">
        <v>67</v>
      </c>
      <c r="C75" s="39">
        <f t="shared" si="6"/>
      </c>
      <c r="D75" s="39"/>
      <c r="E75" s="20"/>
      <c r="F75" s="8"/>
      <c r="G75" s="20" t="s">
        <v>3</v>
      </c>
      <c r="H75" s="40"/>
      <c r="I75" s="40"/>
      <c r="J75" s="20"/>
      <c r="K75" s="39">
        <f t="shared" si="5"/>
      </c>
      <c r="L75" s="39"/>
      <c r="M75" s="6">
        <f t="shared" si="7"/>
      </c>
      <c r="N75" s="20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3.5">
      <c r="B76" s="20">
        <v>68</v>
      </c>
      <c r="C76" s="39">
        <f t="shared" si="6"/>
      </c>
      <c r="D76" s="39"/>
      <c r="E76" s="20"/>
      <c r="F76" s="8"/>
      <c r="G76" s="20" t="s">
        <v>3</v>
      </c>
      <c r="H76" s="40"/>
      <c r="I76" s="40"/>
      <c r="J76" s="20"/>
      <c r="K76" s="39">
        <f t="shared" si="5"/>
      </c>
      <c r="L76" s="39"/>
      <c r="M76" s="6">
        <f t="shared" si="7"/>
      </c>
      <c r="N76" s="20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3.5">
      <c r="B77" s="20">
        <v>69</v>
      </c>
      <c r="C77" s="39">
        <f t="shared" si="6"/>
      </c>
      <c r="D77" s="39"/>
      <c r="E77" s="20"/>
      <c r="F77" s="8"/>
      <c r="G77" s="20" t="s">
        <v>3</v>
      </c>
      <c r="H77" s="40"/>
      <c r="I77" s="40"/>
      <c r="J77" s="20"/>
      <c r="K77" s="39">
        <f t="shared" si="5"/>
      </c>
      <c r="L77" s="39"/>
      <c r="M77" s="6">
        <f t="shared" si="7"/>
      </c>
      <c r="N77" s="20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3.5">
      <c r="B78" s="20">
        <v>70</v>
      </c>
      <c r="C78" s="39">
        <f t="shared" si="6"/>
      </c>
      <c r="D78" s="39"/>
      <c r="E78" s="20"/>
      <c r="F78" s="8"/>
      <c r="G78" s="20" t="s">
        <v>4</v>
      </c>
      <c r="H78" s="40"/>
      <c r="I78" s="40"/>
      <c r="J78" s="20"/>
      <c r="K78" s="39">
        <f t="shared" si="5"/>
      </c>
      <c r="L78" s="39"/>
      <c r="M78" s="6">
        <f t="shared" si="7"/>
      </c>
      <c r="N78" s="20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3.5">
      <c r="B79" s="20">
        <v>71</v>
      </c>
      <c r="C79" s="39">
        <f t="shared" si="6"/>
      </c>
      <c r="D79" s="39"/>
      <c r="E79" s="20"/>
      <c r="F79" s="8"/>
      <c r="G79" s="20" t="s">
        <v>3</v>
      </c>
      <c r="H79" s="40"/>
      <c r="I79" s="40"/>
      <c r="J79" s="20"/>
      <c r="K79" s="39">
        <f t="shared" si="5"/>
      </c>
      <c r="L79" s="39"/>
      <c r="M79" s="6">
        <f t="shared" si="7"/>
      </c>
      <c r="N79" s="20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3.5">
      <c r="B80" s="20">
        <v>72</v>
      </c>
      <c r="C80" s="39">
        <f t="shared" si="6"/>
      </c>
      <c r="D80" s="39"/>
      <c r="E80" s="20"/>
      <c r="F80" s="8"/>
      <c r="G80" s="20" t="s">
        <v>4</v>
      </c>
      <c r="H80" s="40"/>
      <c r="I80" s="40"/>
      <c r="J80" s="20"/>
      <c r="K80" s="39">
        <f t="shared" si="5"/>
      </c>
      <c r="L80" s="39"/>
      <c r="M80" s="6">
        <f t="shared" si="7"/>
      </c>
      <c r="N80" s="20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3.5">
      <c r="B81" s="20">
        <v>73</v>
      </c>
      <c r="C81" s="39">
        <f t="shared" si="6"/>
      </c>
      <c r="D81" s="39"/>
      <c r="E81" s="20"/>
      <c r="F81" s="8"/>
      <c r="G81" s="20" t="s">
        <v>3</v>
      </c>
      <c r="H81" s="40"/>
      <c r="I81" s="40"/>
      <c r="J81" s="20"/>
      <c r="K81" s="39">
        <f t="shared" si="5"/>
      </c>
      <c r="L81" s="39"/>
      <c r="M81" s="6">
        <f t="shared" si="7"/>
      </c>
      <c r="N81" s="20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3.5">
      <c r="B82" s="20">
        <v>74</v>
      </c>
      <c r="C82" s="39">
        <f t="shared" si="6"/>
      </c>
      <c r="D82" s="39"/>
      <c r="E82" s="20"/>
      <c r="F82" s="8"/>
      <c r="G82" s="20" t="s">
        <v>3</v>
      </c>
      <c r="H82" s="40"/>
      <c r="I82" s="40"/>
      <c r="J82" s="20"/>
      <c r="K82" s="39">
        <f t="shared" si="5"/>
      </c>
      <c r="L82" s="39"/>
      <c r="M82" s="6">
        <f t="shared" si="7"/>
      </c>
      <c r="N82" s="20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3.5">
      <c r="B83" s="20">
        <v>75</v>
      </c>
      <c r="C83" s="39">
        <f t="shared" si="6"/>
      </c>
      <c r="D83" s="39"/>
      <c r="E83" s="20"/>
      <c r="F83" s="8"/>
      <c r="G83" s="20" t="s">
        <v>3</v>
      </c>
      <c r="H83" s="40"/>
      <c r="I83" s="40"/>
      <c r="J83" s="20"/>
      <c r="K83" s="39">
        <f t="shared" si="5"/>
      </c>
      <c r="L83" s="39"/>
      <c r="M83" s="6">
        <f t="shared" si="7"/>
      </c>
      <c r="N83" s="20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3.5">
      <c r="B84" s="20">
        <v>76</v>
      </c>
      <c r="C84" s="39">
        <f t="shared" si="6"/>
      </c>
      <c r="D84" s="39"/>
      <c r="E84" s="20"/>
      <c r="F84" s="8"/>
      <c r="G84" s="20" t="s">
        <v>3</v>
      </c>
      <c r="H84" s="40"/>
      <c r="I84" s="40"/>
      <c r="J84" s="20"/>
      <c r="K84" s="39">
        <f t="shared" si="5"/>
      </c>
      <c r="L84" s="39"/>
      <c r="M84" s="6">
        <f t="shared" si="7"/>
      </c>
      <c r="N84" s="20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3.5">
      <c r="B85" s="20">
        <v>77</v>
      </c>
      <c r="C85" s="39">
        <f t="shared" si="6"/>
      </c>
      <c r="D85" s="39"/>
      <c r="E85" s="20"/>
      <c r="F85" s="8"/>
      <c r="G85" s="20" t="s">
        <v>4</v>
      </c>
      <c r="H85" s="40"/>
      <c r="I85" s="40"/>
      <c r="J85" s="20"/>
      <c r="K85" s="39">
        <f t="shared" si="5"/>
      </c>
      <c r="L85" s="39"/>
      <c r="M85" s="6">
        <f t="shared" si="7"/>
      </c>
      <c r="N85" s="20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3.5">
      <c r="B86" s="20">
        <v>78</v>
      </c>
      <c r="C86" s="39">
        <f t="shared" si="6"/>
      </c>
      <c r="D86" s="39"/>
      <c r="E86" s="20"/>
      <c r="F86" s="8"/>
      <c r="G86" s="20" t="s">
        <v>3</v>
      </c>
      <c r="H86" s="40"/>
      <c r="I86" s="40"/>
      <c r="J86" s="20"/>
      <c r="K86" s="39">
        <f t="shared" si="5"/>
      </c>
      <c r="L86" s="39"/>
      <c r="M86" s="6">
        <f t="shared" si="7"/>
      </c>
      <c r="N86" s="20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3.5">
      <c r="B87" s="20">
        <v>79</v>
      </c>
      <c r="C87" s="39">
        <f t="shared" si="6"/>
      </c>
      <c r="D87" s="39"/>
      <c r="E87" s="20"/>
      <c r="F87" s="8"/>
      <c r="G87" s="20" t="s">
        <v>4</v>
      </c>
      <c r="H87" s="40"/>
      <c r="I87" s="40"/>
      <c r="J87" s="20"/>
      <c r="K87" s="39">
        <f t="shared" si="5"/>
      </c>
      <c r="L87" s="39"/>
      <c r="M87" s="6">
        <f t="shared" si="7"/>
      </c>
      <c r="N87" s="20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3.5">
      <c r="B88" s="20">
        <v>80</v>
      </c>
      <c r="C88" s="39">
        <f t="shared" si="6"/>
      </c>
      <c r="D88" s="39"/>
      <c r="E88" s="20"/>
      <c r="F88" s="8"/>
      <c r="G88" s="20" t="s">
        <v>4</v>
      </c>
      <c r="H88" s="40"/>
      <c r="I88" s="40"/>
      <c r="J88" s="20"/>
      <c r="K88" s="39">
        <f t="shared" si="5"/>
      </c>
      <c r="L88" s="39"/>
      <c r="M88" s="6">
        <f t="shared" si="7"/>
      </c>
      <c r="N88" s="20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3.5">
      <c r="B89" s="20">
        <v>81</v>
      </c>
      <c r="C89" s="39">
        <f t="shared" si="6"/>
      </c>
      <c r="D89" s="39"/>
      <c r="E89" s="20"/>
      <c r="F89" s="8"/>
      <c r="G89" s="20" t="s">
        <v>4</v>
      </c>
      <c r="H89" s="40"/>
      <c r="I89" s="40"/>
      <c r="J89" s="20"/>
      <c r="K89" s="39">
        <f t="shared" si="5"/>
      </c>
      <c r="L89" s="39"/>
      <c r="M89" s="6">
        <f t="shared" si="7"/>
      </c>
      <c r="N89" s="20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3.5">
      <c r="B90" s="20">
        <v>82</v>
      </c>
      <c r="C90" s="39">
        <f t="shared" si="6"/>
      </c>
      <c r="D90" s="39"/>
      <c r="E90" s="20"/>
      <c r="F90" s="8"/>
      <c r="G90" s="20" t="s">
        <v>4</v>
      </c>
      <c r="H90" s="40"/>
      <c r="I90" s="40"/>
      <c r="J90" s="20"/>
      <c r="K90" s="39">
        <f t="shared" si="5"/>
      </c>
      <c r="L90" s="39"/>
      <c r="M90" s="6">
        <f t="shared" si="7"/>
      </c>
      <c r="N90" s="20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3.5">
      <c r="B91" s="20">
        <v>83</v>
      </c>
      <c r="C91" s="39">
        <f t="shared" si="6"/>
      </c>
      <c r="D91" s="39"/>
      <c r="E91" s="20"/>
      <c r="F91" s="8"/>
      <c r="G91" s="20" t="s">
        <v>4</v>
      </c>
      <c r="H91" s="40"/>
      <c r="I91" s="40"/>
      <c r="J91" s="20"/>
      <c r="K91" s="39">
        <f t="shared" si="5"/>
      </c>
      <c r="L91" s="39"/>
      <c r="M91" s="6">
        <f t="shared" si="7"/>
      </c>
      <c r="N91" s="20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3.5">
      <c r="B92" s="20">
        <v>84</v>
      </c>
      <c r="C92" s="39">
        <f t="shared" si="6"/>
      </c>
      <c r="D92" s="39"/>
      <c r="E92" s="20"/>
      <c r="F92" s="8"/>
      <c r="G92" s="20" t="s">
        <v>3</v>
      </c>
      <c r="H92" s="40"/>
      <c r="I92" s="40"/>
      <c r="J92" s="20"/>
      <c r="K92" s="39">
        <f t="shared" si="5"/>
      </c>
      <c r="L92" s="39"/>
      <c r="M92" s="6">
        <f t="shared" si="7"/>
      </c>
      <c r="N92" s="20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3.5">
      <c r="B93" s="20">
        <v>85</v>
      </c>
      <c r="C93" s="39">
        <f t="shared" si="6"/>
      </c>
      <c r="D93" s="39"/>
      <c r="E93" s="20"/>
      <c r="F93" s="8"/>
      <c r="G93" s="20" t="s">
        <v>4</v>
      </c>
      <c r="H93" s="40"/>
      <c r="I93" s="40"/>
      <c r="J93" s="20"/>
      <c r="K93" s="39">
        <f t="shared" si="5"/>
      </c>
      <c r="L93" s="39"/>
      <c r="M93" s="6">
        <f t="shared" si="7"/>
      </c>
      <c r="N93" s="20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3.5">
      <c r="B94" s="20">
        <v>86</v>
      </c>
      <c r="C94" s="39">
        <f t="shared" si="6"/>
      </c>
      <c r="D94" s="39"/>
      <c r="E94" s="20"/>
      <c r="F94" s="8"/>
      <c r="G94" s="20" t="s">
        <v>3</v>
      </c>
      <c r="H94" s="40"/>
      <c r="I94" s="40"/>
      <c r="J94" s="20"/>
      <c r="K94" s="39">
        <f t="shared" si="5"/>
      </c>
      <c r="L94" s="39"/>
      <c r="M94" s="6">
        <f t="shared" si="7"/>
      </c>
      <c r="N94" s="20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3.5">
      <c r="B95" s="20">
        <v>87</v>
      </c>
      <c r="C95" s="39">
        <f t="shared" si="6"/>
      </c>
      <c r="D95" s="39"/>
      <c r="E95" s="20"/>
      <c r="F95" s="8"/>
      <c r="G95" s="20" t="s">
        <v>4</v>
      </c>
      <c r="H95" s="40"/>
      <c r="I95" s="40"/>
      <c r="J95" s="20"/>
      <c r="K95" s="39">
        <f t="shared" si="5"/>
      </c>
      <c r="L95" s="39"/>
      <c r="M95" s="6">
        <f t="shared" si="7"/>
      </c>
      <c r="N95" s="20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3.5">
      <c r="B96" s="20">
        <v>88</v>
      </c>
      <c r="C96" s="39">
        <f t="shared" si="6"/>
      </c>
      <c r="D96" s="39"/>
      <c r="E96" s="20"/>
      <c r="F96" s="8"/>
      <c r="G96" s="20" t="s">
        <v>3</v>
      </c>
      <c r="H96" s="40"/>
      <c r="I96" s="40"/>
      <c r="J96" s="20"/>
      <c r="K96" s="39">
        <f t="shared" si="5"/>
      </c>
      <c r="L96" s="39"/>
      <c r="M96" s="6">
        <f t="shared" si="7"/>
      </c>
      <c r="N96" s="20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3.5">
      <c r="B97" s="20">
        <v>89</v>
      </c>
      <c r="C97" s="39">
        <f t="shared" si="6"/>
      </c>
      <c r="D97" s="39"/>
      <c r="E97" s="20"/>
      <c r="F97" s="8"/>
      <c r="G97" s="20" t="s">
        <v>4</v>
      </c>
      <c r="H97" s="40"/>
      <c r="I97" s="40"/>
      <c r="J97" s="20"/>
      <c r="K97" s="39">
        <f t="shared" si="5"/>
      </c>
      <c r="L97" s="39"/>
      <c r="M97" s="6">
        <f t="shared" si="7"/>
      </c>
      <c r="N97" s="20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3.5">
      <c r="B98" s="20">
        <v>90</v>
      </c>
      <c r="C98" s="39">
        <f t="shared" si="6"/>
      </c>
      <c r="D98" s="39"/>
      <c r="E98" s="20"/>
      <c r="F98" s="8"/>
      <c r="G98" s="20" t="s">
        <v>3</v>
      </c>
      <c r="H98" s="40"/>
      <c r="I98" s="40"/>
      <c r="J98" s="20"/>
      <c r="K98" s="39">
        <f t="shared" si="5"/>
      </c>
      <c r="L98" s="39"/>
      <c r="M98" s="6">
        <f t="shared" si="7"/>
      </c>
      <c r="N98" s="20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3.5">
      <c r="B99" s="20">
        <v>91</v>
      </c>
      <c r="C99" s="39">
        <f t="shared" si="6"/>
      </c>
      <c r="D99" s="39"/>
      <c r="E99" s="20"/>
      <c r="F99" s="8"/>
      <c r="G99" s="20" t="s">
        <v>4</v>
      </c>
      <c r="H99" s="40"/>
      <c r="I99" s="40"/>
      <c r="J99" s="20"/>
      <c r="K99" s="39">
        <f t="shared" si="5"/>
      </c>
      <c r="L99" s="39"/>
      <c r="M99" s="6">
        <f t="shared" si="7"/>
      </c>
      <c r="N99" s="20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3.5">
      <c r="B100" s="20">
        <v>92</v>
      </c>
      <c r="C100" s="39">
        <f t="shared" si="6"/>
      </c>
      <c r="D100" s="39"/>
      <c r="E100" s="20"/>
      <c r="F100" s="8"/>
      <c r="G100" s="20" t="s">
        <v>4</v>
      </c>
      <c r="H100" s="40"/>
      <c r="I100" s="40"/>
      <c r="J100" s="20"/>
      <c r="K100" s="39">
        <f t="shared" si="5"/>
      </c>
      <c r="L100" s="39"/>
      <c r="M100" s="6">
        <f t="shared" si="7"/>
      </c>
      <c r="N100" s="20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3.5">
      <c r="B101" s="20">
        <v>93</v>
      </c>
      <c r="C101" s="39">
        <f t="shared" si="6"/>
      </c>
      <c r="D101" s="39"/>
      <c r="E101" s="20"/>
      <c r="F101" s="8"/>
      <c r="G101" s="20" t="s">
        <v>3</v>
      </c>
      <c r="H101" s="40"/>
      <c r="I101" s="40"/>
      <c r="J101" s="20"/>
      <c r="K101" s="39">
        <f t="shared" si="5"/>
      </c>
      <c r="L101" s="39"/>
      <c r="M101" s="6">
        <f t="shared" si="7"/>
      </c>
      <c r="N101" s="20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3.5">
      <c r="B102" s="20">
        <v>94</v>
      </c>
      <c r="C102" s="39">
        <f t="shared" si="6"/>
      </c>
      <c r="D102" s="39"/>
      <c r="E102" s="20"/>
      <c r="F102" s="8"/>
      <c r="G102" s="20" t="s">
        <v>3</v>
      </c>
      <c r="H102" s="40"/>
      <c r="I102" s="40"/>
      <c r="J102" s="20"/>
      <c r="K102" s="39">
        <f t="shared" si="5"/>
      </c>
      <c r="L102" s="39"/>
      <c r="M102" s="6">
        <f t="shared" si="7"/>
      </c>
      <c r="N102" s="20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3.5">
      <c r="B103" s="20">
        <v>95</v>
      </c>
      <c r="C103" s="39">
        <f t="shared" si="6"/>
      </c>
      <c r="D103" s="39"/>
      <c r="E103" s="20"/>
      <c r="F103" s="8"/>
      <c r="G103" s="20" t="s">
        <v>3</v>
      </c>
      <c r="H103" s="40"/>
      <c r="I103" s="40"/>
      <c r="J103" s="20"/>
      <c r="K103" s="39">
        <f t="shared" si="5"/>
      </c>
      <c r="L103" s="39"/>
      <c r="M103" s="6">
        <f t="shared" si="7"/>
      </c>
      <c r="N103" s="20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3.5">
      <c r="B104" s="20">
        <v>96</v>
      </c>
      <c r="C104" s="39">
        <f t="shared" si="6"/>
      </c>
      <c r="D104" s="39"/>
      <c r="E104" s="20"/>
      <c r="F104" s="8"/>
      <c r="G104" s="20" t="s">
        <v>4</v>
      </c>
      <c r="H104" s="40"/>
      <c r="I104" s="40"/>
      <c r="J104" s="20"/>
      <c r="K104" s="39">
        <f t="shared" si="5"/>
      </c>
      <c r="L104" s="39"/>
      <c r="M104" s="6">
        <f t="shared" si="7"/>
      </c>
      <c r="N104" s="20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3.5">
      <c r="B105" s="20">
        <v>97</v>
      </c>
      <c r="C105" s="39">
        <f t="shared" si="6"/>
      </c>
      <c r="D105" s="39"/>
      <c r="E105" s="20"/>
      <c r="F105" s="8"/>
      <c r="G105" s="20" t="s">
        <v>3</v>
      </c>
      <c r="H105" s="40"/>
      <c r="I105" s="40"/>
      <c r="J105" s="20"/>
      <c r="K105" s="39">
        <f t="shared" si="5"/>
      </c>
      <c r="L105" s="39"/>
      <c r="M105" s="6">
        <f t="shared" si="7"/>
      </c>
      <c r="N105" s="20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3.5">
      <c r="B106" s="20">
        <v>98</v>
      </c>
      <c r="C106" s="39">
        <f t="shared" si="6"/>
      </c>
      <c r="D106" s="39"/>
      <c r="E106" s="20"/>
      <c r="F106" s="8"/>
      <c r="G106" s="20" t="s">
        <v>4</v>
      </c>
      <c r="H106" s="40"/>
      <c r="I106" s="40"/>
      <c r="J106" s="20"/>
      <c r="K106" s="39">
        <f t="shared" si="5"/>
      </c>
      <c r="L106" s="39"/>
      <c r="M106" s="6">
        <f t="shared" si="7"/>
      </c>
      <c r="N106" s="20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3.5">
      <c r="B107" s="20">
        <v>99</v>
      </c>
      <c r="C107" s="39">
        <f t="shared" si="6"/>
      </c>
      <c r="D107" s="39"/>
      <c r="E107" s="20"/>
      <c r="F107" s="8"/>
      <c r="G107" s="20" t="s">
        <v>4</v>
      </c>
      <c r="H107" s="40"/>
      <c r="I107" s="40"/>
      <c r="J107" s="20"/>
      <c r="K107" s="39">
        <f t="shared" si="5"/>
      </c>
      <c r="L107" s="39"/>
      <c r="M107" s="6">
        <f t="shared" si="7"/>
      </c>
      <c r="N107" s="20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3.5">
      <c r="B108" s="20">
        <v>100</v>
      </c>
      <c r="C108" s="39">
        <f t="shared" si="6"/>
      </c>
      <c r="D108" s="39"/>
      <c r="E108" s="20"/>
      <c r="F108" s="8"/>
      <c r="G108" s="20" t="s">
        <v>3</v>
      </c>
      <c r="H108" s="40"/>
      <c r="I108" s="40"/>
      <c r="J108" s="20"/>
      <c r="K108" s="39">
        <f t="shared" si="5"/>
      </c>
      <c r="L108" s="39"/>
      <c r="M108" s="6">
        <f t="shared" si="7"/>
      </c>
      <c r="N108" s="20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2015-07-15T10:17:15Z</cp:lastPrinted>
  <dcterms:created xsi:type="dcterms:W3CDTF">2013-10-09T23:04:08Z</dcterms:created>
  <dcterms:modified xsi:type="dcterms:W3CDTF">2016-05-06T07:10:15Z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