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50" activeTab="4"/>
  </bookViews>
  <sheets>
    <sheet name="ルール＆合計" sheetId="1" r:id="rId1"/>
    <sheet name="2016年5月" sheetId="2" r:id="rId2"/>
    <sheet name="2016年6月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<sst xmlns="http://schemas.openxmlformats.org/spreadsheetml/2006/main" count="214" uniqueCount="121">
  <si>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</si>
  <si>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</si>
  <si>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</si>
  <si>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</si>
  <si>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</si>
  <si>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</si>
  <si>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</si>
  <si>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</si>
  <si>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</si>
  <si>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</si>
  <si>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</si>
  <si>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</si>
  <si>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</si>
  <si>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</si>
  <si>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</si>
  <si>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</si>
  <si>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</si>
  <si>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</si>
  <si>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</si>
  <si>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2016年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</si>
  <si>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</si>
  <si>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</si>
  <si>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</si>
  <si>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</si>
  <si>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</si>
  <si>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</si>
  <si>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</si>
  <si>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</si>
  <si>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</si>
  <si>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</si>
  <si>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</si>
  <si>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</si>
  <si>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</si>
  <si>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</si>
  <si>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</si>
  <si>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</si>
  <si>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</si>
  <si>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usdchf</t>
  </si>
  <si>
    <t>buy</t>
  </si>
  <si>
    <t>PB、EB、ｻﾎﾟﾚｼﾞ</t>
  </si>
  <si>
    <t>20160502/22:19</t>
  </si>
  <si>
    <t>20160502/22:58</t>
  </si>
  <si>
    <t>stop</t>
  </si>
  <si>
    <t>loss</t>
  </si>
  <si>
    <t>eurjpy</t>
  </si>
  <si>
    <t>PB</t>
  </si>
  <si>
    <t>20160504/23:16</t>
  </si>
  <si>
    <t>20160504/24:56</t>
  </si>
  <si>
    <t>win</t>
  </si>
  <si>
    <t>nzdusd</t>
  </si>
  <si>
    <t>20160505/09:28</t>
  </si>
  <si>
    <t>20160505/22:46</t>
  </si>
  <si>
    <t>gbpjpy</t>
  </si>
  <si>
    <t>gbpusd</t>
  </si>
  <si>
    <t>sell</t>
  </si>
  <si>
    <t>audjpy</t>
  </si>
  <si>
    <t>audusd</t>
  </si>
  <si>
    <t>usdjpy</t>
  </si>
  <si>
    <t>oco</t>
  </si>
  <si>
    <t>赤字</t>
  </si>
  <si>
    <t>改善前</t>
  </si>
  <si>
    <t>改善後</t>
  </si>
  <si>
    <t>反省トレード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</si>
  <si>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</si>
  <si>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</si>
  <si>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</si>
  <si>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</si>
  <si>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</si>
  <si>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</si>
  <si>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</si>
  <si>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</si>
  <si>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</si>
  <si>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</si>
  <si>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</si>
  <si>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</si>
  <si>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</si>
  <si>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</si>
  <si>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</si>
  <si>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</si>
  <si>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</si>
  <si>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</si>
  <si>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</si>
  <si>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</si>
  <si>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</si>
  <si>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</si>
  <si>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</si>
  <si>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</si>
  <si>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</si>
  <si>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</si>
  <si>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USD/JPY</t>
  </si>
  <si>
    <t>買い</t>
  </si>
  <si>
    <t>1万通貨</t>
  </si>
  <si>
    <t>60分</t>
  </si>
  <si>
    <t>2015.07.02.10:00</t>
  </si>
  <si>
    <t>2015.07.02.15:00</t>
  </si>
  <si>
    <t>ストップ切り上げ</t>
  </si>
  <si>
    <t>勝ち</t>
  </si>
  <si>
    <t>１．今、のあなたの現状を書いてください。</t>
  </si>
  <si>
    <t>（投資歴はどれくらいなのか、現状は勝てているのか負けているか？など）</t>
  </si>
  <si>
    <t>所感</t>
  </si>
  <si>
    <t>・20通貨の分析を行っていたが管理通貨数が多すぎた、特に日中にスマホではとても無理。</t>
  </si>
  <si>
    <t>・利獲がむずかしかった。</t>
  </si>
  <si>
    <t>反省点</t>
  </si>
  <si>
    <t>・残念ながらマイナス取引となってしまった。</t>
  </si>
  <si>
    <t>　5月9日gbpjpyと5月23日audjpyはもっと利益を伸ばせたはず。</t>
  </si>
  <si>
    <t>　また、5月17日のaudusdは2回とも建値で逃げれた。2回目は強引にエントリーしてしまった。</t>
  </si>
  <si>
    <t>　この3回をうまくまわすことができれば9万程度の+になったと思う。</t>
  </si>
  <si>
    <t>・取引回数がすくなかった。</t>
  </si>
  <si>
    <t>6月の方針</t>
  </si>
  <si>
    <t>・管理通貨を減らす</t>
  </si>
  <si>
    <t>usdjpy.eurusd,gbpusd.audusd,chfusd,cadusd,nzdusd,eurjpy,gbpjpy,audjpy の10通かに絞ることにする。</t>
  </si>
  <si>
    <t>日中はスマホでの管理は4通貨程度にする。</t>
  </si>
  <si>
    <t>タイムスケジュール</t>
  </si>
  <si>
    <t>6時～6時30分</t>
  </si>
  <si>
    <t>10通貨4時間以上の分析、狙える通貨の絞込み</t>
  </si>
  <si>
    <t>7時～19時</t>
  </si>
  <si>
    <t>スマホで絞り込んだ4通貨のチェック、1～2時間おきに4～5分</t>
  </si>
  <si>
    <t>20時～24時</t>
  </si>
  <si>
    <t>短期足でもねらっていく</t>
  </si>
  <si>
    <t>・利益を伸ばすことができるかがポイントになる。</t>
  </si>
  <si>
    <t>・最低利益率10％は確保したい。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</si>
</sst>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&quot;\&quot;&quot;\&quot;&quot;\&quot;&quot;\&quot;&quot;\&quot;\ ;&quot;\&quot;-&quot;\&quot;* #,##0_-&quot;\&quot;&quot;\&quot;&quot;\&quot;&quot;\&quot;&quot;\&quot;\ ;_-&quot;\&quot;* &quot;-&quot;??_-&quot;\&quot;&quot;\&quot;&quot;\&quot;&quot;\&quot;&quot;\&quot;\ ;_-@_-"/>
    <numFmt numFmtId="177" formatCode="_ * #,##0_ ;_ * &quot;\&quot;-#,##0_ ;_ * &quot;-&quot;??_ ;_ @_ "/>
    <numFmt numFmtId="178" formatCode="_-&quot;\&quot;* #,##0_-;&quot;\&quot;-&quot;\&quot;* #,##0_-;_-&quot;\&quot;* &quot;-&quot;_-;_-@_-"/>
    <numFmt numFmtId="179" formatCode="_-* #,##0_-;&quot;\&quot;-* #,##0_-;_-* &quot;-&quot;_-;_-@_-"/>
    <numFmt numFmtId="180" formatCode="0.00_ ;[Red]&quot;\&quot;-0.00&quot;\&quot;&quot;\&quot;&quot;\&quot;&quot;\&quot;&quot;\&quot;&quot;\&quot;\ "/>
    <numFmt numFmtId="181" formatCode="0.00_ "/>
    <numFmt numFmtId="182" formatCode="&quot;\&quot;#,##0;&quot;\&quot;&quot;\&quot;-#,##0"/>
    <numFmt numFmtId="183" formatCode="0.0_);[Red]&quot;\&quot;&quot;\&quot;&quot;\&quot;&quot;\&quot;&quot;\&quot;&quot;\&quot;\(0.0&quot;\&quot;&quot;\&quot;&quot;\&quot;&quot;\&quot;&quot;\&quot;&quot;\&quot;\)"/>
    <numFmt numFmtId="184" formatCode="yyyy/m/d;@"/>
    <numFmt numFmtId="185" formatCode="&quot;\&quot;#,##0;[Red]&quot;\&quot;&quot;\&quot;-#,##0"/>
    <numFmt numFmtId="186" formatCode="&quot;\&quot;#,##0_);[Red]&quot;\&quot;&quot;\&quot;&quot;\&quot;&quot;\&quot;&quot;\&quot;&quot;\&quot;\(&quot;\&quot;#,##0&quot;\&quot;&quot;\&quot;&quot;\&quot;&quot;\&quot;&quot;\&quot;&quot;\&quot;\)"/>
    <numFmt numFmtId="187" formatCode="0_);[Red]&quot;\&quot;&quot;\&quot;&quot;\&quot;&quot;\&quot;&quot;\&quot;&quot;\&quot;\(0&quot;\&quot;&quot;\&quot;&quot;\&quot;&quot;\&quot;&quot;\&quot;&quot;\&quot;\)"/>
    <numFmt numFmtId="188" formatCode="#,##0_ ;[Red]&quot;\&quot;-#,##0&quot;\&quot;&quot;\&quot;&quot;\&quot;&quot;\&quot;&quot;\&quot;&quot;\&quot;\ "/>
    <numFmt numFmtId="189" formatCode="0.0%"/>
    <numFmt numFmtId="190" formatCode="m/d;@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4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3"/>
      <name val="ＭＳ Ｐゴシック"/>
      <family val="3"/>
    </font>
    <font>
      <sz val="18"/>
      <color indexed="54"/>
      <name val="ＭＳ Ｐゴシック"/>
      <family val="3"/>
    </font>
    <font>
      <sz val="11"/>
      <color indexed="16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 style="double">
        <color indexed="60"/>
      </bottom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1" applyNumberFormat="0" applyAlignment="0" applyProtection="0"/>
    <xf numFmtId="177" fontId="28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3" borderId="0" applyNumberFormat="0" applyBorder="0" applyAlignment="0" applyProtection="0"/>
    <xf numFmtId="176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8" fillId="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9" borderId="1" applyNumberFormat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3" fillId="11" borderId="8" applyNumberFormat="0" applyAlignment="0" applyProtection="0"/>
    <xf numFmtId="0" fontId="29" fillId="12" borderId="0" applyNumberFormat="0" applyBorder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4">
    <xf numFmtId="0" fontId="0" fillId="0" borderId="0" xfId="0" applyAlignment="1">
      <alignment vertical="center"/>
    </xf>
    <xf numFmtId="0" fontId="1" fillId="0" borderId="10" xfId="59" applyBorder="1">
      <alignment vertical="center"/>
      <protection/>
    </xf>
    <xf numFmtId="0" fontId="1" fillId="0" borderId="11" xfId="59" applyBorder="1">
      <alignment vertical="center"/>
      <protection/>
    </xf>
    <xf numFmtId="0" fontId="1" fillId="0" borderId="12" xfId="59" applyBorder="1">
      <alignment vertical="center"/>
      <protection/>
    </xf>
    <xf numFmtId="0" fontId="1" fillId="0" borderId="13" xfId="59" applyBorder="1">
      <alignment vertical="center"/>
      <protection/>
    </xf>
    <xf numFmtId="0" fontId="1" fillId="0" borderId="0" xfId="59">
      <alignment vertical="center"/>
      <protection/>
    </xf>
    <xf numFmtId="20" fontId="0" fillId="0" borderId="0" xfId="0" applyNumberFormat="1" applyAlignment="1">
      <alignment vertical="center"/>
    </xf>
    <xf numFmtId="0" fontId="1" fillId="0" borderId="0" xfId="59" applyBorder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7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81" fontId="0" fillId="0" borderId="23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vertical="center"/>
      <protection/>
    </xf>
    <xf numFmtId="9" fontId="0" fillId="0" borderId="29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" fillId="34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32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17" applyAlignment="1">
      <alignment vertical="center"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2" fillId="34" borderId="16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left" vertical="center"/>
      <protection/>
    </xf>
    <xf numFmtId="177" fontId="0" fillId="33" borderId="32" xfId="17" applyFont="1" applyFill="1" applyBorder="1" applyAlignment="1" applyProtection="1">
      <alignment vertical="center"/>
      <protection/>
    </xf>
    <xf numFmtId="180" fontId="47" fillId="0" borderId="0" xfId="0" applyNumberFormat="1" applyFont="1" applyFill="1" applyBorder="1" applyAlignment="1" applyProtection="1">
      <alignment vertical="center"/>
      <protection/>
    </xf>
    <xf numFmtId="177" fontId="47" fillId="0" borderId="0" xfId="17" applyFont="1" applyAlignment="1">
      <alignment vertical="center"/>
    </xf>
    <xf numFmtId="177" fontId="0" fillId="0" borderId="13" xfId="17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0" fillId="0" borderId="44" xfId="0" applyNumberFormat="1" applyFont="1" applyFill="1" applyBorder="1" applyAlignment="1" applyProtection="1">
      <alignment vertical="center"/>
      <protection/>
    </xf>
    <xf numFmtId="182" fontId="6" fillId="36" borderId="25" xfId="65" applyNumberFormat="1" applyFont="1" applyFill="1" applyBorder="1" applyAlignment="1" applyProtection="1">
      <alignment horizontal="center"/>
      <protection/>
    </xf>
    <xf numFmtId="182" fontId="6" fillId="36" borderId="45" xfId="65" applyNumberFormat="1" applyFont="1" applyFill="1" applyBorder="1" applyAlignment="1" applyProtection="1">
      <alignment horizontal="center"/>
      <protection/>
    </xf>
    <xf numFmtId="182" fontId="6" fillId="36" borderId="46" xfId="65" applyNumberFormat="1" applyFont="1" applyFill="1" applyBorder="1" applyAlignment="1" applyProtection="1">
      <alignment horizont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2" fontId="6" fillId="36" borderId="47" xfId="65" applyNumberFormat="1" applyFont="1" applyFill="1" applyBorder="1" applyAlignment="1" applyProtection="1">
      <alignment horizontal="center"/>
      <protection/>
    </xf>
    <xf numFmtId="182" fontId="6" fillId="36" borderId="48" xfId="65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0" fontId="7" fillId="37" borderId="14" xfId="65" applyNumberFormat="1" applyFont="1" applyFill="1" applyBorder="1" applyAlignment="1" applyProtection="1">
      <alignment vertical="center"/>
      <protection/>
    </xf>
    <xf numFmtId="182" fontId="8" fillId="0" borderId="30" xfId="65" applyNumberFormat="1" applyFont="1" applyFill="1" applyBorder="1" applyAlignment="1" applyProtection="1">
      <alignment horizontal="center" vertical="center"/>
      <protection/>
    </xf>
    <xf numFmtId="183" fontId="7" fillId="37" borderId="50" xfId="65" applyNumberFormat="1" applyFont="1" applyFill="1" applyBorder="1" applyAlignment="1" applyProtection="1">
      <alignment vertical="center"/>
      <protection/>
    </xf>
    <xf numFmtId="184" fontId="7" fillId="0" borderId="37" xfId="65" applyNumberFormat="1" applyFont="1" applyFill="1" applyBorder="1" applyAlignment="1" applyProtection="1">
      <alignment horizontal="center" vertical="center"/>
      <protection/>
    </xf>
    <xf numFmtId="184" fontId="7" fillId="0" borderId="17" xfId="65" applyNumberFormat="1" applyFont="1" applyFill="1" applyBorder="1" applyAlignment="1" applyProtection="1">
      <alignment horizontal="center" vertical="center"/>
      <protection/>
    </xf>
    <xf numFmtId="0" fontId="7" fillId="0" borderId="0" xfId="65" applyNumberFormat="1" applyFont="1" applyFill="1" applyBorder="1" applyAlignment="1" applyProtection="1">
      <alignment vertical="center"/>
      <protection/>
    </xf>
    <xf numFmtId="0" fontId="7" fillId="37" borderId="51" xfId="65" applyNumberFormat="1" applyFont="1" applyFill="1" applyBorder="1" applyAlignment="1" applyProtection="1">
      <alignment vertical="center"/>
      <protection/>
    </xf>
    <xf numFmtId="182" fontId="7" fillId="0" borderId="48" xfId="65" applyNumberFormat="1" applyFont="1" applyFill="1" applyBorder="1" applyAlignment="1" applyProtection="1">
      <alignment horizontal="center" vertical="center"/>
      <protection/>
    </xf>
    <xf numFmtId="182" fontId="7" fillId="0" borderId="52" xfId="65" applyNumberFormat="1" applyFont="1" applyFill="1" applyBorder="1" applyAlignment="1" applyProtection="1">
      <alignment horizontal="center" vertical="center"/>
      <protection/>
    </xf>
    <xf numFmtId="183" fontId="7" fillId="37" borderId="14" xfId="65" applyNumberFormat="1" applyFont="1" applyFill="1" applyBorder="1" applyAlignment="1" applyProtection="1">
      <alignment vertical="center"/>
      <protection/>
    </xf>
    <xf numFmtId="9" fontId="7" fillId="0" borderId="53" xfId="65" applyNumberFormat="1" applyFont="1" applyFill="1" applyBorder="1" applyAlignment="1" applyProtection="1">
      <alignment horizontal="center" vertical="center"/>
      <protection/>
    </xf>
    <xf numFmtId="182" fontId="7" fillId="0" borderId="35" xfId="65" applyNumberFormat="1" applyFont="1" applyFill="1" applyBorder="1" applyAlignment="1" applyProtection="1">
      <alignment horizontal="center" vertical="center"/>
      <protection/>
    </xf>
    <xf numFmtId="185" fontId="7" fillId="37" borderId="14" xfId="65" applyNumberFormat="1" applyFont="1" applyFill="1" applyBorder="1" applyAlignment="1" applyProtection="1">
      <alignment vertical="center"/>
      <protection/>
    </xf>
    <xf numFmtId="0" fontId="7" fillId="35" borderId="0" xfId="65" applyNumberFormat="1" applyFont="1" applyFill="1" applyBorder="1" applyAlignment="1" applyProtection="1">
      <alignment vertical="center"/>
      <protection/>
    </xf>
    <xf numFmtId="182" fontId="7" fillId="35" borderId="0" xfId="65" applyNumberFormat="1" applyFont="1" applyFill="1" applyBorder="1" applyAlignment="1" applyProtection="1">
      <alignment horizontal="center" vertical="center"/>
      <protection/>
    </xf>
    <xf numFmtId="183" fontId="7" fillId="35" borderId="0" xfId="65" applyNumberFormat="1" applyFont="1" applyFill="1" applyBorder="1" applyAlignment="1" applyProtection="1">
      <alignment vertical="center"/>
      <protection/>
    </xf>
    <xf numFmtId="182" fontId="6" fillId="36" borderId="54" xfId="65" applyNumberFormat="1" applyFont="1" applyFill="1" applyBorder="1" applyAlignment="1" applyProtection="1">
      <alignment horizontal="center"/>
      <protection/>
    </xf>
    <xf numFmtId="185" fontId="7" fillId="35" borderId="0" xfId="65" applyNumberFormat="1" applyFont="1" applyFill="1" applyBorder="1" applyAlignment="1" applyProtection="1">
      <alignment vertical="center"/>
      <protection/>
    </xf>
    <xf numFmtId="0" fontId="7" fillId="35" borderId="55" xfId="65" applyNumberFormat="1" applyFont="1" applyFill="1" applyBorder="1" applyAlignment="1" applyProtection="1">
      <alignment vertical="center"/>
      <protection/>
    </xf>
    <xf numFmtId="182" fontId="7" fillId="35" borderId="55" xfId="65" applyNumberFormat="1" applyFont="1" applyFill="1" applyBorder="1" applyAlignment="1" applyProtection="1">
      <alignment horizontal="center" vertical="center"/>
      <protection/>
    </xf>
    <xf numFmtId="182" fontId="9" fillId="35" borderId="55" xfId="65" applyNumberFormat="1" applyFont="1" applyFill="1" applyBorder="1" applyAlignment="1" applyProtection="1">
      <alignment horizontal="center" vertical="center"/>
      <protection/>
    </xf>
    <xf numFmtId="183" fontId="7" fillId="35" borderId="55" xfId="65" applyNumberFormat="1" applyFont="1" applyFill="1" applyBorder="1" applyAlignment="1" applyProtection="1">
      <alignment vertical="center"/>
      <protection/>
    </xf>
    <xf numFmtId="9" fontId="7" fillId="35" borderId="45" xfId="65" applyNumberFormat="1" applyFont="1" applyFill="1" applyBorder="1" applyAlignment="1" applyProtection="1">
      <alignment horizontal="center" vertical="center"/>
      <protection/>
    </xf>
    <xf numFmtId="185" fontId="7" fillId="35" borderId="55" xfId="65" applyNumberFormat="1" applyFont="1" applyFill="1" applyBorder="1" applyAlignment="1" applyProtection="1">
      <alignment vertical="center"/>
      <protection/>
    </xf>
    <xf numFmtId="0" fontId="7" fillId="0" borderId="56" xfId="65" applyNumberFormat="1" applyFont="1" applyFill="1" applyBorder="1" applyAlignment="1" applyProtection="1">
      <alignment/>
      <protection/>
    </xf>
    <xf numFmtId="182" fontId="6" fillId="36" borderId="56" xfId="65" applyNumberFormat="1" applyFont="1" applyFill="1" applyBorder="1" applyAlignment="1" applyProtection="1">
      <alignment horizontal="center"/>
      <protection/>
    </xf>
    <xf numFmtId="182" fontId="7" fillId="0" borderId="56" xfId="65" applyNumberFormat="1" applyFont="1" applyFill="1" applyBorder="1" applyAlignment="1" applyProtection="1">
      <alignment horizontal="center" vertical="center"/>
      <protection/>
    </xf>
    <xf numFmtId="182" fontId="6" fillId="36" borderId="30" xfId="65" applyNumberFormat="1" applyFont="1" applyFill="1" applyBorder="1" applyAlignment="1" applyProtection="1">
      <alignment horizontal="center"/>
      <protection/>
    </xf>
    <xf numFmtId="182" fontId="7" fillId="0" borderId="0" xfId="65" applyNumberFormat="1" applyFont="1" applyFill="1" applyBorder="1" applyAlignment="1" applyProtection="1">
      <alignment horizontal="center" vertical="center"/>
      <protection/>
    </xf>
    <xf numFmtId="0" fontId="9" fillId="37" borderId="57" xfId="65" applyNumberFormat="1" applyFont="1" applyFill="1" applyBorder="1" applyAlignment="1" applyProtection="1">
      <alignment horizontal="center" vertical="center"/>
      <protection/>
    </xf>
    <xf numFmtId="0" fontId="7" fillId="37" borderId="58" xfId="65" applyNumberFormat="1" applyFont="1" applyFill="1" applyBorder="1" applyAlignment="1" applyProtection="1">
      <alignment horizontal="center" vertical="center"/>
      <protection/>
    </xf>
    <xf numFmtId="0" fontId="7" fillId="37" borderId="59" xfId="65" applyNumberFormat="1" applyFont="1" applyFill="1" applyBorder="1" applyAlignment="1" applyProtection="1">
      <alignment horizontal="center" vertical="center" wrapText="1"/>
      <protection/>
    </xf>
    <xf numFmtId="0" fontId="7" fillId="37" borderId="59" xfId="65" applyNumberFormat="1" applyFont="1" applyFill="1" applyBorder="1" applyAlignment="1" applyProtection="1">
      <alignment horizontal="center" vertical="center"/>
      <protection/>
    </xf>
    <xf numFmtId="183" fontId="7" fillId="37" borderId="59" xfId="65" applyNumberFormat="1" applyFont="1" applyFill="1" applyBorder="1" applyAlignment="1" applyProtection="1">
      <alignment horizontal="center" vertical="center" wrapText="1"/>
      <protection/>
    </xf>
    <xf numFmtId="34" fontId="6" fillId="0" borderId="25" xfId="65" applyNumberFormat="1" applyFont="1" applyFill="1" applyBorder="1" applyAlignment="1" applyProtection="1">
      <alignment horizontal="center" vertical="center"/>
      <protection/>
    </xf>
    <xf numFmtId="186" fontId="6" fillId="0" borderId="60" xfId="65" applyNumberFormat="1" applyFont="1" applyFill="1" applyBorder="1" applyAlignment="1" applyProtection="1">
      <alignment horizontal="right" vertical="center"/>
      <protection/>
    </xf>
    <xf numFmtId="186" fontId="6" fillId="0" borderId="61" xfId="65" applyNumberFormat="1" applyFont="1" applyFill="1" applyBorder="1" applyAlignment="1" applyProtection="1">
      <alignment horizontal="right" vertical="center"/>
      <protection/>
    </xf>
    <xf numFmtId="185" fontId="6" fillId="0" borderId="61" xfId="65" applyNumberFormat="1" applyFont="1" applyFill="1" applyBorder="1" applyAlignment="1" applyProtection="1">
      <alignment horizontal="right" vertical="center"/>
      <protection/>
    </xf>
    <xf numFmtId="187" fontId="6" fillId="0" borderId="61" xfId="65" applyNumberFormat="1" applyFont="1" applyFill="1" applyBorder="1" applyAlignment="1" applyProtection="1">
      <alignment horizontal="right" vertical="center"/>
      <protection/>
    </xf>
    <xf numFmtId="188" fontId="6" fillId="0" borderId="61" xfId="65" applyNumberFormat="1" applyFont="1" applyFill="1" applyBorder="1" applyAlignment="1" applyProtection="1">
      <alignment horizontal="right" vertical="center"/>
      <protection/>
    </xf>
    <xf numFmtId="189" fontId="6" fillId="0" borderId="61" xfId="65" applyNumberFormat="1" applyFont="1" applyFill="1" applyBorder="1" applyAlignment="1" applyProtection="1">
      <alignment vertical="center"/>
      <protection/>
    </xf>
    <xf numFmtId="34" fontId="0" fillId="0" borderId="25" xfId="0" applyNumberFormat="1" applyFont="1" applyFill="1" applyBorder="1" applyAlignment="1" applyProtection="1">
      <alignment horizontal="center" vertical="center"/>
      <protection/>
    </xf>
    <xf numFmtId="186" fontId="0" fillId="0" borderId="60" xfId="0" applyNumberFormat="1" applyFont="1" applyFill="1" applyBorder="1" applyAlignment="1" applyProtection="1">
      <alignment vertical="center"/>
      <protection/>
    </xf>
    <xf numFmtId="186" fontId="0" fillId="0" borderId="61" xfId="0" applyNumberFormat="1" applyFont="1" applyFill="1" applyBorder="1" applyAlignment="1" applyProtection="1">
      <alignment vertical="center"/>
      <protection/>
    </xf>
    <xf numFmtId="0" fontId="0" fillId="0" borderId="61" xfId="0" applyNumberFormat="1" applyFont="1" applyFill="1" applyBorder="1" applyAlignment="1" applyProtection="1">
      <alignment vertical="center"/>
      <protection/>
    </xf>
    <xf numFmtId="34" fontId="6" fillId="0" borderId="62" xfId="65" applyNumberFormat="1" applyFont="1" applyFill="1" applyBorder="1" applyAlignment="1" applyProtection="1">
      <alignment horizontal="center" vertical="center"/>
      <protection/>
    </xf>
    <xf numFmtId="186" fontId="0" fillId="0" borderId="63" xfId="0" applyNumberFormat="1" applyFont="1" applyFill="1" applyBorder="1" applyAlignment="1" applyProtection="1">
      <alignment vertical="center"/>
      <protection/>
    </xf>
    <xf numFmtId="186" fontId="0" fillId="0" borderId="64" xfId="0" applyNumberFormat="1" applyFont="1" applyFill="1" applyBorder="1" applyAlignment="1" applyProtection="1">
      <alignment vertical="center"/>
      <protection/>
    </xf>
    <xf numFmtId="185" fontId="6" fillId="0" borderId="64" xfId="65" applyNumberFormat="1" applyFont="1" applyFill="1" applyBorder="1" applyAlignment="1" applyProtection="1">
      <alignment horizontal="right"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187" fontId="6" fillId="0" borderId="64" xfId="65" applyNumberFormat="1" applyFont="1" applyFill="1" applyBorder="1" applyAlignment="1" applyProtection="1">
      <alignment horizontal="right" vertical="center"/>
      <protection/>
    </xf>
    <xf numFmtId="189" fontId="6" fillId="0" borderId="64" xfId="65" applyNumberFormat="1" applyFont="1" applyFill="1" applyBorder="1" applyAlignment="1" applyProtection="1">
      <alignment vertical="center"/>
      <protection/>
    </xf>
    <xf numFmtId="34" fontId="0" fillId="0" borderId="21" xfId="0" applyNumberFormat="1" applyFont="1" applyFill="1" applyBorder="1" applyAlignment="1" applyProtection="1">
      <alignment horizontal="center" vertical="center"/>
      <protection/>
    </xf>
    <xf numFmtId="182" fontId="1" fillId="0" borderId="65" xfId="0" applyNumberFormat="1" applyFont="1" applyFill="1" applyBorder="1" applyAlignment="1" applyProtection="1">
      <alignment vertical="center"/>
      <protection/>
    </xf>
    <xf numFmtId="186" fontId="1" fillId="0" borderId="66" xfId="0" applyNumberFormat="1" applyFont="1" applyFill="1" applyBorder="1" applyAlignment="1" applyProtection="1">
      <alignment vertical="center"/>
      <protection/>
    </xf>
    <xf numFmtId="185" fontId="1" fillId="0" borderId="66" xfId="0" applyNumberFormat="1" applyFont="1" applyFill="1" applyBorder="1" applyAlignment="1" applyProtection="1">
      <alignment vertical="center"/>
      <protection/>
    </xf>
    <xf numFmtId="188" fontId="1" fillId="0" borderId="66" xfId="0" applyNumberFormat="1" applyFont="1" applyFill="1" applyBorder="1" applyAlignment="1" applyProtection="1">
      <alignment vertical="center"/>
      <protection/>
    </xf>
    <xf numFmtId="187" fontId="1" fillId="0" borderId="66" xfId="0" applyNumberFormat="1" applyFont="1" applyFill="1" applyBorder="1" applyAlignment="1" applyProtection="1">
      <alignment vertical="center"/>
      <protection/>
    </xf>
    <xf numFmtId="189" fontId="10" fillId="0" borderId="6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5" fontId="7" fillId="0" borderId="17" xfId="65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5" fontId="7" fillId="35" borderId="0" xfId="65" applyNumberFormat="1" applyFont="1" applyFill="1" applyBorder="1" applyAlignment="1" applyProtection="1">
      <alignment horizontal="center" vertical="center"/>
      <protection/>
    </xf>
    <xf numFmtId="185" fontId="7" fillId="35" borderId="55" xfId="65" applyNumberFormat="1" applyFont="1" applyFill="1" applyBorder="1" applyAlignment="1" applyProtection="1">
      <alignment horizontal="center" vertical="center"/>
      <protection/>
    </xf>
    <xf numFmtId="0" fontId="0" fillId="35" borderId="55" xfId="0" applyNumberFormat="1" applyFont="1" applyFill="1" applyBorder="1" applyAlignment="1" applyProtection="1">
      <alignment vertical="center"/>
      <protection/>
    </xf>
    <xf numFmtId="0" fontId="0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190" fontId="7" fillId="37" borderId="59" xfId="65" applyNumberFormat="1" applyFont="1" applyFill="1" applyBorder="1" applyAlignment="1" applyProtection="1">
      <alignment horizontal="center" vertical="center"/>
      <protection/>
    </xf>
    <xf numFmtId="186" fontId="7" fillId="37" borderId="67" xfId="65" applyNumberFormat="1" applyFont="1" applyFill="1" applyBorder="1" applyAlignment="1" applyProtection="1">
      <alignment horizontal="center" vertical="center"/>
      <protection/>
    </xf>
    <xf numFmtId="0" fontId="7" fillId="37" borderId="68" xfId="65" applyNumberFormat="1" applyFont="1" applyFill="1" applyBorder="1" applyAlignment="1" applyProtection="1">
      <alignment horizontal="center" vertical="center" wrapText="1"/>
      <protection/>
    </xf>
    <xf numFmtId="186" fontId="6" fillId="0" borderId="61" xfId="65" applyNumberFormat="1" applyFont="1" applyFill="1" applyBorder="1" applyAlignment="1" applyProtection="1">
      <alignment vertical="center"/>
      <protection/>
    </xf>
    <xf numFmtId="181" fontId="6" fillId="0" borderId="61" xfId="65" applyNumberFormat="1" applyFont="1" applyFill="1" applyBorder="1" applyAlignment="1" applyProtection="1">
      <alignment vertical="center"/>
      <protection/>
    </xf>
    <xf numFmtId="181" fontId="6" fillId="0" borderId="46" xfId="65" applyNumberFormat="1" applyFont="1" applyFill="1" applyBorder="1" applyAlignment="1" applyProtection="1">
      <alignment vertical="center"/>
      <protection/>
    </xf>
    <xf numFmtId="186" fontId="6" fillId="0" borderId="64" xfId="65" applyNumberFormat="1" applyFont="1" applyFill="1" applyBorder="1" applyAlignment="1" applyProtection="1">
      <alignment vertical="center"/>
      <protection/>
    </xf>
    <xf numFmtId="181" fontId="6" fillId="0" borderId="64" xfId="65" applyNumberFormat="1" applyFont="1" applyFill="1" applyBorder="1" applyAlignment="1" applyProtection="1">
      <alignment vertical="center"/>
      <protection/>
    </xf>
    <xf numFmtId="181" fontId="6" fillId="0" borderId="69" xfId="65" applyNumberFormat="1" applyFont="1" applyFill="1" applyBorder="1" applyAlignment="1" applyProtection="1">
      <alignment vertical="center"/>
      <protection/>
    </xf>
    <xf numFmtId="181" fontId="1" fillId="0" borderId="70" xfId="0" applyNumberFormat="1" applyFont="1" applyFill="1" applyBorder="1" applyAlignment="1" applyProtection="1">
      <alignment vertical="center"/>
      <protection/>
    </xf>
    <xf numFmtId="181" fontId="1" fillId="0" borderId="71" xfId="0" applyNumberFormat="1" applyFont="1" applyFill="1" applyBorder="1" applyAlignment="1" applyProtection="1">
      <alignment vertical="center"/>
      <protection/>
    </xf>
    <xf numFmtId="0" fontId="0" fillId="0" borderId="72" xfId="0" applyNumberFormat="1" applyFont="1" applyFill="1" applyBorder="1" applyAlignment="1" applyProtection="1">
      <alignment vertical="center"/>
      <protection/>
    </xf>
    <xf numFmtId="0" fontId="11" fillId="0" borderId="46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標準_気づき" xfId="59"/>
    <cellStyle name="60% - アクセント 4" xfId="60"/>
    <cellStyle name="アクセント 5" xfId="61"/>
    <cellStyle name="40% - アクセント 6" xfId="62"/>
    <cellStyle name="60% - アクセント 6" xfId="63"/>
    <cellStyle name="標準 2" xfId="64"/>
    <cellStyle name="標準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15</xdr:col>
      <xdr:colOff>19050</xdr:colOff>
      <xdr:row>29</xdr:row>
      <xdr:rowOff>38100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584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66675</xdr:rowOff>
    </xdr:from>
    <xdr:to>
      <xdr:col>14</xdr:col>
      <xdr:colOff>609600</xdr:colOff>
      <xdr:row>54</xdr:row>
      <xdr:rowOff>47625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210175"/>
          <a:ext cx="100584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54</xdr:row>
      <xdr:rowOff>152400</xdr:rowOff>
    </xdr:from>
    <xdr:to>
      <xdr:col>15</xdr:col>
      <xdr:colOff>180975</xdr:colOff>
      <xdr:row>82</xdr:row>
      <xdr:rowOff>38100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9410700"/>
          <a:ext cx="1005840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17" sqref="A1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76"/>
      <c r="B1" s="77" t="s">
        <v>0</v>
      </c>
      <c r="C1" s="78"/>
      <c r="D1" s="79"/>
      <c r="E1" s="80"/>
      <c r="F1" s="81" t="s">
        <v>0</v>
      </c>
      <c r="G1" s="82"/>
      <c r="H1" s="83"/>
    </row>
    <row r="2" spans="1:9" ht="25.5" customHeight="1">
      <c r="A2" s="84" t="s">
        <v>1</v>
      </c>
      <c r="B2" s="85">
        <v>977325</v>
      </c>
      <c r="C2" s="85"/>
      <c r="D2" s="85"/>
      <c r="E2" s="86" t="s">
        <v>2</v>
      </c>
      <c r="F2" s="87">
        <v>42491</v>
      </c>
      <c r="G2" s="88"/>
      <c r="H2" s="89"/>
      <c r="I2" s="89"/>
    </row>
    <row r="3" spans="1:11" ht="27" customHeight="1">
      <c r="A3" s="90" t="s">
        <v>3</v>
      </c>
      <c r="B3" s="91">
        <v>957031</v>
      </c>
      <c r="C3" s="91"/>
      <c r="D3" s="92"/>
      <c r="E3" s="93" t="s">
        <v>4</v>
      </c>
      <c r="F3" s="94">
        <v>0.03</v>
      </c>
      <c r="G3" s="95">
        <f>B3*F3</f>
        <v>28710.93</v>
      </c>
      <c r="H3" s="96" t="s">
        <v>5</v>
      </c>
      <c r="I3" s="144">
        <f>(B3-B2)</f>
        <v>-20294</v>
      </c>
      <c r="K3" s="145"/>
    </row>
    <row r="4" spans="1:9" s="75" customFormat="1" ht="17.25" customHeight="1">
      <c r="A4" s="97"/>
      <c r="B4" s="98"/>
      <c r="C4" s="98"/>
      <c r="D4" s="98"/>
      <c r="E4" s="99"/>
      <c r="F4" s="100" t="s">
        <v>0</v>
      </c>
      <c r="G4" s="98"/>
      <c r="H4" s="101"/>
      <c r="I4" s="146"/>
    </row>
    <row r="5" spans="1:12" ht="39" customHeight="1">
      <c r="A5" s="102"/>
      <c r="B5" s="103"/>
      <c r="C5" s="103"/>
      <c r="D5" s="104"/>
      <c r="E5" s="105"/>
      <c r="F5" s="106"/>
      <c r="G5" s="103"/>
      <c r="H5" s="107"/>
      <c r="I5" s="147"/>
      <c r="J5" s="148"/>
      <c r="K5" s="149"/>
      <c r="L5" s="149"/>
    </row>
    <row r="6" spans="1:12" ht="21" customHeight="1">
      <c r="A6" s="108" t="s">
        <v>6</v>
      </c>
      <c r="B6" s="109" t="s">
        <v>0</v>
      </c>
      <c r="C6" s="109" t="s">
        <v>0</v>
      </c>
      <c r="D6" s="110"/>
      <c r="E6" s="109" t="s">
        <v>0</v>
      </c>
      <c r="F6" s="111" t="s">
        <v>0</v>
      </c>
      <c r="G6" s="112"/>
      <c r="H6" s="89"/>
      <c r="I6" s="89"/>
      <c r="L6" s="150"/>
    </row>
    <row r="7" spans="1:12" ht="28.5">
      <c r="A7" s="113" t="s">
        <v>7</v>
      </c>
      <c r="B7" s="114" t="s">
        <v>8</v>
      </c>
      <c r="C7" s="115" t="s">
        <v>9</v>
      </c>
      <c r="D7" s="116" t="s">
        <v>10</v>
      </c>
      <c r="E7" s="117" t="s">
        <v>11</v>
      </c>
      <c r="F7" s="115" t="s">
        <v>12</v>
      </c>
      <c r="G7" s="117" t="s">
        <v>13</v>
      </c>
      <c r="H7" s="116" t="s">
        <v>14</v>
      </c>
      <c r="I7" s="151" t="s">
        <v>15</v>
      </c>
      <c r="J7" s="152" t="s">
        <v>16</v>
      </c>
      <c r="K7" s="115" t="s">
        <v>17</v>
      </c>
      <c r="L7" s="153" t="s">
        <v>18</v>
      </c>
    </row>
    <row r="8" spans="1:12" ht="24.75" customHeight="1">
      <c r="A8" s="118">
        <v>42491</v>
      </c>
      <c r="B8" s="119">
        <v>94376</v>
      </c>
      <c r="C8" s="120">
        <v>114670</v>
      </c>
      <c r="D8" s="121">
        <f aca="true" t="shared" si="0" ref="D8:D16">SUM(B8-C8)</f>
        <v>-20294</v>
      </c>
      <c r="E8" s="122">
        <v>5</v>
      </c>
      <c r="F8" s="123">
        <v>5</v>
      </c>
      <c r="G8" s="122">
        <f aca="true" t="shared" si="1" ref="G8:G16">SUM(E8+F8)</f>
        <v>10</v>
      </c>
      <c r="H8" s="124">
        <f aca="true" t="shared" si="2" ref="H8:H16">E8/G8</f>
        <v>0.5</v>
      </c>
      <c r="I8" s="154">
        <f aca="true" t="shared" si="3" ref="I8:I16">B8/E8</f>
        <v>18875.2</v>
      </c>
      <c r="J8" s="154">
        <f aca="true" t="shared" si="4" ref="J8:J16">C8/F8</f>
        <v>22934</v>
      </c>
      <c r="K8" s="155">
        <f aca="true" t="shared" si="5" ref="K8:K16">I8/J8</f>
        <v>0.8230225865527165</v>
      </c>
      <c r="L8" s="156">
        <f aca="true" t="shared" si="6" ref="L8:L16">B8/C8</f>
        <v>0.8230225865527165</v>
      </c>
    </row>
    <row r="9" spans="1:12" ht="24.75" customHeight="1">
      <c r="A9" s="125">
        <v>42522</v>
      </c>
      <c r="B9" s="126"/>
      <c r="C9" s="127"/>
      <c r="D9" s="121">
        <f t="shared" si="0"/>
        <v>0</v>
      </c>
      <c r="E9" s="128"/>
      <c r="F9" s="128"/>
      <c r="G9" s="122">
        <f t="shared" si="1"/>
        <v>0</v>
      </c>
      <c r="H9" s="124" t="e">
        <f t="shared" si="2"/>
        <v>#DIV/0!</v>
      </c>
      <c r="I9" s="154" t="e">
        <f t="shared" si="3"/>
        <v>#DIV/0!</v>
      </c>
      <c r="J9" s="154" t="e">
        <f t="shared" si="4"/>
        <v>#DIV/0!</v>
      </c>
      <c r="K9" s="155" t="e">
        <f t="shared" si="5"/>
        <v>#DIV/0!</v>
      </c>
      <c r="L9" s="156" t="e">
        <f t="shared" si="6"/>
        <v>#DIV/0!</v>
      </c>
    </row>
    <row r="10" spans="1:12" ht="24.75" customHeight="1">
      <c r="A10" s="118">
        <v>42552</v>
      </c>
      <c r="B10" s="126"/>
      <c r="C10" s="127"/>
      <c r="D10" s="121">
        <f t="shared" si="0"/>
        <v>0</v>
      </c>
      <c r="E10" s="128"/>
      <c r="F10" s="128"/>
      <c r="G10" s="122">
        <f t="shared" si="1"/>
        <v>0</v>
      </c>
      <c r="H10" s="124" t="e">
        <f t="shared" si="2"/>
        <v>#DIV/0!</v>
      </c>
      <c r="I10" s="154" t="e">
        <f t="shared" si="3"/>
        <v>#DIV/0!</v>
      </c>
      <c r="J10" s="154" t="e">
        <f t="shared" si="4"/>
        <v>#DIV/0!</v>
      </c>
      <c r="K10" s="155" t="e">
        <f t="shared" si="5"/>
        <v>#DIV/0!</v>
      </c>
      <c r="L10" s="156" t="e">
        <f t="shared" si="6"/>
        <v>#DIV/0!</v>
      </c>
    </row>
    <row r="11" spans="1:12" ht="24.75" customHeight="1">
      <c r="A11" s="125">
        <v>42583</v>
      </c>
      <c r="B11" s="126"/>
      <c r="C11" s="127"/>
      <c r="D11" s="121">
        <f t="shared" si="0"/>
        <v>0</v>
      </c>
      <c r="E11" s="128"/>
      <c r="F11" s="128"/>
      <c r="G11" s="122">
        <f t="shared" si="1"/>
        <v>0</v>
      </c>
      <c r="H11" s="124" t="e">
        <f t="shared" si="2"/>
        <v>#DIV/0!</v>
      </c>
      <c r="I11" s="154" t="e">
        <f t="shared" si="3"/>
        <v>#DIV/0!</v>
      </c>
      <c r="J11" s="154" t="e">
        <f t="shared" si="4"/>
        <v>#DIV/0!</v>
      </c>
      <c r="K11" s="155" t="e">
        <f t="shared" si="5"/>
        <v>#DIV/0!</v>
      </c>
      <c r="L11" s="156" t="e">
        <f t="shared" si="6"/>
        <v>#DIV/0!</v>
      </c>
    </row>
    <row r="12" spans="1:12" ht="24.75" customHeight="1">
      <c r="A12" s="118">
        <v>42614</v>
      </c>
      <c r="B12" s="126"/>
      <c r="C12" s="120"/>
      <c r="D12" s="121">
        <f t="shared" si="0"/>
        <v>0</v>
      </c>
      <c r="E12" s="128"/>
      <c r="F12" s="128"/>
      <c r="G12" s="122">
        <f t="shared" si="1"/>
        <v>0</v>
      </c>
      <c r="H12" s="124" t="e">
        <f t="shared" si="2"/>
        <v>#DIV/0!</v>
      </c>
      <c r="I12" s="154" t="e">
        <f t="shared" si="3"/>
        <v>#DIV/0!</v>
      </c>
      <c r="J12" s="154" t="e">
        <f t="shared" si="4"/>
        <v>#DIV/0!</v>
      </c>
      <c r="K12" s="155" t="e">
        <f t="shared" si="5"/>
        <v>#DIV/0!</v>
      </c>
      <c r="L12" s="156" t="e">
        <f t="shared" si="6"/>
        <v>#DIV/0!</v>
      </c>
    </row>
    <row r="13" spans="1:12" ht="24.75" customHeight="1">
      <c r="A13" s="125">
        <v>42644</v>
      </c>
      <c r="B13" s="126"/>
      <c r="C13" s="127"/>
      <c r="D13" s="121">
        <f t="shared" si="0"/>
        <v>0</v>
      </c>
      <c r="E13" s="128"/>
      <c r="F13" s="128"/>
      <c r="G13" s="122">
        <f t="shared" si="1"/>
        <v>0</v>
      </c>
      <c r="H13" s="124" t="e">
        <f t="shared" si="2"/>
        <v>#DIV/0!</v>
      </c>
      <c r="I13" s="154" t="e">
        <f t="shared" si="3"/>
        <v>#DIV/0!</v>
      </c>
      <c r="J13" s="154" t="e">
        <f t="shared" si="4"/>
        <v>#DIV/0!</v>
      </c>
      <c r="K13" s="155" t="e">
        <f t="shared" si="5"/>
        <v>#DIV/0!</v>
      </c>
      <c r="L13" s="156" t="e">
        <f t="shared" si="6"/>
        <v>#DIV/0!</v>
      </c>
    </row>
    <row r="14" spans="1:12" ht="24.75" customHeight="1">
      <c r="A14" s="118">
        <v>42675</v>
      </c>
      <c r="B14" s="126"/>
      <c r="C14" s="120"/>
      <c r="D14" s="121">
        <f t="shared" si="0"/>
        <v>0</v>
      </c>
      <c r="E14" s="128"/>
      <c r="F14" s="128"/>
      <c r="G14" s="122">
        <f t="shared" si="1"/>
        <v>0</v>
      </c>
      <c r="H14" s="124" t="e">
        <f t="shared" si="2"/>
        <v>#DIV/0!</v>
      </c>
      <c r="I14" s="154" t="e">
        <f t="shared" si="3"/>
        <v>#DIV/0!</v>
      </c>
      <c r="J14" s="154" t="e">
        <f t="shared" si="4"/>
        <v>#DIV/0!</v>
      </c>
      <c r="K14" s="155" t="e">
        <f t="shared" si="5"/>
        <v>#DIV/0!</v>
      </c>
      <c r="L14" s="156" t="e">
        <f t="shared" si="6"/>
        <v>#DIV/0!</v>
      </c>
    </row>
    <row r="15" spans="1:12" ht="24.75" customHeight="1">
      <c r="A15" s="125">
        <v>42705</v>
      </c>
      <c r="B15" s="126"/>
      <c r="C15" s="120"/>
      <c r="D15" s="121">
        <f t="shared" si="0"/>
        <v>0</v>
      </c>
      <c r="E15" s="128"/>
      <c r="F15" s="128"/>
      <c r="G15" s="122">
        <f t="shared" si="1"/>
        <v>0</v>
      </c>
      <c r="H15" s="124" t="e">
        <f t="shared" si="2"/>
        <v>#DIV/0!</v>
      </c>
      <c r="I15" s="154" t="e">
        <f t="shared" si="3"/>
        <v>#DIV/0!</v>
      </c>
      <c r="J15" s="154" t="e">
        <f t="shared" si="4"/>
        <v>#DIV/0!</v>
      </c>
      <c r="K15" s="155" t="e">
        <f t="shared" si="5"/>
        <v>#DIV/0!</v>
      </c>
      <c r="L15" s="156" t="e">
        <f t="shared" si="6"/>
        <v>#DIV/0!</v>
      </c>
    </row>
    <row r="16" spans="1:12" ht="24.75" customHeight="1">
      <c r="A16" s="129"/>
      <c r="B16" s="130"/>
      <c r="C16" s="131"/>
      <c r="D16" s="132">
        <f t="shared" si="0"/>
        <v>0</v>
      </c>
      <c r="E16" s="133"/>
      <c r="F16" s="133"/>
      <c r="G16" s="134">
        <f t="shared" si="1"/>
        <v>0</v>
      </c>
      <c r="H16" s="135" t="e">
        <f t="shared" si="2"/>
        <v>#DIV/0!</v>
      </c>
      <c r="I16" s="157" t="e">
        <f t="shared" si="3"/>
        <v>#DIV/0!</v>
      </c>
      <c r="J16" s="157" t="e">
        <f t="shared" si="4"/>
        <v>#DIV/0!</v>
      </c>
      <c r="K16" s="158" t="e">
        <f t="shared" si="5"/>
        <v>#DIV/0!</v>
      </c>
      <c r="L16" s="159" t="e">
        <f t="shared" si="6"/>
        <v>#DIV/0!</v>
      </c>
    </row>
    <row r="17" spans="1:12" ht="24.75" customHeight="1">
      <c r="A17" s="136" t="s">
        <v>19</v>
      </c>
      <c r="B17" s="137">
        <f aca="true" t="shared" si="7" ref="B17:G17">SUM(B8:B16)</f>
        <v>94376</v>
      </c>
      <c r="C17" s="138">
        <f t="shared" si="7"/>
        <v>114670</v>
      </c>
      <c r="D17" s="139">
        <f t="shared" si="7"/>
        <v>-20294</v>
      </c>
      <c r="E17" s="140">
        <f t="shared" si="7"/>
        <v>5</v>
      </c>
      <c r="F17" s="141">
        <f t="shared" si="7"/>
        <v>5</v>
      </c>
      <c r="G17" s="140">
        <f t="shared" si="7"/>
        <v>10</v>
      </c>
      <c r="H17" s="142" t="e">
        <f aca="true" t="shared" si="8" ref="H17:L17">AVERAGE(H8:H16)</f>
        <v>#DIV/0!</v>
      </c>
      <c r="I17" s="138" t="e">
        <f t="shared" si="8"/>
        <v>#DIV/0!</v>
      </c>
      <c r="J17" s="138" t="e">
        <f t="shared" si="8"/>
        <v>#DIV/0!</v>
      </c>
      <c r="K17" s="160" t="e">
        <f t="shared" si="8"/>
        <v>#DIV/0!</v>
      </c>
      <c r="L17" s="161" t="e">
        <f t="shared" si="8"/>
        <v>#DIV/0!</v>
      </c>
    </row>
    <row r="18" spans="1:12" ht="13.5">
      <c r="A18" s="143"/>
      <c r="J18" s="162"/>
      <c r="K18" s="163" t="s">
        <v>20</v>
      </c>
      <c r="L18" s="163" t="s">
        <v>21</v>
      </c>
    </row>
    <row r="19" ht="13.5">
      <c r="A19" s="143"/>
    </row>
  </sheetData>
  <sheetProtection/>
  <mergeCells count="5">
    <mergeCell ref="B1:D1"/>
    <mergeCell ref="F1:G1"/>
    <mergeCell ref="B2:D2"/>
    <mergeCell ref="F2:G2"/>
    <mergeCell ref="B3:D3"/>
  </mergeCells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workbookViewId="0" topLeftCell="A1">
      <pane ySplit="1" topLeftCell="A20" activePane="bottomLeft" state="frozen"/>
      <selection pane="bottomLeft" activeCell="G20" sqref="G20"/>
    </sheetView>
  </sheetViews>
  <sheetFormatPr defaultColWidth="10.00390625" defaultRowHeight="13.5" customHeight="1"/>
  <cols>
    <col min="1" max="1" width="9.625" style="0" customWidth="1"/>
    <col min="2" max="2" width="5.125" style="0" customWidth="1"/>
    <col min="3" max="3" width="8.125" style="59" customWidth="1"/>
    <col min="4" max="4" width="18.375" style="0" customWidth="1"/>
    <col min="5" max="5" width="6.875" style="0" customWidth="1"/>
    <col min="6" max="6" width="15.625" style="0" customWidth="1"/>
    <col min="7" max="7" width="13.125" style="0" customWidth="1"/>
    <col min="8" max="8" width="11.25390625" style="0" customWidth="1"/>
    <col min="9" max="9" width="15.25390625" style="0" customWidth="1"/>
    <col min="11" max="11" width="11.25390625" style="0" customWidth="1"/>
    <col min="12" max="12" width="5.125" style="0" customWidth="1"/>
    <col min="14" max="14" width="7.75390625" style="0" customWidth="1"/>
    <col min="15" max="15" width="14.50390625" style="60" customWidth="1"/>
  </cols>
  <sheetData>
    <row r="1" spans="1:15" ht="14.25">
      <c r="A1" s="8" t="s">
        <v>22</v>
      </c>
      <c r="B1" s="9" t="s">
        <v>23</v>
      </c>
      <c r="C1" s="61" t="s">
        <v>24</v>
      </c>
      <c r="D1" s="9" t="s">
        <v>25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37" t="s">
        <v>35</v>
      </c>
      <c r="O1" s="71" t="s">
        <v>36</v>
      </c>
    </row>
    <row r="2" spans="1:15" ht="13.5" customHeight="1">
      <c r="A2" t="s">
        <v>37</v>
      </c>
      <c r="B2" t="s">
        <v>38</v>
      </c>
      <c r="C2" s="62">
        <v>0.8</v>
      </c>
      <c r="D2" t="s">
        <v>39</v>
      </c>
      <c r="E2">
        <v>60</v>
      </c>
      <c r="F2" t="s">
        <v>40</v>
      </c>
      <c r="G2">
        <v>0.95905</v>
      </c>
      <c r="H2">
        <v>60</v>
      </c>
      <c r="I2" t="s">
        <v>41</v>
      </c>
      <c r="J2">
        <v>0.95581</v>
      </c>
      <c r="K2" t="s">
        <v>42</v>
      </c>
      <c r="L2" t="s">
        <v>43</v>
      </c>
      <c r="N2">
        <v>34</v>
      </c>
      <c r="O2" s="60">
        <v>-28908</v>
      </c>
    </row>
    <row r="3" spans="1:15" ht="13.5">
      <c r="A3" t="s">
        <v>44</v>
      </c>
      <c r="B3" t="s">
        <v>38</v>
      </c>
      <c r="C3" s="59">
        <v>0.8</v>
      </c>
      <c r="D3" t="s">
        <v>45</v>
      </c>
      <c r="E3">
        <v>60</v>
      </c>
      <c r="F3" t="s">
        <v>46</v>
      </c>
      <c r="G3">
        <v>122.813</v>
      </c>
      <c r="I3" t="s">
        <v>47</v>
      </c>
      <c r="J3">
        <v>123.07</v>
      </c>
      <c r="K3" t="s">
        <v>42</v>
      </c>
      <c r="L3" t="s">
        <v>48</v>
      </c>
      <c r="M3" s="39">
        <v>26</v>
      </c>
      <c r="N3" s="39"/>
      <c r="O3" s="60">
        <v>20560</v>
      </c>
    </row>
    <row r="4" spans="1:15" ht="13.5">
      <c r="A4" t="s">
        <v>49</v>
      </c>
      <c r="B4" t="s">
        <v>38</v>
      </c>
      <c r="C4" s="59">
        <v>0.8</v>
      </c>
      <c r="E4">
        <v>60</v>
      </c>
      <c r="F4" t="s">
        <v>50</v>
      </c>
      <c r="G4">
        <v>0.68883</v>
      </c>
      <c r="I4" t="s">
        <v>51</v>
      </c>
      <c r="J4">
        <v>0.69539</v>
      </c>
      <c r="K4" t="s">
        <v>42</v>
      </c>
      <c r="L4" t="s">
        <v>48</v>
      </c>
      <c r="M4" s="39">
        <v>15</v>
      </c>
      <c r="N4" s="39"/>
      <c r="O4" s="60">
        <v>10296</v>
      </c>
    </row>
    <row r="5" spans="1:15" s="58" customFormat="1" ht="13.5">
      <c r="A5" s="63" t="s">
        <v>52</v>
      </c>
      <c r="B5" s="63" t="s">
        <v>38</v>
      </c>
      <c r="C5" s="64">
        <v>0.3</v>
      </c>
      <c r="E5" s="58">
        <v>60</v>
      </c>
      <c r="F5" s="58">
        <v>20160509</v>
      </c>
      <c r="G5" s="58">
        <v>155.385</v>
      </c>
      <c r="I5" s="58">
        <v>20160509</v>
      </c>
      <c r="J5" s="58">
        <v>156.059</v>
      </c>
      <c r="K5" s="63" t="s">
        <v>42</v>
      </c>
      <c r="L5" s="63" t="s">
        <v>48</v>
      </c>
      <c r="M5" s="72">
        <v>65</v>
      </c>
      <c r="N5" s="72"/>
      <c r="O5" s="73">
        <v>20220</v>
      </c>
    </row>
    <row r="6" spans="1:15" ht="13.5">
      <c r="A6" t="s">
        <v>53</v>
      </c>
      <c r="B6" t="s">
        <v>54</v>
      </c>
      <c r="C6" s="59">
        <v>0.2</v>
      </c>
      <c r="E6">
        <v>60</v>
      </c>
      <c r="F6">
        <v>20160509</v>
      </c>
      <c r="G6">
        <v>1.43985</v>
      </c>
      <c r="I6">
        <v>20160511</v>
      </c>
      <c r="J6">
        <v>1.44077</v>
      </c>
      <c r="K6" t="s">
        <v>42</v>
      </c>
      <c r="L6" t="s">
        <v>43</v>
      </c>
      <c r="N6" s="39">
        <v>9.2</v>
      </c>
      <c r="O6" s="60">
        <v>-1999</v>
      </c>
    </row>
    <row r="7" spans="1:15" ht="13.5">
      <c r="A7" t="s">
        <v>55</v>
      </c>
      <c r="B7" t="s">
        <v>54</v>
      </c>
      <c r="C7" s="59">
        <v>0.5</v>
      </c>
      <c r="E7">
        <v>60</v>
      </c>
      <c r="F7">
        <v>20160511</v>
      </c>
      <c r="G7">
        <v>79.75</v>
      </c>
      <c r="I7">
        <v>20160511</v>
      </c>
      <c r="J7">
        <v>80.2</v>
      </c>
      <c r="K7" t="s">
        <v>42</v>
      </c>
      <c r="L7" t="s">
        <v>43</v>
      </c>
      <c r="N7" s="39">
        <v>25</v>
      </c>
      <c r="O7" s="60">
        <v>-22500</v>
      </c>
    </row>
    <row r="8" spans="1:15" s="58" customFormat="1" ht="13.5">
      <c r="A8" s="63" t="s">
        <v>56</v>
      </c>
      <c r="B8" s="63" t="s">
        <v>38</v>
      </c>
      <c r="C8" s="64">
        <v>2</v>
      </c>
      <c r="E8" s="58">
        <v>60</v>
      </c>
      <c r="F8" s="58">
        <v>20160517</v>
      </c>
      <c r="G8" s="58">
        <v>0.73269</v>
      </c>
      <c r="I8" s="58">
        <v>20160817</v>
      </c>
      <c r="J8" s="58">
        <v>0.73131</v>
      </c>
      <c r="K8" s="63" t="s">
        <v>42</v>
      </c>
      <c r="L8" s="63" t="s">
        <v>43</v>
      </c>
      <c r="M8" s="72"/>
      <c r="N8" s="72">
        <v>14</v>
      </c>
      <c r="O8" s="73">
        <v>-30254</v>
      </c>
    </row>
    <row r="9" spans="1:15" s="58" customFormat="1" ht="13.5">
      <c r="A9" s="63" t="s">
        <v>56</v>
      </c>
      <c r="B9" s="63" t="s">
        <v>38</v>
      </c>
      <c r="C9" s="64">
        <v>0.3</v>
      </c>
      <c r="D9" s="63" t="s">
        <v>45</v>
      </c>
      <c r="E9" s="58">
        <v>60</v>
      </c>
      <c r="F9" s="58">
        <v>20160517</v>
      </c>
      <c r="G9" s="58">
        <v>0.73293</v>
      </c>
      <c r="I9" s="58">
        <v>20160518</v>
      </c>
      <c r="J9" s="58">
        <v>0.72353</v>
      </c>
      <c r="K9" s="63" t="s">
        <v>42</v>
      </c>
      <c r="L9" s="63" t="s">
        <v>43</v>
      </c>
      <c r="M9" s="72"/>
      <c r="N9" s="72">
        <v>60</v>
      </c>
      <c r="O9" s="73">
        <v>-31009</v>
      </c>
    </row>
    <row r="10" spans="1:15" s="58" customFormat="1" ht="13.5">
      <c r="A10" s="63" t="s">
        <v>55</v>
      </c>
      <c r="B10" s="63" t="s">
        <v>54</v>
      </c>
      <c r="C10" s="64">
        <v>1</v>
      </c>
      <c r="D10" s="63" t="s">
        <v>45</v>
      </c>
      <c r="E10" s="58">
        <v>60</v>
      </c>
      <c r="F10" s="58">
        <v>20160523</v>
      </c>
      <c r="G10" s="58">
        <v>79.632</v>
      </c>
      <c r="I10" s="58">
        <v>20160513</v>
      </c>
      <c r="J10" s="58">
        <v>79.35</v>
      </c>
      <c r="K10" s="63" t="s">
        <v>42</v>
      </c>
      <c r="L10" s="63" t="s">
        <v>48</v>
      </c>
      <c r="M10" s="72">
        <v>30</v>
      </c>
      <c r="N10" s="72"/>
      <c r="O10" s="73">
        <v>28200</v>
      </c>
    </row>
    <row r="11" spans="1:15" ht="13.5">
      <c r="A11" t="s">
        <v>57</v>
      </c>
      <c r="B11" t="s">
        <v>38</v>
      </c>
      <c r="C11" s="59">
        <v>0.5</v>
      </c>
      <c r="D11" t="s">
        <v>45</v>
      </c>
      <c r="E11">
        <v>60</v>
      </c>
      <c r="F11">
        <v>20160526</v>
      </c>
      <c r="G11">
        <v>109.698</v>
      </c>
      <c r="H11">
        <v>60</v>
      </c>
      <c r="I11">
        <v>20160526</v>
      </c>
      <c r="J11">
        <v>110</v>
      </c>
      <c r="K11" t="s">
        <v>58</v>
      </c>
      <c r="L11" t="s">
        <v>48</v>
      </c>
      <c r="M11" s="39">
        <v>32</v>
      </c>
      <c r="N11" s="39"/>
      <c r="O11" s="60">
        <v>15100</v>
      </c>
    </row>
    <row r="12" spans="13:14" ht="13.5">
      <c r="M12" s="39"/>
      <c r="N12" s="39"/>
    </row>
    <row r="13" spans="6:14" ht="13.5">
      <c r="F13" s="63" t="s">
        <v>59</v>
      </c>
      <c r="H13" t="s">
        <v>60</v>
      </c>
      <c r="I13" t="s">
        <v>61</v>
      </c>
      <c r="M13" s="39"/>
      <c r="N13" s="39"/>
    </row>
    <row r="14" spans="6:14" ht="13.5">
      <c r="F14" s="63" t="s">
        <v>62</v>
      </c>
      <c r="H14" s="60">
        <v>20220</v>
      </c>
      <c r="I14" s="60">
        <v>40000</v>
      </c>
      <c r="M14" s="39"/>
      <c r="N14" s="39"/>
    </row>
    <row r="15" spans="8:14" ht="13.5">
      <c r="H15" s="60">
        <v>-30254</v>
      </c>
      <c r="I15" s="60">
        <v>0</v>
      </c>
      <c r="M15" s="39"/>
      <c r="N15" s="39"/>
    </row>
    <row r="16" spans="8:14" ht="13.5">
      <c r="H16" s="60">
        <v>-31009</v>
      </c>
      <c r="I16" s="60">
        <v>0</v>
      </c>
      <c r="M16" s="39"/>
      <c r="N16" s="39"/>
    </row>
    <row r="17" spans="8:14" ht="13.5">
      <c r="H17" s="60">
        <v>28200</v>
      </c>
      <c r="I17" s="60">
        <v>80000</v>
      </c>
      <c r="M17" s="39"/>
      <c r="N17" s="39"/>
    </row>
    <row r="18" spans="8:14" ht="13.5">
      <c r="H18" s="60"/>
      <c r="I18" s="60">
        <f>SUM(I14:I17)</f>
        <v>120000</v>
      </c>
      <c r="M18" s="39"/>
      <c r="N18" s="39"/>
    </row>
    <row r="19" spans="8:14" ht="13.5">
      <c r="H19" s="60"/>
      <c r="I19" s="60">
        <v>-20294</v>
      </c>
      <c r="M19" s="39"/>
      <c r="N19" s="39"/>
    </row>
    <row r="20" spans="9:14" ht="13.5">
      <c r="I20" s="60">
        <f>SUM(I18:I19)</f>
        <v>99706</v>
      </c>
      <c r="M20" s="39"/>
      <c r="N20" s="39"/>
    </row>
    <row r="21" spans="9:14" ht="13.5">
      <c r="I21" s="60"/>
      <c r="M21" s="39"/>
      <c r="N21" s="39"/>
    </row>
    <row r="22" spans="9:14" ht="13.5">
      <c r="I22" s="60"/>
      <c r="M22" s="39"/>
      <c r="N22" s="39"/>
    </row>
    <row r="23" spans="13:14" ht="13.5">
      <c r="M23" s="39"/>
      <c r="N23" s="39"/>
    </row>
    <row r="24" spans="13:14" ht="13.5">
      <c r="M24" s="39"/>
      <c r="N24" s="39"/>
    </row>
    <row r="25" spans="13:14" ht="13.5">
      <c r="M25" s="39"/>
      <c r="N25" s="39"/>
    </row>
    <row r="26" spans="1:15" ht="14.25">
      <c r="A26" s="10"/>
      <c r="B26" s="10"/>
      <c r="C26" s="65"/>
      <c r="D26" s="10"/>
      <c r="E26" s="10"/>
      <c r="F26" s="10"/>
      <c r="G26" s="10"/>
      <c r="H26" s="10"/>
      <c r="I26" s="10"/>
      <c r="J26" s="10"/>
      <c r="K26" s="10"/>
      <c r="L26" s="10"/>
      <c r="M26" s="40"/>
      <c r="N26" s="40"/>
      <c r="O26" s="74"/>
    </row>
    <row r="27" spans="12:15" ht="14.25">
      <c r="L27" s="41" t="s">
        <v>63</v>
      </c>
      <c r="M27" s="39">
        <v>75</v>
      </c>
      <c r="N27" s="39">
        <v>76</v>
      </c>
      <c r="O27" s="60">
        <f>SUM(O2:O26)</f>
        <v>-20294</v>
      </c>
    </row>
    <row r="28" spans="13:14" ht="13.5">
      <c r="M28" s="39"/>
      <c r="N28" s="39"/>
    </row>
    <row r="29" spans="13:14" ht="13.5">
      <c r="M29" s="39"/>
      <c r="N29" s="39"/>
    </row>
    <row r="31" spans="12:14" ht="13.5">
      <c r="L31" s="42"/>
      <c r="M31" s="43"/>
      <c r="N31" s="43"/>
    </row>
    <row r="34" spans="3:9" ht="14.25">
      <c r="C34" s="66" t="s">
        <v>64</v>
      </c>
      <c r="D34" s="12"/>
      <c r="F34" s="13" t="s">
        <v>65</v>
      </c>
      <c r="G34" s="14"/>
      <c r="H34" s="14" t="s">
        <v>66</v>
      </c>
      <c r="I34" s="44" t="s">
        <v>67</v>
      </c>
    </row>
    <row r="35" spans="3:9" ht="13.5">
      <c r="C35" s="67" t="s">
        <v>68</v>
      </c>
      <c r="D35" s="16"/>
      <c r="F35" s="15"/>
      <c r="G35" s="17"/>
      <c r="H35" s="18"/>
      <c r="I35" s="45"/>
    </row>
    <row r="36" spans="3:9" ht="13.5">
      <c r="C36" s="68" t="s">
        <v>69</v>
      </c>
      <c r="D36" s="20"/>
      <c r="F36" s="19"/>
      <c r="G36" s="21"/>
      <c r="H36" s="22"/>
      <c r="I36" s="46"/>
    </row>
    <row r="37" spans="3:9" ht="13.5">
      <c r="C37" s="68" t="s">
        <v>70</v>
      </c>
      <c r="D37" s="20"/>
      <c r="F37" s="19"/>
      <c r="G37" s="21"/>
      <c r="H37" s="22"/>
      <c r="I37" s="46"/>
    </row>
    <row r="38" spans="3:9" ht="13.5">
      <c r="C38" s="68" t="s">
        <v>71</v>
      </c>
      <c r="D38" s="20"/>
      <c r="F38" s="19"/>
      <c r="G38" s="21"/>
      <c r="H38" s="22"/>
      <c r="I38" s="46"/>
    </row>
    <row r="39" spans="3:9" ht="13.5">
      <c r="C39" s="68" t="s">
        <v>72</v>
      </c>
      <c r="D39" s="20"/>
      <c r="F39" s="19"/>
      <c r="G39" s="21"/>
      <c r="H39" s="22"/>
      <c r="I39" s="46"/>
    </row>
    <row r="40" spans="3:9" ht="13.5">
      <c r="C40" s="68" t="s">
        <v>73</v>
      </c>
      <c r="D40" s="23"/>
      <c r="F40" s="19"/>
      <c r="G40" s="21"/>
      <c r="H40" s="22"/>
      <c r="I40" s="46"/>
    </row>
    <row r="41" spans="3:9" ht="13.5">
      <c r="C41" s="68" t="s">
        <v>74</v>
      </c>
      <c r="D41" s="20"/>
      <c r="F41" s="19"/>
      <c r="G41" s="21"/>
      <c r="H41" s="22"/>
      <c r="I41" s="46"/>
    </row>
    <row r="42" spans="3:9" ht="13.5">
      <c r="C42" s="69" t="s">
        <v>75</v>
      </c>
      <c r="D42" s="25"/>
      <c r="F42" s="19"/>
      <c r="G42" s="21"/>
      <c r="H42" s="22"/>
      <c r="I42" s="46"/>
    </row>
    <row r="43" spans="3:9" ht="13.5">
      <c r="C43" s="68" t="s">
        <v>76</v>
      </c>
      <c r="D43" s="20"/>
      <c r="F43" s="19"/>
      <c r="G43" s="21"/>
      <c r="H43" s="22"/>
      <c r="I43" s="46"/>
    </row>
    <row r="44" spans="3:9" ht="13.5">
      <c r="C44" s="68" t="s">
        <v>77</v>
      </c>
      <c r="D44" s="23"/>
      <c r="F44" s="19"/>
      <c r="G44" s="21"/>
      <c r="H44" s="22"/>
      <c r="I44" s="46"/>
    </row>
    <row r="45" spans="3:9" ht="13.5">
      <c r="C45" s="68" t="s">
        <v>78</v>
      </c>
      <c r="D45" s="20"/>
      <c r="F45" s="15"/>
      <c r="G45" s="17"/>
      <c r="H45" s="18"/>
      <c r="I45" s="47"/>
    </row>
    <row r="46" spans="3:9" ht="13.5">
      <c r="C46" s="68" t="s">
        <v>15</v>
      </c>
      <c r="D46" s="26"/>
      <c r="F46" s="19"/>
      <c r="G46" s="21"/>
      <c r="H46" s="22"/>
      <c r="I46" s="46"/>
    </row>
    <row r="47" spans="3:9" ht="13.5">
      <c r="C47" s="68" t="s">
        <v>16</v>
      </c>
      <c r="D47" s="26"/>
      <c r="F47" s="19"/>
      <c r="G47" s="21"/>
      <c r="H47" s="22"/>
      <c r="I47" s="46"/>
    </row>
    <row r="48" spans="3:9" ht="13.5">
      <c r="C48" s="68" t="s">
        <v>79</v>
      </c>
      <c r="D48" s="20"/>
      <c r="F48" s="19"/>
      <c r="G48" s="21"/>
      <c r="H48" s="22"/>
      <c r="I48" s="46"/>
    </row>
    <row r="49" spans="3:9" ht="13.5">
      <c r="C49" s="68" t="s">
        <v>80</v>
      </c>
      <c r="D49" s="20"/>
      <c r="F49" s="19"/>
      <c r="G49" s="21"/>
      <c r="H49" s="22"/>
      <c r="I49" s="46"/>
    </row>
    <row r="50" spans="3:9" ht="13.5">
      <c r="C50" s="68" t="s">
        <v>81</v>
      </c>
      <c r="D50" s="27"/>
      <c r="F50" s="19"/>
      <c r="G50" s="21"/>
      <c r="H50" s="22"/>
      <c r="I50" s="46"/>
    </row>
    <row r="51" spans="3:9" ht="14.25">
      <c r="C51" s="70" t="s">
        <v>14</v>
      </c>
      <c r="D51" s="29"/>
      <c r="F51" s="19"/>
      <c r="G51" s="21"/>
      <c r="H51" s="22"/>
      <c r="I51" s="46"/>
    </row>
    <row r="52" spans="6:9" ht="13.5">
      <c r="F52" s="19"/>
      <c r="G52" s="21"/>
      <c r="H52" s="22"/>
      <c r="I52" s="46"/>
    </row>
    <row r="53" spans="6:9" ht="14.25">
      <c r="F53" s="28"/>
      <c r="G53" s="30"/>
      <c r="H53" s="31"/>
      <c r="I53" s="48"/>
    </row>
    <row r="54" spans="6:9" ht="14.25">
      <c r="F54" s="32" t="s">
        <v>63</v>
      </c>
      <c r="G54" s="33">
        <f aca="true" t="shared" si="0" ref="G54:I54">SUM(G35:G53)</f>
        <v>0</v>
      </c>
      <c r="H54" s="33">
        <f t="shared" si="0"/>
        <v>0</v>
      </c>
      <c r="I54" s="33">
        <f t="shared" si="0"/>
        <v>0</v>
      </c>
    </row>
    <row r="57" spans="6:10" ht="14.25">
      <c r="F57" s="13" t="s">
        <v>82</v>
      </c>
      <c r="G57" s="14"/>
      <c r="H57" s="14" t="s">
        <v>66</v>
      </c>
      <c r="I57" s="49" t="s">
        <v>67</v>
      </c>
      <c r="J57" s="50" t="s">
        <v>83</v>
      </c>
    </row>
    <row r="58" spans="6:10" ht="13.5">
      <c r="F58" s="15" t="s">
        <v>84</v>
      </c>
      <c r="G58" s="17">
        <v>0</v>
      </c>
      <c r="H58" s="18">
        <v>0</v>
      </c>
      <c r="I58" s="51">
        <v>0</v>
      </c>
      <c r="J58" s="52">
        <v>0</v>
      </c>
    </row>
    <row r="59" spans="6:10" ht="13.5">
      <c r="F59" s="19" t="s">
        <v>85</v>
      </c>
      <c r="G59" s="21">
        <v>0</v>
      </c>
      <c r="H59" s="21">
        <v>0</v>
      </c>
      <c r="I59" s="22">
        <v>0</v>
      </c>
      <c r="J59" s="53">
        <v>0</v>
      </c>
    </row>
    <row r="60" spans="6:10" ht="13.5">
      <c r="F60" s="19" t="s">
        <v>86</v>
      </c>
      <c r="G60" s="21">
        <v>0</v>
      </c>
      <c r="H60" s="21">
        <v>0</v>
      </c>
      <c r="I60" s="22">
        <v>0</v>
      </c>
      <c r="J60" s="53">
        <v>0</v>
      </c>
    </row>
    <row r="61" spans="6:10" ht="13.5">
      <c r="F61" s="19" t="s">
        <v>87</v>
      </c>
      <c r="G61" s="21">
        <v>0</v>
      </c>
      <c r="H61" s="21">
        <v>0</v>
      </c>
      <c r="I61" s="22">
        <v>0</v>
      </c>
      <c r="J61" s="53">
        <v>0</v>
      </c>
    </row>
    <row r="62" spans="6:10" ht="14.25">
      <c r="F62" s="34" t="s">
        <v>88</v>
      </c>
      <c r="G62" s="35">
        <v>0</v>
      </c>
      <c r="H62" s="35">
        <v>0</v>
      </c>
      <c r="I62" s="54">
        <v>0</v>
      </c>
      <c r="J62" s="55">
        <v>0</v>
      </c>
    </row>
    <row r="63" spans="6:10" ht="14.25">
      <c r="F63" s="36" t="s">
        <v>63</v>
      </c>
      <c r="G63" s="36"/>
      <c r="H63" s="36"/>
      <c r="I63" s="56"/>
      <c r="J63" s="57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7" right="0.7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workbookViewId="0" topLeftCell="A1">
      <selection activeCell="D21" sqref="D21"/>
    </sheetView>
  </sheetViews>
  <sheetFormatPr defaultColWidth="10.00390625" defaultRowHeight="13.5" customHeight="1"/>
  <cols>
    <col min="1" max="1" width="9.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1" max="11" width="18.375" style="0" customWidth="1"/>
    <col min="12" max="12" width="9.00390625" style="0" customWidth="1"/>
    <col min="15" max="15" width="15.875" style="0" customWidth="1"/>
  </cols>
  <sheetData>
    <row r="1" spans="1:15" ht="14.25">
      <c r="A1" s="8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37" t="s">
        <v>35</v>
      </c>
      <c r="O1" s="38" t="s">
        <v>36</v>
      </c>
    </row>
    <row r="2" spans="1:15" ht="13.5" customHeight="1">
      <c r="A2" t="s">
        <v>89</v>
      </c>
      <c r="B2" t="s">
        <v>90</v>
      </c>
      <c r="C2" t="s">
        <v>91</v>
      </c>
      <c r="D2" t="s">
        <v>45</v>
      </c>
      <c r="E2" t="s">
        <v>92</v>
      </c>
      <c r="F2" t="s">
        <v>93</v>
      </c>
      <c r="G2">
        <v>123.4</v>
      </c>
      <c r="H2" t="s">
        <v>92</v>
      </c>
      <c r="I2" t="s">
        <v>94</v>
      </c>
      <c r="J2">
        <v>124.15</v>
      </c>
      <c r="K2" t="s">
        <v>95</v>
      </c>
      <c r="L2" t="s">
        <v>96</v>
      </c>
      <c r="M2">
        <v>75</v>
      </c>
      <c r="N2">
        <v>0</v>
      </c>
      <c r="O2">
        <v>7500</v>
      </c>
    </row>
    <row r="3" spans="13:14" ht="13.5">
      <c r="M3" s="39"/>
      <c r="N3" s="39"/>
    </row>
    <row r="4" spans="13:14" ht="13.5">
      <c r="M4" s="39"/>
      <c r="N4" s="39"/>
    </row>
    <row r="5" spans="13:14" ht="13.5">
      <c r="M5" s="39"/>
      <c r="N5" s="39"/>
    </row>
    <row r="6" ht="13.5">
      <c r="N6" s="39"/>
    </row>
    <row r="7" ht="13.5">
      <c r="N7" s="39"/>
    </row>
    <row r="8" spans="13:14" ht="13.5">
      <c r="M8" s="39"/>
      <c r="N8" s="39"/>
    </row>
    <row r="9" spans="13:14" ht="13.5">
      <c r="M9" s="39"/>
      <c r="N9" s="39"/>
    </row>
    <row r="10" spans="13:14" ht="13.5">
      <c r="M10" s="39"/>
      <c r="N10" s="39"/>
    </row>
    <row r="11" spans="13:14" ht="13.5">
      <c r="M11" s="39"/>
      <c r="N11" s="39"/>
    </row>
    <row r="12" spans="13:14" ht="13.5">
      <c r="M12" s="39"/>
      <c r="N12" s="39"/>
    </row>
    <row r="13" spans="13:14" ht="13.5">
      <c r="M13" s="39"/>
      <c r="N13" s="39"/>
    </row>
    <row r="14" spans="13:14" ht="13.5">
      <c r="M14" s="39"/>
      <c r="N14" s="39"/>
    </row>
    <row r="15" spans="13:14" ht="13.5">
      <c r="M15" s="39"/>
      <c r="N15" s="39"/>
    </row>
    <row r="16" spans="13:14" ht="13.5">
      <c r="M16" s="39"/>
      <c r="N16" s="39"/>
    </row>
    <row r="17" spans="13:14" ht="13.5">
      <c r="M17" s="39"/>
      <c r="N17" s="39"/>
    </row>
    <row r="18" spans="13:14" ht="13.5">
      <c r="M18" s="39"/>
      <c r="N18" s="39"/>
    </row>
    <row r="19" spans="13:14" ht="13.5">
      <c r="M19" s="39"/>
      <c r="N19" s="39"/>
    </row>
    <row r="20" spans="13:14" ht="13.5">
      <c r="M20" s="39"/>
      <c r="N20" s="39"/>
    </row>
    <row r="21" spans="13:14" ht="13.5">
      <c r="M21" s="39"/>
      <c r="N21" s="39"/>
    </row>
    <row r="22" spans="13:14" ht="13.5">
      <c r="M22" s="39"/>
      <c r="N22" s="39"/>
    </row>
    <row r="23" spans="13:14" ht="13.5">
      <c r="M23" s="39"/>
      <c r="N23" s="39"/>
    </row>
    <row r="24" spans="13:14" ht="13.5">
      <c r="M24" s="39"/>
      <c r="N24" s="39"/>
    </row>
    <row r="25" spans="13:14" ht="13.5">
      <c r="M25" s="39"/>
      <c r="N25" s="39"/>
    </row>
    <row r="26" spans="1:15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0"/>
      <c r="N26" s="40"/>
      <c r="O26" s="10"/>
    </row>
    <row r="27" spans="12:15" ht="14.25">
      <c r="L27" s="41" t="s">
        <v>63</v>
      </c>
      <c r="M27" s="39">
        <v>75</v>
      </c>
      <c r="N27" s="39"/>
      <c r="O27">
        <v>7500</v>
      </c>
    </row>
    <row r="28" spans="13:14" ht="13.5">
      <c r="M28" s="39"/>
      <c r="N28" s="39"/>
    </row>
    <row r="29" spans="13:14" ht="13.5">
      <c r="M29" s="39"/>
      <c r="N29" s="39"/>
    </row>
    <row r="31" spans="12:14" ht="13.5">
      <c r="L31" s="42"/>
      <c r="M31" s="43"/>
      <c r="N31" s="43"/>
    </row>
    <row r="34" spans="3:9" ht="14.25">
      <c r="C34" s="11" t="s">
        <v>64</v>
      </c>
      <c r="D34" s="12"/>
      <c r="F34" s="13" t="s">
        <v>65</v>
      </c>
      <c r="G34" s="14"/>
      <c r="H34" s="14" t="s">
        <v>66</v>
      </c>
      <c r="I34" s="44" t="s">
        <v>67</v>
      </c>
    </row>
    <row r="35" spans="3:9" ht="13.5">
      <c r="C35" s="15" t="s">
        <v>68</v>
      </c>
      <c r="D35" s="16"/>
      <c r="F35" s="15"/>
      <c r="G35" s="17"/>
      <c r="H35" s="18"/>
      <c r="I35" s="45"/>
    </row>
    <row r="36" spans="3:9" ht="13.5">
      <c r="C36" s="19" t="s">
        <v>69</v>
      </c>
      <c r="D36" s="20"/>
      <c r="F36" s="19"/>
      <c r="G36" s="21"/>
      <c r="H36" s="22"/>
      <c r="I36" s="46"/>
    </row>
    <row r="37" spans="3:9" ht="13.5">
      <c r="C37" s="19" t="s">
        <v>70</v>
      </c>
      <c r="D37" s="20"/>
      <c r="F37" s="19"/>
      <c r="G37" s="21"/>
      <c r="H37" s="22"/>
      <c r="I37" s="46"/>
    </row>
    <row r="38" spans="3:9" ht="13.5">
      <c r="C38" s="19" t="s">
        <v>71</v>
      </c>
      <c r="D38" s="20"/>
      <c r="F38" s="19"/>
      <c r="G38" s="21"/>
      <c r="H38" s="22"/>
      <c r="I38" s="46"/>
    </row>
    <row r="39" spans="3:9" ht="13.5">
      <c r="C39" s="19" t="s">
        <v>72</v>
      </c>
      <c r="D39" s="20"/>
      <c r="F39" s="19"/>
      <c r="G39" s="21"/>
      <c r="H39" s="22"/>
      <c r="I39" s="46"/>
    </row>
    <row r="40" spans="3:9" ht="13.5">
      <c r="C40" s="19" t="s">
        <v>73</v>
      </c>
      <c r="D40" s="23"/>
      <c r="F40" s="19"/>
      <c r="G40" s="21"/>
      <c r="H40" s="22"/>
      <c r="I40" s="46"/>
    </row>
    <row r="41" spans="3:9" ht="13.5">
      <c r="C41" s="19" t="s">
        <v>74</v>
      </c>
      <c r="D41" s="20"/>
      <c r="F41" s="19"/>
      <c r="G41" s="21"/>
      <c r="H41" s="22"/>
      <c r="I41" s="46"/>
    </row>
    <row r="42" spans="3:9" ht="13.5">
      <c r="C42" s="24" t="s">
        <v>75</v>
      </c>
      <c r="D42" s="25"/>
      <c r="F42" s="19"/>
      <c r="G42" s="21"/>
      <c r="H42" s="22"/>
      <c r="I42" s="46"/>
    </row>
    <row r="43" spans="3:9" ht="13.5">
      <c r="C43" s="19" t="s">
        <v>76</v>
      </c>
      <c r="D43" s="20"/>
      <c r="F43" s="19"/>
      <c r="G43" s="21"/>
      <c r="H43" s="22"/>
      <c r="I43" s="46"/>
    </row>
    <row r="44" spans="3:9" ht="13.5">
      <c r="C44" s="19" t="s">
        <v>77</v>
      </c>
      <c r="D44" s="23"/>
      <c r="F44" s="19"/>
      <c r="G44" s="21"/>
      <c r="H44" s="22"/>
      <c r="I44" s="46"/>
    </row>
    <row r="45" spans="3:9" ht="13.5">
      <c r="C45" s="19" t="s">
        <v>78</v>
      </c>
      <c r="D45" s="20"/>
      <c r="F45" s="15"/>
      <c r="G45" s="17"/>
      <c r="H45" s="18"/>
      <c r="I45" s="47"/>
    </row>
    <row r="46" spans="3:9" ht="13.5">
      <c r="C46" s="19" t="s">
        <v>15</v>
      </c>
      <c r="D46" s="26"/>
      <c r="F46" s="19"/>
      <c r="G46" s="21"/>
      <c r="H46" s="22"/>
      <c r="I46" s="46"/>
    </row>
    <row r="47" spans="3:9" ht="13.5">
      <c r="C47" s="19" t="s">
        <v>16</v>
      </c>
      <c r="D47" s="26"/>
      <c r="F47" s="19"/>
      <c r="G47" s="21"/>
      <c r="H47" s="22"/>
      <c r="I47" s="46"/>
    </row>
    <row r="48" spans="3:9" ht="13.5">
      <c r="C48" s="19" t="s">
        <v>79</v>
      </c>
      <c r="D48" s="20"/>
      <c r="F48" s="19"/>
      <c r="G48" s="21"/>
      <c r="H48" s="22"/>
      <c r="I48" s="46"/>
    </row>
    <row r="49" spans="3:9" ht="13.5">
      <c r="C49" s="19" t="s">
        <v>80</v>
      </c>
      <c r="D49" s="20"/>
      <c r="F49" s="19"/>
      <c r="G49" s="21"/>
      <c r="H49" s="22"/>
      <c r="I49" s="46"/>
    </row>
    <row r="50" spans="3:9" ht="13.5">
      <c r="C50" s="19" t="s">
        <v>81</v>
      </c>
      <c r="D50" s="27"/>
      <c r="F50" s="19"/>
      <c r="G50" s="21"/>
      <c r="H50" s="22"/>
      <c r="I50" s="46"/>
    </row>
    <row r="51" spans="3:9" ht="14.25">
      <c r="C51" s="28" t="s">
        <v>14</v>
      </c>
      <c r="D51" s="29"/>
      <c r="F51" s="19"/>
      <c r="G51" s="21"/>
      <c r="H51" s="22"/>
      <c r="I51" s="46"/>
    </row>
    <row r="52" spans="6:9" ht="13.5">
      <c r="F52" s="19"/>
      <c r="G52" s="21"/>
      <c r="H52" s="22"/>
      <c r="I52" s="46"/>
    </row>
    <row r="53" spans="6:9" ht="14.25">
      <c r="F53" s="28"/>
      <c r="G53" s="30"/>
      <c r="H53" s="31"/>
      <c r="I53" s="48"/>
    </row>
    <row r="54" spans="6:9" ht="14.25">
      <c r="F54" s="32" t="s">
        <v>63</v>
      </c>
      <c r="G54" s="33">
        <f aca="true" t="shared" si="0" ref="G54:I54">SUM(G35:G53)</f>
        <v>0</v>
      </c>
      <c r="H54" s="33">
        <f t="shared" si="0"/>
        <v>0</v>
      </c>
      <c r="I54" s="33">
        <f t="shared" si="0"/>
        <v>0</v>
      </c>
    </row>
    <row r="57" spans="6:10" ht="14.25">
      <c r="F57" s="13" t="s">
        <v>82</v>
      </c>
      <c r="G57" s="14"/>
      <c r="H57" s="14" t="s">
        <v>66</v>
      </c>
      <c r="I57" s="49" t="s">
        <v>67</v>
      </c>
      <c r="J57" s="50" t="s">
        <v>83</v>
      </c>
    </row>
    <row r="58" spans="6:10" ht="13.5">
      <c r="F58" s="15" t="s">
        <v>84</v>
      </c>
      <c r="G58" s="17">
        <v>0</v>
      </c>
      <c r="H58" s="18">
        <v>0</v>
      </c>
      <c r="I58" s="51">
        <v>0</v>
      </c>
      <c r="J58" s="52">
        <v>0</v>
      </c>
    </row>
    <row r="59" spans="6:10" ht="13.5">
      <c r="F59" s="19" t="s">
        <v>85</v>
      </c>
      <c r="G59" s="21">
        <v>0</v>
      </c>
      <c r="H59" s="21">
        <v>0</v>
      </c>
      <c r="I59" s="22">
        <v>0</v>
      </c>
      <c r="J59" s="53">
        <v>0</v>
      </c>
    </row>
    <row r="60" spans="6:10" ht="13.5">
      <c r="F60" s="19" t="s">
        <v>86</v>
      </c>
      <c r="G60" s="21">
        <v>0</v>
      </c>
      <c r="H60" s="21">
        <v>0</v>
      </c>
      <c r="I60" s="22">
        <v>0</v>
      </c>
      <c r="J60" s="53">
        <v>0</v>
      </c>
    </row>
    <row r="61" spans="6:10" ht="13.5">
      <c r="F61" s="19" t="s">
        <v>87</v>
      </c>
      <c r="G61" s="21">
        <v>0</v>
      </c>
      <c r="H61" s="21">
        <v>0</v>
      </c>
      <c r="I61" s="22">
        <v>0</v>
      </c>
      <c r="J61" s="53">
        <v>0</v>
      </c>
    </row>
    <row r="62" spans="6:10" ht="14.25">
      <c r="F62" s="34" t="s">
        <v>88</v>
      </c>
      <c r="G62" s="35">
        <v>0</v>
      </c>
      <c r="H62" s="35">
        <v>0</v>
      </c>
      <c r="I62" s="54">
        <v>0</v>
      </c>
      <c r="J62" s="55">
        <v>0</v>
      </c>
    </row>
    <row r="63" spans="6:10" ht="14.25">
      <c r="F63" s="36" t="s">
        <v>63</v>
      </c>
      <c r="G63" s="36"/>
      <c r="H63" s="36"/>
      <c r="I63" s="56"/>
      <c r="J63" s="57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7" right="0.7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7">
      <selection activeCell="S63" sqref="S63"/>
    </sheetView>
  </sheetViews>
  <sheetFormatPr defaultColWidth="8.875" defaultRowHeight="13.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G37" sqref="G37"/>
    </sheetView>
  </sheetViews>
  <sheetFormatPr defaultColWidth="8.875" defaultRowHeight="13.5"/>
  <sheetData>
    <row r="1" spans="1:9" ht="13.5">
      <c r="A1" s="1" t="s">
        <v>97</v>
      </c>
      <c r="B1" s="2"/>
      <c r="C1" s="2"/>
      <c r="D1" s="2"/>
      <c r="E1" s="2"/>
      <c r="F1" s="2"/>
      <c r="G1" s="2"/>
      <c r="H1" s="2"/>
      <c r="I1" s="7"/>
    </row>
    <row r="2" spans="1:9" ht="14.25">
      <c r="A2" s="3" t="s">
        <v>98</v>
      </c>
      <c r="B2" s="4"/>
      <c r="C2" s="4"/>
      <c r="D2" s="4"/>
      <c r="E2" s="4"/>
      <c r="F2" s="4"/>
      <c r="G2" s="4"/>
      <c r="H2" s="4"/>
      <c r="I2" s="7"/>
    </row>
    <row r="3" spans="1:4" ht="14.25">
      <c r="A3" s="5"/>
      <c r="D3" s="5"/>
    </row>
    <row r="4" ht="13.5">
      <c r="A4" t="s">
        <v>99</v>
      </c>
    </row>
    <row r="5" ht="13.5">
      <c r="A5" t="s">
        <v>100</v>
      </c>
    </row>
    <row r="6" ht="13.5">
      <c r="A6" t="s">
        <v>101</v>
      </c>
    </row>
    <row r="8" spans="1:4" ht="13.5">
      <c r="A8" t="s">
        <v>102</v>
      </c>
      <c r="C8" s="6"/>
      <c r="D8" s="6"/>
    </row>
    <row r="9" ht="13.5">
      <c r="A9" t="s">
        <v>103</v>
      </c>
    </row>
    <row r="10" ht="13.5">
      <c r="A10" t="s">
        <v>104</v>
      </c>
    </row>
    <row r="11" ht="13.5">
      <c r="A11" t="s">
        <v>105</v>
      </c>
    </row>
    <row r="12" ht="13.5">
      <c r="A12" t="s">
        <v>106</v>
      </c>
    </row>
    <row r="13" ht="12" customHeight="1">
      <c r="A13" t="s">
        <v>107</v>
      </c>
    </row>
    <row r="15" ht="13.5">
      <c r="A15" t="s">
        <v>108</v>
      </c>
    </row>
    <row r="16" ht="13.5">
      <c r="A16" t="s">
        <v>109</v>
      </c>
    </row>
    <row r="17" ht="13.5">
      <c r="B17" t="s">
        <v>110</v>
      </c>
    </row>
    <row r="18" ht="13.5">
      <c r="B18" t="s">
        <v>111</v>
      </c>
    </row>
    <row r="20" ht="13.5">
      <c r="B20" t="s">
        <v>112</v>
      </c>
    </row>
    <row r="21" spans="2:4" ht="13.5">
      <c r="B21" t="s">
        <v>113</v>
      </c>
      <c r="D21" t="s">
        <v>114</v>
      </c>
    </row>
    <row r="22" spans="2:4" ht="13.5">
      <c r="B22" t="s">
        <v>115</v>
      </c>
      <c r="D22" t="s">
        <v>116</v>
      </c>
    </row>
    <row r="23" spans="2:4" ht="13.5">
      <c r="B23" t="s">
        <v>117</v>
      </c>
      <c r="D23" t="s">
        <v>114</v>
      </c>
    </row>
    <row r="24" ht="13.5">
      <c r="D24" t="s">
        <v>118</v>
      </c>
    </row>
    <row r="26" ht="13.5">
      <c r="A26" t="s">
        <v>119</v>
      </c>
    </row>
    <row r="27" ht="13.5">
      <c r="A27" t="s">
        <v>120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笹田喬志</cp:lastModifiedBy>
  <dcterms:created xsi:type="dcterms:W3CDTF">2013-10-09T23:04:08Z</dcterms:created>
  <dcterms:modified xsi:type="dcterms:W3CDTF">2016-05-28T06:44:53Z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1041-10.8.0.5416</vt:lpwstr>
  </property>
</Properties>
</file>