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730" windowHeight="11760" tabRatio="889"/>
  </bookViews>
  <sheets>
    <sheet name="画像GBPUSD 1H" sheetId="36" r:id="rId1"/>
    <sheet name="GBPUSD 1H" sheetId="35" r:id="rId2"/>
    <sheet name="気づき" sheetId="9" r:id="rId3"/>
    <sheet name="検証終了通貨" sheetId="10" r:id="rId4"/>
  </sheets>
  <calcPr calcId="145621"/>
</workbook>
</file>

<file path=xl/calcChain.xml><?xml version="1.0" encoding="utf-8"?>
<calcChain xmlns="http://schemas.openxmlformats.org/spreadsheetml/2006/main">
  <c r="L41" i="35" l="1"/>
  <c r="L40" i="35"/>
  <c r="L39" i="35"/>
  <c r="L38" i="35"/>
  <c r="L37" i="35"/>
  <c r="L36" i="35"/>
  <c r="L35" i="35"/>
  <c r="L34" i="35"/>
  <c r="L33" i="35"/>
  <c r="L32" i="35"/>
  <c r="L31" i="35" l="1"/>
  <c r="L30" i="35"/>
  <c r="L29" i="35"/>
  <c r="L28" i="35"/>
  <c r="L27" i="35" l="1"/>
  <c r="L26" i="35"/>
  <c r="L25" i="35"/>
  <c r="L24" i="35" l="1"/>
  <c r="L23" i="35"/>
  <c r="L22" i="35"/>
  <c r="L10" i="35" l="1"/>
  <c r="L11" i="35"/>
  <c r="L12" i="35"/>
  <c r="L13" i="35"/>
  <c r="L14" i="35"/>
  <c r="L15" i="35"/>
  <c r="L16" i="35"/>
  <c r="L17" i="35"/>
  <c r="L18" i="35"/>
  <c r="L19" i="35"/>
  <c r="L20" i="35"/>
  <c r="L21" i="35"/>
  <c r="L9" i="35"/>
  <c r="V108" i="35"/>
  <c r="T108" i="35"/>
  <c r="O108" i="35"/>
  <c r="M108" i="35"/>
  <c r="V107" i="35"/>
  <c r="T107" i="35"/>
  <c r="C108" i="35" s="1"/>
  <c r="R2" i="35" s="1"/>
  <c r="O107" i="35"/>
  <c r="M107" i="35"/>
  <c r="V106" i="35"/>
  <c r="T106" i="35"/>
  <c r="C107" i="35" s="1"/>
  <c r="O106" i="35"/>
  <c r="M106" i="35"/>
  <c r="V105" i="35"/>
  <c r="T105" i="35"/>
  <c r="C106" i="35" s="1"/>
  <c r="O105" i="35"/>
  <c r="M105" i="35"/>
  <c r="V104" i="35"/>
  <c r="T104" i="35"/>
  <c r="C105" i="35" s="1"/>
  <c r="O104" i="35"/>
  <c r="M104" i="35"/>
  <c r="V103" i="35"/>
  <c r="T103" i="35"/>
  <c r="C104" i="35" s="1"/>
  <c r="O103" i="35"/>
  <c r="M103" i="35"/>
  <c r="V102" i="35"/>
  <c r="T102" i="35"/>
  <c r="C103" i="35" s="1"/>
  <c r="O102" i="35"/>
  <c r="M102" i="35"/>
  <c r="V101" i="35"/>
  <c r="T101" i="35"/>
  <c r="C102" i="35" s="1"/>
  <c r="O101" i="35"/>
  <c r="M101" i="35"/>
  <c r="V100" i="35"/>
  <c r="T100" i="35"/>
  <c r="C101" i="35" s="1"/>
  <c r="O100" i="35"/>
  <c r="M100" i="35"/>
  <c r="V99" i="35"/>
  <c r="T99" i="35"/>
  <c r="C100" i="35" s="1"/>
  <c r="O99" i="35"/>
  <c r="M99" i="35"/>
  <c r="V98" i="35"/>
  <c r="T98" i="35"/>
  <c r="C99" i="35" s="1"/>
  <c r="O98" i="35"/>
  <c r="M98" i="35"/>
  <c r="V97" i="35"/>
  <c r="T97" i="35"/>
  <c r="C98" i="35" s="1"/>
  <c r="O97" i="35"/>
  <c r="M97" i="35"/>
  <c r="V96" i="35"/>
  <c r="T96" i="35"/>
  <c r="C97" i="35" s="1"/>
  <c r="O96" i="35"/>
  <c r="M96" i="35"/>
  <c r="V95" i="35"/>
  <c r="T95" i="35"/>
  <c r="C96" i="35" s="1"/>
  <c r="O95" i="35"/>
  <c r="M95" i="35"/>
  <c r="V94" i="35"/>
  <c r="T94" i="35"/>
  <c r="C95" i="35" s="1"/>
  <c r="O94" i="35"/>
  <c r="M94" i="35"/>
  <c r="V93" i="35"/>
  <c r="T93" i="35"/>
  <c r="C94" i="35" s="1"/>
  <c r="O93" i="35"/>
  <c r="M93" i="35"/>
  <c r="V92" i="35"/>
  <c r="T92" i="35"/>
  <c r="C93" i="35" s="1"/>
  <c r="O92" i="35"/>
  <c r="M92" i="35"/>
  <c r="V91" i="35"/>
  <c r="T91" i="35"/>
  <c r="C92" i="35" s="1"/>
  <c r="O91" i="35"/>
  <c r="M91" i="35"/>
  <c r="V90" i="35"/>
  <c r="T90" i="35"/>
  <c r="C91" i="35" s="1"/>
  <c r="O90" i="35"/>
  <c r="M90" i="35"/>
  <c r="V89" i="35"/>
  <c r="T89" i="35"/>
  <c r="C90" i="35" s="1"/>
  <c r="O89" i="35"/>
  <c r="M89" i="35"/>
  <c r="V88" i="35"/>
  <c r="T88" i="35"/>
  <c r="C89" i="35" s="1"/>
  <c r="O88" i="35"/>
  <c r="M88" i="35"/>
  <c r="V87" i="35"/>
  <c r="T87" i="35"/>
  <c r="C88" i="35" s="1"/>
  <c r="O87" i="35"/>
  <c r="M87" i="35"/>
  <c r="V86" i="35"/>
  <c r="T86" i="35"/>
  <c r="C87" i="35" s="1"/>
  <c r="O86" i="35"/>
  <c r="M86" i="35"/>
  <c r="V85" i="35"/>
  <c r="T85" i="35"/>
  <c r="C86" i="35" s="1"/>
  <c r="O85" i="35"/>
  <c r="M85" i="35"/>
  <c r="V84" i="35"/>
  <c r="T84" i="35"/>
  <c r="C85" i="35" s="1"/>
  <c r="O84" i="35"/>
  <c r="M84" i="35"/>
  <c r="V83" i="35"/>
  <c r="T83" i="35"/>
  <c r="C84" i="35" s="1"/>
  <c r="O83" i="35"/>
  <c r="M83" i="35"/>
  <c r="V82" i="35"/>
  <c r="T82" i="35"/>
  <c r="C83" i="35" s="1"/>
  <c r="O82" i="35"/>
  <c r="M82" i="35"/>
  <c r="V81" i="35"/>
  <c r="T81" i="35"/>
  <c r="C82" i="35" s="1"/>
  <c r="O81" i="35"/>
  <c r="M81" i="35"/>
  <c r="V80" i="35"/>
  <c r="T80" i="35"/>
  <c r="C81" i="35" s="1"/>
  <c r="O80" i="35"/>
  <c r="M80" i="35"/>
  <c r="V79" i="35"/>
  <c r="T79" i="35"/>
  <c r="C80" i="35" s="1"/>
  <c r="O79" i="35"/>
  <c r="M79" i="35"/>
  <c r="V78" i="35"/>
  <c r="T78" i="35"/>
  <c r="C79" i="35" s="1"/>
  <c r="O78" i="35"/>
  <c r="M78" i="35"/>
  <c r="V77" i="35"/>
  <c r="T77" i="35"/>
  <c r="C78" i="35" s="1"/>
  <c r="O77" i="35"/>
  <c r="M77" i="35"/>
  <c r="V76" i="35"/>
  <c r="T76" i="35"/>
  <c r="C77" i="35" s="1"/>
  <c r="O76" i="35"/>
  <c r="M76" i="35"/>
  <c r="V75" i="35"/>
  <c r="T75" i="35"/>
  <c r="C76" i="35" s="1"/>
  <c r="O75" i="35"/>
  <c r="M75" i="35"/>
  <c r="V74" i="35"/>
  <c r="T74" i="35"/>
  <c r="C75" i="35" s="1"/>
  <c r="O74" i="35"/>
  <c r="M74" i="35"/>
  <c r="V73" i="35"/>
  <c r="T73" i="35"/>
  <c r="C74" i="35" s="1"/>
  <c r="O73" i="35"/>
  <c r="M73" i="35"/>
  <c r="V72" i="35"/>
  <c r="T72" i="35"/>
  <c r="C73" i="35" s="1"/>
  <c r="O72" i="35"/>
  <c r="M72" i="35"/>
  <c r="V71" i="35"/>
  <c r="T71" i="35"/>
  <c r="C72" i="35" s="1"/>
  <c r="O71" i="35"/>
  <c r="M71" i="35"/>
  <c r="V70" i="35"/>
  <c r="T70" i="35"/>
  <c r="C71" i="35" s="1"/>
  <c r="O70" i="35"/>
  <c r="M70" i="35"/>
  <c r="V69" i="35"/>
  <c r="T69" i="35"/>
  <c r="C70" i="35" s="1"/>
  <c r="O69" i="35"/>
  <c r="M69" i="35"/>
  <c r="V68" i="35"/>
  <c r="T68" i="35"/>
  <c r="C69" i="35" s="1"/>
  <c r="O68" i="35"/>
  <c r="M68" i="35"/>
  <c r="V67" i="35"/>
  <c r="T67" i="35"/>
  <c r="C68" i="35" s="1"/>
  <c r="O67" i="35"/>
  <c r="M67" i="35"/>
  <c r="V66" i="35"/>
  <c r="T66" i="35"/>
  <c r="C67" i="35" s="1"/>
  <c r="O66" i="35"/>
  <c r="M66" i="35"/>
  <c r="V65" i="35"/>
  <c r="T65" i="35"/>
  <c r="C66" i="35" s="1"/>
  <c r="O65" i="35"/>
  <c r="M65" i="35"/>
  <c r="V64" i="35"/>
  <c r="T64" i="35"/>
  <c r="C65" i="35" s="1"/>
  <c r="O64" i="35"/>
  <c r="M64" i="35"/>
  <c r="V63" i="35"/>
  <c r="T63" i="35"/>
  <c r="C64" i="35" s="1"/>
  <c r="O63" i="35"/>
  <c r="M63" i="35"/>
  <c r="V62" i="35"/>
  <c r="T62" i="35"/>
  <c r="C63" i="35" s="1"/>
  <c r="O62" i="35"/>
  <c r="M62" i="35"/>
  <c r="V61" i="35"/>
  <c r="T61" i="35"/>
  <c r="C62" i="35" s="1"/>
  <c r="O61" i="35"/>
  <c r="M61" i="35"/>
  <c r="V60" i="35"/>
  <c r="T60" i="35"/>
  <c r="C61" i="35" s="1"/>
  <c r="O60" i="35"/>
  <c r="M60" i="35"/>
  <c r="V59" i="35"/>
  <c r="T59" i="35"/>
  <c r="C60" i="35" s="1"/>
  <c r="O59" i="35"/>
  <c r="M59" i="35"/>
  <c r="V58" i="35"/>
  <c r="T58" i="35"/>
  <c r="C59" i="35" s="1"/>
  <c r="O58" i="35"/>
  <c r="M58" i="35"/>
  <c r="V57" i="35"/>
  <c r="T57" i="35"/>
  <c r="C58" i="35" s="1"/>
  <c r="O57" i="35"/>
  <c r="M57" i="35"/>
  <c r="V56" i="35"/>
  <c r="T56" i="35"/>
  <c r="C57" i="35" s="1"/>
  <c r="O56" i="35"/>
  <c r="M56" i="35"/>
  <c r="V55" i="35"/>
  <c r="T55" i="35"/>
  <c r="C56" i="35" s="1"/>
  <c r="O55" i="35"/>
  <c r="M55" i="35"/>
  <c r="V54" i="35"/>
  <c r="T54" i="35"/>
  <c r="C55" i="35" s="1"/>
  <c r="O54" i="35"/>
  <c r="M54" i="35"/>
  <c r="V53" i="35"/>
  <c r="T53" i="35"/>
  <c r="C54" i="35" s="1"/>
  <c r="O53" i="35"/>
  <c r="M53" i="35"/>
  <c r="V52" i="35"/>
  <c r="T52" i="35"/>
  <c r="C53" i="35" s="1"/>
  <c r="O52" i="35"/>
  <c r="M52" i="35"/>
  <c r="V51" i="35"/>
  <c r="T51" i="35"/>
  <c r="C52" i="35" s="1"/>
  <c r="O51" i="35"/>
  <c r="M51" i="35"/>
  <c r="V50" i="35"/>
  <c r="T50" i="35"/>
  <c r="C51" i="35" s="1"/>
  <c r="O50" i="35"/>
  <c r="M50" i="35"/>
  <c r="V49" i="35"/>
  <c r="T49" i="35"/>
  <c r="C50" i="35" s="1"/>
  <c r="O49" i="35"/>
  <c r="M49" i="35"/>
  <c r="V48" i="35"/>
  <c r="T48" i="35"/>
  <c r="C49" i="35" s="1"/>
  <c r="O48" i="35"/>
  <c r="M48" i="35"/>
  <c r="V47" i="35"/>
  <c r="T47" i="35"/>
  <c r="C48" i="35" s="1"/>
  <c r="O47" i="35"/>
  <c r="M47" i="35"/>
  <c r="V46" i="35"/>
  <c r="T46" i="35"/>
  <c r="C47" i="35" s="1"/>
  <c r="O46" i="35"/>
  <c r="M46" i="35"/>
  <c r="V45" i="35"/>
  <c r="T45" i="35"/>
  <c r="C46" i="35" s="1"/>
  <c r="O45" i="35"/>
  <c r="M45" i="35"/>
  <c r="V44" i="35"/>
  <c r="T44" i="35"/>
  <c r="C45" i="35" s="1"/>
  <c r="O44" i="35"/>
  <c r="M44" i="35"/>
  <c r="V43" i="35"/>
  <c r="T43" i="35"/>
  <c r="C44" i="35" s="1"/>
  <c r="O43" i="35"/>
  <c r="M43" i="35"/>
  <c r="V42" i="35"/>
  <c r="T42" i="35"/>
  <c r="C43" i="35" s="1"/>
  <c r="O42" i="35"/>
  <c r="M42" i="35"/>
  <c r="T41" i="35"/>
  <c r="C42" i="35" s="1"/>
  <c r="O41" i="35"/>
  <c r="M41" i="35"/>
  <c r="T40" i="35"/>
  <c r="C41" i="35" s="1"/>
  <c r="O40" i="35"/>
  <c r="M40" i="35"/>
  <c r="T39" i="35"/>
  <c r="C40" i="35" s="1"/>
  <c r="O39" i="35"/>
  <c r="M39" i="35"/>
  <c r="T38" i="35"/>
  <c r="C39" i="35" s="1"/>
  <c r="O38" i="35"/>
  <c r="M38" i="35"/>
  <c r="T37" i="35"/>
  <c r="C38" i="35" s="1"/>
  <c r="O37" i="35"/>
  <c r="M37" i="35"/>
  <c r="T36" i="35"/>
  <c r="C37" i="35" s="1"/>
  <c r="O36" i="35"/>
  <c r="M36" i="35"/>
  <c r="T35" i="35"/>
  <c r="C36" i="35" s="1"/>
  <c r="O35" i="35"/>
  <c r="M35" i="35"/>
  <c r="T34" i="35"/>
  <c r="C35" i="35" s="1"/>
  <c r="O34" i="35"/>
  <c r="M34" i="35"/>
  <c r="T33" i="35"/>
  <c r="C34" i="35" s="1"/>
  <c r="M33" i="35"/>
  <c r="O33" i="35" s="1"/>
  <c r="T32" i="35"/>
  <c r="C33" i="35" s="1"/>
  <c r="O32" i="35"/>
  <c r="M32" i="35"/>
  <c r="T31" i="35"/>
  <c r="C32" i="35" s="1"/>
  <c r="O31" i="35"/>
  <c r="M31" i="35"/>
  <c r="T30" i="35"/>
  <c r="C31" i="35" s="1"/>
  <c r="O30" i="35"/>
  <c r="M30" i="35"/>
  <c r="T29" i="35"/>
  <c r="C30" i="35" s="1"/>
  <c r="O29" i="35"/>
  <c r="M29" i="35"/>
  <c r="T28" i="35"/>
  <c r="C29" i="35" s="1"/>
  <c r="O28" i="35"/>
  <c r="M28" i="35"/>
  <c r="T27" i="35"/>
  <c r="C28" i="35" s="1"/>
  <c r="O27" i="35"/>
  <c r="M27" i="35"/>
  <c r="T26" i="35"/>
  <c r="C27" i="35" s="1"/>
  <c r="O26" i="35"/>
  <c r="O25" i="35"/>
  <c r="T25" i="35" s="1"/>
  <c r="C26" i="35" s="1"/>
  <c r="M26" i="35" s="1"/>
  <c r="M25" i="35"/>
  <c r="O24" i="35"/>
  <c r="T24" i="35" s="1"/>
  <c r="C25" i="35" s="1"/>
  <c r="M24" i="35"/>
  <c r="T23" i="35"/>
  <c r="C24" i="35" s="1"/>
  <c r="O23" i="35"/>
  <c r="M23" i="35"/>
  <c r="T22" i="35"/>
  <c r="C23" i="35" s="1"/>
  <c r="O22" i="35"/>
  <c r="M22" i="35"/>
  <c r="T21" i="35"/>
  <c r="C22" i="35" s="1"/>
  <c r="M21" i="35"/>
  <c r="O21" i="35" s="1"/>
  <c r="T20" i="35"/>
  <c r="C21" i="35" s="1"/>
  <c r="M20" i="35"/>
  <c r="O20" i="35" s="1"/>
  <c r="V19" i="35"/>
  <c r="T19" i="35"/>
  <c r="C20" i="35" s="1"/>
  <c r="M19" i="35"/>
  <c r="O19" i="35" s="1"/>
  <c r="V18" i="35"/>
  <c r="T18" i="35"/>
  <c r="C19" i="35" s="1"/>
  <c r="M18" i="35"/>
  <c r="O18" i="35" s="1"/>
  <c r="M17" i="35"/>
  <c r="O17" i="35" s="1"/>
  <c r="T17" i="35" s="1"/>
  <c r="C18" i="35" s="1"/>
  <c r="V16" i="35"/>
  <c r="T16" i="35"/>
  <c r="C17" i="35" s="1"/>
  <c r="M16" i="35"/>
  <c r="O16" i="35" s="1"/>
  <c r="T15" i="35"/>
  <c r="C16" i="35" s="1"/>
  <c r="M15" i="35"/>
  <c r="O15" i="35" s="1"/>
  <c r="V14" i="35"/>
  <c r="T14" i="35"/>
  <c r="C15" i="35" s="1"/>
  <c r="M14" i="35"/>
  <c r="O14" i="35" s="1"/>
  <c r="T13" i="35"/>
  <c r="C14" i="35" s="1"/>
  <c r="M13" i="35"/>
  <c r="O13" i="35" s="1"/>
  <c r="T12" i="35"/>
  <c r="C13" i="35" s="1"/>
  <c r="M12" i="35"/>
  <c r="O12" i="35" s="1"/>
  <c r="T11" i="35"/>
  <c r="C12" i="35" s="1"/>
  <c r="M9" i="35"/>
  <c r="O9" i="35" s="1"/>
  <c r="T9" i="35" s="1"/>
  <c r="N2" i="35"/>
  <c r="V41" i="35" l="1"/>
  <c r="V40" i="35"/>
  <c r="V39" i="35"/>
  <c r="V38" i="35"/>
  <c r="V37" i="35"/>
  <c r="V36" i="35"/>
  <c r="V35" i="35"/>
  <c r="V34" i="35"/>
  <c r="V33" i="35"/>
  <c r="V32" i="35"/>
  <c r="V31" i="35"/>
  <c r="V30" i="35"/>
  <c r="V29" i="35"/>
  <c r="V28" i="35"/>
  <c r="V27" i="35"/>
  <c r="V26" i="35"/>
  <c r="V25" i="35"/>
  <c r="V24" i="35"/>
  <c r="V23" i="35"/>
  <c r="V22" i="35"/>
  <c r="V21" i="35"/>
  <c r="V20" i="35"/>
  <c r="V17" i="35"/>
  <c r="V15" i="35"/>
  <c r="V13" i="35"/>
  <c r="V12" i="35"/>
  <c r="V11" i="35"/>
  <c r="V9" i="35"/>
  <c r="C10" i="35"/>
  <c r="M10" i="35" s="1"/>
  <c r="O10" i="35" s="1"/>
  <c r="T10" i="35" s="1"/>
  <c r="C11" i="35" s="1"/>
  <c r="M11" i="35" s="1"/>
  <c r="O11" i="35" s="1"/>
  <c r="C5" i="35" l="1"/>
  <c r="D4" i="35"/>
  <c r="G5" i="35"/>
  <c r="E5" i="35"/>
  <c r="V10" i="35"/>
  <c r="H4" i="35" s="1"/>
  <c r="R4" i="35"/>
  <c r="N4" i="35"/>
  <c r="I5" i="35" l="1"/>
</calcChain>
</file>

<file path=xl/sharedStrings.xml><?xml version="1.0" encoding="utf-8"?>
<sst xmlns="http://schemas.openxmlformats.org/spreadsheetml/2006/main" count="182" uniqueCount="73">
  <si>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</si>
  <si>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</si>
  <si>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</si>
  <si>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</si>
  <si>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</si>
  <si>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</si>
  <si>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</si>
  <si>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</si>
  <si>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</si>
  <si>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</si>
  <si>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</si>
  <si>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</si>
  <si>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</si>
  <si>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</si>
  <si>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</si>
  <si>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</si>
  <si>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</si>
  <si>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</si>
  <si>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</si>
  <si>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</si>
  <si>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</si>
  <si>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</si>
  <si>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</si>
  <si>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</si>
  <si>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</si>
  <si>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</si>
  <si>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</si>
  <si>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</si>
  <si>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</si>
  <si>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</si>
  <si>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</si>
  <si>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</si>
  <si>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</si>
  <si>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</si>
  <si>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</si>
  <si>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</si>
  <si>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</si>
  <si>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</si>
  <si>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</si>
  <si>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</si>
  <si>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</si>
  <si>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</si>
  <si>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</si>
  <si>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</si>
  <si>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1H</t>
    <phoneticPr fontId="3"/>
  </si>
  <si>
    <t>Low</t>
    <phoneticPr fontId="2"/>
  </si>
  <si>
    <t>High</t>
    <phoneticPr fontId="2"/>
  </si>
  <si>
    <t>no.1,</t>
    <phoneticPr fontId="2"/>
  </si>
  <si>
    <t>no.2</t>
    <phoneticPr fontId="2"/>
  </si>
  <si>
    <t>no.3</t>
    <phoneticPr fontId="2"/>
  </si>
  <si>
    <t>no.4</t>
    <phoneticPr fontId="2"/>
  </si>
  <si>
    <t>no.5</t>
    <phoneticPr fontId="2"/>
  </si>
  <si>
    <t>no.6</t>
    <phoneticPr fontId="2"/>
  </si>
  <si>
    <t>no.7</t>
    <phoneticPr fontId="2"/>
  </si>
  <si>
    <t>no.8</t>
    <phoneticPr fontId="2"/>
  </si>
  <si>
    <t>no.10</t>
    <phoneticPr fontId="2"/>
  </si>
  <si>
    <t>no.11</t>
    <phoneticPr fontId="2"/>
  </si>
  <si>
    <t>no.12</t>
    <phoneticPr fontId="2"/>
  </si>
  <si>
    <t>PB</t>
    <phoneticPr fontId="2"/>
  </si>
  <si>
    <t>GBPJPY</t>
    <phoneticPr fontId="2"/>
  </si>
  <si>
    <t>GBPAUD</t>
    <phoneticPr fontId="2"/>
  </si>
  <si>
    <t>S/R Divergence 
Price action</t>
    <phoneticPr fontId="2"/>
  </si>
  <si>
    <t>AUDUSD</t>
    <phoneticPr fontId="2"/>
  </si>
  <si>
    <t>GBPAUD</t>
    <phoneticPr fontId="2"/>
  </si>
  <si>
    <t>PB</t>
    <phoneticPr fontId="2"/>
  </si>
  <si>
    <t>AUDUSD</t>
    <phoneticPr fontId="2"/>
  </si>
  <si>
    <t>GBPUSD</t>
    <phoneticPr fontId="2"/>
  </si>
  <si>
    <t xml:space="preserve">・トレーリングストップ（ダウ理論）
PBで移動
</t>
    <rPh sb="14" eb="16">
      <t>リロン</t>
    </rPh>
    <rPh sb="21" eb="23">
      <t>イドウ</t>
    </rPh>
    <phoneticPr fontId="3"/>
  </si>
  <si>
    <t>PB</t>
    <phoneticPr fontId="2"/>
  </si>
  <si>
    <t>GBPUSD</t>
    <phoneticPr fontId="2"/>
  </si>
  <si>
    <t>no.23,2425,26,27,28,29,30,31,32,33</t>
    <phoneticPr fontId="2"/>
  </si>
  <si>
    <t>PBはよく出てきますが、逆にポジポジ病のような感じになり無駄なトレードが多く見られました。
損切りに引っかかったあとに大きくPBではない形でのエントリーで伸びていくことがよくありました。</t>
    <rPh sb="5" eb="6">
      <t>デ</t>
    </rPh>
    <rPh sb="12" eb="13">
      <t>ギャク</t>
    </rPh>
    <rPh sb="18" eb="19">
      <t>ビョウ</t>
    </rPh>
    <rPh sb="23" eb="24">
      <t>カン</t>
    </rPh>
    <rPh sb="28" eb="30">
      <t>ムダ</t>
    </rPh>
    <rPh sb="36" eb="37">
      <t>オオ</t>
    </rPh>
    <rPh sb="38" eb="39">
      <t>ミ</t>
    </rPh>
    <rPh sb="46" eb="48">
      <t>ソンギ</t>
    </rPh>
    <rPh sb="50" eb="51">
      <t>ヒ</t>
    </rPh>
    <rPh sb="59" eb="60">
      <t>オオ</t>
    </rPh>
    <rPh sb="68" eb="69">
      <t>カタチ</t>
    </rPh>
    <rPh sb="77" eb="78">
      <t>ノ</t>
    </rPh>
    <phoneticPr fontId="2"/>
  </si>
  <si>
    <t>PBで損切りによく引っかかってしまったので、高値・安値の区切りで決済していくほうが今回はよかったようです。
うまく初動でエントリーできて、トレーリングストップをうまくつかえたらいいのにと思いました。
※　途中まで検証していて、何日もたってから追加した検証です。</t>
    <rPh sb="3" eb="5">
      <t>ソンギ</t>
    </rPh>
    <rPh sb="9" eb="10">
      <t>ヒ</t>
    </rPh>
    <rPh sb="22" eb="24">
      <t>タカネ</t>
    </rPh>
    <rPh sb="25" eb="27">
      <t>ヤスネ</t>
    </rPh>
    <rPh sb="28" eb="30">
      <t>クギ</t>
    </rPh>
    <rPh sb="32" eb="34">
      <t>ケッサイ</t>
    </rPh>
    <rPh sb="41" eb="43">
      <t>コンカイ</t>
    </rPh>
    <rPh sb="57" eb="59">
      <t>ショドウ</t>
    </rPh>
    <rPh sb="93" eb="94">
      <t>オモ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</si>
</sst>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sz val="11"/>
      <color theme="1"/>
      <name val="Meiryo UI"/>
      <family val="2"/>
      <charset val="128"/>
    </font>
    <font>
      <b/>
      <sz val="8"/>
      <color indexed="8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</cellStyleXfs>
  <cellXfs count="80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9" fontId="0" fillId="0" borderId="5" xfId="1" applyNumberFormat="1" applyFont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7" fillId="5" borderId="2" xfId="0" applyFont="1" applyFill="1" applyBorder="1" applyAlignment="1">
      <alignment horizontal="center" vertical="center" shrinkToFit="1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8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181" fontId="8" fillId="0" borderId="1" xfId="0" applyNumberFormat="1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 shrinkToFit="1"/>
    </xf>
    <xf numFmtId="0" fontId="7" fillId="7" borderId="1" xfId="0" applyFont="1" applyFill="1" applyBorder="1" applyAlignment="1">
      <alignment horizontal="center" vertical="center" shrinkToFit="1"/>
    </xf>
    <xf numFmtId="0" fontId="7" fillId="8" borderId="6" xfId="0" applyFont="1" applyFill="1" applyBorder="1" applyAlignment="1">
      <alignment horizontal="center" vertical="center" shrinkToFit="1"/>
    </xf>
    <xf numFmtId="0" fontId="7" fillId="8" borderId="9" xfId="0" applyFont="1" applyFill="1" applyBorder="1" applyAlignment="1">
      <alignment horizontal="center" vertical="center" shrinkToFit="1"/>
    </xf>
    <xf numFmtId="0" fontId="7" fillId="8" borderId="10" xfId="0" applyFont="1" applyFill="1" applyBorder="1" applyAlignment="1">
      <alignment horizontal="center" vertical="center" shrinkToFit="1"/>
    </xf>
    <xf numFmtId="0" fontId="7" fillId="8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9" borderId="1" xfId="0" applyFont="1" applyFill="1" applyBorder="1" applyAlignment="1">
      <alignment horizontal="center" vertical="center" shrinkToFit="1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</cellXfs>
  <cellStyles count="5">
    <cellStyle name="パーセント" xfId="1" builtinId="5"/>
    <cellStyle name="標準" xfId="0" builtinId="0"/>
    <cellStyle name="標準 2" xfId="2"/>
    <cellStyle name="標準 3" xfId="3"/>
    <cellStyle name="標準 4" xfId="4"/>
  </cellStyles>
  <dxfs count="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26</xdr:row>
      <xdr:rowOff>44843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45025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14</xdr:col>
      <xdr:colOff>457200</xdr:colOff>
      <xdr:row>54</xdr:row>
      <xdr:rowOff>112279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00600"/>
          <a:ext cx="10058400" cy="45699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14</xdr:col>
      <xdr:colOff>457200</xdr:colOff>
      <xdr:row>82</xdr:row>
      <xdr:rowOff>63762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01200"/>
          <a:ext cx="10058400" cy="45214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14</xdr:col>
      <xdr:colOff>457200</xdr:colOff>
      <xdr:row>110</xdr:row>
      <xdr:rowOff>53294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01800"/>
          <a:ext cx="10058400" cy="45109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14</xdr:col>
      <xdr:colOff>457200</xdr:colOff>
      <xdr:row>138</xdr:row>
      <xdr:rowOff>80756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02400"/>
          <a:ext cx="10058400" cy="45384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14</xdr:col>
      <xdr:colOff>457200</xdr:colOff>
      <xdr:row>166</xdr:row>
      <xdr:rowOff>74514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03000"/>
          <a:ext cx="10058400" cy="4532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14</xdr:col>
      <xdr:colOff>457200</xdr:colOff>
      <xdr:row>194</xdr:row>
      <xdr:rowOff>88427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03600"/>
          <a:ext cx="10058400" cy="45461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14</xdr:col>
      <xdr:colOff>457200</xdr:colOff>
      <xdr:row>222</xdr:row>
      <xdr:rowOff>72644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604200"/>
          <a:ext cx="10058400" cy="45303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14</xdr:col>
      <xdr:colOff>457200</xdr:colOff>
      <xdr:row>250</xdr:row>
      <xdr:rowOff>75246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404800"/>
          <a:ext cx="10058400" cy="45329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14</xdr:col>
      <xdr:colOff>457200</xdr:colOff>
      <xdr:row>279</xdr:row>
      <xdr:rowOff>59992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376850"/>
          <a:ext cx="10058400" cy="4517692"/>
        </a:xfrm>
        <a:prstGeom prst="rect">
          <a:avLst/>
        </a:prstGeom>
      </xdr:spPr>
    </xdr:pic>
    <xdr:clientData/>
  </xdr:twoCellAnchor>
  <xdr:twoCellAnchor>
    <xdr:from>
      <xdr:col>15</xdr:col>
      <xdr:colOff>200025</xdr:colOff>
      <xdr:row>7</xdr:row>
      <xdr:rowOff>38100</xdr:rowOff>
    </xdr:from>
    <xdr:to>
      <xdr:col>17</xdr:col>
      <xdr:colOff>647700</xdr:colOff>
      <xdr:row>17</xdr:row>
      <xdr:rowOff>28575</xdr:rowOff>
    </xdr:to>
    <xdr:sp macro="" textlink="">
      <xdr:nvSpPr>
        <xdr:cNvPr id="12" name="テキスト ボックス 11"/>
        <xdr:cNvSpPr txBox="1"/>
      </xdr:nvSpPr>
      <xdr:spPr>
        <a:xfrm>
          <a:off x="10487025" y="1238250"/>
          <a:ext cx="1819275" cy="1704975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　　　　　　　　　</a:t>
          </a:r>
          <a:endParaRPr kumimoji="1" lang="en-US" altLang="ja-JP" sz="1100"/>
        </a:p>
        <a:p>
          <a:r>
            <a:rPr kumimoji="1" lang="ja-JP" altLang="en-US" sz="1100"/>
            <a:t>　　　　　　　　　　でエントリー</a:t>
          </a:r>
          <a:endParaRPr kumimoji="1" lang="en-US" altLang="ja-JP" sz="1100"/>
        </a:p>
        <a:p>
          <a:endParaRPr kumimoji="1" lang="en-US" altLang="ja-JP" sz="1100"/>
        </a:p>
        <a:p>
          <a:endParaRPr kumimoji="1" lang="en-US" altLang="ja-JP" sz="1100"/>
        </a:p>
        <a:p>
          <a:r>
            <a:rPr kumimoji="1" lang="ja-JP" altLang="en-US" sz="1100">
              <a:solidFill>
                <a:srgbClr val="FF0000"/>
              </a:solidFill>
            </a:rPr>
            <a:t>＊</a:t>
          </a:r>
          <a:r>
            <a:rPr kumimoji="1" lang="ja-JP" altLang="en-US" sz="1100"/>
            <a:t>　でストップ移動</a:t>
          </a:r>
        </a:p>
      </xdr:txBody>
    </xdr:sp>
    <xdr:clientData/>
  </xdr:twoCellAnchor>
  <xdr:twoCellAnchor>
    <xdr:from>
      <xdr:col>15</xdr:col>
      <xdr:colOff>381000</xdr:colOff>
      <xdr:row>8</xdr:row>
      <xdr:rowOff>28575</xdr:rowOff>
    </xdr:from>
    <xdr:to>
      <xdr:col>15</xdr:col>
      <xdr:colOff>581025</xdr:colOff>
      <xdr:row>9</xdr:row>
      <xdr:rowOff>104775</xdr:rowOff>
    </xdr:to>
    <xdr:sp macro="" textlink="">
      <xdr:nvSpPr>
        <xdr:cNvPr id="13" name="上矢印 12"/>
        <xdr:cNvSpPr/>
      </xdr:nvSpPr>
      <xdr:spPr>
        <a:xfrm>
          <a:off x="10668000" y="1400175"/>
          <a:ext cx="200025" cy="247650"/>
        </a:xfrm>
        <a:prstGeom prst="upArrow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16</xdr:col>
      <xdr:colOff>104775</xdr:colOff>
      <xdr:row>8</xdr:row>
      <xdr:rowOff>38100</xdr:rowOff>
    </xdr:from>
    <xdr:to>
      <xdr:col>16</xdr:col>
      <xdr:colOff>285750</xdr:colOff>
      <xdr:row>9</xdr:row>
      <xdr:rowOff>152400</xdr:rowOff>
    </xdr:to>
    <xdr:sp macro="" textlink="">
      <xdr:nvSpPr>
        <xdr:cNvPr id="15" name="下矢印 14"/>
        <xdr:cNvSpPr/>
      </xdr:nvSpPr>
      <xdr:spPr>
        <a:xfrm>
          <a:off x="11077575" y="1409700"/>
          <a:ext cx="180975" cy="285750"/>
        </a:xfrm>
        <a:prstGeom prst="downArrow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281</xdr:row>
      <xdr:rowOff>0</xdr:rowOff>
    </xdr:from>
    <xdr:to>
      <xdr:col>14</xdr:col>
      <xdr:colOff>457200</xdr:colOff>
      <xdr:row>307</xdr:row>
      <xdr:rowOff>84088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177450"/>
          <a:ext cx="10058400" cy="45417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4:P289"/>
  <sheetViews>
    <sheetView tabSelected="1" topLeftCell="A277" workbookViewId="0">
      <selection activeCell="P290" sqref="P290"/>
    </sheetView>
  </sheetViews>
  <sheetFormatPr defaultRowHeight="13.5" x14ac:dyDescent="0.15"/>
  <sheetData>
    <row r="4" spans="16:16" x14ac:dyDescent="0.15">
      <c r="P4" t="s">
        <v>47</v>
      </c>
    </row>
    <row r="5" spans="16:16" x14ac:dyDescent="0.15">
      <c r="P5" t="s">
        <v>48</v>
      </c>
    </row>
    <row r="32" spans="16:16" x14ac:dyDescent="0.15">
      <c r="P32" t="s">
        <v>49</v>
      </c>
    </row>
    <row r="59" spans="16:16" x14ac:dyDescent="0.15">
      <c r="P59" t="s">
        <v>50</v>
      </c>
    </row>
    <row r="87" spans="16:16" x14ac:dyDescent="0.15">
      <c r="P87" t="s">
        <v>51</v>
      </c>
    </row>
    <row r="115" spans="16:16" x14ac:dyDescent="0.15">
      <c r="P115" t="s">
        <v>52</v>
      </c>
    </row>
    <row r="142" spans="16:16" x14ac:dyDescent="0.15">
      <c r="P142" t="s">
        <v>53</v>
      </c>
    </row>
    <row r="173" spans="16:16" x14ac:dyDescent="0.15">
      <c r="P173" t="s">
        <v>54</v>
      </c>
    </row>
    <row r="203" spans="16:16" x14ac:dyDescent="0.15">
      <c r="P203" t="s">
        <v>55</v>
      </c>
    </row>
    <row r="238" spans="16:16" x14ac:dyDescent="0.15">
      <c r="P238" t="s">
        <v>56</v>
      </c>
    </row>
    <row r="257" spans="16:16" x14ac:dyDescent="0.15">
      <c r="P257" t="s">
        <v>57</v>
      </c>
    </row>
    <row r="289" spans="16:16" x14ac:dyDescent="0.15">
      <c r="P289" t="s">
        <v>70</v>
      </c>
    </row>
  </sheetData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109"/>
  <sheetViews>
    <sheetView zoomScale="115" zoomScaleNormal="115" workbookViewId="0">
      <pane ySplit="8" topLeftCell="A33" activePane="bottomLeft" state="frozen"/>
      <selection pane="bottomLeft" activeCell="N3" sqref="N3:S3"/>
    </sheetView>
  </sheetViews>
  <sheetFormatPr defaultRowHeight="13.5" x14ac:dyDescent="0.15"/>
  <cols>
    <col min="1" max="1" width="2.875" customWidth="1"/>
    <col min="2" max="20" width="6.625" customWidth="1"/>
    <col min="24" max="24" width="10.875" style="18" bestFit="1" customWidth="1"/>
  </cols>
  <sheetData>
    <row r="2" spans="2:23" x14ac:dyDescent="0.15">
      <c r="B2" s="56" t="s">
        <v>5</v>
      </c>
      <c r="C2" s="56"/>
      <c r="D2" s="71" t="s">
        <v>66</v>
      </c>
      <c r="E2" s="71"/>
      <c r="F2" s="56" t="s">
        <v>6</v>
      </c>
      <c r="G2" s="56"/>
      <c r="H2" s="71" t="s">
        <v>44</v>
      </c>
      <c r="I2" s="71"/>
      <c r="J2" s="33"/>
      <c r="K2" s="33"/>
      <c r="L2" s="56" t="s">
        <v>7</v>
      </c>
      <c r="M2" s="56"/>
      <c r="N2" s="72">
        <f>C9</f>
        <v>400000</v>
      </c>
      <c r="O2" s="71"/>
      <c r="P2" s="56" t="s">
        <v>8</v>
      </c>
      <c r="Q2" s="56"/>
      <c r="R2" s="72" t="e">
        <f>C108+T108</f>
        <v>#VALUE!</v>
      </c>
      <c r="S2" s="71"/>
      <c r="T2" s="1"/>
      <c r="U2" s="1"/>
      <c r="V2" s="1"/>
    </row>
    <row r="3" spans="2:23" ht="57" customHeight="1" x14ac:dyDescent="0.15">
      <c r="B3" s="56" t="s">
        <v>9</v>
      </c>
      <c r="C3" s="56"/>
      <c r="D3" s="73" t="s">
        <v>36</v>
      </c>
      <c r="E3" s="73"/>
      <c r="F3" s="73"/>
      <c r="G3" s="73"/>
      <c r="H3" s="73"/>
      <c r="I3" s="73"/>
      <c r="J3" s="34"/>
      <c r="K3" s="34"/>
      <c r="L3" s="56" t="s">
        <v>10</v>
      </c>
      <c r="M3" s="56"/>
      <c r="N3" s="73" t="s">
        <v>67</v>
      </c>
      <c r="O3" s="74"/>
      <c r="P3" s="74"/>
      <c r="Q3" s="74"/>
      <c r="R3" s="74"/>
      <c r="S3" s="74"/>
      <c r="T3" s="1"/>
      <c r="U3" s="1"/>
    </row>
    <row r="4" spans="2:23" x14ac:dyDescent="0.15">
      <c r="B4" s="56" t="s">
        <v>11</v>
      </c>
      <c r="C4" s="56"/>
      <c r="D4" s="54">
        <f>SUM($T$9:$U$993)</f>
        <v>88303.874015575857</v>
      </c>
      <c r="E4" s="54"/>
      <c r="F4" s="56" t="s">
        <v>12</v>
      </c>
      <c r="G4" s="56"/>
      <c r="H4" s="70">
        <f>SUM($V$9:$W$108)</f>
        <v>174.70000000001198</v>
      </c>
      <c r="I4" s="71"/>
      <c r="J4" s="33"/>
      <c r="K4" s="33"/>
      <c r="L4" s="53" t="s">
        <v>13</v>
      </c>
      <c r="M4" s="53"/>
      <c r="N4" s="72">
        <f>MAX($C$9:$D$990)-C9</f>
        <v>134562.70841674833</v>
      </c>
      <c r="O4" s="72"/>
      <c r="P4" s="53" t="s">
        <v>14</v>
      </c>
      <c r="Q4" s="53"/>
      <c r="R4" s="54">
        <f>MIN($C$9:$D$990)-C9</f>
        <v>0</v>
      </c>
      <c r="S4" s="54"/>
      <c r="T4" s="1"/>
      <c r="U4" s="1"/>
      <c r="V4" s="1"/>
    </row>
    <row r="5" spans="2:23" x14ac:dyDescent="0.15">
      <c r="B5" s="36" t="s">
        <v>15</v>
      </c>
      <c r="C5" s="33">
        <f>COUNTIF($T$9:$T$990,"&gt;0")</f>
        <v>18</v>
      </c>
      <c r="D5" s="32" t="s">
        <v>16</v>
      </c>
      <c r="E5" s="14">
        <f>COUNTIF($T$9:$T$990,"&lt;0")</f>
        <v>15</v>
      </c>
      <c r="F5" s="32" t="s">
        <v>17</v>
      </c>
      <c r="G5" s="33">
        <f>COUNTIF($T$9:$T$990,"=0")</f>
        <v>0</v>
      </c>
      <c r="H5" s="32" t="s">
        <v>18</v>
      </c>
      <c r="I5" s="2">
        <f>C5/SUM(C5,E5,G5)</f>
        <v>0.54545454545454541</v>
      </c>
      <c r="J5" s="30"/>
      <c r="K5" s="30"/>
      <c r="L5" s="55" t="s">
        <v>19</v>
      </c>
      <c r="M5" s="56"/>
      <c r="N5" s="57"/>
      <c r="O5" s="58"/>
      <c r="P5" s="16" t="s">
        <v>20</v>
      </c>
      <c r="Q5" s="7"/>
      <c r="R5" s="57"/>
      <c r="S5" s="58"/>
      <c r="T5" s="1"/>
      <c r="U5" s="1"/>
      <c r="V5" s="1"/>
    </row>
    <row r="6" spans="2:23" x14ac:dyDescent="0.15">
      <c r="B6" s="9"/>
      <c r="C6" s="12"/>
      <c r="D6" s="13"/>
      <c r="E6" s="10"/>
      <c r="F6" s="9"/>
      <c r="G6" s="10"/>
      <c r="H6" s="9"/>
      <c r="I6" s="15"/>
      <c r="J6" s="15"/>
      <c r="K6" s="15"/>
      <c r="L6" s="9"/>
      <c r="M6" s="9"/>
      <c r="N6" s="10"/>
      <c r="O6" s="10"/>
      <c r="P6" s="11"/>
      <c r="Q6" s="11"/>
      <c r="R6" s="8"/>
      <c r="S6" s="37"/>
      <c r="T6" s="1"/>
      <c r="U6" s="1"/>
      <c r="V6" s="1"/>
    </row>
    <row r="7" spans="2:23" x14ac:dyDescent="0.15">
      <c r="B7" s="59" t="s">
        <v>21</v>
      </c>
      <c r="C7" s="61" t="s">
        <v>22</v>
      </c>
      <c r="D7" s="62"/>
      <c r="E7" s="65" t="s">
        <v>23</v>
      </c>
      <c r="F7" s="66"/>
      <c r="G7" s="66"/>
      <c r="H7" s="66"/>
      <c r="I7" s="49"/>
      <c r="J7" s="31"/>
      <c r="K7" s="31"/>
      <c r="L7" s="67" t="s">
        <v>24</v>
      </c>
      <c r="M7" s="68"/>
      <c r="N7" s="51"/>
      <c r="O7" s="69" t="s">
        <v>25</v>
      </c>
      <c r="P7" s="44" t="s">
        <v>26</v>
      </c>
      <c r="Q7" s="45"/>
      <c r="R7" s="45"/>
      <c r="S7" s="46"/>
      <c r="T7" s="47" t="s">
        <v>27</v>
      </c>
      <c r="U7" s="47"/>
      <c r="V7" s="47"/>
      <c r="W7" s="47"/>
    </row>
    <row r="8" spans="2:23" x14ac:dyDescent="0.15">
      <c r="B8" s="60"/>
      <c r="C8" s="63"/>
      <c r="D8" s="64"/>
      <c r="E8" s="17" t="s">
        <v>28</v>
      </c>
      <c r="F8" s="17" t="s">
        <v>29</v>
      </c>
      <c r="G8" s="17" t="s">
        <v>30</v>
      </c>
      <c r="H8" s="48" t="s">
        <v>31</v>
      </c>
      <c r="I8" s="49"/>
      <c r="J8" s="35" t="s">
        <v>46</v>
      </c>
      <c r="K8" s="35" t="s">
        <v>45</v>
      </c>
      <c r="L8" s="3" t="s">
        <v>32</v>
      </c>
      <c r="M8" s="50" t="s">
        <v>33</v>
      </c>
      <c r="N8" s="51"/>
      <c r="O8" s="69"/>
      <c r="P8" s="4" t="s">
        <v>28</v>
      </c>
      <c r="Q8" s="4" t="s">
        <v>29</v>
      </c>
      <c r="R8" s="52" t="s">
        <v>31</v>
      </c>
      <c r="S8" s="46"/>
      <c r="T8" s="47" t="s">
        <v>34</v>
      </c>
      <c r="U8" s="47"/>
      <c r="V8" s="47" t="s">
        <v>32</v>
      </c>
      <c r="W8" s="47"/>
    </row>
    <row r="9" spans="2:23" x14ac:dyDescent="0.15">
      <c r="B9" s="38">
        <v>1</v>
      </c>
      <c r="C9" s="40">
        <v>400000</v>
      </c>
      <c r="D9" s="40"/>
      <c r="E9" s="38">
        <v>2016</v>
      </c>
      <c r="F9" s="6">
        <v>42373</v>
      </c>
      <c r="G9" s="38" t="s">
        <v>3</v>
      </c>
      <c r="H9" s="41">
        <v>1.4710099999999999</v>
      </c>
      <c r="I9" s="41"/>
      <c r="J9" s="38">
        <v>1.4726300000000001</v>
      </c>
      <c r="K9" s="38">
        <v>1.4710099999999999</v>
      </c>
      <c r="L9" s="38">
        <f>(J9-K9)*10000</f>
        <v>16.200000000001769</v>
      </c>
      <c r="M9" s="40">
        <f t="shared" ref="M9:M72" si="0">IF(F9="","",C9*0.03)</f>
        <v>12000</v>
      </c>
      <c r="N9" s="40"/>
      <c r="O9" s="5">
        <f>IF(L9="","",(M9/L9)/1000)</f>
        <v>0.74074074074065988</v>
      </c>
      <c r="P9" s="38">
        <v>2016</v>
      </c>
      <c r="Q9" s="6">
        <v>42375</v>
      </c>
      <c r="R9" s="41">
        <v>1.47</v>
      </c>
      <c r="S9" s="41"/>
      <c r="T9" s="42">
        <f>IF(Q9="","",(IF(G9="売",H9-R9,R9-H9))*O9*10000000)</f>
        <v>7481.4814814803349</v>
      </c>
      <c r="U9" s="42"/>
      <c r="V9" s="43">
        <f>IF(Q9="","",IF(T9&lt;0,L9*(-1),IF(G9="買",(R9-H9)*10000,(H9-R9)*10000)))</f>
        <v>10.099999999999554</v>
      </c>
      <c r="W9" s="43"/>
    </row>
    <row r="10" spans="2:23" x14ac:dyDescent="0.15">
      <c r="B10" s="38">
        <v>2</v>
      </c>
      <c r="C10" s="40">
        <f t="shared" ref="C10:C73" si="1">IF(T9="","",C9+T9)</f>
        <v>407481.48148148035</v>
      </c>
      <c r="D10" s="40"/>
      <c r="E10" s="38">
        <v>2016</v>
      </c>
      <c r="F10" s="6">
        <v>42374</v>
      </c>
      <c r="G10" s="38" t="s">
        <v>3</v>
      </c>
      <c r="H10" s="41">
        <v>1.4676100000000001</v>
      </c>
      <c r="I10" s="41"/>
      <c r="J10" s="38">
        <v>1.4717199999999999</v>
      </c>
      <c r="K10" s="38">
        <v>1.4676100000000001</v>
      </c>
      <c r="L10" s="38">
        <f t="shared" ref="L10:L41" si="2">(J10-K10)*10000</f>
        <v>41.09999999999836</v>
      </c>
      <c r="M10" s="40">
        <f t="shared" si="0"/>
        <v>12224.444444444411</v>
      </c>
      <c r="N10" s="40"/>
      <c r="O10" s="5">
        <f t="shared" ref="O10:O73" si="3">IF(L10="","",(M10/L10)/1000)</f>
        <v>0.29743173830766179</v>
      </c>
      <c r="P10" s="38">
        <v>2016</v>
      </c>
      <c r="Q10" s="6">
        <v>42374</v>
      </c>
      <c r="R10" s="41">
        <v>1.4679599999999999</v>
      </c>
      <c r="S10" s="41"/>
      <c r="T10" s="42">
        <f t="shared" ref="T10:T73" si="4">IF(Q10="","",(IF(G10="売",H10-R10,R10-H10))*O10*10000000)</f>
        <v>-1041.0110840763714</v>
      </c>
      <c r="U10" s="42"/>
      <c r="V10" s="43">
        <f t="shared" ref="V10:V73" si="5">IF(Q10="","",IF(T10&lt;0,L10*(-1),IF(G10="買",(R10-H10)*10000,(H10-R10)*10000)))</f>
        <v>-41.09999999999836</v>
      </c>
      <c r="W10" s="43"/>
    </row>
    <row r="11" spans="2:23" x14ac:dyDescent="0.15">
      <c r="B11" s="38">
        <v>3</v>
      </c>
      <c r="C11" s="40">
        <f t="shared" si="1"/>
        <v>406440.47039740399</v>
      </c>
      <c r="D11" s="40"/>
      <c r="E11" s="38">
        <v>2016</v>
      </c>
      <c r="F11" s="6">
        <v>42375</v>
      </c>
      <c r="G11" s="38" t="s">
        <v>3</v>
      </c>
      <c r="H11" s="41">
        <v>1.4662900000000001</v>
      </c>
      <c r="I11" s="41"/>
      <c r="J11" s="38">
        <v>1.46791</v>
      </c>
      <c r="K11" s="38">
        <v>1.4662900000000001</v>
      </c>
      <c r="L11" s="38">
        <f t="shared" si="2"/>
        <v>16.199999999999548</v>
      </c>
      <c r="M11" s="40">
        <f t="shared" si="0"/>
        <v>12193.21411192212</v>
      </c>
      <c r="N11" s="40"/>
      <c r="O11" s="5">
        <f t="shared" si="3"/>
        <v>0.75266753777299134</v>
      </c>
      <c r="P11" s="38">
        <v>2016</v>
      </c>
      <c r="Q11" s="6">
        <v>42375</v>
      </c>
      <c r="R11" s="41">
        <v>1.4644699999999999</v>
      </c>
      <c r="S11" s="41"/>
      <c r="T11" s="42">
        <f t="shared" si="4"/>
        <v>13698.549187469607</v>
      </c>
      <c r="U11" s="42"/>
      <c r="V11" s="43">
        <f t="shared" si="5"/>
        <v>18.200000000001548</v>
      </c>
      <c r="W11" s="43"/>
    </row>
    <row r="12" spans="2:23" x14ac:dyDescent="0.15">
      <c r="B12" s="38">
        <v>4</v>
      </c>
      <c r="C12" s="40">
        <f t="shared" si="1"/>
        <v>420139.01958487357</v>
      </c>
      <c r="D12" s="40"/>
      <c r="E12" s="38">
        <v>2016</v>
      </c>
      <c r="F12" s="6">
        <v>42377</v>
      </c>
      <c r="G12" s="38" t="s">
        <v>3</v>
      </c>
      <c r="H12" s="41">
        <v>1.4594400000000001</v>
      </c>
      <c r="I12" s="41"/>
      <c r="J12" s="38">
        <v>1.46204</v>
      </c>
      <c r="K12" s="38">
        <v>1.4594400000000001</v>
      </c>
      <c r="L12" s="38">
        <f t="shared" si="2"/>
        <v>25.999999999999357</v>
      </c>
      <c r="M12" s="40">
        <f t="shared" si="0"/>
        <v>12604.170587546207</v>
      </c>
      <c r="N12" s="40"/>
      <c r="O12" s="5">
        <f t="shared" si="3"/>
        <v>0.48477579182871228</v>
      </c>
      <c r="P12" s="38">
        <v>2016</v>
      </c>
      <c r="Q12" s="6">
        <v>42377</v>
      </c>
      <c r="R12" s="41">
        <v>1.45259</v>
      </c>
      <c r="S12" s="41"/>
      <c r="T12" s="42">
        <f t="shared" si="4"/>
        <v>33207.141740266903</v>
      </c>
      <c r="U12" s="42"/>
      <c r="V12" s="43">
        <f t="shared" si="5"/>
        <v>68.500000000000227</v>
      </c>
      <c r="W12" s="43"/>
    </row>
    <row r="13" spans="2:23" x14ac:dyDescent="0.15">
      <c r="B13" s="38">
        <v>5</v>
      </c>
      <c r="C13" s="40">
        <f t="shared" si="1"/>
        <v>453346.16132514051</v>
      </c>
      <c r="D13" s="40"/>
      <c r="E13" s="38">
        <v>2016</v>
      </c>
      <c r="F13" s="6">
        <v>42380</v>
      </c>
      <c r="G13" s="38" t="s">
        <v>3</v>
      </c>
      <c r="H13" s="41">
        <v>1.45204</v>
      </c>
      <c r="I13" s="41"/>
      <c r="J13" s="38">
        <v>1.45377</v>
      </c>
      <c r="K13" s="38">
        <v>1.45204</v>
      </c>
      <c r="L13" s="38">
        <f t="shared" si="2"/>
        <v>17.300000000000093</v>
      </c>
      <c r="M13" s="40">
        <f t="shared" si="0"/>
        <v>13600.384839754215</v>
      </c>
      <c r="N13" s="40"/>
      <c r="O13" s="5">
        <f t="shared" si="3"/>
        <v>0.78614941270255156</v>
      </c>
      <c r="P13" s="38">
        <v>2016</v>
      </c>
      <c r="Q13" s="6">
        <v>42380</v>
      </c>
      <c r="R13" s="41">
        <v>1.4538</v>
      </c>
      <c r="S13" s="41"/>
      <c r="T13" s="42">
        <f t="shared" si="4"/>
        <v>-13836.22966356478</v>
      </c>
      <c r="U13" s="42"/>
      <c r="V13" s="43">
        <f t="shared" si="5"/>
        <v>-17.300000000000093</v>
      </c>
      <c r="W13" s="43"/>
    </row>
    <row r="14" spans="2:23" x14ac:dyDescent="0.15">
      <c r="B14" s="38">
        <v>6</v>
      </c>
      <c r="C14" s="40">
        <f t="shared" si="1"/>
        <v>439509.93166157574</v>
      </c>
      <c r="D14" s="40"/>
      <c r="E14" s="38">
        <v>2016</v>
      </c>
      <c r="F14" s="6">
        <v>42380</v>
      </c>
      <c r="G14" s="38" t="s">
        <v>3</v>
      </c>
      <c r="H14" s="41">
        <v>1.45425</v>
      </c>
      <c r="I14" s="41"/>
      <c r="J14" s="38">
        <v>1.45536</v>
      </c>
      <c r="K14" s="38">
        <v>1.45425</v>
      </c>
      <c r="L14" s="38">
        <f t="shared" si="2"/>
        <v>11.099999999999444</v>
      </c>
      <c r="M14" s="40">
        <f t="shared" si="0"/>
        <v>13185.297949847272</v>
      </c>
      <c r="N14" s="40"/>
      <c r="O14" s="5">
        <f t="shared" si="3"/>
        <v>1.1878646801664805</v>
      </c>
      <c r="P14" s="38">
        <v>2016</v>
      </c>
      <c r="Q14" s="6">
        <v>42381</v>
      </c>
      <c r="R14" s="41">
        <v>1.4551000000000001</v>
      </c>
      <c r="S14" s="41"/>
      <c r="T14" s="42">
        <f t="shared" si="4"/>
        <v>-10096.849781415292</v>
      </c>
      <c r="U14" s="42"/>
      <c r="V14" s="43">
        <f t="shared" si="5"/>
        <v>-11.099999999999444</v>
      </c>
      <c r="W14" s="43"/>
    </row>
    <row r="15" spans="2:23" x14ac:dyDescent="0.15">
      <c r="B15" s="38">
        <v>7</v>
      </c>
      <c r="C15" s="40">
        <f t="shared" si="1"/>
        <v>429413.08188016043</v>
      </c>
      <c r="D15" s="40"/>
      <c r="E15" s="38">
        <v>2016</v>
      </c>
      <c r="F15" s="6">
        <v>42382</v>
      </c>
      <c r="G15" s="38" t="s">
        <v>3</v>
      </c>
      <c r="H15" s="41">
        <v>1.4437199999999999</v>
      </c>
      <c r="I15" s="41"/>
      <c r="J15" s="38">
        <v>1.4455499999999999</v>
      </c>
      <c r="K15" s="38">
        <v>1.4437199999999999</v>
      </c>
      <c r="L15" s="38">
        <f t="shared" si="2"/>
        <v>18.299999999999983</v>
      </c>
      <c r="M15" s="40">
        <f t="shared" si="0"/>
        <v>12882.392456404812</v>
      </c>
      <c r="N15" s="40"/>
      <c r="O15" s="5">
        <f t="shared" si="3"/>
        <v>0.70395587193468989</v>
      </c>
      <c r="P15" s="38">
        <v>2016</v>
      </c>
      <c r="Q15" s="6">
        <v>42383</v>
      </c>
      <c r="R15" s="41">
        <v>1.4406699999999999</v>
      </c>
      <c r="S15" s="41"/>
      <c r="T15" s="42">
        <f t="shared" si="4"/>
        <v>21470.654094008019</v>
      </c>
      <c r="U15" s="42"/>
      <c r="V15" s="43">
        <f t="shared" si="5"/>
        <v>30.499999999999972</v>
      </c>
      <c r="W15" s="43"/>
    </row>
    <row r="16" spans="2:23" x14ac:dyDescent="0.15">
      <c r="B16" s="38">
        <v>8</v>
      </c>
      <c r="C16" s="40">
        <f t="shared" si="1"/>
        <v>450883.73597416846</v>
      </c>
      <c r="D16" s="40"/>
      <c r="E16" s="38">
        <v>2016</v>
      </c>
      <c r="F16" s="6">
        <v>42383</v>
      </c>
      <c r="G16" s="38" t="s">
        <v>3</v>
      </c>
      <c r="H16" s="41">
        <v>1.4394400000000001</v>
      </c>
      <c r="I16" s="41"/>
      <c r="J16" s="38">
        <v>1.44207</v>
      </c>
      <c r="K16" s="38">
        <v>1.4394400000000001</v>
      </c>
      <c r="L16" s="38">
        <f t="shared" si="2"/>
        <v>26.299999999999102</v>
      </c>
      <c r="M16" s="40">
        <f t="shared" si="0"/>
        <v>13526.512079225053</v>
      </c>
      <c r="N16" s="40"/>
      <c r="O16" s="5">
        <f t="shared" si="3"/>
        <v>0.51431604863975333</v>
      </c>
      <c r="P16" s="38">
        <v>2016</v>
      </c>
      <c r="Q16" s="6">
        <v>42383</v>
      </c>
      <c r="R16" s="41">
        <v>1.4391799999999999</v>
      </c>
      <c r="S16" s="41"/>
      <c r="T16" s="42">
        <f t="shared" si="4"/>
        <v>1337.2217264641251</v>
      </c>
      <c r="U16" s="42"/>
      <c r="V16" s="43">
        <f t="shared" si="5"/>
        <v>2.60000000000149</v>
      </c>
      <c r="W16" s="43"/>
    </row>
    <row r="17" spans="2:23" x14ac:dyDescent="0.15">
      <c r="B17" s="38">
        <v>9</v>
      </c>
      <c r="C17" s="40">
        <f t="shared" si="1"/>
        <v>452220.95770063257</v>
      </c>
      <c r="D17" s="40"/>
      <c r="E17" s="38">
        <v>2016</v>
      </c>
      <c r="F17" s="6">
        <v>42383</v>
      </c>
      <c r="G17" s="38" t="s">
        <v>3</v>
      </c>
      <c r="H17" s="41">
        <v>1.4389400000000001</v>
      </c>
      <c r="I17" s="41"/>
      <c r="J17" s="38">
        <v>1.44214</v>
      </c>
      <c r="K17" s="38">
        <v>1.4389400000000001</v>
      </c>
      <c r="L17" s="38">
        <f t="shared" si="2"/>
        <v>31.999999999998696</v>
      </c>
      <c r="M17" s="40">
        <f t="shared" si="0"/>
        <v>13566.628731018976</v>
      </c>
      <c r="N17" s="40"/>
      <c r="O17" s="5">
        <f t="shared" si="3"/>
        <v>0.42395714784436028</v>
      </c>
      <c r="P17" s="38">
        <v>2016</v>
      </c>
      <c r="Q17" s="6">
        <v>42384</v>
      </c>
      <c r="R17" s="41">
        <v>1.44214</v>
      </c>
      <c r="S17" s="41"/>
      <c r="T17" s="42">
        <f t="shared" si="4"/>
        <v>-13566.628731018976</v>
      </c>
      <c r="U17" s="42"/>
      <c r="V17" s="43">
        <f t="shared" si="5"/>
        <v>-31.999999999998696</v>
      </c>
      <c r="W17" s="43"/>
    </row>
    <row r="18" spans="2:23" x14ac:dyDescent="0.15">
      <c r="B18" s="38">
        <v>10</v>
      </c>
      <c r="C18" s="40">
        <f t="shared" si="1"/>
        <v>438654.32896961359</v>
      </c>
      <c r="D18" s="40"/>
      <c r="E18" s="38">
        <v>2016</v>
      </c>
      <c r="F18" s="6">
        <v>42384</v>
      </c>
      <c r="G18" s="38" t="s">
        <v>3</v>
      </c>
      <c r="H18" s="41">
        <v>1.4390799999999999</v>
      </c>
      <c r="I18" s="41"/>
      <c r="J18" s="38">
        <v>1.44095</v>
      </c>
      <c r="K18" s="38">
        <v>1.4390799999999999</v>
      </c>
      <c r="L18" s="38">
        <f t="shared" si="2"/>
        <v>18.700000000000383</v>
      </c>
      <c r="M18" s="40">
        <f t="shared" si="0"/>
        <v>13159.629869088407</v>
      </c>
      <c r="N18" s="40"/>
      <c r="O18" s="5">
        <f t="shared" si="3"/>
        <v>0.70372352241113034</v>
      </c>
      <c r="P18" s="38">
        <v>2016</v>
      </c>
      <c r="Q18" s="6">
        <v>42384</v>
      </c>
      <c r="R18" s="41">
        <v>1.4355500000000001</v>
      </c>
      <c r="S18" s="41"/>
      <c r="T18" s="42">
        <f t="shared" si="4"/>
        <v>24841.440341111571</v>
      </c>
      <c r="U18" s="42"/>
      <c r="V18" s="43">
        <f t="shared" si="5"/>
        <v>35.299999999998107</v>
      </c>
      <c r="W18" s="43"/>
    </row>
    <row r="19" spans="2:23" x14ac:dyDescent="0.15">
      <c r="B19" s="38">
        <v>11</v>
      </c>
      <c r="C19" s="40">
        <f t="shared" si="1"/>
        <v>463495.76931072515</v>
      </c>
      <c r="D19" s="40"/>
      <c r="E19" s="38">
        <v>2016</v>
      </c>
      <c r="F19" s="6">
        <v>42387</v>
      </c>
      <c r="G19" s="38" t="s">
        <v>3</v>
      </c>
      <c r="H19" s="41">
        <v>1.42676</v>
      </c>
      <c r="I19" s="41"/>
      <c r="J19" s="38">
        <v>1.4295100000000001</v>
      </c>
      <c r="K19" s="38">
        <v>1.42676</v>
      </c>
      <c r="L19" s="38">
        <f t="shared" si="2"/>
        <v>27.500000000000302</v>
      </c>
      <c r="M19" s="40">
        <f t="shared" si="0"/>
        <v>13904.873079321755</v>
      </c>
      <c r="N19" s="40"/>
      <c r="O19" s="5">
        <f t="shared" si="3"/>
        <v>0.50563174833896729</v>
      </c>
      <c r="P19" s="38">
        <v>2016</v>
      </c>
      <c r="Q19" s="6">
        <v>42387</v>
      </c>
      <c r="R19" s="41">
        <v>1.42424</v>
      </c>
      <c r="S19" s="41"/>
      <c r="T19" s="42">
        <f t="shared" si="4"/>
        <v>12741.920058142368</v>
      </c>
      <c r="U19" s="42"/>
      <c r="V19" s="43">
        <f t="shared" si="5"/>
        <v>25.200000000000777</v>
      </c>
      <c r="W19" s="43"/>
    </row>
    <row r="20" spans="2:23" x14ac:dyDescent="0.15">
      <c r="B20" s="38">
        <v>12</v>
      </c>
      <c r="C20" s="40">
        <f t="shared" si="1"/>
        <v>476237.68936886755</v>
      </c>
      <c r="D20" s="40"/>
      <c r="E20" s="38">
        <v>2016</v>
      </c>
      <c r="F20" s="6">
        <v>42389</v>
      </c>
      <c r="G20" s="38" t="s">
        <v>3</v>
      </c>
      <c r="H20" s="41">
        <v>1.4131499999999999</v>
      </c>
      <c r="I20" s="41"/>
      <c r="J20" s="38">
        <v>1.4171400000000001</v>
      </c>
      <c r="K20" s="38">
        <v>1.41615</v>
      </c>
      <c r="L20" s="38">
        <f t="shared" si="2"/>
        <v>9.900000000000464</v>
      </c>
      <c r="M20" s="40">
        <f t="shared" si="0"/>
        <v>14287.130681066026</v>
      </c>
      <c r="N20" s="40"/>
      <c r="O20" s="5">
        <f t="shared" si="3"/>
        <v>1.4431445132389249</v>
      </c>
      <c r="P20" s="38">
        <v>2016</v>
      </c>
      <c r="Q20" s="6">
        <v>42389</v>
      </c>
      <c r="R20" s="41">
        <v>1.4171400000000001</v>
      </c>
      <c r="S20" s="41"/>
      <c r="T20" s="42">
        <f t="shared" si="4"/>
        <v>-57581.466078235411</v>
      </c>
      <c r="U20" s="42"/>
      <c r="V20" s="43">
        <f t="shared" si="5"/>
        <v>-9.900000000000464</v>
      </c>
      <c r="W20" s="43"/>
    </row>
    <row r="21" spans="2:23" x14ac:dyDescent="0.15">
      <c r="B21" s="38">
        <v>13</v>
      </c>
      <c r="C21" s="40">
        <f t="shared" si="1"/>
        <v>418656.22329063213</v>
      </c>
      <c r="D21" s="40"/>
      <c r="E21" s="38">
        <v>2016</v>
      </c>
      <c r="F21" s="6">
        <v>42398</v>
      </c>
      <c r="G21" s="38" t="s">
        <v>4</v>
      </c>
      <c r="H21" s="41">
        <v>1.43784</v>
      </c>
      <c r="I21" s="41"/>
      <c r="J21" s="38">
        <v>1.43784</v>
      </c>
      <c r="K21" s="38">
        <v>1.4332</v>
      </c>
      <c r="L21" s="38">
        <f t="shared" si="2"/>
        <v>46.399999999999778</v>
      </c>
      <c r="M21" s="40">
        <f t="shared" si="0"/>
        <v>12559.686698718964</v>
      </c>
      <c r="N21" s="40"/>
      <c r="O21" s="5">
        <f t="shared" si="3"/>
        <v>0.27068290298963416</v>
      </c>
      <c r="P21" s="38">
        <v>2016</v>
      </c>
      <c r="Q21" s="6">
        <v>42398</v>
      </c>
      <c r="R21" s="41">
        <v>1.4406600000000001</v>
      </c>
      <c r="S21" s="41"/>
      <c r="T21" s="42">
        <f t="shared" si="4"/>
        <v>7633.2578643078041</v>
      </c>
      <c r="U21" s="42"/>
      <c r="V21" s="43">
        <f t="shared" si="5"/>
        <v>28.200000000000447</v>
      </c>
      <c r="W21" s="43"/>
    </row>
    <row r="22" spans="2:23" x14ac:dyDescent="0.15">
      <c r="B22" s="38">
        <v>14</v>
      </c>
      <c r="C22" s="40">
        <f t="shared" si="1"/>
        <v>426289.48115493992</v>
      </c>
      <c r="D22" s="40"/>
      <c r="E22" s="38">
        <v>2016</v>
      </c>
      <c r="F22" s="6">
        <v>42398</v>
      </c>
      <c r="G22" s="38" t="s">
        <v>3</v>
      </c>
      <c r="H22" s="41">
        <v>1.42981</v>
      </c>
      <c r="I22" s="41"/>
      <c r="J22" s="38">
        <v>1.43329</v>
      </c>
      <c r="K22" s="38">
        <v>1.42981</v>
      </c>
      <c r="L22" s="38">
        <f t="shared" si="2"/>
        <v>34.799999999999272</v>
      </c>
      <c r="M22" s="40">
        <f t="shared" si="0"/>
        <v>12788.684434648198</v>
      </c>
      <c r="N22" s="40"/>
      <c r="O22" s="5">
        <f t="shared" si="3"/>
        <v>0.36749093203012828</v>
      </c>
      <c r="P22" s="38">
        <v>2016</v>
      </c>
      <c r="Q22" s="6">
        <v>42398</v>
      </c>
      <c r="R22" s="41">
        <v>1.4228000000000001</v>
      </c>
      <c r="S22" s="41"/>
      <c r="T22" s="42">
        <f t="shared" si="4"/>
        <v>25761.114335311846</v>
      </c>
      <c r="U22" s="42"/>
      <c r="V22" s="43">
        <f t="shared" si="5"/>
        <v>70.099999999999611</v>
      </c>
      <c r="W22" s="43"/>
    </row>
    <row r="23" spans="2:23" x14ac:dyDescent="0.15">
      <c r="B23" s="38">
        <v>15</v>
      </c>
      <c r="C23" s="40">
        <f t="shared" si="1"/>
        <v>452050.59549025178</v>
      </c>
      <c r="D23" s="40"/>
      <c r="E23" s="38">
        <v>2016</v>
      </c>
      <c r="F23" s="6">
        <v>42411</v>
      </c>
      <c r="G23" s="38" t="s">
        <v>3</v>
      </c>
      <c r="H23" s="41">
        <v>1.4244000000000001</v>
      </c>
      <c r="I23" s="41"/>
      <c r="J23" s="38">
        <v>1.4316800000000001</v>
      </c>
      <c r="K23" s="38">
        <v>1.4244000000000001</v>
      </c>
      <c r="L23" s="38">
        <f t="shared" si="2"/>
        <v>72.799999999999528</v>
      </c>
      <c r="M23" s="40">
        <f t="shared" si="0"/>
        <v>13561.517864707554</v>
      </c>
      <c r="N23" s="40"/>
      <c r="O23" s="5">
        <f t="shared" si="3"/>
        <v>0.1862845860536764</v>
      </c>
      <c r="P23" s="38">
        <v>2016</v>
      </c>
      <c r="Q23" s="6">
        <v>1.4316800000000001</v>
      </c>
      <c r="R23" s="41">
        <v>1.4346699999999999</v>
      </c>
      <c r="S23" s="41"/>
      <c r="T23" s="42">
        <f t="shared" si="4"/>
        <v>-19131.426987712155</v>
      </c>
      <c r="U23" s="42"/>
      <c r="V23" s="43">
        <f t="shared" si="5"/>
        <v>-72.799999999999528</v>
      </c>
      <c r="W23" s="43"/>
    </row>
    <row r="24" spans="2:23" x14ac:dyDescent="0.15">
      <c r="B24" s="38">
        <v>16</v>
      </c>
      <c r="C24" s="40">
        <f t="shared" si="1"/>
        <v>432919.16850253963</v>
      </c>
      <c r="D24" s="40"/>
      <c r="E24" s="38">
        <v>2016</v>
      </c>
      <c r="F24" s="6">
        <v>42401</v>
      </c>
      <c r="G24" s="38" t="s">
        <v>4</v>
      </c>
      <c r="H24" s="41">
        <v>1.42994</v>
      </c>
      <c r="I24" s="41"/>
      <c r="J24" s="38">
        <v>1.42994</v>
      </c>
      <c r="K24" s="38">
        <v>1.42574</v>
      </c>
      <c r="L24" s="38">
        <f t="shared" si="2"/>
        <v>41.999999999999815</v>
      </c>
      <c r="M24" s="40">
        <f t="shared" si="0"/>
        <v>12987.575055076188</v>
      </c>
      <c r="N24" s="40"/>
      <c r="O24" s="5">
        <f t="shared" si="3"/>
        <v>0.30922797750181535</v>
      </c>
      <c r="P24" s="38">
        <v>2016</v>
      </c>
      <c r="Q24" s="6">
        <v>42401</v>
      </c>
      <c r="R24" s="41">
        <v>1.4430099999999999</v>
      </c>
      <c r="S24" s="41"/>
      <c r="T24" s="42">
        <f t="shared" si="4"/>
        <v>40416.096659487004</v>
      </c>
      <c r="U24" s="42"/>
      <c r="V24" s="43">
        <f t="shared" si="5"/>
        <v>130.69999999999914</v>
      </c>
      <c r="W24" s="43"/>
    </row>
    <row r="25" spans="2:23" x14ac:dyDescent="0.15">
      <c r="B25" s="38">
        <v>17</v>
      </c>
      <c r="C25" s="40">
        <f t="shared" si="1"/>
        <v>473335.26516202663</v>
      </c>
      <c r="D25" s="40"/>
      <c r="E25" s="38">
        <v>2016</v>
      </c>
      <c r="F25" s="6">
        <v>42405</v>
      </c>
      <c r="G25" s="38" t="s">
        <v>3</v>
      </c>
      <c r="H25" s="41">
        <v>1.4568300000000001</v>
      </c>
      <c r="I25" s="41"/>
      <c r="J25" s="38">
        <v>1.4583999999999999</v>
      </c>
      <c r="K25" s="38">
        <v>1.4568300000000001</v>
      </c>
      <c r="L25" s="38">
        <f t="shared" si="2"/>
        <v>15.699999999998493</v>
      </c>
      <c r="M25" s="40">
        <f t="shared" si="0"/>
        <v>14200.057954860798</v>
      </c>
      <c r="N25" s="40"/>
      <c r="O25" s="5">
        <f t="shared" si="3"/>
        <v>0.90446229011860901</v>
      </c>
      <c r="P25" s="38">
        <v>2016</v>
      </c>
      <c r="Q25" s="6">
        <v>42402</v>
      </c>
      <c r="R25" s="41">
        <v>1.4560599999999999</v>
      </c>
      <c r="S25" s="41"/>
      <c r="T25" s="42">
        <f t="shared" si="4"/>
        <v>6964.3596339147316</v>
      </c>
      <c r="U25" s="42"/>
      <c r="V25" s="43">
        <f t="shared" si="5"/>
        <v>7.7000000000015945</v>
      </c>
      <c r="W25" s="43"/>
    </row>
    <row r="26" spans="2:23" x14ac:dyDescent="0.15">
      <c r="B26" s="38">
        <v>18</v>
      </c>
      <c r="C26" s="40">
        <f t="shared" si="1"/>
        <v>480299.62479594134</v>
      </c>
      <c r="D26" s="40"/>
      <c r="E26" s="38">
        <v>2016</v>
      </c>
      <c r="F26" s="6">
        <v>42405</v>
      </c>
      <c r="G26" s="38" t="s">
        <v>3</v>
      </c>
      <c r="H26" s="41">
        <v>1.44763</v>
      </c>
      <c r="I26" s="41"/>
      <c r="J26" s="38">
        <v>1.4589300000000001</v>
      </c>
      <c r="K26" s="38">
        <v>1.44763</v>
      </c>
      <c r="L26" s="38">
        <f t="shared" si="2"/>
        <v>113.00000000000088</v>
      </c>
      <c r="M26" s="40">
        <f t="shared" si="0"/>
        <v>14408.988743878241</v>
      </c>
      <c r="N26" s="40"/>
      <c r="O26" s="5">
        <f t="shared" si="3"/>
        <v>0.1275131747245852</v>
      </c>
      <c r="P26" s="38">
        <v>2016</v>
      </c>
      <c r="Q26" s="6">
        <v>42405</v>
      </c>
      <c r="R26" s="41">
        <v>1.44997</v>
      </c>
      <c r="S26" s="41"/>
      <c r="T26" s="42">
        <f t="shared" si="4"/>
        <v>-2983.8082885553049</v>
      </c>
      <c r="U26" s="42"/>
      <c r="V26" s="43">
        <f t="shared" si="5"/>
        <v>-113.00000000000088</v>
      </c>
      <c r="W26" s="43"/>
    </row>
    <row r="27" spans="2:23" x14ac:dyDescent="0.15">
      <c r="B27" s="38">
        <v>19</v>
      </c>
      <c r="C27" s="40">
        <f t="shared" si="1"/>
        <v>477315.81650738604</v>
      </c>
      <c r="D27" s="40"/>
      <c r="E27" s="38">
        <v>2016</v>
      </c>
      <c r="F27" s="6">
        <v>42408</v>
      </c>
      <c r="G27" s="38" t="s">
        <v>3</v>
      </c>
      <c r="H27" s="41">
        <v>1.4502600000000001</v>
      </c>
      <c r="I27" s="41"/>
      <c r="J27" s="38">
        <v>1.4546399999999999</v>
      </c>
      <c r="K27" s="38">
        <v>1.4502600000000001</v>
      </c>
      <c r="L27" s="38">
        <f t="shared" si="2"/>
        <v>43.799999999998285</v>
      </c>
      <c r="M27" s="40">
        <f t="shared" si="0"/>
        <v>14319.474495221581</v>
      </c>
      <c r="N27" s="40"/>
      <c r="O27" s="5">
        <f t="shared" si="3"/>
        <v>0.32692864144342787</v>
      </c>
      <c r="P27" s="38">
        <v>2016</v>
      </c>
      <c r="Q27" s="6">
        <v>42408</v>
      </c>
      <c r="R27" s="41">
        <v>1.4434199999999999</v>
      </c>
      <c r="S27" s="41"/>
      <c r="T27" s="42">
        <f t="shared" si="4"/>
        <v>22361.919074731049</v>
      </c>
      <c r="U27" s="42"/>
      <c r="V27" s="43">
        <f t="shared" si="5"/>
        <v>68.400000000001796</v>
      </c>
      <c r="W27" s="43"/>
    </row>
    <row r="28" spans="2:23" x14ac:dyDescent="0.15">
      <c r="B28" s="38">
        <v>20</v>
      </c>
      <c r="C28" s="40">
        <f t="shared" si="1"/>
        <v>499677.73558211711</v>
      </c>
      <c r="D28" s="40"/>
      <c r="E28" s="38">
        <v>2016</v>
      </c>
      <c r="F28" s="6">
        <v>42411</v>
      </c>
      <c r="G28" s="38" t="s">
        <v>3</v>
      </c>
      <c r="H28" s="41">
        <v>1.4498</v>
      </c>
      <c r="I28" s="41"/>
      <c r="J28" s="38">
        <v>1.45455</v>
      </c>
      <c r="K28" s="38">
        <v>1.4498</v>
      </c>
      <c r="L28" s="38">
        <f t="shared" si="2"/>
        <v>47.50000000000032</v>
      </c>
      <c r="M28" s="40">
        <f t="shared" si="0"/>
        <v>14990.332067463512</v>
      </c>
      <c r="N28" s="40"/>
      <c r="O28" s="5">
        <f t="shared" si="3"/>
        <v>0.31558593826238762</v>
      </c>
      <c r="P28" s="38">
        <v>2016</v>
      </c>
      <c r="Q28" s="6">
        <v>42411</v>
      </c>
      <c r="R28" s="41">
        <v>1.4432199999999999</v>
      </c>
      <c r="S28" s="41"/>
      <c r="T28" s="42">
        <f t="shared" si="4"/>
        <v>20765.554737665203</v>
      </c>
      <c r="U28" s="42"/>
      <c r="V28" s="43">
        <f t="shared" si="5"/>
        <v>65.800000000000296</v>
      </c>
      <c r="W28" s="43"/>
    </row>
    <row r="29" spans="2:23" x14ac:dyDescent="0.15">
      <c r="B29" s="38">
        <v>21</v>
      </c>
      <c r="C29" s="40">
        <f t="shared" si="1"/>
        <v>520443.29031978233</v>
      </c>
      <c r="D29" s="40"/>
      <c r="E29" s="38">
        <v>2016</v>
      </c>
      <c r="F29" s="6">
        <v>42411</v>
      </c>
      <c r="G29" s="38" t="s">
        <v>3</v>
      </c>
      <c r="H29" s="41">
        <v>1.4431799999999999</v>
      </c>
      <c r="I29" s="41"/>
      <c r="J29" s="38">
        <v>1.44784</v>
      </c>
      <c r="K29" s="38">
        <v>1.4431799999999999</v>
      </c>
      <c r="L29" s="38">
        <f t="shared" si="2"/>
        <v>46.600000000001089</v>
      </c>
      <c r="M29" s="40">
        <f t="shared" si="0"/>
        <v>15613.29870959347</v>
      </c>
      <c r="N29" s="40"/>
      <c r="O29" s="5">
        <f t="shared" si="3"/>
        <v>0.33504932853204089</v>
      </c>
      <c r="P29" s="38">
        <v>2016</v>
      </c>
      <c r="Q29" s="6">
        <v>42411</v>
      </c>
      <c r="R29" s="41">
        <v>1.4470499999999999</v>
      </c>
      <c r="S29" s="41"/>
      <c r="T29" s="42">
        <f t="shared" si="4"/>
        <v>-12966.409014190116</v>
      </c>
      <c r="U29" s="42"/>
      <c r="V29" s="43">
        <f t="shared" si="5"/>
        <v>-46.600000000001089</v>
      </c>
      <c r="W29" s="43"/>
    </row>
    <row r="30" spans="2:23" x14ac:dyDescent="0.15">
      <c r="B30" s="38">
        <v>22</v>
      </c>
      <c r="C30" s="40">
        <f t="shared" si="1"/>
        <v>507476.88130559219</v>
      </c>
      <c r="D30" s="40"/>
      <c r="E30" s="38">
        <v>2016</v>
      </c>
      <c r="F30" s="6">
        <v>42415</v>
      </c>
      <c r="G30" s="38" t="s">
        <v>4</v>
      </c>
      <c r="H30" s="41">
        <v>1.4507699999999999</v>
      </c>
      <c r="I30" s="41"/>
      <c r="J30" s="38">
        <v>1.4507699999999999</v>
      </c>
      <c r="K30" s="38">
        <v>1.44689</v>
      </c>
      <c r="L30" s="38">
        <f t="shared" si="2"/>
        <v>38.799999999998832</v>
      </c>
      <c r="M30" s="40">
        <f t="shared" si="0"/>
        <v>15224.306439167765</v>
      </c>
      <c r="N30" s="40"/>
      <c r="O30" s="5">
        <f t="shared" si="3"/>
        <v>0.39237903193732537</v>
      </c>
      <c r="P30" s="38">
        <v>2016</v>
      </c>
      <c r="Q30" s="6">
        <v>42415</v>
      </c>
      <c r="R30" s="41">
        <v>1.45207</v>
      </c>
      <c r="S30" s="41"/>
      <c r="T30" s="42">
        <f t="shared" si="4"/>
        <v>5100.9274151855388</v>
      </c>
      <c r="U30" s="42"/>
      <c r="V30" s="43">
        <f t="shared" si="5"/>
        <v>13.000000000000789</v>
      </c>
      <c r="W30" s="43"/>
    </row>
    <row r="31" spans="2:23" x14ac:dyDescent="0.15">
      <c r="B31" s="38">
        <v>23</v>
      </c>
      <c r="C31" s="40">
        <f t="shared" si="1"/>
        <v>512577.80872077774</v>
      </c>
      <c r="D31" s="40"/>
      <c r="E31" s="38">
        <v>2016</v>
      </c>
      <c r="F31" s="6">
        <v>42424</v>
      </c>
      <c r="G31" s="38" t="s">
        <v>3</v>
      </c>
      <c r="H31" s="41">
        <v>1.3978999999999999</v>
      </c>
      <c r="I31" s="41"/>
      <c r="J31" s="38">
        <v>1.4016999999999999</v>
      </c>
      <c r="K31" s="38">
        <v>1.3978999999999999</v>
      </c>
      <c r="L31" s="38">
        <f t="shared" si="2"/>
        <v>38.000000000000256</v>
      </c>
      <c r="M31" s="40">
        <f t="shared" si="0"/>
        <v>15377.334261623331</v>
      </c>
      <c r="N31" s="40"/>
      <c r="O31" s="5">
        <f t="shared" si="3"/>
        <v>0.40466669109534809</v>
      </c>
      <c r="P31" s="38">
        <v>2016</v>
      </c>
      <c r="Q31" s="6">
        <v>42425</v>
      </c>
      <c r="R31" s="41">
        <v>1.39384</v>
      </c>
      <c r="S31" s="41"/>
      <c r="T31" s="42">
        <f t="shared" si="4"/>
        <v>16429.467658470941</v>
      </c>
      <c r="U31" s="42"/>
      <c r="V31" s="43">
        <f t="shared" si="5"/>
        <v>40.599999999999525</v>
      </c>
      <c r="W31" s="43"/>
    </row>
    <row r="32" spans="2:23" x14ac:dyDescent="0.15">
      <c r="B32" s="38">
        <v>24</v>
      </c>
      <c r="C32" s="40">
        <f t="shared" si="1"/>
        <v>529007.27637924871</v>
      </c>
      <c r="D32" s="40"/>
      <c r="E32" s="38">
        <v>2016</v>
      </c>
      <c r="F32" s="6">
        <v>42424</v>
      </c>
      <c r="G32" s="38" t="s">
        <v>3</v>
      </c>
      <c r="H32" s="41">
        <v>1.39276</v>
      </c>
      <c r="I32" s="41"/>
      <c r="J32" s="38">
        <v>1.3959299999999999</v>
      </c>
      <c r="K32" s="38">
        <v>1.39276</v>
      </c>
      <c r="L32" s="38">
        <f t="shared" si="2"/>
        <v>31.699999999998951</v>
      </c>
      <c r="M32" s="40">
        <f t="shared" si="0"/>
        <v>15870.218291377461</v>
      </c>
      <c r="N32" s="40"/>
      <c r="O32" s="5">
        <f t="shared" si="3"/>
        <v>0.50063780098984179</v>
      </c>
      <c r="P32" s="38">
        <v>2016</v>
      </c>
      <c r="Q32" s="6">
        <v>42424</v>
      </c>
      <c r="R32" s="41">
        <v>1.3948700000000001</v>
      </c>
      <c r="S32" s="41"/>
      <c r="T32" s="42">
        <f t="shared" si="4"/>
        <v>-10563.457600885942</v>
      </c>
      <c r="U32" s="42"/>
      <c r="V32" s="43">
        <f t="shared" si="5"/>
        <v>-31.699999999998951</v>
      </c>
      <c r="W32" s="43"/>
    </row>
    <row r="33" spans="2:23" x14ac:dyDescent="0.15">
      <c r="B33" s="38">
        <v>25</v>
      </c>
      <c r="C33" s="40">
        <f t="shared" si="1"/>
        <v>518443.81877836277</v>
      </c>
      <c r="D33" s="40"/>
      <c r="E33" s="38">
        <v>2016</v>
      </c>
      <c r="F33" s="6">
        <v>42426</v>
      </c>
      <c r="G33" s="38" t="s">
        <v>4</v>
      </c>
      <c r="H33" s="41">
        <v>1.3986099999999999</v>
      </c>
      <c r="I33" s="41"/>
      <c r="J33" s="38">
        <v>1.3986099999999999</v>
      </c>
      <c r="K33" s="38">
        <v>1.39751</v>
      </c>
      <c r="L33" s="38">
        <f t="shared" si="2"/>
        <v>10.999999999998789</v>
      </c>
      <c r="M33" s="40">
        <f t="shared" si="0"/>
        <v>15553.314563350883</v>
      </c>
      <c r="N33" s="40"/>
      <c r="O33" s="5">
        <f t="shared" si="3"/>
        <v>1.4139376875775087</v>
      </c>
      <c r="P33" s="38">
        <v>2016</v>
      </c>
      <c r="Q33" s="6">
        <v>42426</v>
      </c>
      <c r="R33" s="41">
        <v>1.39975</v>
      </c>
      <c r="S33" s="41"/>
      <c r="T33" s="42">
        <f t="shared" si="4"/>
        <v>16118.889638385592</v>
      </c>
      <c r="U33" s="42"/>
      <c r="V33" s="43">
        <f t="shared" si="5"/>
        <v>11.400000000001409</v>
      </c>
      <c r="W33" s="43"/>
    </row>
    <row r="34" spans="2:23" x14ac:dyDescent="0.15">
      <c r="B34" s="38">
        <v>26</v>
      </c>
      <c r="C34" s="40">
        <f t="shared" si="1"/>
        <v>534562.70841674833</v>
      </c>
      <c r="D34" s="40"/>
      <c r="E34" s="38">
        <v>2016</v>
      </c>
      <c r="F34" s="6">
        <v>42429</v>
      </c>
      <c r="G34" s="38" t="s">
        <v>3</v>
      </c>
      <c r="H34" s="41">
        <v>1.3854900000000001</v>
      </c>
      <c r="I34" s="41"/>
      <c r="J34" s="38">
        <v>1.38653</v>
      </c>
      <c r="K34" s="38">
        <v>1.3854900000000001</v>
      </c>
      <c r="L34" s="38">
        <f t="shared" si="2"/>
        <v>10.399999999999299</v>
      </c>
      <c r="M34" s="40">
        <f t="shared" si="0"/>
        <v>16036.88125250245</v>
      </c>
      <c r="N34" s="40"/>
      <c r="O34" s="5">
        <f t="shared" si="3"/>
        <v>1.5420078127407242</v>
      </c>
      <c r="P34" s="38">
        <v>2016</v>
      </c>
      <c r="Q34" s="6">
        <v>42429</v>
      </c>
      <c r="R34" s="41">
        <v>1.38653</v>
      </c>
      <c r="S34" s="41"/>
      <c r="T34" s="42">
        <f t="shared" si="4"/>
        <v>-16036.881252502451</v>
      </c>
      <c r="U34" s="42"/>
      <c r="V34" s="43">
        <f t="shared" si="5"/>
        <v>-10.399999999999299</v>
      </c>
      <c r="W34" s="43"/>
    </row>
    <row r="35" spans="2:23" x14ac:dyDescent="0.15">
      <c r="B35" s="38">
        <v>27</v>
      </c>
      <c r="C35" s="40">
        <f t="shared" si="1"/>
        <v>518525.82716424589</v>
      </c>
      <c r="D35" s="40"/>
      <c r="E35" s="38">
        <v>2016</v>
      </c>
      <c r="F35" s="6">
        <v>42430</v>
      </c>
      <c r="G35" s="38" t="s">
        <v>4</v>
      </c>
      <c r="H35" s="41">
        <v>1.3934599999999999</v>
      </c>
      <c r="I35" s="41"/>
      <c r="J35" s="38">
        <v>1.3934599999999999</v>
      </c>
      <c r="K35" s="38">
        <v>1.3919699999999999</v>
      </c>
      <c r="L35" s="38">
        <f t="shared" si="2"/>
        <v>14.899999999999913</v>
      </c>
      <c r="M35" s="40">
        <f t="shared" si="0"/>
        <v>15555.774814927376</v>
      </c>
      <c r="N35" s="40"/>
      <c r="O35" s="5">
        <f t="shared" si="3"/>
        <v>1.0440117325454676</v>
      </c>
      <c r="P35" s="38">
        <v>2016</v>
      </c>
      <c r="Q35" s="6">
        <v>42430</v>
      </c>
      <c r="R35" s="41">
        <v>1.3931899999999999</v>
      </c>
      <c r="S35" s="41"/>
      <c r="T35" s="42">
        <f t="shared" si="4"/>
        <v>-2818.8316778726844</v>
      </c>
      <c r="U35" s="42"/>
      <c r="V35" s="43">
        <f t="shared" si="5"/>
        <v>-14.899999999999913</v>
      </c>
      <c r="W35" s="43"/>
    </row>
    <row r="36" spans="2:23" x14ac:dyDescent="0.15">
      <c r="B36" s="38">
        <v>28</v>
      </c>
      <c r="C36" s="40">
        <f t="shared" si="1"/>
        <v>515706.9954863732</v>
      </c>
      <c r="D36" s="40"/>
      <c r="E36" s="38">
        <v>2016</v>
      </c>
      <c r="F36" s="6">
        <v>42430</v>
      </c>
      <c r="G36" s="38" t="s">
        <v>3</v>
      </c>
      <c r="H36" s="41">
        <v>1.39174</v>
      </c>
      <c r="I36" s="41"/>
      <c r="J36" s="38">
        <v>1.3956999999999999</v>
      </c>
      <c r="K36" s="38">
        <v>1.39174</v>
      </c>
      <c r="L36" s="38">
        <f t="shared" si="2"/>
        <v>39.599999999999639</v>
      </c>
      <c r="M36" s="40">
        <f t="shared" si="0"/>
        <v>15471.209864591196</v>
      </c>
      <c r="N36" s="40"/>
      <c r="O36" s="5">
        <f t="shared" si="3"/>
        <v>0.39068711779271054</v>
      </c>
      <c r="P36" s="38">
        <v>2016</v>
      </c>
      <c r="Q36" s="6">
        <v>42430</v>
      </c>
      <c r="R36" s="41">
        <v>1.3956999999999999</v>
      </c>
      <c r="S36" s="41"/>
      <c r="T36" s="42">
        <f t="shared" si="4"/>
        <v>-15471.209864591194</v>
      </c>
      <c r="U36" s="42"/>
      <c r="V36" s="43">
        <f t="shared" si="5"/>
        <v>-39.599999999999639</v>
      </c>
      <c r="W36" s="43"/>
    </row>
    <row r="37" spans="2:23" x14ac:dyDescent="0.15">
      <c r="B37" s="38">
        <v>29</v>
      </c>
      <c r="C37" s="40">
        <f t="shared" si="1"/>
        <v>500235.78562178201</v>
      </c>
      <c r="D37" s="40"/>
      <c r="E37" s="38">
        <v>2016</v>
      </c>
      <c r="F37" s="6">
        <v>42431</v>
      </c>
      <c r="G37" s="38" t="s">
        <v>4</v>
      </c>
      <c r="H37" s="41">
        <v>1.3985399999999999</v>
      </c>
      <c r="I37" s="41"/>
      <c r="J37" s="38">
        <v>1.3985399999999999</v>
      </c>
      <c r="K37" s="38">
        <v>1.3955500000000001</v>
      </c>
      <c r="L37" s="38">
        <f t="shared" si="2"/>
        <v>29.899999999998261</v>
      </c>
      <c r="M37" s="40">
        <f t="shared" si="0"/>
        <v>15007.073568653459</v>
      </c>
      <c r="N37" s="40"/>
      <c r="O37" s="5">
        <f t="shared" si="3"/>
        <v>0.5019088150051616</v>
      </c>
      <c r="P37" s="38">
        <v>2016</v>
      </c>
      <c r="Q37" s="6">
        <v>42430</v>
      </c>
      <c r="R37" s="41">
        <v>1.3955500000000001</v>
      </c>
      <c r="S37" s="41"/>
      <c r="T37" s="42">
        <f t="shared" si="4"/>
        <v>-15007.073568653459</v>
      </c>
      <c r="U37" s="42"/>
      <c r="V37" s="43">
        <f t="shared" si="5"/>
        <v>-29.899999999998261</v>
      </c>
      <c r="W37" s="43"/>
    </row>
    <row r="38" spans="2:23" x14ac:dyDescent="0.15">
      <c r="B38" s="38">
        <v>30</v>
      </c>
      <c r="C38" s="40">
        <f t="shared" si="1"/>
        <v>485228.71205312858</v>
      </c>
      <c r="D38" s="40"/>
      <c r="E38" s="38">
        <v>2016</v>
      </c>
      <c r="F38" s="6">
        <v>42432</v>
      </c>
      <c r="G38" s="38" t="s">
        <v>4</v>
      </c>
      <c r="H38" s="41">
        <v>1.4081999999999999</v>
      </c>
      <c r="I38" s="41"/>
      <c r="J38" s="38">
        <v>1.4081999999999999</v>
      </c>
      <c r="K38" s="38">
        <v>1.4031899999999999</v>
      </c>
      <c r="L38" s="38">
        <f t="shared" si="2"/>
        <v>50.099999999999589</v>
      </c>
      <c r="M38" s="40">
        <f t="shared" si="0"/>
        <v>14556.861361593858</v>
      </c>
      <c r="N38" s="40"/>
      <c r="O38" s="5">
        <f t="shared" si="3"/>
        <v>0.29055611500187584</v>
      </c>
      <c r="P38" s="38">
        <v>2016</v>
      </c>
      <c r="Q38" s="6">
        <v>42433</v>
      </c>
      <c r="R38" s="41">
        <v>1.4152499999999999</v>
      </c>
      <c r="S38" s="41"/>
      <c r="T38" s="42">
        <f t="shared" si="4"/>
        <v>20484.206107632246</v>
      </c>
      <c r="U38" s="42"/>
      <c r="V38" s="43">
        <f t="shared" si="5"/>
        <v>70.5</v>
      </c>
      <c r="W38" s="43"/>
    </row>
    <row r="39" spans="2:23" x14ac:dyDescent="0.15">
      <c r="B39" s="38">
        <v>31</v>
      </c>
      <c r="C39" s="40">
        <f t="shared" si="1"/>
        <v>505712.91816076083</v>
      </c>
      <c r="D39" s="40"/>
      <c r="E39" s="38">
        <v>2016</v>
      </c>
      <c r="F39" s="6">
        <v>42433</v>
      </c>
      <c r="G39" s="38" t="s">
        <v>3</v>
      </c>
      <c r="H39" s="41">
        <v>1.4129100000000001</v>
      </c>
      <c r="I39" s="41"/>
      <c r="J39" s="38">
        <v>1.4167000000000001</v>
      </c>
      <c r="K39" s="38">
        <v>1.4129100000000001</v>
      </c>
      <c r="L39" s="38">
        <f t="shared" si="2"/>
        <v>37.899999999999601</v>
      </c>
      <c r="M39" s="40">
        <f t="shared" si="0"/>
        <v>15171.387544822825</v>
      </c>
      <c r="N39" s="40"/>
      <c r="O39" s="5">
        <f t="shared" si="3"/>
        <v>0.40030046292408927</v>
      </c>
      <c r="P39" s="38">
        <v>2016</v>
      </c>
      <c r="Q39" s="6">
        <v>42433</v>
      </c>
      <c r="R39" s="41">
        <v>1.4167000000000001</v>
      </c>
      <c r="S39" s="41"/>
      <c r="T39" s="42">
        <f t="shared" si="4"/>
        <v>-15171.387544822823</v>
      </c>
      <c r="U39" s="42"/>
      <c r="V39" s="43">
        <f t="shared" si="5"/>
        <v>-37.899999999999601</v>
      </c>
      <c r="W39" s="43"/>
    </row>
    <row r="40" spans="2:23" x14ac:dyDescent="0.15">
      <c r="B40" s="38">
        <v>32</v>
      </c>
      <c r="C40" s="40">
        <f t="shared" si="1"/>
        <v>490541.53061593801</v>
      </c>
      <c r="D40" s="40"/>
      <c r="E40" s="38">
        <v>2016</v>
      </c>
      <c r="F40" s="6">
        <v>42433</v>
      </c>
      <c r="G40" s="38" t="s">
        <v>4</v>
      </c>
      <c r="H40" s="41">
        <v>1.4175899999999999</v>
      </c>
      <c r="I40" s="41"/>
      <c r="J40" s="38">
        <v>1.4175899999999999</v>
      </c>
      <c r="K40" s="38">
        <v>1.41066</v>
      </c>
      <c r="L40" s="38">
        <f t="shared" si="2"/>
        <v>69.299999999998803</v>
      </c>
      <c r="M40" s="40">
        <f t="shared" si="0"/>
        <v>14716.24591847814</v>
      </c>
      <c r="N40" s="40"/>
      <c r="O40" s="5">
        <f t="shared" si="3"/>
        <v>0.21235564095928419</v>
      </c>
      <c r="P40" s="38">
        <v>2016</v>
      </c>
      <c r="Q40" s="6">
        <v>42433</v>
      </c>
      <c r="R40" s="41">
        <v>1.42001</v>
      </c>
      <c r="S40" s="41"/>
      <c r="T40" s="42">
        <f t="shared" si="4"/>
        <v>5139.0065112148659</v>
      </c>
      <c r="U40" s="42"/>
      <c r="V40" s="43">
        <f t="shared" si="5"/>
        <v>24.200000000000887</v>
      </c>
      <c r="W40" s="43"/>
    </row>
    <row r="41" spans="2:23" x14ac:dyDescent="0.15">
      <c r="B41" s="38">
        <v>33</v>
      </c>
      <c r="C41" s="40">
        <f t="shared" si="1"/>
        <v>495680.5371271529</v>
      </c>
      <c r="D41" s="40"/>
      <c r="E41" s="38">
        <v>2016</v>
      </c>
      <c r="F41" s="6">
        <v>42437</v>
      </c>
      <c r="G41" s="38" t="s">
        <v>3</v>
      </c>
      <c r="H41" s="41">
        <v>1.42228</v>
      </c>
      <c r="I41" s="41"/>
      <c r="J41" s="38">
        <v>1.4260900000000001</v>
      </c>
      <c r="K41" s="38">
        <v>1.42228</v>
      </c>
      <c r="L41" s="38">
        <f t="shared" si="2"/>
        <v>38.100000000000911</v>
      </c>
      <c r="M41" s="40">
        <f t="shared" si="0"/>
        <v>14870.416113814586</v>
      </c>
      <c r="N41" s="40"/>
      <c r="O41" s="5">
        <f t="shared" si="3"/>
        <v>0.39029963553318192</v>
      </c>
      <c r="P41" s="38">
        <v>2016</v>
      </c>
      <c r="Q41" s="6">
        <v>42437</v>
      </c>
      <c r="R41" s="41">
        <v>1.4241699999999999</v>
      </c>
      <c r="S41" s="41"/>
      <c r="T41" s="42">
        <f t="shared" si="4"/>
        <v>-7376.6631115769324</v>
      </c>
      <c r="U41" s="42"/>
      <c r="V41" s="43">
        <f t="shared" si="5"/>
        <v>-38.100000000000911</v>
      </c>
      <c r="W41" s="43"/>
    </row>
    <row r="42" spans="2:23" x14ac:dyDescent="0.15">
      <c r="B42" s="38">
        <v>34</v>
      </c>
      <c r="C42" s="40">
        <f t="shared" si="1"/>
        <v>488303.87401557597</v>
      </c>
      <c r="D42" s="40"/>
      <c r="E42" s="38"/>
      <c r="F42" s="6"/>
      <c r="G42" s="38" t="s">
        <v>4</v>
      </c>
      <c r="H42" s="41"/>
      <c r="I42" s="41"/>
      <c r="J42" s="38"/>
      <c r="K42" s="38"/>
      <c r="L42" s="38"/>
      <c r="M42" s="40" t="str">
        <f t="shared" si="0"/>
        <v/>
      </c>
      <c r="N42" s="40"/>
      <c r="O42" s="5" t="str">
        <f t="shared" si="3"/>
        <v/>
      </c>
      <c r="P42" s="38"/>
      <c r="Q42" s="6"/>
      <c r="R42" s="41"/>
      <c r="S42" s="41"/>
      <c r="T42" s="42" t="str">
        <f t="shared" si="4"/>
        <v/>
      </c>
      <c r="U42" s="42"/>
      <c r="V42" s="43" t="str">
        <f t="shared" si="5"/>
        <v/>
      </c>
      <c r="W42" s="43"/>
    </row>
    <row r="43" spans="2:23" x14ac:dyDescent="0.15">
      <c r="B43" s="38">
        <v>35</v>
      </c>
      <c r="C43" s="40" t="str">
        <f t="shared" si="1"/>
        <v/>
      </c>
      <c r="D43" s="40"/>
      <c r="E43" s="38"/>
      <c r="F43" s="6"/>
      <c r="G43" s="38" t="s">
        <v>3</v>
      </c>
      <c r="H43" s="41"/>
      <c r="I43" s="41"/>
      <c r="J43" s="38"/>
      <c r="K43" s="38"/>
      <c r="L43" s="38"/>
      <c r="M43" s="40" t="str">
        <f t="shared" si="0"/>
        <v/>
      </c>
      <c r="N43" s="40"/>
      <c r="O43" s="5" t="str">
        <f t="shared" si="3"/>
        <v/>
      </c>
      <c r="P43" s="38"/>
      <c r="Q43" s="6"/>
      <c r="R43" s="41"/>
      <c r="S43" s="41"/>
      <c r="T43" s="42" t="str">
        <f t="shared" si="4"/>
        <v/>
      </c>
      <c r="U43" s="42"/>
      <c r="V43" s="43" t="str">
        <f t="shared" si="5"/>
        <v/>
      </c>
      <c r="W43" s="43"/>
    </row>
    <row r="44" spans="2:23" x14ac:dyDescent="0.15">
      <c r="B44" s="38">
        <v>36</v>
      </c>
      <c r="C44" s="40" t="str">
        <f t="shared" si="1"/>
        <v/>
      </c>
      <c r="D44" s="40"/>
      <c r="E44" s="38"/>
      <c r="F44" s="6"/>
      <c r="G44" s="38" t="s">
        <v>4</v>
      </c>
      <c r="H44" s="41"/>
      <c r="I44" s="41"/>
      <c r="J44" s="38"/>
      <c r="K44" s="38"/>
      <c r="L44" s="38"/>
      <c r="M44" s="40" t="str">
        <f t="shared" si="0"/>
        <v/>
      </c>
      <c r="N44" s="40"/>
      <c r="O44" s="5" t="str">
        <f t="shared" si="3"/>
        <v/>
      </c>
      <c r="P44" s="38"/>
      <c r="Q44" s="6"/>
      <c r="R44" s="41"/>
      <c r="S44" s="41"/>
      <c r="T44" s="42" t="str">
        <f t="shared" si="4"/>
        <v/>
      </c>
      <c r="U44" s="42"/>
      <c r="V44" s="43" t="str">
        <f t="shared" si="5"/>
        <v/>
      </c>
      <c r="W44" s="43"/>
    </row>
    <row r="45" spans="2:23" x14ac:dyDescent="0.15">
      <c r="B45" s="38">
        <v>37</v>
      </c>
      <c r="C45" s="40" t="str">
        <f t="shared" si="1"/>
        <v/>
      </c>
      <c r="D45" s="40"/>
      <c r="E45" s="38"/>
      <c r="F45" s="6"/>
      <c r="G45" s="38" t="s">
        <v>3</v>
      </c>
      <c r="H45" s="41"/>
      <c r="I45" s="41"/>
      <c r="J45" s="38"/>
      <c r="K45" s="38"/>
      <c r="L45" s="38"/>
      <c r="M45" s="40" t="str">
        <f t="shared" si="0"/>
        <v/>
      </c>
      <c r="N45" s="40"/>
      <c r="O45" s="5" t="str">
        <f t="shared" si="3"/>
        <v/>
      </c>
      <c r="P45" s="38"/>
      <c r="Q45" s="6"/>
      <c r="R45" s="41"/>
      <c r="S45" s="41"/>
      <c r="T45" s="42" t="str">
        <f t="shared" si="4"/>
        <v/>
      </c>
      <c r="U45" s="42"/>
      <c r="V45" s="43" t="str">
        <f t="shared" si="5"/>
        <v/>
      </c>
      <c r="W45" s="43"/>
    </row>
    <row r="46" spans="2:23" x14ac:dyDescent="0.15">
      <c r="B46" s="38">
        <v>38</v>
      </c>
      <c r="C46" s="40" t="str">
        <f t="shared" si="1"/>
        <v/>
      </c>
      <c r="D46" s="40"/>
      <c r="E46" s="38"/>
      <c r="F46" s="6"/>
      <c r="G46" s="38" t="s">
        <v>4</v>
      </c>
      <c r="H46" s="41"/>
      <c r="I46" s="41"/>
      <c r="J46" s="38"/>
      <c r="K46" s="38"/>
      <c r="L46" s="38"/>
      <c r="M46" s="40" t="str">
        <f t="shared" si="0"/>
        <v/>
      </c>
      <c r="N46" s="40"/>
      <c r="O46" s="5" t="str">
        <f t="shared" si="3"/>
        <v/>
      </c>
      <c r="P46" s="38"/>
      <c r="Q46" s="6"/>
      <c r="R46" s="41"/>
      <c r="S46" s="41"/>
      <c r="T46" s="42" t="str">
        <f t="shared" si="4"/>
        <v/>
      </c>
      <c r="U46" s="42"/>
      <c r="V46" s="43" t="str">
        <f t="shared" si="5"/>
        <v/>
      </c>
      <c r="W46" s="43"/>
    </row>
    <row r="47" spans="2:23" x14ac:dyDescent="0.15">
      <c r="B47" s="38">
        <v>39</v>
      </c>
      <c r="C47" s="40" t="str">
        <f t="shared" si="1"/>
        <v/>
      </c>
      <c r="D47" s="40"/>
      <c r="E47" s="38"/>
      <c r="F47" s="6"/>
      <c r="G47" s="38" t="s">
        <v>4</v>
      </c>
      <c r="H47" s="41"/>
      <c r="I47" s="41"/>
      <c r="J47" s="38"/>
      <c r="K47" s="38"/>
      <c r="L47" s="38"/>
      <c r="M47" s="40" t="str">
        <f t="shared" si="0"/>
        <v/>
      </c>
      <c r="N47" s="40"/>
      <c r="O47" s="5" t="str">
        <f t="shared" si="3"/>
        <v/>
      </c>
      <c r="P47" s="38"/>
      <c r="Q47" s="6"/>
      <c r="R47" s="41"/>
      <c r="S47" s="41"/>
      <c r="T47" s="42" t="str">
        <f t="shared" si="4"/>
        <v/>
      </c>
      <c r="U47" s="42"/>
      <c r="V47" s="43" t="str">
        <f t="shared" si="5"/>
        <v/>
      </c>
      <c r="W47" s="43"/>
    </row>
    <row r="48" spans="2:23" x14ac:dyDescent="0.15">
      <c r="B48" s="38">
        <v>40</v>
      </c>
      <c r="C48" s="40" t="str">
        <f t="shared" si="1"/>
        <v/>
      </c>
      <c r="D48" s="40"/>
      <c r="E48" s="38"/>
      <c r="F48" s="6"/>
      <c r="G48" s="38" t="s">
        <v>35</v>
      </c>
      <c r="H48" s="41"/>
      <c r="I48" s="41"/>
      <c r="J48" s="38"/>
      <c r="K48" s="38"/>
      <c r="L48" s="38"/>
      <c r="M48" s="40" t="str">
        <f t="shared" si="0"/>
        <v/>
      </c>
      <c r="N48" s="40"/>
      <c r="O48" s="5" t="str">
        <f t="shared" si="3"/>
        <v/>
      </c>
      <c r="P48" s="38"/>
      <c r="Q48" s="6"/>
      <c r="R48" s="41"/>
      <c r="S48" s="41"/>
      <c r="T48" s="42" t="str">
        <f t="shared" si="4"/>
        <v/>
      </c>
      <c r="U48" s="42"/>
      <c r="V48" s="43" t="str">
        <f t="shared" si="5"/>
        <v/>
      </c>
      <c r="W48" s="43"/>
    </row>
    <row r="49" spans="2:23" x14ac:dyDescent="0.15">
      <c r="B49" s="38">
        <v>41</v>
      </c>
      <c r="C49" s="40" t="str">
        <f t="shared" si="1"/>
        <v/>
      </c>
      <c r="D49" s="40"/>
      <c r="E49" s="38"/>
      <c r="F49" s="6"/>
      <c r="G49" s="38" t="s">
        <v>4</v>
      </c>
      <c r="H49" s="41"/>
      <c r="I49" s="41"/>
      <c r="J49" s="38"/>
      <c r="K49" s="38"/>
      <c r="L49" s="38"/>
      <c r="M49" s="40" t="str">
        <f t="shared" si="0"/>
        <v/>
      </c>
      <c r="N49" s="40"/>
      <c r="O49" s="5" t="str">
        <f t="shared" si="3"/>
        <v/>
      </c>
      <c r="P49" s="38"/>
      <c r="Q49" s="6"/>
      <c r="R49" s="41"/>
      <c r="S49" s="41"/>
      <c r="T49" s="42" t="str">
        <f t="shared" si="4"/>
        <v/>
      </c>
      <c r="U49" s="42"/>
      <c r="V49" s="43" t="str">
        <f t="shared" si="5"/>
        <v/>
      </c>
      <c r="W49" s="43"/>
    </row>
    <row r="50" spans="2:23" x14ac:dyDescent="0.15">
      <c r="B50" s="38">
        <v>42</v>
      </c>
      <c r="C50" s="40" t="str">
        <f t="shared" si="1"/>
        <v/>
      </c>
      <c r="D50" s="40"/>
      <c r="E50" s="38"/>
      <c r="F50" s="6"/>
      <c r="G50" s="38" t="s">
        <v>4</v>
      </c>
      <c r="H50" s="41"/>
      <c r="I50" s="41"/>
      <c r="J50" s="38"/>
      <c r="K50" s="38"/>
      <c r="L50" s="38"/>
      <c r="M50" s="40" t="str">
        <f t="shared" si="0"/>
        <v/>
      </c>
      <c r="N50" s="40"/>
      <c r="O50" s="5" t="str">
        <f t="shared" si="3"/>
        <v/>
      </c>
      <c r="P50" s="38"/>
      <c r="Q50" s="6"/>
      <c r="R50" s="41"/>
      <c r="S50" s="41"/>
      <c r="T50" s="42" t="str">
        <f t="shared" si="4"/>
        <v/>
      </c>
      <c r="U50" s="42"/>
      <c r="V50" s="43" t="str">
        <f t="shared" si="5"/>
        <v/>
      </c>
      <c r="W50" s="43"/>
    </row>
    <row r="51" spans="2:23" x14ac:dyDescent="0.15">
      <c r="B51" s="38">
        <v>43</v>
      </c>
      <c r="C51" s="40" t="str">
        <f t="shared" si="1"/>
        <v/>
      </c>
      <c r="D51" s="40"/>
      <c r="E51" s="38"/>
      <c r="F51" s="6"/>
      <c r="G51" s="38" t="s">
        <v>3</v>
      </c>
      <c r="H51" s="41"/>
      <c r="I51" s="41"/>
      <c r="J51" s="38"/>
      <c r="K51" s="38"/>
      <c r="L51" s="38"/>
      <c r="M51" s="40" t="str">
        <f t="shared" si="0"/>
        <v/>
      </c>
      <c r="N51" s="40"/>
      <c r="O51" s="5" t="str">
        <f t="shared" si="3"/>
        <v/>
      </c>
      <c r="P51" s="38"/>
      <c r="Q51" s="6"/>
      <c r="R51" s="41"/>
      <c r="S51" s="41"/>
      <c r="T51" s="42" t="str">
        <f t="shared" si="4"/>
        <v/>
      </c>
      <c r="U51" s="42"/>
      <c r="V51" s="43" t="str">
        <f t="shared" si="5"/>
        <v/>
      </c>
      <c r="W51" s="43"/>
    </row>
    <row r="52" spans="2:23" x14ac:dyDescent="0.15">
      <c r="B52" s="38">
        <v>44</v>
      </c>
      <c r="C52" s="40" t="str">
        <f t="shared" si="1"/>
        <v/>
      </c>
      <c r="D52" s="40"/>
      <c r="E52" s="38"/>
      <c r="F52" s="6"/>
      <c r="G52" s="38" t="s">
        <v>3</v>
      </c>
      <c r="H52" s="41"/>
      <c r="I52" s="41"/>
      <c r="J52" s="38"/>
      <c r="K52" s="38"/>
      <c r="L52" s="38"/>
      <c r="M52" s="40" t="str">
        <f t="shared" si="0"/>
        <v/>
      </c>
      <c r="N52" s="40"/>
      <c r="O52" s="5" t="str">
        <f t="shared" si="3"/>
        <v/>
      </c>
      <c r="P52" s="38"/>
      <c r="Q52" s="6"/>
      <c r="R52" s="41"/>
      <c r="S52" s="41"/>
      <c r="T52" s="42" t="str">
        <f t="shared" si="4"/>
        <v/>
      </c>
      <c r="U52" s="42"/>
      <c r="V52" s="43" t="str">
        <f t="shared" si="5"/>
        <v/>
      </c>
      <c r="W52" s="43"/>
    </row>
    <row r="53" spans="2:23" x14ac:dyDescent="0.15">
      <c r="B53" s="38">
        <v>45</v>
      </c>
      <c r="C53" s="40" t="str">
        <f t="shared" si="1"/>
        <v/>
      </c>
      <c r="D53" s="40"/>
      <c r="E53" s="38"/>
      <c r="F53" s="6"/>
      <c r="G53" s="38" t="s">
        <v>4</v>
      </c>
      <c r="H53" s="41"/>
      <c r="I53" s="41"/>
      <c r="J53" s="38"/>
      <c r="K53" s="38"/>
      <c r="L53" s="38"/>
      <c r="M53" s="40" t="str">
        <f t="shared" si="0"/>
        <v/>
      </c>
      <c r="N53" s="40"/>
      <c r="O53" s="5" t="str">
        <f t="shared" si="3"/>
        <v/>
      </c>
      <c r="P53" s="38"/>
      <c r="Q53" s="6"/>
      <c r="R53" s="41"/>
      <c r="S53" s="41"/>
      <c r="T53" s="42" t="str">
        <f t="shared" si="4"/>
        <v/>
      </c>
      <c r="U53" s="42"/>
      <c r="V53" s="43" t="str">
        <f t="shared" si="5"/>
        <v/>
      </c>
      <c r="W53" s="43"/>
    </row>
    <row r="54" spans="2:23" x14ac:dyDescent="0.15">
      <c r="B54" s="38">
        <v>46</v>
      </c>
      <c r="C54" s="40" t="str">
        <f t="shared" si="1"/>
        <v/>
      </c>
      <c r="D54" s="40"/>
      <c r="E54" s="38"/>
      <c r="F54" s="6"/>
      <c r="G54" s="38" t="s">
        <v>4</v>
      </c>
      <c r="H54" s="41"/>
      <c r="I54" s="41"/>
      <c r="J54" s="38"/>
      <c r="K54" s="38"/>
      <c r="L54" s="38"/>
      <c r="M54" s="40" t="str">
        <f t="shared" si="0"/>
        <v/>
      </c>
      <c r="N54" s="40"/>
      <c r="O54" s="5" t="str">
        <f t="shared" si="3"/>
        <v/>
      </c>
      <c r="P54" s="38"/>
      <c r="Q54" s="6"/>
      <c r="R54" s="41"/>
      <c r="S54" s="41"/>
      <c r="T54" s="42" t="str">
        <f t="shared" si="4"/>
        <v/>
      </c>
      <c r="U54" s="42"/>
      <c r="V54" s="43" t="str">
        <f t="shared" si="5"/>
        <v/>
      </c>
      <c r="W54" s="43"/>
    </row>
    <row r="55" spans="2:23" x14ac:dyDescent="0.15">
      <c r="B55" s="38">
        <v>47</v>
      </c>
      <c r="C55" s="40" t="str">
        <f t="shared" si="1"/>
        <v/>
      </c>
      <c r="D55" s="40"/>
      <c r="E55" s="38"/>
      <c r="F55" s="6"/>
      <c r="G55" s="38" t="s">
        <v>3</v>
      </c>
      <c r="H55" s="41"/>
      <c r="I55" s="41"/>
      <c r="J55" s="38"/>
      <c r="K55" s="38"/>
      <c r="L55" s="38"/>
      <c r="M55" s="40" t="str">
        <f t="shared" si="0"/>
        <v/>
      </c>
      <c r="N55" s="40"/>
      <c r="O55" s="5" t="str">
        <f t="shared" si="3"/>
        <v/>
      </c>
      <c r="P55" s="38"/>
      <c r="Q55" s="6"/>
      <c r="R55" s="41"/>
      <c r="S55" s="41"/>
      <c r="T55" s="42" t="str">
        <f t="shared" si="4"/>
        <v/>
      </c>
      <c r="U55" s="42"/>
      <c r="V55" s="43" t="str">
        <f t="shared" si="5"/>
        <v/>
      </c>
      <c r="W55" s="43"/>
    </row>
    <row r="56" spans="2:23" x14ac:dyDescent="0.15">
      <c r="B56" s="38">
        <v>48</v>
      </c>
      <c r="C56" s="40" t="str">
        <f t="shared" si="1"/>
        <v/>
      </c>
      <c r="D56" s="40"/>
      <c r="E56" s="38"/>
      <c r="F56" s="6"/>
      <c r="G56" s="38" t="s">
        <v>3</v>
      </c>
      <c r="H56" s="41"/>
      <c r="I56" s="41"/>
      <c r="J56" s="38"/>
      <c r="K56" s="38"/>
      <c r="L56" s="38"/>
      <c r="M56" s="40" t="str">
        <f t="shared" si="0"/>
        <v/>
      </c>
      <c r="N56" s="40"/>
      <c r="O56" s="5" t="str">
        <f t="shared" si="3"/>
        <v/>
      </c>
      <c r="P56" s="38"/>
      <c r="Q56" s="6"/>
      <c r="R56" s="41"/>
      <c r="S56" s="41"/>
      <c r="T56" s="42" t="str">
        <f t="shared" si="4"/>
        <v/>
      </c>
      <c r="U56" s="42"/>
      <c r="V56" s="43" t="str">
        <f t="shared" si="5"/>
        <v/>
      </c>
      <c r="W56" s="43"/>
    </row>
    <row r="57" spans="2:23" x14ac:dyDescent="0.15">
      <c r="B57" s="38">
        <v>49</v>
      </c>
      <c r="C57" s="40" t="str">
        <f t="shared" si="1"/>
        <v/>
      </c>
      <c r="D57" s="40"/>
      <c r="E57" s="38"/>
      <c r="F57" s="6"/>
      <c r="G57" s="38" t="s">
        <v>3</v>
      </c>
      <c r="H57" s="41"/>
      <c r="I57" s="41"/>
      <c r="J57" s="38"/>
      <c r="K57" s="38"/>
      <c r="L57" s="38"/>
      <c r="M57" s="40" t="str">
        <f t="shared" si="0"/>
        <v/>
      </c>
      <c r="N57" s="40"/>
      <c r="O57" s="5" t="str">
        <f t="shared" si="3"/>
        <v/>
      </c>
      <c r="P57" s="38"/>
      <c r="Q57" s="6"/>
      <c r="R57" s="41"/>
      <c r="S57" s="41"/>
      <c r="T57" s="42" t="str">
        <f t="shared" si="4"/>
        <v/>
      </c>
      <c r="U57" s="42"/>
      <c r="V57" s="43" t="str">
        <f t="shared" si="5"/>
        <v/>
      </c>
      <c r="W57" s="43"/>
    </row>
    <row r="58" spans="2:23" x14ac:dyDescent="0.15">
      <c r="B58" s="38">
        <v>50</v>
      </c>
      <c r="C58" s="40" t="str">
        <f t="shared" si="1"/>
        <v/>
      </c>
      <c r="D58" s="40"/>
      <c r="E58" s="38"/>
      <c r="F58" s="6"/>
      <c r="G58" s="38" t="s">
        <v>3</v>
      </c>
      <c r="H58" s="41"/>
      <c r="I58" s="41"/>
      <c r="J58" s="38"/>
      <c r="K58" s="38"/>
      <c r="L58" s="38"/>
      <c r="M58" s="40" t="str">
        <f t="shared" si="0"/>
        <v/>
      </c>
      <c r="N58" s="40"/>
      <c r="O58" s="5" t="str">
        <f t="shared" si="3"/>
        <v/>
      </c>
      <c r="P58" s="38"/>
      <c r="Q58" s="6"/>
      <c r="R58" s="41"/>
      <c r="S58" s="41"/>
      <c r="T58" s="42" t="str">
        <f t="shared" si="4"/>
        <v/>
      </c>
      <c r="U58" s="42"/>
      <c r="V58" s="43" t="str">
        <f t="shared" si="5"/>
        <v/>
      </c>
      <c r="W58" s="43"/>
    </row>
    <row r="59" spans="2:23" x14ac:dyDescent="0.15">
      <c r="B59" s="38">
        <v>51</v>
      </c>
      <c r="C59" s="40" t="str">
        <f t="shared" si="1"/>
        <v/>
      </c>
      <c r="D59" s="40"/>
      <c r="E59" s="38"/>
      <c r="F59" s="6"/>
      <c r="G59" s="38" t="s">
        <v>3</v>
      </c>
      <c r="H59" s="41"/>
      <c r="I59" s="41"/>
      <c r="J59" s="38"/>
      <c r="K59" s="38"/>
      <c r="L59" s="38"/>
      <c r="M59" s="40" t="str">
        <f t="shared" si="0"/>
        <v/>
      </c>
      <c r="N59" s="40"/>
      <c r="O59" s="5" t="str">
        <f t="shared" si="3"/>
        <v/>
      </c>
      <c r="P59" s="38"/>
      <c r="Q59" s="6"/>
      <c r="R59" s="41"/>
      <c r="S59" s="41"/>
      <c r="T59" s="42" t="str">
        <f t="shared" si="4"/>
        <v/>
      </c>
      <c r="U59" s="42"/>
      <c r="V59" s="43" t="str">
        <f t="shared" si="5"/>
        <v/>
      </c>
      <c r="W59" s="43"/>
    </row>
    <row r="60" spans="2:23" x14ac:dyDescent="0.15">
      <c r="B60" s="38">
        <v>52</v>
      </c>
      <c r="C60" s="40" t="str">
        <f t="shared" si="1"/>
        <v/>
      </c>
      <c r="D60" s="40"/>
      <c r="E60" s="38"/>
      <c r="F60" s="6"/>
      <c r="G60" s="38" t="s">
        <v>3</v>
      </c>
      <c r="H60" s="41"/>
      <c r="I60" s="41"/>
      <c r="J60" s="38"/>
      <c r="K60" s="38"/>
      <c r="L60" s="38"/>
      <c r="M60" s="40" t="str">
        <f t="shared" si="0"/>
        <v/>
      </c>
      <c r="N60" s="40"/>
      <c r="O60" s="5" t="str">
        <f t="shared" si="3"/>
        <v/>
      </c>
      <c r="P60" s="38"/>
      <c r="Q60" s="6"/>
      <c r="R60" s="41"/>
      <c r="S60" s="41"/>
      <c r="T60" s="42" t="str">
        <f t="shared" si="4"/>
        <v/>
      </c>
      <c r="U60" s="42"/>
      <c r="V60" s="43" t="str">
        <f t="shared" si="5"/>
        <v/>
      </c>
      <c r="W60" s="43"/>
    </row>
    <row r="61" spans="2:23" x14ac:dyDescent="0.15">
      <c r="B61" s="38">
        <v>53</v>
      </c>
      <c r="C61" s="40" t="str">
        <f t="shared" si="1"/>
        <v/>
      </c>
      <c r="D61" s="40"/>
      <c r="E61" s="38"/>
      <c r="F61" s="6"/>
      <c r="G61" s="38" t="s">
        <v>3</v>
      </c>
      <c r="H61" s="41"/>
      <c r="I61" s="41"/>
      <c r="J61" s="38"/>
      <c r="K61" s="38"/>
      <c r="L61" s="38"/>
      <c r="M61" s="40" t="str">
        <f t="shared" si="0"/>
        <v/>
      </c>
      <c r="N61" s="40"/>
      <c r="O61" s="5" t="str">
        <f t="shared" si="3"/>
        <v/>
      </c>
      <c r="P61" s="38"/>
      <c r="Q61" s="6"/>
      <c r="R61" s="41"/>
      <c r="S61" s="41"/>
      <c r="T61" s="42" t="str">
        <f t="shared" si="4"/>
        <v/>
      </c>
      <c r="U61" s="42"/>
      <c r="V61" s="43" t="str">
        <f t="shared" si="5"/>
        <v/>
      </c>
      <c r="W61" s="43"/>
    </row>
    <row r="62" spans="2:23" x14ac:dyDescent="0.15">
      <c r="B62" s="38">
        <v>54</v>
      </c>
      <c r="C62" s="40" t="str">
        <f t="shared" si="1"/>
        <v/>
      </c>
      <c r="D62" s="40"/>
      <c r="E62" s="38"/>
      <c r="F62" s="6"/>
      <c r="G62" s="38" t="s">
        <v>3</v>
      </c>
      <c r="H62" s="41"/>
      <c r="I62" s="41"/>
      <c r="J62" s="38"/>
      <c r="K62" s="38"/>
      <c r="L62" s="38"/>
      <c r="M62" s="40" t="str">
        <f t="shared" si="0"/>
        <v/>
      </c>
      <c r="N62" s="40"/>
      <c r="O62" s="5" t="str">
        <f t="shared" si="3"/>
        <v/>
      </c>
      <c r="P62" s="38"/>
      <c r="Q62" s="6"/>
      <c r="R62" s="41"/>
      <c r="S62" s="41"/>
      <c r="T62" s="42" t="str">
        <f t="shared" si="4"/>
        <v/>
      </c>
      <c r="U62" s="42"/>
      <c r="V62" s="43" t="str">
        <f t="shared" si="5"/>
        <v/>
      </c>
      <c r="W62" s="43"/>
    </row>
    <row r="63" spans="2:23" x14ac:dyDescent="0.15">
      <c r="B63" s="38">
        <v>55</v>
      </c>
      <c r="C63" s="40" t="str">
        <f t="shared" si="1"/>
        <v/>
      </c>
      <c r="D63" s="40"/>
      <c r="E63" s="38"/>
      <c r="F63" s="6"/>
      <c r="G63" s="38" t="s">
        <v>4</v>
      </c>
      <c r="H63" s="41"/>
      <c r="I63" s="41"/>
      <c r="J63" s="38"/>
      <c r="K63" s="38"/>
      <c r="L63" s="38"/>
      <c r="M63" s="40" t="str">
        <f t="shared" si="0"/>
        <v/>
      </c>
      <c r="N63" s="40"/>
      <c r="O63" s="5" t="str">
        <f t="shared" si="3"/>
        <v/>
      </c>
      <c r="P63" s="38"/>
      <c r="Q63" s="6"/>
      <c r="R63" s="41"/>
      <c r="S63" s="41"/>
      <c r="T63" s="42" t="str">
        <f t="shared" si="4"/>
        <v/>
      </c>
      <c r="U63" s="42"/>
      <c r="V63" s="43" t="str">
        <f t="shared" si="5"/>
        <v/>
      </c>
      <c r="W63" s="43"/>
    </row>
    <row r="64" spans="2:23" x14ac:dyDescent="0.15">
      <c r="B64" s="38">
        <v>56</v>
      </c>
      <c r="C64" s="40" t="str">
        <f t="shared" si="1"/>
        <v/>
      </c>
      <c r="D64" s="40"/>
      <c r="E64" s="38"/>
      <c r="F64" s="6"/>
      <c r="G64" s="38" t="s">
        <v>3</v>
      </c>
      <c r="H64" s="41"/>
      <c r="I64" s="41"/>
      <c r="J64" s="38"/>
      <c r="K64" s="38"/>
      <c r="L64" s="38"/>
      <c r="M64" s="40" t="str">
        <f t="shared" si="0"/>
        <v/>
      </c>
      <c r="N64" s="40"/>
      <c r="O64" s="5" t="str">
        <f t="shared" si="3"/>
        <v/>
      </c>
      <c r="P64" s="38"/>
      <c r="Q64" s="6"/>
      <c r="R64" s="41"/>
      <c r="S64" s="41"/>
      <c r="T64" s="42" t="str">
        <f t="shared" si="4"/>
        <v/>
      </c>
      <c r="U64" s="42"/>
      <c r="V64" s="43" t="str">
        <f t="shared" si="5"/>
        <v/>
      </c>
      <c r="W64" s="43"/>
    </row>
    <row r="65" spans="2:23" x14ac:dyDescent="0.15">
      <c r="B65" s="38">
        <v>57</v>
      </c>
      <c r="C65" s="40" t="str">
        <f t="shared" si="1"/>
        <v/>
      </c>
      <c r="D65" s="40"/>
      <c r="E65" s="38"/>
      <c r="F65" s="6"/>
      <c r="G65" s="38" t="s">
        <v>3</v>
      </c>
      <c r="H65" s="41"/>
      <c r="I65" s="41"/>
      <c r="J65" s="38"/>
      <c r="K65" s="38"/>
      <c r="L65" s="38"/>
      <c r="M65" s="40" t="str">
        <f t="shared" si="0"/>
        <v/>
      </c>
      <c r="N65" s="40"/>
      <c r="O65" s="5" t="str">
        <f t="shared" si="3"/>
        <v/>
      </c>
      <c r="P65" s="38"/>
      <c r="Q65" s="6"/>
      <c r="R65" s="41"/>
      <c r="S65" s="41"/>
      <c r="T65" s="42" t="str">
        <f t="shared" si="4"/>
        <v/>
      </c>
      <c r="U65" s="42"/>
      <c r="V65" s="43" t="str">
        <f t="shared" si="5"/>
        <v/>
      </c>
      <c r="W65" s="43"/>
    </row>
    <row r="66" spans="2:23" x14ac:dyDescent="0.15">
      <c r="B66" s="38">
        <v>58</v>
      </c>
      <c r="C66" s="40" t="str">
        <f t="shared" si="1"/>
        <v/>
      </c>
      <c r="D66" s="40"/>
      <c r="E66" s="38"/>
      <c r="F66" s="6"/>
      <c r="G66" s="38" t="s">
        <v>3</v>
      </c>
      <c r="H66" s="41"/>
      <c r="I66" s="41"/>
      <c r="J66" s="38"/>
      <c r="K66" s="38"/>
      <c r="L66" s="38"/>
      <c r="M66" s="40" t="str">
        <f t="shared" si="0"/>
        <v/>
      </c>
      <c r="N66" s="40"/>
      <c r="O66" s="5" t="str">
        <f t="shared" si="3"/>
        <v/>
      </c>
      <c r="P66" s="38"/>
      <c r="Q66" s="6"/>
      <c r="R66" s="41"/>
      <c r="S66" s="41"/>
      <c r="T66" s="42" t="str">
        <f t="shared" si="4"/>
        <v/>
      </c>
      <c r="U66" s="42"/>
      <c r="V66" s="43" t="str">
        <f t="shared" si="5"/>
        <v/>
      </c>
      <c r="W66" s="43"/>
    </row>
    <row r="67" spans="2:23" x14ac:dyDescent="0.15">
      <c r="B67" s="38">
        <v>59</v>
      </c>
      <c r="C67" s="40" t="str">
        <f t="shared" si="1"/>
        <v/>
      </c>
      <c r="D67" s="40"/>
      <c r="E67" s="38"/>
      <c r="F67" s="6"/>
      <c r="G67" s="38" t="s">
        <v>3</v>
      </c>
      <c r="H67" s="41"/>
      <c r="I67" s="41"/>
      <c r="J67" s="38"/>
      <c r="K67" s="38"/>
      <c r="L67" s="38"/>
      <c r="M67" s="40" t="str">
        <f t="shared" si="0"/>
        <v/>
      </c>
      <c r="N67" s="40"/>
      <c r="O67" s="5" t="str">
        <f t="shared" si="3"/>
        <v/>
      </c>
      <c r="P67" s="38"/>
      <c r="Q67" s="6"/>
      <c r="R67" s="41"/>
      <c r="S67" s="41"/>
      <c r="T67" s="42" t="str">
        <f t="shared" si="4"/>
        <v/>
      </c>
      <c r="U67" s="42"/>
      <c r="V67" s="43" t="str">
        <f t="shared" si="5"/>
        <v/>
      </c>
      <c r="W67" s="43"/>
    </row>
    <row r="68" spans="2:23" x14ac:dyDescent="0.15">
      <c r="B68" s="38">
        <v>60</v>
      </c>
      <c r="C68" s="40" t="str">
        <f t="shared" si="1"/>
        <v/>
      </c>
      <c r="D68" s="40"/>
      <c r="E68" s="38"/>
      <c r="F68" s="6"/>
      <c r="G68" s="38" t="s">
        <v>4</v>
      </c>
      <c r="H68" s="41"/>
      <c r="I68" s="41"/>
      <c r="J68" s="38"/>
      <c r="K68" s="38"/>
      <c r="L68" s="38"/>
      <c r="M68" s="40" t="str">
        <f t="shared" si="0"/>
        <v/>
      </c>
      <c r="N68" s="40"/>
      <c r="O68" s="5" t="str">
        <f t="shared" si="3"/>
        <v/>
      </c>
      <c r="P68" s="38"/>
      <c r="Q68" s="6"/>
      <c r="R68" s="41"/>
      <c r="S68" s="41"/>
      <c r="T68" s="42" t="str">
        <f t="shared" si="4"/>
        <v/>
      </c>
      <c r="U68" s="42"/>
      <c r="V68" s="43" t="str">
        <f t="shared" si="5"/>
        <v/>
      </c>
      <c r="W68" s="43"/>
    </row>
    <row r="69" spans="2:23" x14ac:dyDescent="0.15">
      <c r="B69" s="38">
        <v>61</v>
      </c>
      <c r="C69" s="40" t="str">
        <f t="shared" si="1"/>
        <v/>
      </c>
      <c r="D69" s="40"/>
      <c r="E69" s="38"/>
      <c r="F69" s="6"/>
      <c r="G69" s="38" t="s">
        <v>4</v>
      </c>
      <c r="H69" s="41"/>
      <c r="I69" s="41"/>
      <c r="J69" s="38"/>
      <c r="K69" s="38"/>
      <c r="L69" s="38"/>
      <c r="M69" s="40" t="str">
        <f t="shared" si="0"/>
        <v/>
      </c>
      <c r="N69" s="40"/>
      <c r="O69" s="5" t="str">
        <f t="shared" si="3"/>
        <v/>
      </c>
      <c r="P69" s="38"/>
      <c r="Q69" s="6"/>
      <c r="R69" s="41"/>
      <c r="S69" s="41"/>
      <c r="T69" s="42" t="str">
        <f t="shared" si="4"/>
        <v/>
      </c>
      <c r="U69" s="42"/>
      <c r="V69" s="43" t="str">
        <f t="shared" si="5"/>
        <v/>
      </c>
      <c r="W69" s="43"/>
    </row>
    <row r="70" spans="2:23" x14ac:dyDescent="0.15">
      <c r="B70" s="38">
        <v>62</v>
      </c>
      <c r="C70" s="40" t="str">
        <f t="shared" si="1"/>
        <v/>
      </c>
      <c r="D70" s="40"/>
      <c r="E70" s="38"/>
      <c r="F70" s="6"/>
      <c r="G70" s="38" t="s">
        <v>3</v>
      </c>
      <c r="H70" s="41"/>
      <c r="I70" s="41"/>
      <c r="J70" s="38"/>
      <c r="K70" s="38"/>
      <c r="L70" s="38"/>
      <c r="M70" s="40" t="str">
        <f t="shared" si="0"/>
        <v/>
      </c>
      <c r="N70" s="40"/>
      <c r="O70" s="5" t="str">
        <f t="shared" si="3"/>
        <v/>
      </c>
      <c r="P70" s="38"/>
      <c r="Q70" s="6"/>
      <c r="R70" s="41"/>
      <c r="S70" s="41"/>
      <c r="T70" s="42" t="str">
        <f t="shared" si="4"/>
        <v/>
      </c>
      <c r="U70" s="42"/>
      <c r="V70" s="43" t="str">
        <f t="shared" si="5"/>
        <v/>
      </c>
      <c r="W70" s="43"/>
    </row>
    <row r="71" spans="2:23" x14ac:dyDescent="0.15">
      <c r="B71" s="38">
        <v>63</v>
      </c>
      <c r="C71" s="40" t="str">
        <f t="shared" si="1"/>
        <v/>
      </c>
      <c r="D71" s="40"/>
      <c r="E71" s="38"/>
      <c r="F71" s="6"/>
      <c r="G71" s="38" t="s">
        <v>4</v>
      </c>
      <c r="H71" s="41"/>
      <c r="I71" s="41"/>
      <c r="J71" s="38"/>
      <c r="K71" s="38"/>
      <c r="L71" s="38"/>
      <c r="M71" s="40" t="str">
        <f t="shared" si="0"/>
        <v/>
      </c>
      <c r="N71" s="40"/>
      <c r="O71" s="5" t="str">
        <f t="shared" si="3"/>
        <v/>
      </c>
      <c r="P71" s="38"/>
      <c r="Q71" s="6"/>
      <c r="R71" s="41"/>
      <c r="S71" s="41"/>
      <c r="T71" s="42" t="str">
        <f t="shared" si="4"/>
        <v/>
      </c>
      <c r="U71" s="42"/>
      <c r="V71" s="43" t="str">
        <f t="shared" si="5"/>
        <v/>
      </c>
      <c r="W71" s="43"/>
    </row>
    <row r="72" spans="2:23" x14ac:dyDescent="0.15">
      <c r="B72" s="38">
        <v>64</v>
      </c>
      <c r="C72" s="40" t="str">
        <f t="shared" si="1"/>
        <v/>
      </c>
      <c r="D72" s="40"/>
      <c r="E72" s="38"/>
      <c r="F72" s="6"/>
      <c r="G72" s="38" t="s">
        <v>3</v>
      </c>
      <c r="H72" s="41"/>
      <c r="I72" s="41"/>
      <c r="J72" s="38"/>
      <c r="K72" s="38"/>
      <c r="L72" s="38"/>
      <c r="M72" s="40" t="str">
        <f t="shared" si="0"/>
        <v/>
      </c>
      <c r="N72" s="40"/>
      <c r="O72" s="5" t="str">
        <f t="shared" si="3"/>
        <v/>
      </c>
      <c r="P72" s="38"/>
      <c r="Q72" s="6"/>
      <c r="R72" s="41"/>
      <c r="S72" s="41"/>
      <c r="T72" s="42" t="str">
        <f t="shared" si="4"/>
        <v/>
      </c>
      <c r="U72" s="42"/>
      <c r="V72" s="43" t="str">
        <f t="shared" si="5"/>
        <v/>
      </c>
      <c r="W72" s="43"/>
    </row>
    <row r="73" spans="2:23" x14ac:dyDescent="0.15">
      <c r="B73" s="38">
        <v>65</v>
      </c>
      <c r="C73" s="40" t="str">
        <f t="shared" si="1"/>
        <v/>
      </c>
      <c r="D73" s="40"/>
      <c r="E73" s="38"/>
      <c r="F73" s="6"/>
      <c r="G73" s="38" t="s">
        <v>4</v>
      </c>
      <c r="H73" s="41"/>
      <c r="I73" s="41"/>
      <c r="J73" s="38"/>
      <c r="K73" s="38"/>
      <c r="L73" s="38"/>
      <c r="M73" s="40" t="str">
        <f t="shared" ref="M73:M108" si="6">IF(F73="","",C73*0.03)</f>
        <v/>
      </c>
      <c r="N73" s="40"/>
      <c r="O73" s="5" t="str">
        <f t="shared" si="3"/>
        <v/>
      </c>
      <c r="P73" s="38"/>
      <c r="Q73" s="6"/>
      <c r="R73" s="41"/>
      <c r="S73" s="41"/>
      <c r="T73" s="42" t="str">
        <f t="shared" si="4"/>
        <v/>
      </c>
      <c r="U73" s="42"/>
      <c r="V73" s="43" t="str">
        <f t="shared" si="5"/>
        <v/>
      </c>
      <c r="W73" s="43"/>
    </row>
    <row r="74" spans="2:23" x14ac:dyDescent="0.15">
      <c r="B74" s="38">
        <v>66</v>
      </c>
      <c r="C74" s="40" t="str">
        <f t="shared" ref="C74:C108" si="7">IF(T73="","",C73+T73)</f>
        <v/>
      </c>
      <c r="D74" s="40"/>
      <c r="E74" s="38"/>
      <c r="F74" s="6"/>
      <c r="G74" s="38" t="s">
        <v>4</v>
      </c>
      <c r="H74" s="41"/>
      <c r="I74" s="41"/>
      <c r="J74" s="38"/>
      <c r="K74" s="38"/>
      <c r="L74" s="38"/>
      <c r="M74" s="40" t="str">
        <f t="shared" si="6"/>
        <v/>
      </c>
      <c r="N74" s="40"/>
      <c r="O74" s="5" t="str">
        <f t="shared" ref="O74:O108" si="8">IF(L74="","",(M74/L74)/1000)</f>
        <v/>
      </c>
      <c r="P74" s="38"/>
      <c r="Q74" s="6"/>
      <c r="R74" s="41"/>
      <c r="S74" s="41"/>
      <c r="T74" s="42" t="str">
        <f t="shared" ref="T74:T108" si="9">IF(Q74="","",(IF(G74="売",H74-R74,R74-H74))*O74*10000000)</f>
        <v/>
      </c>
      <c r="U74" s="42"/>
      <c r="V74" s="43" t="str">
        <f t="shared" ref="V74:V108" si="10">IF(Q74="","",IF(T74&lt;0,L74*(-1),IF(G74="買",(R74-H74)*10000,(H74-R74)*10000)))</f>
        <v/>
      </c>
      <c r="W74" s="43"/>
    </row>
    <row r="75" spans="2:23" x14ac:dyDescent="0.15">
      <c r="B75" s="38">
        <v>67</v>
      </c>
      <c r="C75" s="40" t="str">
        <f t="shared" si="7"/>
        <v/>
      </c>
      <c r="D75" s="40"/>
      <c r="E75" s="38"/>
      <c r="F75" s="6"/>
      <c r="G75" s="38" t="s">
        <v>3</v>
      </c>
      <c r="H75" s="41"/>
      <c r="I75" s="41"/>
      <c r="J75" s="38"/>
      <c r="K75" s="38"/>
      <c r="L75" s="38"/>
      <c r="M75" s="40" t="str">
        <f t="shared" si="6"/>
        <v/>
      </c>
      <c r="N75" s="40"/>
      <c r="O75" s="5" t="str">
        <f t="shared" si="8"/>
        <v/>
      </c>
      <c r="P75" s="38"/>
      <c r="Q75" s="6"/>
      <c r="R75" s="41"/>
      <c r="S75" s="41"/>
      <c r="T75" s="42" t="str">
        <f t="shared" si="9"/>
        <v/>
      </c>
      <c r="U75" s="42"/>
      <c r="V75" s="43" t="str">
        <f t="shared" si="10"/>
        <v/>
      </c>
      <c r="W75" s="43"/>
    </row>
    <row r="76" spans="2:23" x14ac:dyDescent="0.15">
      <c r="B76" s="38">
        <v>68</v>
      </c>
      <c r="C76" s="40" t="str">
        <f t="shared" si="7"/>
        <v/>
      </c>
      <c r="D76" s="40"/>
      <c r="E76" s="38"/>
      <c r="F76" s="6"/>
      <c r="G76" s="38" t="s">
        <v>3</v>
      </c>
      <c r="H76" s="41"/>
      <c r="I76" s="41"/>
      <c r="J76" s="38"/>
      <c r="K76" s="38"/>
      <c r="L76" s="38"/>
      <c r="M76" s="40" t="str">
        <f t="shared" si="6"/>
        <v/>
      </c>
      <c r="N76" s="40"/>
      <c r="O76" s="5" t="str">
        <f t="shared" si="8"/>
        <v/>
      </c>
      <c r="P76" s="38"/>
      <c r="Q76" s="6"/>
      <c r="R76" s="41"/>
      <c r="S76" s="41"/>
      <c r="T76" s="42" t="str">
        <f t="shared" si="9"/>
        <v/>
      </c>
      <c r="U76" s="42"/>
      <c r="V76" s="43" t="str">
        <f t="shared" si="10"/>
        <v/>
      </c>
      <c r="W76" s="43"/>
    </row>
    <row r="77" spans="2:23" x14ac:dyDescent="0.15">
      <c r="B77" s="38">
        <v>69</v>
      </c>
      <c r="C77" s="40" t="str">
        <f t="shared" si="7"/>
        <v/>
      </c>
      <c r="D77" s="40"/>
      <c r="E77" s="38"/>
      <c r="F77" s="6"/>
      <c r="G77" s="38" t="s">
        <v>3</v>
      </c>
      <c r="H77" s="41"/>
      <c r="I77" s="41"/>
      <c r="J77" s="38"/>
      <c r="K77" s="38"/>
      <c r="L77" s="38"/>
      <c r="M77" s="40" t="str">
        <f t="shared" si="6"/>
        <v/>
      </c>
      <c r="N77" s="40"/>
      <c r="O77" s="5" t="str">
        <f t="shared" si="8"/>
        <v/>
      </c>
      <c r="P77" s="38"/>
      <c r="Q77" s="6"/>
      <c r="R77" s="41"/>
      <c r="S77" s="41"/>
      <c r="T77" s="42" t="str">
        <f t="shared" si="9"/>
        <v/>
      </c>
      <c r="U77" s="42"/>
      <c r="V77" s="43" t="str">
        <f t="shared" si="10"/>
        <v/>
      </c>
      <c r="W77" s="43"/>
    </row>
    <row r="78" spans="2:23" x14ac:dyDescent="0.15">
      <c r="B78" s="38">
        <v>70</v>
      </c>
      <c r="C78" s="40" t="str">
        <f t="shared" si="7"/>
        <v/>
      </c>
      <c r="D78" s="40"/>
      <c r="E78" s="38"/>
      <c r="F78" s="6"/>
      <c r="G78" s="38" t="s">
        <v>4</v>
      </c>
      <c r="H78" s="41"/>
      <c r="I78" s="41"/>
      <c r="J78" s="38"/>
      <c r="K78" s="38"/>
      <c r="L78" s="38"/>
      <c r="M78" s="40" t="str">
        <f t="shared" si="6"/>
        <v/>
      </c>
      <c r="N78" s="40"/>
      <c r="O78" s="5" t="str">
        <f t="shared" si="8"/>
        <v/>
      </c>
      <c r="P78" s="38"/>
      <c r="Q78" s="6"/>
      <c r="R78" s="41"/>
      <c r="S78" s="41"/>
      <c r="T78" s="42" t="str">
        <f t="shared" si="9"/>
        <v/>
      </c>
      <c r="U78" s="42"/>
      <c r="V78" s="43" t="str">
        <f t="shared" si="10"/>
        <v/>
      </c>
      <c r="W78" s="43"/>
    </row>
    <row r="79" spans="2:23" x14ac:dyDescent="0.15">
      <c r="B79" s="38">
        <v>71</v>
      </c>
      <c r="C79" s="40" t="str">
        <f t="shared" si="7"/>
        <v/>
      </c>
      <c r="D79" s="40"/>
      <c r="E79" s="38"/>
      <c r="F79" s="6"/>
      <c r="G79" s="38" t="s">
        <v>3</v>
      </c>
      <c r="H79" s="41"/>
      <c r="I79" s="41"/>
      <c r="J79" s="38"/>
      <c r="K79" s="38"/>
      <c r="L79" s="38"/>
      <c r="M79" s="40" t="str">
        <f t="shared" si="6"/>
        <v/>
      </c>
      <c r="N79" s="40"/>
      <c r="O79" s="5" t="str">
        <f t="shared" si="8"/>
        <v/>
      </c>
      <c r="P79" s="38"/>
      <c r="Q79" s="6"/>
      <c r="R79" s="41"/>
      <c r="S79" s="41"/>
      <c r="T79" s="42" t="str">
        <f t="shared" si="9"/>
        <v/>
      </c>
      <c r="U79" s="42"/>
      <c r="V79" s="43" t="str">
        <f t="shared" si="10"/>
        <v/>
      </c>
      <c r="W79" s="43"/>
    </row>
    <row r="80" spans="2:23" x14ac:dyDescent="0.15">
      <c r="B80" s="38">
        <v>72</v>
      </c>
      <c r="C80" s="40" t="str">
        <f t="shared" si="7"/>
        <v/>
      </c>
      <c r="D80" s="40"/>
      <c r="E80" s="38"/>
      <c r="F80" s="6"/>
      <c r="G80" s="38" t="s">
        <v>4</v>
      </c>
      <c r="H80" s="41"/>
      <c r="I80" s="41"/>
      <c r="J80" s="38"/>
      <c r="K80" s="38"/>
      <c r="L80" s="38"/>
      <c r="M80" s="40" t="str">
        <f t="shared" si="6"/>
        <v/>
      </c>
      <c r="N80" s="40"/>
      <c r="O80" s="5" t="str">
        <f t="shared" si="8"/>
        <v/>
      </c>
      <c r="P80" s="38"/>
      <c r="Q80" s="6"/>
      <c r="R80" s="41"/>
      <c r="S80" s="41"/>
      <c r="T80" s="42" t="str">
        <f t="shared" si="9"/>
        <v/>
      </c>
      <c r="U80" s="42"/>
      <c r="V80" s="43" t="str">
        <f t="shared" si="10"/>
        <v/>
      </c>
      <c r="W80" s="43"/>
    </row>
    <row r="81" spans="2:23" x14ac:dyDescent="0.15">
      <c r="B81" s="38">
        <v>73</v>
      </c>
      <c r="C81" s="40" t="str">
        <f t="shared" si="7"/>
        <v/>
      </c>
      <c r="D81" s="40"/>
      <c r="E81" s="38"/>
      <c r="F81" s="6"/>
      <c r="G81" s="38" t="s">
        <v>3</v>
      </c>
      <c r="H81" s="41"/>
      <c r="I81" s="41"/>
      <c r="J81" s="38"/>
      <c r="K81" s="38"/>
      <c r="L81" s="38"/>
      <c r="M81" s="40" t="str">
        <f t="shared" si="6"/>
        <v/>
      </c>
      <c r="N81" s="40"/>
      <c r="O81" s="5" t="str">
        <f t="shared" si="8"/>
        <v/>
      </c>
      <c r="P81" s="38"/>
      <c r="Q81" s="6"/>
      <c r="R81" s="41"/>
      <c r="S81" s="41"/>
      <c r="T81" s="42" t="str">
        <f t="shared" si="9"/>
        <v/>
      </c>
      <c r="U81" s="42"/>
      <c r="V81" s="43" t="str">
        <f t="shared" si="10"/>
        <v/>
      </c>
      <c r="W81" s="43"/>
    </row>
    <row r="82" spans="2:23" x14ac:dyDescent="0.15">
      <c r="B82" s="38">
        <v>74</v>
      </c>
      <c r="C82" s="40" t="str">
        <f t="shared" si="7"/>
        <v/>
      </c>
      <c r="D82" s="40"/>
      <c r="E82" s="38"/>
      <c r="F82" s="6"/>
      <c r="G82" s="38" t="s">
        <v>3</v>
      </c>
      <c r="H82" s="41"/>
      <c r="I82" s="41"/>
      <c r="J82" s="38"/>
      <c r="K82" s="38"/>
      <c r="L82" s="38"/>
      <c r="M82" s="40" t="str">
        <f t="shared" si="6"/>
        <v/>
      </c>
      <c r="N82" s="40"/>
      <c r="O82" s="5" t="str">
        <f t="shared" si="8"/>
        <v/>
      </c>
      <c r="P82" s="38"/>
      <c r="Q82" s="6"/>
      <c r="R82" s="41"/>
      <c r="S82" s="41"/>
      <c r="T82" s="42" t="str">
        <f t="shared" si="9"/>
        <v/>
      </c>
      <c r="U82" s="42"/>
      <c r="V82" s="43" t="str">
        <f t="shared" si="10"/>
        <v/>
      </c>
      <c r="W82" s="43"/>
    </row>
    <row r="83" spans="2:23" x14ac:dyDescent="0.15">
      <c r="B83" s="38">
        <v>75</v>
      </c>
      <c r="C83" s="40" t="str">
        <f t="shared" si="7"/>
        <v/>
      </c>
      <c r="D83" s="40"/>
      <c r="E83" s="38"/>
      <c r="F83" s="6"/>
      <c r="G83" s="38" t="s">
        <v>3</v>
      </c>
      <c r="H83" s="41"/>
      <c r="I83" s="41"/>
      <c r="J83" s="38"/>
      <c r="K83" s="38"/>
      <c r="L83" s="38"/>
      <c r="M83" s="40" t="str">
        <f t="shared" si="6"/>
        <v/>
      </c>
      <c r="N83" s="40"/>
      <c r="O83" s="5" t="str">
        <f t="shared" si="8"/>
        <v/>
      </c>
      <c r="P83" s="38"/>
      <c r="Q83" s="6"/>
      <c r="R83" s="41"/>
      <c r="S83" s="41"/>
      <c r="T83" s="42" t="str">
        <f t="shared" si="9"/>
        <v/>
      </c>
      <c r="U83" s="42"/>
      <c r="V83" s="43" t="str">
        <f t="shared" si="10"/>
        <v/>
      </c>
      <c r="W83" s="43"/>
    </row>
    <row r="84" spans="2:23" x14ac:dyDescent="0.15">
      <c r="B84" s="38">
        <v>76</v>
      </c>
      <c r="C84" s="40" t="str">
        <f t="shared" si="7"/>
        <v/>
      </c>
      <c r="D84" s="40"/>
      <c r="E84" s="38"/>
      <c r="F84" s="6"/>
      <c r="G84" s="38" t="s">
        <v>3</v>
      </c>
      <c r="H84" s="41"/>
      <c r="I84" s="41"/>
      <c r="J84" s="38"/>
      <c r="K84" s="38"/>
      <c r="L84" s="38"/>
      <c r="M84" s="40" t="str">
        <f t="shared" si="6"/>
        <v/>
      </c>
      <c r="N84" s="40"/>
      <c r="O84" s="5" t="str">
        <f t="shared" si="8"/>
        <v/>
      </c>
      <c r="P84" s="38"/>
      <c r="Q84" s="6"/>
      <c r="R84" s="41"/>
      <c r="S84" s="41"/>
      <c r="T84" s="42" t="str">
        <f t="shared" si="9"/>
        <v/>
      </c>
      <c r="U84" s="42"/>
      <c r="V84" s="43" t="str">
        <f t="shared" si="10"/>
        <v/>
      </c>
      <c r="W84" s="43"/>
    </row>
    <row r="85" spans="2:23" x14ac:dyDescent="0.15">
      <c r="B85" s="38">
        <v>77</v>
      </c>
      <c r="C85" s="40" t="str">
        <f t="shared" si="7"/>
        <v/>
      </c>
      <c r="D85" s="40"/>
      <c r="E85" s="38"/>
      <c r="F85" s="6"/>
      <c r="G85" s="38" t="s">
        <v>4</v>
      </c>
      <c r="H85" s="41"/>
      <c r="I85" s="41"/>
      <c r="J85" s="38"/>
      <c r="K85" s="38"/>
      <c r="L85" s="38"/>
      <c r="M85" s="40" t="str">
        <f t="shared" si="6"/>
        <v/>
      </c>
      <c r="N85" s="40"/>
      <c r="O85" s="5" t="str">
        <f t="shared" si="8"/>
        <v/>
      </c>
      <c r="P85" s="38"/>
      <c r="Q85" s="6"/>
      <c r="R85" s="41"/>
      <c r="S85" s="41"/>
      <c r="T85" s="42" t="str">
        <f t="shared" si="9"/>
        <v/>
      </c>
      <c r="U85" s="42"/>
      <c r="V85" s="43" t="str">
        <f t="shared" si="10"/>
        <v/>
      </c>
      <c r="W85" s="43"/>
    </row>
    <row r="86" spans="2:23" x14ac:dyDescent="0.15">
      <c r="B86" s="38">
        <v>78</v>
      </c>
      <c r="C86" s="40" t="str">
        <f t="shared" si="7"/>
        <v/>
      </c>
      <c r="D86" s="40"/>
      <c r="E86" s="38"/>
      <c r="F86" s="6"/>
      <c r="G86" s="38" t="s">
        <v>3</v>
      </c>
      <c r="H86" s="41"/>
      <c r="I86" s="41"/>
      <c r="J86" s="38"/>
      <c r="K86" s="38"/>
      <c r="L86" s="38"/>
      <c r="M86" s="40" t="str">
        <f t="shared" si="6"/>
        <v/>
      </c>
      <c r="N86" s="40"/>
      <c r="O86" s="5" t="str">
        <f t="shared" si="8"/>
        <v/>
      </c>
      <c r="P86" s="38"/>
      <c r="Q86" s="6"/>
      <c r="R86" s="41"/>
      <c r="S86" s="41"/>
      <c r="T86" s="42" t="str">
        <f t="shared" si="9"/>
        <v/>
      </c>
      <c r="U86" s="42"/>
      <c r="V86" s="43" t="str">
        <f t="shared" si="10"/>
        <v/>
      </c>
      <c r="W86" s="43"/>
    </row>
    <row r="87" spans="2:23" x14ac:dyDescent="0.15">
      <c r="B87" s="38">
        <v>79</v>
      </c>
      <c r="C87" s="40" t="str">
        <f t="shared" si="7"/>
        <v/>
      </c>
      <c r="D87" s="40"/>
      <c r="E87" s="38"/>
      <c r="F87" s="6"/>
      <c r="G87" s="38" t="s">
        <v>4</v>
      </c>
      <c r="H87" s="41"/>
      <c r="I87" s="41"/>
      <c r="J87" s="38"/>
      <c r="K87" s="38"/>
      <c r="L87" s="38"/>
      <c r="M87" s="40" t="str">
        <f t="shared" si="6"/>
        <v/>
      </c>
      <c r="N87" s="40"/>
      <c r="O87" s="5" t="str">
        <f t="shared" si="8"/>
        <v/>
      </c>
      <c r="P87" s="38"/>
      <c r="Q87" s="6"/>
      <c r="R87" s="41"/>
      <c r="S87" s="41"/>
      <c r="T87" s="42" t="str">
        <f t="shared" si="9"/>
        <v/>
      </c>
      <c r="U87" s="42"/>
      <c r="V87" s="43" t="str">
        <f t="shared" si="10"/>
        <v/>
      </c>
      <c r="W87" s="43"/>
    </row>
    <row r="88" spans="2:23" x14ac:dyDescent="0.15">
      <c r="B88" s="38">
        <v>80</v>
      </c>
      <c r="C88" s="40" t="str">
        <f t="shared" si="7"/>
        <v/>
      </c>
      <c r="D88" s="40"/>
      <c r="E88" s="38"/>
      <c r="F88" s="6"/>
      <c r="G88" s="38" t="s">
        <v>4</v>
      </c>
      <c r="H88" s="41"/>
      <c r="I88" s="41"/>
      <c r="J88" s="38"/>
      <c r="K88" s="38"/>
      <c r="L88" s="38"/>
      <c r="M88" s="40" t="str">
        <f t="shared" si="6"/>
        <v/>
      </c>
      <c r="N88" s="40"/>
      <c r="O88" s="5" t="str">
        <f t="shared" si="8"/>
        <v/>
      </c>
      <c r="P88" s="38"/>
      <c r="Q88" s="6"/>
      <c r="R88" s="41"/>
      <c r="S88" s="41"/>
      <c r="T88" s="42" t="str">
        <f t="shared" si="9"/>
        <v/>
      </c>
      <c r="U88" s="42"/>
      <c r="V88" s="43" t="str">
        <f t="shared" si="10"/>
        <v/>
      </c>
      <c r="W88" s="43"/>
    </row>
    <row r="89" spans="2:23" x14ac:dyDescent="0.15">
      <c r="B89" s="38">
        <v>81</v>
      </c>
      <c r="C89" s="40" t="str">
        <f t="shared" si="7"/>
        <v/>
      </c>
      <c r="D89" s="40"/>
      <c r="E89" s="38"/>
      <c r="F89" s="6"/>
      <c r="G89" s="38" t="s">
        <v>4</v>
      </c>
      <c r="H89" s="41"/>
      <c r="I89" s="41"/>
      <c r="J89" s="38"/>
      <c r="K89" s="38"/>
      <c r="L89" s="38"/>
      <c r="M89" s="40" t="str">
        <f t="shared" si="6"/>
        <v/>
      </c>
      <c r="N89" s="40"/>
      <c r="O89" s="5" t="str">
        <f t="shared" si="8"/>
        <v/>
      </c>
      <c r="P89" s="38"/>
      <c r="Q89" s="6"/>
      <c r="R89" s="41"/>
      <c r="S89" s="41"/>
      <c r="T89" s="42" t="str">
        <f t="shared" si="9"/>
        <v/>
      </c>
      <c r="U89" s="42"/>
      <c r="V89" s="43" t="str">
        <f t="shared" si="10"/>
        <v/>
      </c>
      <c r="W89" s="43"/>
    </row>
    <row r="90" spans="2:23" x14ac:dyDescent="0.15">
      <c r="B90" s="38">
        <v>82</v>
      </c>
      <c r="C90" s="40" t="str">
        <f t="shared" si="7"/>
        <v/>
      </c>
      <c r="D90" s="40"/>
      <c r="E90" s="38"/>
      <c r="F90" s="6"/>
      <c r="G90" s="38" t="s">
        <v>4</v>
      </c>
      <c r="H90" s="41"/>
      <c r="I90" s="41"/>
      <c r="J90" s="38"/>
      <c r="K90" s="38"/>
      <c r="L90" s="38"/>
      <c r="M90" s="40" t="str">
        <f t="shared" si="6"/>
        <v/>
      </c>
      <c r="N90" s="40"/>
      <c r="O90" s="5" t="str">
        <f t="shared" si="8"/>
        <v/>
      </c>
      <c r="P90" s="38"/>
      <c r="Q90" s="6"/>
      <c r="R90" s="41"/>
      <c r="S90" s="41"/>
      <c r="T90" s="42" t="str">
        <f t="shared" si="9"/>
        <v/>
      </c>
      <c r="U90" s="42"/>
      <c r="V90" s="43" t="str">
        <f t="shared" si="10"/>
        <v/>
      </c>
      <c r="W90" s="43"/>
    </row>
    <row r="91" spans="2:23" x14ac:dyDescent="0.15">
      <c r="B91" s="38">
        <v>83</v>
      </c>
      <c r="C91" s="40" t="str">
        <f t="shared" si="7"/>
        <v/>
      </c>
      <c r="D91" s="40"/>
      <c r="E91" s="38"/>
      <c r="F91" s="6"/>
      <c r="G91" s="38" t="s">
        <v>4</v>
      </c>
      <c r="H91" s="41"/>
      <c r="I91" s="41"/>
      <c r="J91" s="38"/>
      <c r="K91" s="38"/>
      <c r="L91" s="38"/>
      <c r="M91" s="40" t="str">
        <f t="shared" si="6"/>
        <v/>
      </c>
      <c r="N91" s="40"/>
      <c r="O91" s="5" t="str">
        <f t="shared" si="8"/>
        <v/>
      </c>
      <c r="P91" s="38"/>
      <c r="Q91" s="6"/>
      <c r="R91" s="41"/>
      <c r="S91" s="41"/>
      <c r="T91" s="42" t="str">
        <f t="shared" si="9"/>
        <v/>
      </c>
      <c r="U91" s="42"/>
      <c r="V91" s="43" t="str">
        <f t="shared" si="10"/>
        <v/>
      </c>
      <c r="W91" s="43"/>
    </row>
    <row r="92" spans="2:23" x14ac:dyDescent="0.15">
      <c r="B92" s="38">
        <v>84</v>
      </c>
      <c r="C92" s="40" t="str">
        <f t="shared" si="7"/>
        <v/>
      </c>
      <c r="D92" s="40"/>
      <c r="E92" s="38"/>
      <c r="F92" s="6"/>
      <c r="G92" s="38" t="s">
        <v>3</v>
      </c>
      <c r="H92" s="41"/>
      <c r="I92" s="41"/>
      <c r="J92" s="38"/>
      <c r="K92" s="38"/>
      <c r="L92" s="38"/>
      <c r="M92" s="40" t="str">
        <f t="shared" si="6"/>
        <v/>
      </c>
      <c r="N92" s="40"/>
      <c r="O92" s="5" t="str">
        <f t="shared" si="8"/>
        <v/>
      </c>
      <c r="P92" s="38"/>
      <c r="Q92" s="6"/>
      <c r="R92" s="41"/>
      <c r="S92" s="41"/>
      <c r="T92" s="42" t="str">
        <f t="shared" si="9"/>
        <v/>
      </c>
      <c r="U92" s="42"/>
      <c r="V92" s="43" t="str">
        <f t="shared" si="10"/>
        <v/>
      </c>
      <c r="W92" s="43"/>
    </row>
    <row r="93" spans="2:23" x14ac:dyDescent="0.15">
      <c r="B93" s="38">
        <v>85</v>
      </c>
      <c r="C93" s="40" t="str">
        <f t="shared" si="7"/>
        <v/>
      </c>
      <c r="D93" s="40"/>
      <c r="E93" s="38"/>
      <c r="F93" s="6"/>
      <c r="G93" s="38" t="s">
        <v>4</v>
      </c>
      <c r="H93" s="41"/>
      <c r="I93" s="41"/>
      <c r="J93" s="38"/>
      <c r="K93" s="38"/>
      <c r="L93" s="38"/>
      <c r="M93" s="40" t="str">
        <f t="shared" si="6"/>
        <v/>
      </c>
      <c r="N93" s="40"/>
      <c r="O93" s="5" t="str">
        <f t="shared" si="8"/>
        <v/>
      </c>
      <c r="P93" s="38"/>
      <c r="Q93" s="6"/>
      <c r="R93" s="41"/>
      <c r="S93" s="41"/>
      <c r="T93" s="42" t="str">
        <f t="shared" si="9"/>
        <v/>
      </c>
      <c r="U93" s="42"/>
      <c r="V93" s="43" t="str">
        <f t="shared" si="10"/>
        <v/>
      </c>
      <c r="W93" s="43"/>
    </row>
    <row r="94" spans="2:23" x14ac:dyDescent="0.15">
      <c r="B94" s="38">
        <v>86</v>
      </c>
      <c r="C94" s="40" t="str">
        <f t="shared" si="7"/>
        <v/>
      </c>
      <c r="D94" s="40"/>
      <c r="E94" s="38"/>
      <c r="F94" s="6"/>
      <c r="G94" s="38" t="s">
        <v>3</v>
      </c>
      <c r="H94" s="41"/>
      <c r="I94" s="41"/>
      <c r="J94" s="38"/>
      <c r="K94" s="38"/>
      <c r="L94" s="38"/>
      <c r="M94" s="40" t="str">
        <f t="shared" si="6"/>
        <v/>
      </c>
      <c r="N94" s="40"/>
      <c r="O94" s="5" t="str">
        <f t="shared" si="8"/>
        <v/>
      </c>
      <c r="P94" s="38"/>
      <c r="Q94" s="6"/>
      <c r="R94" s="41"/>
      <c r="S94" s="41"/>
      <c r="T94" s="42" t="str">
        <f t="shared" si="9"/>
        <v/>
      </c>
      <c r="U94" s="42"/>
      <c r="V94" s="43" t="str">
        <f t="shared" si="10"/>
        <v/>
      </c>
      <c r="W94" s="43"/>
    </row>
    <row r="95" spans="2:23" x14ac:dyDescent="0.15">
      <c r="B95" s="38">
        <v>87</v>
      </c>
      <c r="C95" s="40" t="str">
        <f t="shared" si="7"/>
        <v/>
      </c>
      <c r="D95" s="40"/>
      <c r="E95" s="38"/>
      <c r="F95" s="6"/>
      <c r="G95" s="38" t="s">
        <v>4</v>
      </c>
      <c r="H95" s="41"/>
      <c r="I95" s="41"/>
      <c r="J95" s="38"/>
      <c r="K95" s="38"/>
      <c r="L95" s="38"/>
      <c r="M95" s="40" t="str">
        <f t="shared" si="6"/>
        <v/>
      </c>
      <c r="N95" s="40"/>
      <c r="O95" s="5" t="str">
        <f t="shared" si="8"/>
        <v/>
      </c>
      <c r="P95" s="38"/>
      <c r="Q95" s="6"/>
      <c r="R95" s="41"/>
      <c r="S95" s="41"/>
      <c r="T95" s="42" t="str">
        <f t="shared" si="9"/>
        <v/>
      </c>
      <c r="U95" s="42"/>
      <c r="V95" s="43" t="str">
        <f t="shared" si="10"/>
        <v/>
      </c>
      <c r="W95" s="43"/>
    </row>
    <row r="96" spans="2:23" x14ac:dyDescent="0.15">
      <c r="B96" s="38">
        <v>88</v>
      </c>
      <c r="C96" s="40" t="str">
        <f t="shared" si="7"/>
        <v/>
      </c>
      <c r="D96" s="40"/>
      <c r="E96" s="38"/>
      <c r="F96" s="6"/>
      <c r="G96" s="38" t="s">
        <v>3</v>
      </c>
      <c r="H96" s="41"/>
      <c r="I96" s="41"/>
      <c r="J96" s="38"/>
      <c r="K96" s="38"/>
      <c r="L96" s="38"/>
      <c r="M96" s="40" t="str">
        <f t="shared" si="6"/>
        <v/>
      </c>
      <c r="N96" s="40"/>
      <c r="O96" s="5" t="str">
        <f t="shared" si="8"/>
        <v/>
      </c>
      <c r="P96" s="38"/>
      <c r="Q96" s="6"/>
      <c r="R96" s="41"/>
      <c r="S96" s="41"/>
      <c r="T96" s="42" t="str">
        <f t="shared" si="9"/>
        <v/>
      </c>
      <c r="U96" s="42"/>
      <c r="V96" s="43" t="str">
        <f t="shared" si="10"/>
        <v/>
      </c>
      <c r="W96" s="43"/>
    </row>
    <row r="97" spans="2:23" x14ac:dyDescent="0.15">
      <c r="B97" s="38">
        <v>89</v>
      </c>
      <c r="C97" s="40" t="str">
        <f t="shared" si="7"/>
        <v/>
      </c>
      <c r="D97" s="40"/>
      <c r="E97" s="38"/>
      <c r="F97" s="6"/>
      <c r="G97" s="38" t="s">
        <v>4</v>
      </c>
      <c r="H97" s="41"/>
      <c r="I97" s="41"/>
      <c r="J97" s="38"/>
      <c r="K97" s="38"/>
      <c r="L97" s="38"/>
      <c r="M97" s="40" t="str">
        <f t="shared" si="6"/>
        <v/>
      </c>
      <c r="N97" s="40"/>
      <c r="O97" s="5" t="str">
        <f t="shared" si="8"/>
        <v/>
      </c>
      <c r="P97" s="38"/>
      <c r="Q97" s="6"/>
      <c r="R97" s="41"/>
      <c r="S97" s="41"/>
      <c r="T97" s="42" t="str">
        <f t="shared" si="9"/>
        <v/>
      </c>
      <c r="U97" s="42"/>
      <c r="V97" s="43" t="str">
        <f t="shared" si="10"/>
        <v/>
      </c>
      <c r="W97" s="43"/>
    </row>
    <row r="98" spans="2:23" x14ac:dyDescent="0.15">
      <c r="B98" s="38">
        <v>90</v>
      </c>
      <c r="C98" s="40" t="str">
        <f t="shared" si="7"/>
        <v/>
      </c>
      <c r="D98" s="40"/>
      <c r="E98" s="38"/>
      <c r="F98" s="6"/>
      <c r="G98" s="38" t="s">
        <v>3</v>
      </c>
      <c r="H98" s="41"/>
      <c r="I98" s="41"/>
      <c r="J98" s="38"/>
      <c r="K98" s="38"/>
      <c r="L98" s="38"/>
      <c r="M98" s="40" t="str">
        <f t="shared" si="6"/>
        <v/>
      </c>
      <c r="N98" s="40"/>
      <c r="O98" s="5" t="str">
        <f t="shared" si="8"/>
        <v/>
      </c>
      <c r="P98" s="38"/>
      <c r="Q98" s="6"/>
      <c r="R98" s="41"/>
      <c r="S98" s="41"/>
      <c r="T98" s="42" t="str">
        <f t="shared" si="9"/>
        <v/>
      </c>
      <c r="U98" s="42"/>
      <c r="V98" s="43" t="str">
        <f t="shared" si="10"/>
        <v/>
      </c>
      <c r="W98" s="43"/>
    </row>
    <row r="99" spans="2:23" x14ac:dyDescent="0.15">
      <c r="B99" s="38">
        <v>91</v>
      </c>
      <c r="C99" s="40" t="str">
        <f t="shared" si="7"/>
        <v/>
      </c>
      <c r="D99" s="40"/>
      <c r="E99" s="38"/>
      <c r="F99" s="6"/>
      <c r="G99" s="38" t="s">
        <v>4</v>
      </c>
      <c r="H99" s="41"/>
      <c r="I99" s="41"/>
      <c r="J99" s="38"/>
      <c r="K99" s="38"/>
      <c r="L99" s="38"/>
      <c r="M99" s="40" t="str">
        <f t="shared" si="6"/>
        <v/>
      </c>
      <c r="N99" s="40"/>
      <c r="O99" s="5" t="str">
        <f t="shared" si="8"/>
        <v/>
      </c>
      <c r="P99" s="38"/>
      <c r="Q99" s="6"/>
      <c r="R99" s="41"/>
      <c r="S99" s="41"/>
      <c r="T99" s="42" t="str">
        <f t="shared" si="9"/>
        <v/>
      </c>
      <c r="U99" s="42"/>
      <c r="V99" s="43" t="str">
        <f t="shared" si="10"/>
        <v/>
      </c>
      <c r="W99" s="43"/>
    </row>
    <row r="100" spans="2:23" x14ac:dyDescent="0.15">
      <c r="B100" s="38">
        <v>92</v>
      </c>
      <c r="C100" s="40" t="str">
        <f t="shared" si="7"/>
        <v/>
      </c>
      <c r="D100" s="40"/>
      <c r="E100" s="38"/>
      <c r="F100" s="6"/>
      <c r="G100" s="38" t="s">
        <v>4</v>
      </c>
      <c r="H100" s="41"/>
      <c r="I100" s="41"/>
      <c r="J100" s="38"/>
      <c r="K100" s="38"/>
      <c r="L100" s="38"/>
      <c r="M100" s="40" t="str">
        <f t="shared" si="6"/>
        <v/>
      </c>
      <c r="N100" s="40"/>
      <c r="O100" s="5" t="str">
        <f t="shared" si="8"/>
        <v/>
      </c>
      <c r="P100" s="38"/>
      <c r="Q100" s="6"/>
      <c r="R100" s="41"/>
      <c r="S100" s="41"/>
      <c r="T100" s="42" t="str">
        <f t="shared" si="9"/>
        <v/>
      </c>
      <c r="U100" s="42"/>
      <c r="V100" s="43" t="str">
        <f t="shared" si="10"/>
        <v/>
      </c>
      <c r="W100" s="43"/>
    </row>
    <row r="101" spans="2:23" x14ac:dyDescent="0.15">
      <c r="B101" s="38">
        <v>93</v>
      </c>
      <c r="C101" s="40" t="str">
        <f t="shared" si="7"/>
        <v/>
      </c>
      <c r="D101" s="40"/>
      <c r="E101" s="38"/>
      <c r="F101" s="6"/>
      <c r="G101" s="38" t="s">
        <v>3</v>
      </c>
      <c r="H101" s="41"/>
      <c r="I101" s="41"/>
      <c r="J101" s="38"/>
      <c r="K101" s="38"/>
      <c r="L101" s="38"/>
      <c r="M101" s="40" t="str">
        <f t="shared" si="6"/>
        <v/>
      </c>
      <c r="N101" s="40"/>
      <c r="O101" s="5" t="str">
        <f t="shared" si="8"/>
        <v/>
      </c>
      <c r="P101" s="38"/>
      <c r="Q101" s="6"/>
      <c r="R101" s="41"/>
      <c r="S101" s="41"/>
      <c r="T101" s="42" t="str">
        <f t="shared" si="9"/>
        <v/>
      </c>
      <c r="U101" s="42"/>
      <c r="V101" s="43" t="str">
        <f t="shared" si="10"/>
        <v/>
      </c>
      <c r="W101" s="43"/>
    </row>
    <row r="102" spans="2:23" x14ac:dyDescent="0.15">
      <c r="B102" s="38">
        <v>94</v>
      </c>
      <c r="C102" s="40" t="str">
        <f t="shared" si="7"/>
        <v/>
      </c>
      <c r="D102" s="40"/>
      <c r="E102" s="38"/>
      <c r="F102" s="6"/>
      <c r="G102" s="38" t="s">
        <v>3</v>
      </c>
      <c r="H102" s="41"/>
      <c r="I102" s="41"/>
      <c r="J102" s="38"/>
      <c r="K102" s="38"/>
      <c r="L102" s="38"/>
      <c r="M102" s="40" t="str">
        <f t="shared" si="6"/>
        <v/>
      </c>
      <c r="N102" s="40"/>
      <c r="O102" s="5" t="str">
        <f t="shared" si="8"/>
        <v/>
      </c>
      <c r="P102" s="38"/>
      <c r="Q102" s="6"/>
      <c r="R102" s="41"/>
      <c r="S102" s="41"/>
      <c r="T102" s="42" t="str">
        <f t="shared" si="9"/>
        <v/>
      </c>
      <c r="U102" s="42"/>
      <c r="V102" s="43" t="str">
        <f t="shared" si="10"/>
        <v/>
      </c>
      <c r="W102" s="43"/>
    </row>
    <row r="103" spans="2:23" x14ac:dyDescent="0.15">
      <c r="B103" s="38">
        <v>95</v>
      </c>
      <c r="C103" s="40" t="str">
        <f t="shared" si="7"/>
        <v/>
      </c>
      <c r="D103" s="40"/>
      <c r="E103" s="38"/>
      <c r="F103" s="6"/>
      <c r="G103" s="38" t="s">
        <v>3</v>
      </c>
      <c r="H103" s="41"/>
      <c r="I103" s="41"/>
      <c r="J103" s="38"/>
      <c r="K103" s="38"/>
      <c r="L103" s="38"/>
      <c r="M103" s="40" t="str">
        <f t="shared" si="6"/>
        <v/>
      </c>
      <c r="N103" s="40"/>
      <c r="O103" s="5" t="str">
        <f t="shared" si="8"/>
        <v/>
      </c>
      <c r="P103" s="38"/>
      <c r="Q103" s="6"/>
      <c r="R103" s="41"/>
      <c r="S103" s="41"/>
      <c r="T103" s="42" t="str">
        <f t="shared" si="9"/>
        <v/>
      </c>
      <c r="U103" s="42"/>
      <c r="V103" s="43" t="str">
        <f t="shared" si="10"/>
        <v/>
      </c>
      <c r="W103" s="43"/>
    </row>
    <row r="104" spans="2:23" x14ac:dyDescent="0.15">
      <c r="B104" s="38">
        <v>96</v>
      </c>
      <c r="C104" s="40" t="str">
        <f t="shared" si="7"/>
        <v/>
      </c>
      <c r="D104" s="40"/>
      <c r="E104" s="38"/>
      <c r="F104" s="6"/>
      <c r="G104" s="38" t="s">
        <v>4</v>
      </c>
      <c r="H104" s="41"/>
      <c r="I104" s="41"/>
      <c r="J104" s="38"/>
      <c r="K104" s="38"/>
      <c r="L104" s="38"/>
      <c r="M104" s="40" t="str">
        <f t="shared" si="6"/>
        <v/>
      </c>
      <c r="N104" s="40"/>
      <c r="O104" s="5" t="str">
        <f t="shared" si="8"/>
        <v/>
      </c>
      <c r="P104" s="38"/>
      <c r="Q104" s="6"/>
      <c r="R104" s="41"/>
      <c r="S104" s="41"/>
      <c r="T104" s="42" t="str">
        <f t="shared" si="9"/>
        <v/>
      </c>
      <c r="U104" s="42"/>
      <c r="V104" s="43" t="str">
        <f t="shared" si="10"/>
        <v/>
      </c>
      <c r="W104" s="43"/>
    </row>
    <row r="105" spans="2:23" x14ac:dyDescent="0.15">
      <c r="B105" s="38">
        <v>97</v>
      </c>
      <c r="C105" s="40" t="str">
        <f t="shared" si="7"/>
        <v/>
      </c>
      <c r="D105" s="40"/>
      <c r="E105" s="38"/>
      <c r="F105" s="6"/>
      <c r="G105" s="38" t="s">
        <v>3</v>
      </c>
      <c r="H105" s="41"/>
      <c r="I105" s="41"/>
      <c r="J105" s="38"/>
      <c r="K105" s="38"/>
      <c r="L105" s="38"/>
      <c r="M105" s="40" t="str">
        <f t="shared" si="6"/>
        <v/>
      </c>
      <c r="N105" s="40"/>
      <c r="O105" s="5" t="str">
        <f t="shared" si="8"/>
        <v/>
      </c>
      <c r="P105" s="38"/>
      <c r="Q105" s="6"/>
      <c r="R105" s="41"/>
      <c r="S105" s="41"/>
      <c r="T105" s="42" t="str">
        <f t="shared" si="9"/>
        <v/>
      </c>
      <c r="U105" s="42"/>
      <c r="V105" s="43" t="str">
        <f t="shared" si="10"/>
        <v/>
      </c>
      <c r="W105" s="43"/>
    </row>
    <row r="106" spans="2:23" x14ac:dyDescent="0.15">
      <c r="B106" s="38">
        <v>98</v>
      </c>
      <c r="C106" s="40" t="str">
        <f t="shared" si="7"/>
        <v/>
      </c>
      <c r="D106" s="40"/>
      <c r="E106" s="38"/>
      <c r="F106" s="6"/>
      <c r="G106" s="38" t="s">
        <v>4</v>
      </c>
      <c r="H106" s="41"/>
      <c r="I106" s="41"/>
      <c r="J106" s="38"/>
      <c r="K106" s="38"/>
      <c r="L106" s="38"/>
      <c r="M106" s="40" t="str">
        <f t="shared" si="6"/>
        <v/>
      </c>
      <c r="N106" s="40"/>
      <c r="O106" s="5" t="str">
        <f t="shared" si="8"/>
        <v/>
      </c>
      <c r="P106" s="38"/>
      <c r="Q106" s="6"/>
      <c r="R106" s="41"/>
      <c r="S106" s="41"/>
      <c r="T106" s="42" t="str">
        <f t="shared" si="9"/>
        <v/>
      </c>
      <c r="U106" s="42"/>
      <c r="V106" s="43" t="str">
        <f t="shared" si="10"/>
        <v/>
      </c>
      <c r="W106" s="43"/>
    </row>
    <row r="107" spans="2:23" x14ac:dyDescent="0.15">
      <c r="B107" s="38">
        <v>99</v>
      </c>
      <c r="C107" s="40" t="str">
        <f t="shared" si="7"/>
        <v/>
      </c>
      <c r="D107" s="40"/>
      <c r="E107" s="38"/>
      <c r="F107" s="6"/>
      <c r="G107" s="38" t="s">
        <v>4</v>
      </c>
      <c r="H107" s="41"/>
      <c r="I107" s="41"/>
      <c r="J107" s="38"/>
      <c r="K107" s="38"/>
      <c r="L107" s="38"/>
      <c r="M107" s="40" t="str">
        <f t="shared" si="6"/>
        <v/>
      </c>
      <c r="N107" s="40"/>
      <c r="O107" s="5" t="str">
        <f t="shared" si="8"/>
        <v/>
      </c>
      <c r="P107" s="38"/>
      <c r="Q107" s="6"/>
      <c r="R107" s="41"/>
      <c r="S107" s="41"/>
      <c r="T107" s="42" t="str">
        <f t="shared" si="9"/>
        <v/>
      </c>
      <c r="U107" s="42"/>
      <c r="V107" s="43" t="str">
        <f t="shared" si="10"/>
        <v/>
      </c>
      <c r="W107" s="43"/>
    </row>
    <row r="108" spans="2:23" x14ac:dyDescent="0.15">
      <c r="B108" s="38">
        <v>100</v>
      </c>
      <c r="C108" s="40" t="str">
        <f t="shared" si="7"/>
        <v/>
      </c>
      <c r="D108" s="40"/>
      <c r="E108" s="38"/>
      <c r="F108" s="6"/>
      <c r="G108" s="38" t="s">
        <v>3</v>
      </c>
      <c r="H108" s="41"/>
      <c r="I108" s="41"/>
      <c r="J108" s="38"/>
      <c r="K108" s="38"/>
      <c r="L108" s="38"/>
      <c r="M108" s="40" t="str">
        <f t="shared" si="6"/>
        <v/>
      </c>
      <c r="N108" s="40"/>
      <c r="O108" s="5" t="str">
        <f t="shared" si="8"/>
        <v/>
      </c>
      <c r="P108" s="38"/>
      <c r="Q108" s="6"/>
      <c r="R108" s="41"/>
      <c r="S108" s="41"/>
      <c r="T108" s="42" t="str">
        <f t="shared" si="9"/>
        <v/>
      </c>
      <c r="U108" s="42"/>
      <c r="V108" s="43" t="str">
        <f t="shared" si="10"/>
        <v/>
      </c>
      <c r="W108" s="43"/>
    </row>
    <row r="109" spans="2:23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</row>
  </sheetData>
  <mergeCells count="635">
    <mergeCell ref="C108:D108"/>
    <mergeCell ref="H108:I108"/>
    <mergeCell ref="M108:N108"/>
    <mergeCell ref="R108:S108"/>
    <mergeCell ref="T108:U108"/>
    <mergeCell ref="V108:W108"/>
    <mergeCell ref="C107:D107"/>
    <mergeCell ref="H107:I107"/>
    <mergeCell ref="M107:N107"/>
    <mergeCell ref="R107:S107"/>
    <mergeCell ref="T107:U107"/>
    <mergeCell ref="V107:W107"/>
    <mergeCell ref="C106:D106"/>
    <mergeCell ref="H106:I106"/>
    <mergeCell ref="M106:N106"/>
    <mergeCell ref="R106:S106"/>
    <mergeCell ref="T106:U106"/>
    <mergeCell ref="V106:W106"/>
    <mergeCell ref="C105:D105"/>
    <mergeCell ref="H105:I105"/>
    <mergeCell ref="M105:N105"/>
    <mergeCell ref="R105:S105"/>
    <mergeCell ref="T105:U105"/>
    <mergeCell ref="V105:W105"/>
    <mergeCell ref="C104:D104"/>
    <mergeCell ref="H104:I104"/>
    <mergeCell ref="M104:N104"/>
    <mergeCell ref="R104:S104"/>
    <mergeCell ref="T104:U104"/>
    <mergeCell ref="V104:W104"/>
    <mergeCell ref="C103:D103"/>
    <mergeCell ref="H103:I103"/>
    <mergeCell ref="M103:N103"/>
    <mergeCell ref="R103:S103"/>
    <mergeCell ref="T103:U103"/>
    <mergeCell ref="V103:W103"/>
    <mergeCell ref="C102:D102"/>
    <mergeCell ref="H102:I102"/>
    <mergeCell ref="M102:N102"/>
    <mergeCell ref="R102:S102"/>
    <mergeCell ref="T102:U102"/>
    <mergeCell ref="V102:W102"/>
    <mergeCell ref="C101:D101"/>
    <mergeCell ref="H101:I101"/>
    <mergeCell ref="M101:N101"/>
    <mergeCell ref="R101:S101"/>
    <mergeCell ref="T101:U101"/>
    <mergeCell ref="V101:W101"/>
    <mergeCell ref="C100:D100"/>
    <mergeCell ref="H100:I100"/>
    <mergeCell ref="M100:N100"/>
    <mergeCell ref="R100:S100"/>
    <mergeCell ref="T100:U100"/>
    <mergeCell ref="V100:W100"/>
    <mergeCell ref="C99:D99"/>
    <mergeCell ref="H99:I99"/>
    <mergeCell ref="M99:N99"/>
    <mergeCell ref="R99:S99"/>
    <mergeCell ref="T99:U99"/>
    <mergeCell ref="V99:W99"/>
    <mergeCell ref="C98:D98"/>
    <mergeCell ref="H98:I98"/>
    <mergeCell ref="M98:N98"/>
    <mergeCell ref="R98:S98"/>
    <mergeCell ref="T98:U98"/>
    <mergeCell ref="V98:W98"/>
    <mergeCell ref="C97:D97"/>
    <mergeCell ref="H97:I97"/>
    <mergeCell ref="M97:N97"/>
    <mergeCell ref="R97:S97"/>
    <mergeCell ref="T97:U97"/>
    <mergeCell ref="V97:W97"/>
    <mergeCell ref="C96:D96"/>
    <mergeCell ref="H96:I96"/>
    <mergeCell ref="M96:N96"/>
    <mergeCell ref="R96:S96"/>
    <mergeCell ref="T96:U96"/>
    <mergeCell ref="V96:W96"/>
    <mergeCell ref="C95:D95"/>
    <mergeCell ref="H95:I95"/>
    <mergeCell ref="M95:N95"/>
    <mergeCell ref="R95:S95"/>
    <mergeCell ref="T95:U95"/>
    <mergeCell ref="V95:W95"/>
    <mergeCell ref="C94:D94"/>
    <mergeCell ref="H94:I94"/>
    <mergeCell ref="M94:N94"/>
    <mergeCell ref="R94:S94"/>
    <mergeCell ref="T94:U94"/>
    <mergeCell ref="V94:W94"/>
    <mergeCell ref="C93:D93"/>
    <mergeCell ref="H93:I93"/>
    <mergeCell ref="M93:N93"/>
    <mergeCell ref="R93:S93"/>
    <mergeCell ref="T93:U93"/>
    <mergeCell ref="V93:W93"/>
    <mergeCell ref="C92:D92"/>
    <mergeCell ref="H92:I92"/>
    <mergeCell ref="M92:N92"/>
    <mergeCell ref="R92:S92"/>
    <mergeCell ref="T92:U92"/>
    <mergeCell ref="V92:W92"/>
    <mergeCell ref="C91:D91"/>
    <mergeCell ref="H91:I91"/>
    <mergeCell ref="M91:N91"/>
    <mergeCell ref="R91:S91"/>
    <mergeCell ref="T91:U91"/>
    <mergeCell ref="V91:W91"/>
    <mergeCell ref="C90:D90"/>
    <mergeCell ref="H90:I90"/>
    <mergeCell ref="M90:N90"/>
    <mergeCell ref="R90:S90"/>
    <mergeCell ref="T90:U90"/>
    <mergeCell ref="V90:W90"/>
    <mergeCell ref="C89:D89"/>
    <mergeCell ref="H89:I89"/>
    <mergeCell ref="M89:N89"/>
    <mergeCell ref="R89:S89"/>
    <mergeCell ref="T89:U89"/>
    <mergeCell ref="V89:W89"/>
    <mergeCell ref="C88:D88"/>
    <mergeCell ref="H88:I88"/>
    <mergeCell ref="M88:N88"/>
    <mergeCell ref="R88:S88"/>
    <mergeCell ref="T88:U88"/>
    <mergeCell ref="V88:W88"/>
    <mergeCell ref="C87:D87"/>
    <mergeCell ref="H87:I87"/>
    <mergeCell ref="M87:N87"/>
    <mergeCell ref="R87:S87"/>
    <mergeCell ref="T87:U87"/>
    <mergeCell ref="V87:W87"/>
    <mergeCell ref="C86:D86"/>
    <mergeCell ref="H86:I86"/>
    <mergeCell ref="M86:N86"/>
    <mergeCell ref="R86:S86"/>
    <mergeCell ref="T86:U86"/>
    <mergeCell ref="V86:W86"/>
    <mergeCell ref="C85:D85"/>
    <mergeCell ref="H85:I85"/>
    <mergeCell ref="M85:N85"/>
    <mergeCell ref="R85:S85"/>
    <mergeCell ref="T85:U85"/>
    <mergeCell ref="V85:W85"/>
    <mergeCell ref="C84:D84"/>
    <mergeCell ref="H84:I84"/>
    <mergeCell ref="M84:N84"/>
    <mergeCell ref="R84:S84"/>
    <mergeCell ref="T84:U84"/>
    <mergeCell ref="V84:W84"/>
    <mergeCell ref="C83:D83"/>
    <mergeCell ref="H83:I83"/>
    <mergeCell ref="M83:N83"/>
    <mergeCell ref="R83:S83"/>
    <mergeCell ref="T83:U83"/>
    <mergeCell ref="V83:W83"/>
    <mergeCell ref="C82:D82"/>
    <mergeCell ref="H82:I82"/>
    <mergeCell ref="M82:N82"/>
    <mergeCell ref="R82:S82"/>
    <mergeCell ref="T82:U82"/>
    <mergeCell ref="V82:W82"/>
    <mergeCell ref="C81:D81"/>
    <mergeCell ref="H81:I81"/>
    <mergeCell ref="M81:N81"/>
    <mergeCell ref="R81:S81"/>
    <mergeCell ref="T81:U81"/>
    <mergeCell ref="V81:W81"/>
    <mergeCell ref="C80:D80"/>
    <mergeCell ref="H80:I80"/>
    <mergeCell ref="M80:N80"/>
    <mergeCell ref="R80:S80"/>
    <mergeCell ref="T80:U80"/>
    <mergeCell ref="V80:W80"/>
    <mergeCell ref="C79:D79"/>
    <mergeCell ref="H79:I79"/>
    <mergeCell ref="M79:N79"/>
    <mergeCell ref="R79:S79"/>
    <mergeCell ref="T79:U79"/>
    <mergeCell ref="V79:W79"/>
    <mergeCell ref="C78:D78"/>
    <mergeCell ref="H78:I78"/>
    <mergeCell ref="M78:N78"/>
    <mergeCell ref="R78:S78"/>
    <mergeCell ref="T78:U78"/>
    <mergeCell ref="V78:W78"/>
    <mergeCell ref="C77:D77"/>
    <mergeCell ref="H77:I77"/>
    <mergeCell ref="M77:N77"/>
    <mergeCell ref="R77:S77"/>
    <mergeCell ref="T77:U77"/>
    <mergeCell ref="V77:W77"/>
    <mergeCell ref="C76:D76"/>
    <mergeCell ref="H76:I76"/>
    <mergeCell ref="M76:N76"/>
    <mergeCell ref="R76:S76"/>
    <mergeCell ref="T76:U76"/>
    <mergeCell ref="V76:W76"/>
    <mergeCell ref="C75:D75"/>
    <mergeCell ref="H75:I75"/>
    <mergeCell ref="M75:N75"/>
    <mergeCell ref="R75:S75"/>
    <mergeCell ref="T75:U75"/>
    <mergeCell ref="V75:W75"/>
    <mergeCell ref="C74:D74"/>
    <mergeCell ref="H74:I74"/>
    <mergeCell ref="M74:N74"/>
    <mergeCell ref="R74:S74"/>
    <mergeCell ref="T74:U74"/>
    <mergeCell ref="V74:W74"/>
    <mergeCell ref="C73:D73"/>
    <mergeCell ref="H73:I73"/>
    <mergeCell ref="M73:N73"/>
    <mergeCell ref="R73:S73"/>
    <mergeCell ref="T73:U73"/>
    <mergeCell ref="V73:W73"/>
    <mergeCell ref="C72:D72"/>
    <mergeCell ref="H72:I72"/>
    <mergeCell ref="M72:N72"/>
    <mergeCell ref="R72:S72"/>
    <mergeCell ref="T72:U72"/>
    <mergeCell ref="V72:W72"/>
    <mergeCell ref="C71:D71"/>
    <mergeCell ref="H71:I71"/>
    <mergeCell ref="M71:N71"/>
    <mergeCell ref="R71:S71"/>
    <mergeCell ref="T71:U71"/>
    <mergeCell ref="V71:W71"/>
    <mergeCell ref="C70:D70"/>
    <mergeCell ref="H70:I70"/>
    <mergeCell ref="M70:N70"/>
    <mergeCell ref="R70:S70"/>
    <mergeCell ref="T70:U70"/>
    <mergeCell ref="V70:W70"/>
    <mergeCell ref="C69:D69"/>
    <mergeCell ref="H69:I69"/>
    <mergeCell ref="M69:N69"/>
    <mergeCell ref="R69:S69"/>
    <mergeCell ref="T69:U69"/>
    <mergeCell ref="V69:W69"/>
    <mergeCell ref="C68:D68"/>
    <mergeCell ref="H68:I68"/>
    <mergeCell ref="M68:N68"/>
    <mergeCell ref="R68:S68"/>
    <mergeCell ref="T68:U68"/>
    <mergeCell ref="V68:W68"/>
    <mergeCell ref="C67:D67"/>
    <mergeCell ref="H67:I67"/>
    <mergeCell ref="M67:N67"/>
    <mergeCell ref="R67:S67"/>
    <mergeCell ref="T67:U67"/>
    <mergeCell ref="V67:W67"/>
    <mergeCell ref="C66:D66"/>
    <mergeCell ref="H66:I66"/>
    <mergeCell ref="M66:N66"/>
    <mergeCell ref="R66:S66"/>
    <mergeCell ref="T66:U66"/>
    <mergeCell ref="V66:W66"/>
    <mergeCell ref="C65:D65"/>
    <mergeCell ref="H65:I65"/>
    <mergeCell ref="M65:N65"/>
    <mergeCell ref="R65:S65"/>
    <mergeCell ref="T65:U65"/>
    <mergeCell ref="V65:W65"/>
    <mergeCell ref="C64:D64"/>
    <mergeCell ref="H64:I64"/>
    <mergeCell ref="M64:N64"/>
    <mergeCell ref="R64:S64"/>
    <mergeCell ref="T64:U64"/>
    <mergeCell ref="V64:W64"/>
    <mergeCell ref="C63:D63"/>
    <mergeCell ref="H63:I63"/>
    <mergeCell ref="M63:N63"/>
    <mergeCell ref="R63:S63"/>
    <mergeCell ref="T63:U63"/>
    <mergeCell ref="V63:W63"/>
    <mergeCell ref="C62:D62"/>
    <mergeCell ref="H62:I62"/>
    <mergeCell ref="M62:N62"/>
    <mergeCell ref="R62:S62"/>
    <mergeCell ref="T62:U62"/>
    <mergeCell ref="V62:W62"/>
    <mergeCell ref="C61:D61"/>
    <mergeCell ref="H61:I61"/>
    <mergeCell ref="M61:N61"/>
    <mergeCell ref="R61:S61"/>
    <mergeCell ref="T61:U61"/>
    <mergeCell ref="V61:W61"/>
    <mergeCell ref="C60:D60"/>
    <mergeCell ref="H60:I60"/>
    <mergeCell ref="M60:N60"/>
    <mergeCell ref="R60:S60"/>
    <mergeCell ref="T60:U60"/>
    <mergeCell ref="V60:W60"/>
    <mergeCell ref="C59:D59"/>
    <mergeCell ref="H59:I59"/>
    <mergeCell ref="M59:N59"/>
    <mergeCell ref="R59:S59"/>
    <mergeCell ref="T59:U59"/>
    <mergeCell ref="V59:W59"/>
    <mergeCell ref="C58:D58"/>
    <mergeCell ref="H58:I58"/>
    <mergeCell ref="M58:N58"/>
    <mergeCell ref="R58:S58"/>
    <mergeCell ref="T58:U58"/>
    <mergeCell ref="V58:W58"/>
    <mergeCell ref="C57:D57"/>
    <mergeCell ref="H57:I57"/>
    <mergeCell ref="M57:N57"/>
    <mergeCell ref="R57:S57"/>
    <mergeCell ref="T57:U57"/>
    <mergeCell ref="V57:W57"/>
    <mergeCell ref="C56:D56"/>
    <mergeCell ref="H56:I56"/>
    <mergeCell ref="M56:N56"/>
    <mergeCell ref="R56:S56"/>
    <mergeCell ref="T56:U56"/>
    <mergeCell ref="V56:W56"/>
    <mergeCell ref="C55:D55"/>
    <mergeCell ref="H55:I55"/>
    <mergeCell ref="M55:N55"/>
    <mergeCell ref="R55:S55"/>
    <mergeCell ref="T55:U55"/>
    <mergeCell ref="V55:W55"/>
    <mergeCell ref="C54:D54"/>
    <mergeCell ref="H54:I54"/>
    <mergeCell ref="M54:N54"/>
    <mergeCell ref="R54:S54"/>
    <mergeCell ref="T54:U54"/>
    <mergeCell ref="V54:W54"/>
    <mergeCell ref="C53:D53"/>
    <mergeCell ref="H53:I53"/>
    <mergeCell ref="M53:N53"/>
    <mergeCell ref="R53:S53"/>
    <mergeCell ref="T53:U53"/>
    <mergeCell ref="V53:W53"/>
    <mergeCell ref="C52:D52"/>
    <mergeCell ref="H52:I52"/>
    <mergeCell ref="M52:N52"/>
    <mergeCell ref="R52:S52"/>
    <mergeCell ref="T52:U52"/>
    <mergeCell ref="V52:W52"/>
    <mergeCell ref="C51:D51"/>
    <mergeCell ref="H51:I51"/>
    <mergeCell ref="M51:N51"/>
    <mergeCell ref="R51:S51"/>
    <mergeCell ref="T51:U51"/>
    <mergeCell ref="V51:W51"/>
    <mergeCell ref="C50:D50"/>
    <mergeCell ref="H50:I50"/>
    <mergeCell ref="M50:N50"/>
    <mergeCell ref="R50:S50"/>
    <mergeCell ref="T50:U50"/>
    <mergeCell ref="V50:W50"/>
    <mergeCell ref="C49:D49"/>
    <mergeCell ref="H49:I49"/>
    <mergeCell ref="M49:N49"/>
    <mergeCell ref="R49:S49"/>
    <mergeCell ref="T49:U49"/>
    <mergeCell ref="V49:W49"/>
    <mergeCell ref="C48:D48"/>
    <mergeCell ref="H48:I48"/>
    <mergeCell ref="M48:N48"/>
    <mergeCell ref="R48:S48"/>
    <mergeCell ref="T48:U48"/>
    <mergeCell ref="V48:W48"/>
    <mergeCell ref="C47:D47"/>
    <mergeCell ref="H47:I47"/>
    <mergeCell ref="M47:N47"/>
    <mergeCell ref="R47:S47"/>
    <mergeCell ref="T47:U47"/>
    <mergeCell ref="V47:W47"/>
    <mergeCell ref="C46:D46"/>
    <mergeCell ref="H46:I46"/>
    <mergeCell ref="M46:N46"/>
    <mergeCell ref="R46:S46"/>
    <mergeCell ref="T46:U46"/>
    <mergeCell ref="V46:W46"/>
    <mergeCell ref="C45:D45"/>
    <mergeCell ref="H45:I45"/>
    <mergeCell ref="M45:N45"/>
    <mergeCell ref="R45:S45"/>
    <mergeCell ref="T45:U45"/>
    <mergeCell ref="V45:W45"/>
    <mergeCell ref="C44:D44"/>
    <mergeCell ref="H44:I44"/>
    <mergeCell ref="M44:N44"/>
    <mergeCell ref="R44:S44"/>
    <mergeCell ref="T44:U44"/>
    <mergeCell ref="V44:W44"/>
    <mergeCell ref="C43:D43"/>
    <mergeCell ref="H43:I43"/>
    <mergeCell ref="M43:N43"/>
    <mergeCell ref="R43:S43"/>
    <mergeCell ref="T43:U43"/>
    <mergeCell ref="V43:W43"/>
    <mergeCell ref="C42:D42"/>
    <mergeCell ref="H42:I42"/>
    <mergeCell ref="M42:N42"/>
    <mergeCell ref="R42:S42"/>
    <mergeCell ref="T42:U42"/>
    <mergeCell ref="V42:W42"/>
    <mergeCell ref="C41:D41"/>
    <mergeCell ref="H41:I41"/>
    <mergeCell ref="M41:N41"/>
    <mergeCell ref="R41:S41"/>
    <mergeCell ref="T41:U41"/>
    <mergeCell ref="V41:W41"/>
    <mergeCell ref="C40:D40"/>
    <mergeCell ref="H40:I40"/>
    <mergeCell ref="M40:N40"/>
    <mergeCell ref="R40:S40"/>
    <mergeCell ref="T40:U40"/>
    <mergeCell ref="V40:W40"/>
    <mergeCell ref="C39:D39"/>
    <mergeCell ref="H39:I39"/>
    <mergeCell ref="M39:N39"/>
    <mergeCell ref="R39:S39"/>
    <mergeCell ref="T39:U39"/>
    <mergeCell ref="V39:W39"/>
    <mergeCell ref="C38:D38"/>
    <mergeCell ref="H38:I38"/>
    <mergeCell ref="M38:N38"/>
    <mergeCell ref="R38:S38"/>
    <mergeCell ref="T38:U38"/>
    <mergeCell ref="V38:W38"/>
    <mergeCell ref="C37:D37"/>
    <mergeCell ref="H37:I37"/>
    <mergeCell ref="M37:N37"/>
    <mergeCell ref="R37:S37"/>
    <mergeCell ref="T37:U37"/>
    <mergeCell ref="V37:W37"/>
    <mergeCell ref="C36:D36"/>
    <mergeCell ref="H36:I36"/>
    <mergeCell ref="M36:N36"/>
    <mergeCell ref="R36:S36"/>
    <mergeCell ref="T36:U36"/>
    <mergeCell ref="V36:W36"/>
    <mergeCell ref="C35:D35"/>
    <mergeCell ref="H35:I35"/>
    <mergeCell ref="M35:N35"/>
    <mergeCell ref="R35:S35"/>
    <mergeCell ref="T35:U35"/>
    <mergeCell ref="V35:W35"/>
    <mergeCell ref="C34:D34"/>
    <mergeCell ref="H34:I34"/>
    <mergeCell ref="M34:N34"/>
    <mergeCell ref="R34:S34"/>
    <mergeCell ref="T34:U34"/>
    <mergeCell ref="V34:W34"/>
    <mergeCell ref="C33:D33"/>
    <mergeCell ref="H33:I33"/>
    <mergeCell ref="M33:N33"/>
    <mergeCell ref="R33:S33"/>
    <mergeCell ref="T33:U33"/>
    <mergeCell ref="V33:W33"/>
    <mergeCell ref="C32:D32"/>
    <mergeCell ref="H32:I32"/>
    <mergeCell ref="M32:N32"/>
    <mergeCell ref="R32:S32"/>
    <mergeCell ref="T32:U32"/>
    <mergeCell ref="V32:W32"/>
    <mergeCell ref="C31:D31"/>
    <mergeCell ref="H31:I31"/>
    <mergeCell ref="M31:N31"/>
    <mergeCell ref="R31:S31"/>
    <mergeCell ref="T31:U31"/>
    <mergeCell ref="V31:W31"/>
    <mergeCell ref="C30:D30"/>
    <mergeCell ref="H30:I30"/>
    <mergeCell ref="M30:N30"/>
    <mergeCell ref="R30:S30"/>
    <mergeCell ref="T30:U30"/>
    <mergeCell ref="V30:W30"/>
    <mergeCell ref="C29:D29"/>
    <mergeCell ref="H29:I29"/>
    <mergeCell ref="M29:N29"/>
    <mergeCell ref="R29:S29"/>
    <mergeCell ref="T29:U29"/>
    <mergeCell ref="V29:W29"/>
    <mergeCell ref="C28:D28"/>
    <mergeCell ref="H28:I28"/>
    <mergeCell ref="M28:N28"/>
    <mergeCell ref="R28:S28"/>
    <mergeCell ref="T28:U28"/>
    <mergeCell ref="V28:W28"/>
    <mergeCell ref="C27:D27"/>
    <mergeCell ref="H27:I27"/>
    <mergeCell ref="M27:N27"/>
    <mergeCell ref="R27:S27"/>
    <mergeCell ref="T27:U27"/>
    <mergeCell ref="V27:W27"/>
    <mergeCell ref="C26:D26"/>
    <mergeCell ref="H26:I26"/>
    <mergeCell ref="M26:N26"/>
    <mergeCell ref="R26:S26"/>
    <mergeCell ref="T26:U26"/>
    <mergeCell ref="V26:W26"/>
    <mergeCell ref="C25:D25"/>
    <mergeCell ref="H25:I25"/>
    <mergeCell ref="M25:N25"/>
    <mergeCell ref="R25:S25"/>
    <mergeCell ref="T25:U25"/>
    <mergeCell ref="V25:W25"/>
    <mergeCell ref="C24:D24"/>
    <mergeCell ref="H24:I24"/>
    <mergeCell ref="M24:N24"/>
    <mergeCell ref="R24:S24"/>
    <mergeCell ref="T24:U24"/>
    <mergeCell ref="V24:W24"/>
    <mergeCell ref="C23:D23"/>
    <mergeCell ref="H23:I23"/>
    <mergeCell ref="M23:N23"/>
    <mergeCell ref="R23:S23"/>
    <mergeCell ref="T23:U23"/>
    <mergeCell ref="V23:W23"/>
    <mergeCell ref="C22:D22"/>
    <mergeCell ref="H22:I22"/>
    <mergeCell ref="M22:N22"/>
    <mergeCell ref="R22:S22"/>
    <mergeCell ref="T22:U22"/>
    <mergeCell ref="V22:W22"/>
    <mergeCell ref="C21:D21"/>
    <mergeCell ref="H21:I21"/>
    <mergeCell ref="M21:N21"/>
    <mergeCell ref="R21:S21"/>
    <mergeCell ref="T21:U21"/>
    <mergeCell ref="V21:W21"/>
    <mergeCell ref="C20:D20"/>
    <mergeCell ref="H20:I20"/>
    <mergeCell ref="M20:N20"/>
    <mergeCell ref="R20:S20"/>
    <mergeCell ref="T20:U20"/>
    <mergeCell ref="V20:W20"/>
    <mergeCell ref="C19:D19"/>
    <mergeCell ref="H19:I19"/>
    <mergeCell ref="M19:N19"/>
    <mergeCell ref="R19:S19"/>
    <mergeCell ref="T19:U19"/>
    <mergeCell ref="V19:W19"/>
    <mergeCell ref="C18:D18"/>
    <mergeCell ref="H18:I18"/>
    <mergeCell ref="M18:N18"/>
    <mergeCell ref="R18:S18"/>
    <mergeCell ref="T18:U18"/>
    <mergeCell ref="V18:W18"/>
    <mergeCell ref="C17:D17"/>
    <mergeCell ref="H17:I17"/>
    <mergeCell ref="M17:N17"/>
    <mergeCell ref="R17:S17"/>
    <mergeCell ref="T17:U17"/>
    <mergeCell ref="V17:W17"/>
    <mergeCell ref="C16:D16"/>
    <mergeCell ref="H16:I16"/>
    <mergeCell ref="M16:N16"/>
    <mergeCell ref="R16:S16"/>
    <mergeCell ref="T16:U16"/>
    <mergeCell ref="V16:W16"/>
    <mergeCell ref="C15:D15"/>
    <mergeCell ref="H15:I15"/>
    <mergeCell ref="M15:N15"/>
    <mergeCell ref="R15:S15"/>
    <mergeCell ref="T15:U15"/>
    <mergeCell ref="V15:W15"/>
    <mergeCell ref="C14:D14"/>
    <mergeCell ref="H14:I14"/>
    <mergeCell ref="M14:N14"/>
    <mergeCell ref="R14:S14"/>
    <mergeCell ref="T14:U14"/>
    <mergeCell ref="V14:W14"/>
    <mergeCell ref="C13:D13"/>
    <mergeCell ref="H13:I13"/>
    <mergeCell ref="M13:N13"/>
    <mergeCell ref="R13:S13"/>
    <mergeCell ref="T13:U13"/>
    <mergeCell ref="V13:W13"/>
    <mergeCell ref="C12:D12"/>
    <mergeCell ref="H12:I12"/>
    <mergeCell ref="M12:N12"/>
    <mergeCell ref="R12:S12"/>
    <mergeCell ref="T12:U12"/>
    <mergeCell ref="V12:W12"/>
    <mergeCell ref="C11:D11"/>
    <mergeCell ref="H11:I11"/>
    <mergeCell ref="M11:N11"/>
    <mergeCell ref="R11:S11"/>
    <mergeCell ref="T11:U11"/>
    <mergeCell ref="V11:W11"/>
    <mergeCell ref="C10:D10"/>
    <mergeCell ref="H10:I10"/>
    <mergeCell ref="M10:N10"/>
    <mergeCell ref="R10:S10"/>
    <mergeCell ref="T10:U10"/>
    <mergeCell ref="V10:W10"/>
    <mergeCell ref="C9:D9"/>
    <mergeCell ref="H9:I9"/>
    <mergeCell ref="M9:N9"/>
    <mergeCell ref="R9:S9"/>
    <mergeCell ref="T9:U9"/>
    <mergeCell ref="V9:W9"/>
    <mergeCell ref="P7:S7"/>
    <mergeCell ref="T7:W7"/>
    <mergeCell ref="H8:I8"/>
    <mergeCell ref="M8:N8"/>
    <mergeCell ref="R8:S8"/>
    <mergeCell ref="T8:U8"/>
    <mergeCell ref="V8:W8"/>
    <mergeCell ref="P4:Q4"/>
    <mergeCell ref="R4:S4"/>
    <mergeCell ref="L5:M5"/>
    <mergeCell ref="N5:O5"/>
    <mergeCell ref="R5:S5"/>
    <mergeCell ref="B7:B8"/>
    <mergeCell ref="C7:D8"/>
    <mergeCell ref="E7:I7"/>
    <mergeCell ref="L7:N7"/>
    <mergeCell ref="O7:O8"/>
    <mergeCell ref="B4:C4"/>
    <mergeCell ref="D4:E4"/>
    <mergeCell ref="F4:G4"/>
    <mergeCell ref="H4:I4"/>
    <mergeCell ref="L4:M4"/>
    <mergeCell ref="N4:O4"/>
    <mergeCell ref="P2:Q2"/>
    <mergeCell ref="R2:S2"/>
    <mergeCell ref="B3:C3"/>
    <mergeCell ref="D3:I3"/>
    <mergeCell ref="L3:M3"/>
    <mergeCell ref="N3:S3"/>
    <mergeCell ref="B2:C2"/>
    <mergeCell ref="D2:E2"/>
    <mergeCell ref="F2:G2"/>
    <mergeCell ref="H2:I2"/>
    <mergeCell ref="L2:M2"/>
    <mergeCell ref="N2:O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zoomScale="145" zoomScaleNormal="145" zoomScaleSheetLayoutView="100" workbookViewId="0">
      <selection activeCell="A12" sqref="A12:J19"/>
    </sheetView>
  </sheetViews>
  <sheetFormatPr defaultColWidth="9" defaultRowHeight="13.5" x14ac:dyDescent="0.15"/>
  <sheetData>
    <row r="1" spans="1:10" x14ac:dyDescent="0.15">
      <c r="A1" t="s">
        <v>0</v>
      </c>
    </row>
    <row r="2" spans="1:10" x14ac:dyDescent="0.15">
      <c r="A2" s="75" t="s">
        <v>71</v>
      </c>
      <c r="B2" s="76"/>
      <c r="C2" s="76"/>
      <c r="D2" s="76"/>
      <c r="E2" s="76"/>
      <c r="F2" s="76"/>
      <c r="G2" s="76"/>
      <c r="H2" s="76"/>
      <c r="I2" s="76"/>
      <c r="J2" s="76"/>
    </row>
    <row r="3" spans="1:10" x14ac:dyDescent="0.15">
      <c r="A3" s="76"/>
      <c r="B3" s="76"/>
      <c r="C3" s="76"/>
      <c r="D3" s="76"/>
      <c r="E3" s="76"/>
      <c r="F3" s="76"/>
      <c r="G3" s="76"/>
      <c r="H3" s="76"/>
      <c r="I3" s="76"/>
      <c r="J3" s="76"/>
    </row>
    <row r="4" spans="1:10" x14ac:dyDescent="0.15">
      <c r="A4" s="76"/>
      <c r="B4" s="76"/>
      <c r="C4" s="76"/>
      <c r="D4" s="76"/>
      <c r="E4" s="76"/>
      <c r="F4" s="76"/>
      <c r="G4" s="76"/>
      <c r="H4" s="76"/>
      <c r="I4" s="76"/>
      <c r="J4" s="76"/>
    </row>
    <row r="5" spans="1:10" x14ac:dyDescent="0.15">
      <c r="A5" s="76"/>
      <c r="B5" s="76"/>
      <c r="C5" s="76"/>
      <c r="D5" s="76"/>
      <c r="E5" s="76"/>
      <c r="F5" s="76"/>
      <c r="G5" s="76"/>
      <c r="H5" s="76"/>
      <c r="I5" s="76"/>
      <c r="J5" s="76"/>
    </row>
    <row r="6" spans="1:10" x14ac:dyDescent="0.15">
      <c r="A6" s="76"/>
      <c r="B6" s="76"/>
      <c r="C6" s="76"/>
      <c r="D6" s="76"/>
      <c r="E6" s="76"/>
      <c r="F6" s="76"/>
      <c r="G6" s="76"/>
      <c r="H6" s="76"/>
      <c r="I6" s="76"/>
      <c r="J6" s="76"/>
    </row>
    <row r="7" spans="1:10" x14ac:dyDescent="0.15">
      <c r="A7" s="76"/>
      <c r="B7" s="76"/>
      <c r="C7" s="76"/>
      <c r="D7" s="76"/>
      <c r="E7" s="76"/>
      <c r="F7" s="76"/>
      <c r="G7" s="76"/>
      <c r="H7" s="76"/>
      <c r="I7" s="76"/>
      <c r="J7" s="76"/>
    </row>
    <row r="8" spans="1:10" x14ac:dyDescent="0.15">
      <c r="A8" s="76"/>
      <c r="B8" s="76"/>
      <c r="C8" s="76"/>
      <c r="D8" s="76"/>
      <c r="E8" s="76"/>
      <c r="F8" s="76"/>
      <c r="G8" s="76"/>
      <c r="H8" s="76"/>
      <c r="I8" s="76"/>
      <c r="J8" s="76"/>
    </row>
    <row r="9" spans="1:10" x14ac:dyDescent="0.15">
      <c r="A9" s="76"/>
      <c r="B9" s="76"/>
      <c r="C9" s="76"/>
      <c r="D9" s="76"/>
      <c r="E9" s="76"/>
      <c r="F9" s="76"/>
      <c r="G9" s="76"/>
      <c r="H9" s="76"/>
      <c r="I9" s="76"/>
      <c r="J9" s="76"/>
    </row>
    <row r="11" spans="1:10" x14ac:dyDescent="0.15">
      <c r="A11" t="s">
        <v>1</v>
      </c>
    </row>
    <row r="12" spans="1:10" x14ac:dyDescent="0.15">
      <c r="A12" s="77" t="s">
        <v>72</v>
      </c>
      <c r="B12" s="78"/>
      <c r="C12" s="78"/>
      <c r="D12" s="78"/>
      <c r="E12" s="78"/>
      <c r="F12" s="78"/>
      <c r="G12" s="78"/>
      <c r="H12" s="78"/>
      <c r="I12" s="78"/>
      <c r="J12" s="78"/>
    </row>
    <row r="13" spans="1:10" x14ac:dyDescent="0.15">
      <c r="A13" s="78"/>
      <c r="B13" s="78"/>
      <c r="C13" s="78"/>
      <c r="D13" s="78"/>
      <c r="E13" s="78"/>
      <c r="F13" s="78"/>
      <c r="G13" s="78"/>
      <c r="H13" s="78"/>
      <c r="I13" s="78"/>
      <c r="J13" s="78"/>
    </row>
    <row r="14" spans="1:10" x14ac:dyDescent="0.15">
      <c r="A14" s="78"/>
      <c r="B14" s="78"/>
      <c r="C14" s="78"/>
      <c r="D14" s="78"/>
      <c r="E14" s="78"/>
      <c r="F14" s="78"/>
      <c r="G14" s="78"/>
      <c r="H14" s="78"/>
      <c r="I14" s="78"/>
      <c r="J14" s="78"/>
    </row>
    <row r="15" spans="1:10" x14ac:dyDescent="0.15">
      <c r="A15" s="78"/>
      <c r="B15" s="78"/>
      <c r="C15" s="78"/>
      <c r="D15" s="78"/>
      <c r="E15" s="78"/>
      <c r="F15" s="78"/>
      <c r="G15" s="78"/>
      <c r="H15" s="78"/>
      <c r="I15" s="78"/>
      <c r="J15" s="78"/>
    </row>
    <row r="16" spans="1:10" x14ac:dyDescent="0.15">
      <c r="A16" s="78"/>
      <c r="B16" s="78"/>
      <c r="C16" s="78"/>
      <c r="D16" s="78"/>
      <c r="E16" s="78"/>
      <c r="F16" s="78"/>
      <c r="G16" s="78"/>
      <c r="H16" s="78"/>
      <c r="I16" s="78"/>
      <c r="J16" s="78"/>
    </row>
    <row r="17" spans="1:10" x14ac:dyDescent="0.15">
      <c r="A17" s="78"/>
      <c r="B17" s="78"/>
      <c r="C17" s="78"/>
      <c r="D17" s="78"/>
      <c r="E17" s="78"/>
      <c r="F17" s="78"/>
      <c r="G17" s="78"/>
      <c r="H17" s="78"/>
      <c r="I17" s="78"/>
      <c r="J17" s="78"/>
    </row>
    <row r="18" spans="1:10" x14ac:dyDescent="0.15">
      <c r="A18" s="78"/>
      <c r="B18" s="78"/>
      <c r="C18" s="78"/>
      <c r="D18" s="78"/>
      <c r="E18" s="78"/>
      <c r="F18" s="78"/>
      <c r="G18" s="78"/>
      <c r="H18" s="78"/>
      <c r="I18" s="78"/>
      <c r="J18" s="78"/>
    </row>
    <row r="19" spans="1:10" x14ac:dyDescent="0.15">
      <c r="A19" s="78"/>
      <c r="B19" s="78"/>
      <c r="C19" s="78"/>
      <c r="D19" s="78"/>
      <c r="E19" s="78"/>
      <c r="F19" s="78"/>
      <c r="G19" s="78"/>
      <c r="H19" s="78"/>
      <c r="I19" s="78"/>
      <c r="J19" s="78"/>
    </row>
    <row r="21" spans="1:10" x14ac:dyDescent="0.15">
      <c r="A21" t="s">
        <v>2</v>
      </c>
    </row>
    <row r="22" spans="1:10" x14ac:dyDescent="0.15">
      <c r="A22" s="79"/>
      <c r="B22" s="79"/>
      <c r="C22" s="79"/>
      <c r="D22" s="79"/>
      <c r="E22" s="79"/>
      <c r="F22" s="79"/>
      <c r="G22" s="79"/>
      <c r="H22" s="79"/>
      <c r="I22" s="79"/>
      <c r="J22" s="79"/>
    </row>
    <row r="23" spans="1:10" x14ac:dyDescent="0.15">
      <c r="A23" s="79"/>
      <c r="B23" s="79"/>
      <c r="C23" s="79"/>
      <c r="D23" s="79"/>
      <c r="E23" s="79"/>
      <c r="F23" s="79"/>
      <c r="G23" s="79"/>
      <c r="H23" s="79"/>
      <c r="I23" s="79"/>
      <c r="J23" s="79"/>
    </row>
    <row r="24" spans="1:10" x14ac:dyDescent="0.15">
      <c r="A24" s="79"/>
      <c r="B24" s="79"/>
      <c r="C24" s="79"/>
      <c r="D24" s="79"/>
      <c r="E24" s="79"/>
      <c r="F24" s="79"/>
      <c r="G24" s="79"/>
      <c r="H24" s="79"/>
      <c r="I24" s="79"/>
      <c r="J24" s="79"/>
    </row>
    <row r="25" spans="1:10" x14ac:dyDescent="0.15">
      <c r="A25" s="79"/>
      <c r="B25" s="79"/>
      <c r="C25" s="79"/>
      <c r="D25" s="79"/>
      <c r="E25" s="79"/>
      <c r="F25" s="79"/>
      <c r="G25" s="79"/>
      <c r="H25" s="79"/>
      <c r="I25" s="79"/>
      <c r="J25" s="79"/>
    </row>
    <row r="26" spans="1:10" x14ac:dyDescent="0.15">
      <c r="A26" s="79"/>
      <c r="B26" s="79"/>
      <c r="C26" s="79"/>
      <c r="D26" s="79"/>
      <c r="E26" s="79"/>
      <c r="F26" s="79"/>
      <c r="G26" s="79"/>
      <c r="H26" s="79"/>
      <c r="I26" s="79"/>
      <c r="J26" s="79"/>
    </row>
    <row r="27" spans="1:10" x14ac:dyDescent="0.15">
      <c r="A27" s="79"/>
      <c r="B27" s="79"/>
      <c r="C27" s="79"/>
      <c r="D27" s="79"/>
      <c r="E27" s="79"/>
      <c r="F27" s="79"/>
      <c r="G27" s="79"/>
      <c r="H27" s="79"/>
      <c r="I27" s="79"/>
      <c r="J27" s="79"/>
    </row>
    <row r="28" spans="1:10" x14ac:dyDescent="0.15">
      <c r="A28" s="79"/>
      <c r="B28" s="79"/>
      <c r="C28" s="79"/>
      <c r="D28" s="79"/>
      <c r="E28" s="79"/>
      <c r="F28" s="79"/>
      <c r="G28" s="79"/>
      <c r="H28" s="79"/>
      <c r="I28" s="79"/>
      <c r="J28" s="79"/>
    </row>
    <row r="29" spans="1:10" x14ac:dyDescent="0.15">
      <c r="A29" s="79"/>
      <c r="B29" s="79"/>
      <c r="C29" s="79"/>
      <c r="D29" s="79"/>
      <c r="E29" s="79"/>
      <c r="F29" s="79"/>
      <c r="G29" s="79"/>
      <c r="H29" s="79"/>
      <c r="I29" s="79"/>
      <c r="J29" s="79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zoomScaleSheetLayoutView="100" workbookViewId="0">
      <selection activeCell="I8" sqref="I8"/>
    </sheetView>
  </sheetViews>
  <sheetFormatPr defaultColWidth="8.875" defaultRowHeight="17.25" x14ac:dyDescent="0.15"/>
  <cols>
    <col min="1" max="1" width="3.125" style="22" customWidth="1"/>
    <col min="2" max="2" width="13.25" style="19" customWidth="1"/>
    <col min="3" max="3" width="15.75" style="21" customWidth="1"/>
    <col min="4" max="4" width="13" style="21" customWidth="1"/>
    <col min="5" max="5" width="15.875" style="27" customWidth="1"/>
    <col min="6" max="6" width="15.875" style="21" customWidth="1"/>
    <col min="7" max="7" width="15.875" style="27" customWidth="1"/>
    <col min="8" max="8" width="15.875" style="21" customWidth="1"/>
    <col min="9" max="9" width="15.875" style="27" customWidth="1"/>
    <col min="10" max="16384" width="8.875" style="22"/>
  </cols>
  <sheetData>
    <row r="2" spans="2:9" x14ac:dyDescent="0.15">
      <c r="B2" s="20" t="s">
        <v>37</v>
      </c>
      <c r="C2" s="22"/>
    </row>
    <row r="4" spans="2:9" x14ac:dyDescent="0.15">
      <c r="B4" s="25" t="s">
        <v>40</v>
      </c>
      <c r="C4" s="25" t="s">
        <v>38</v>
      </c>
      <c r="D4" s="25" t="s">
        <v>41</v>
      </c>
      <c r="E4" s="26" t="s">
        <v>39</v>
      </c>
      <c r="F4" s="25" t="s">
        <v>42</v>
      </c>
      <c r="G4" s="26" t="s">
        <v>39</v>
      </c>
      <c r="H4" s="25" t="s">
        <v>43</v>
      </c>
      <c r="I4" s="26" t="s">
        <v>39</v>
      </c>
    </row>
    <row r="5" spans="2:9" x14ac:dyDescent="0.15">
      <c r="B5" s="23" t="s">
        <v>58</v>
      </c>
      <c r="C5" s="24" t="s">
        <v>59</v>
      </c>
      <c r="D5" s="24">
        <v>81</v>
      </c>
      <c r="E5" s="28">
        <v>42470</v>
      </c>
      <c r="F5" s="24">
        <v>100</v>
      </c>
      <c r="G5" s="28">
        <v>42474</v>
      </c>
      <c r="H5" s="24">
        <v>100</v>
      </c>
      <c r="I5" s="28">
        <v>42472</v>
      </c>
    </row>
    <row r="6" spans="2:9" x14ac:dyDescent="0.15">
      <c r="B6" s="23" t="s">
        <v>58</v>
      </c>
      <c r="C6" s="24" t="s">
        <v>60</v>
      </c>
      <c r="D6" s="24"/>
      <c r="E6" s="28"/>
      <c r="F6" s="24"/>
      <c r="G6" s="29"/>
      <c r="H6" s="24">
        <v>100</v>
      </c>
      <c r="I6" s="28">
        <v>42484</v>
      </c>
    </row>
    <row r="7" spans="2:9" x14ac:dyDescent="0.15">
      <c r="B7" s="23" t="s">
        <v>64</v>
      </c>
      <c r="C7" s="24" t="s">
        <v>65</v>
      </c>
      <c r="D7" s="24">
        <v>30</v>
      </c>
      <c r="E7" s="28">
        <v>42494</v>
      </c>
      <c r="F7" s="24"/>
      <c r="G7" s="29"/>
      <c r="H7" s="24"/>
      <c r="I7" s="28"/>
    </row>
    <row r="8" spans="2:9" x14ac:dyDescent="0.15">
      <c r="B8" s="23" t="s">
        <v>68</v>
      </c>
      <c r="C8" s="24" t="s">
        <v>69</v>
      </c>
      <c r="D8" s="24"/>
      <c r="E8" s="28"/>
      <c r="F8" s="24"/>
      <c r="G8" s="29"/>
      <c r="H8" s="24">
        <v>33</v>
      </c>
      <c r="I8" s="28">
        <v>42494</v>
      </c>
    </row>
    <row r="9" spans="2:9" ht="21" x14ac:dyDescent="0.15">
      <c r="B9" s="39" t="s">
        <v>61</v>
      </c>
      <c r="C9" s="24" t="s">
        <v>62</v>
      </c>
      <c r="D9" s="24"/>
      <c r="E9" s="29"/>
      <c r="F9" s="24"/>
      <c r="G9" s="29"/>
      <c r="H9" s="24">
        <v>100</v>
      </c>
      <c r="I9" s="28">
        <v>42485</v>
      </c>
    </row>
    <row r="10" spans="2:9" ht="21" x14ac:dyDescent="0.15">
      <c r="B10" s="39" t="s">
        <v>61</v>
      </c>
      <c r="C10" s="24" t="s">
        <v>63</v>
      </c>
      <c r="D10" s="24"/>
      <c r="E10" s="29"/>
      <c r="F10" s="24">
        <v>30</v>
      </c>
      <c r="G10" s="28">
        <v>42492</v>
      </c>
      <c r="H10" s="24"/>
      <c r="I10" s="29"/>
    </row>
    <row r="11" spans="2:9" x14ac:dyDescent="0.15">
      <c r="B11" s="23" t="s">
        <v>58</v>
      </c>
      <c r="C11" s="24"/>
      <c r="D11" s="24"/>
      <c r="E11" s="29"/>
      <c r="F11" s="24"/>
      <c r="G11" s="29"/>
      <c r="H11" s="24"/>
      <c r="I11" s="29"/>
    </row>
    <row r="12" spans="2:9" x14ac:dyDescent="0.15">
      <c r="B12" s="23" t="s">
        <v>58</v>
      </c>
      <c r="C12" s="24"/>
      <c r="D12" s="24"/>
      <c r="E12" s="29"/>
      <c r="F12" s="24"/>
      <c r="G12" s="29"/>
      <c r="H12" s="24"/>
      <c r="I12" s="29"/>
    </row>
    <row r="13" spans="2:9" x14ac:dyDescent="0.15">
      <c r="B13" s="23" t="s">
        <v>58</v>
      </c>
      <c r="C13" s="24"/>
      <c r="D13" s="24"/>
      <c r="E13" s="29"/>
      <c r="F13" s="24"/>
      <c r="G13" s="29"/>
      <c r="H13" s="24"/>
      <c r="I13" s="29"/>
    </row>
    <row r="14" spans="2:9" x14ac:dyDescent="0.15">
      <c r="B14" s="23" t="s">
        <v>58</v>
      </c>
      <c r="C14" s="24"/>
      <c r="D14" s="24"/>
      <c r="E14" s="29"/>
      <c r="F14" s="24"/>
      <c r="G14" s="29"/>
      <c r="H14" s="24"/>
      <c r="I14" s="29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画像GBPUSD 1H</vt:lpstr>
      <vt:lpstr>GBPUSD 1H</vt:lpstr>
      <vt:lpstr>気づき</vt:lpstr>
      <vt:lpstr>検証終了通貨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杉山多美枝</cp:lastModifiedBy>
  <cp:revision/>
  <cp:lastPrinted>2015-07-15T10:17:15Z</cp:lastPrinted>
  <dcterms:created xsi:type="dcterms:W3CDTF">2013-10-09T23:04:08Z</dcterms:created>
  <dcterms:modified xsi:type="dcterms:W3CDTF">2016-05-04T05:24:45Z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