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ink/ink2.xml" ContentType="application/inkml+xml"/>
  <Override PartName="/xl/ink/ink3.xml" ContentType="application/inkml+xml"/>
  <Override PartName="/xl/ink/ink4.xml" ContentType="application/inkml+xml"/>
  <Override PartName="/xl/ink/ink5.xml" ContentType="application/inkml+xml"/>
  <Override PartName="/xl/ink/ink6.xml" ContentType="application/inkml+xml"/>
  <Override PartName="/xl/ink/ink7.xml" ContentType="application/inkml+xml"/>
  <Override PartName="/xl/ink/ink8.xml" ContentType="application/inkml+xml"/>
  <Override PartName="/xl/ink/ink9.xml" ContentType="application/inkml+xml"/>
  <Override PartName="/xl/ink/ink10.xml" ContentType="application/inkml+xml"/>
  <Override PartName="/xl/ink/ink11.xml" ContentType="application/inkml+xml"/>
  <Override PartName="/xl/ink/ink12.xml" ContentType="application/inkml+xml"/>
  <Override PartName="/xl/ink/ink13.xml" ContentType="application/inkml+xml"/>
  <Override PartName="/xl/ink/ink14.xml" ContentType="application/inkml+xml"/>
  <Override PartName="/xl/ink/ink15.xml" ContentType="application/inkml+xml"/>
  <Override PartName="/xl/ink/ink16.xml" ContentType="application/inkml+xml"/>
  <Override PartName="/xl/ink/ink17.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2="http://schemas.microsoft.com/office/spreadsheetml/2015/revision2" xmlns:xr6="http://schemas.microsoft.com/office/spreadsheetml/2016/revision6" mc:Ignorable="x15 xr xr2 xr6">
  <fileVersion appName="xl" lastEdited="7" lowestEdited="7" rupBuild="16965"/>
  <workbookPr defaultThemeVersion="124226"/>
  <mc:AlternateContent xmlns:mc="http://schemas.openxmlformats.org/markup-compatibility/2006">
    <mc:Choice Requires="x15">
      <x15ac:absPath xmlns:x15ac="http://schemas.microsoft.com/office/spreadsheetml/2010/11/ac" url="D:\Windows\ServiceProfiles\NetworkService\AppData\Local\Packages\oice_16_974fa576_32c1d314_30bb\AC\Temp\"/>
    </mc:Choice>
  </mc:AlternateContent>
  <xr:revisionPtr revIDLastSave="221" documentId="{AB664E0B-6AB6-44A9-A9E2-7143545AFFAF}" xr6:coauthVersionLast="7" xr6:coauthVersionMax="7"/>
  <bookViews>
    <workbookView xWindow="0" yWindow="0" windowWidth="25200" windowHeight="11760" activeTab="3" xr2:uid="{00000000-000D-0000-FFFF-FFFF00000000}"/>
  </bookViews>
  <sheets>
    <sheet name="検証（USDJPY1D）" sheetId="28" r:id="rId1"/>
    <sheet name="画像" sheetId="26" r:id="rId2"/>
    <sheet name="気づき" sheetId="9" r:id="rId3"/>
    <sheet name="検証終了通貨" sheetId="10" r:id="rId4"/>
    <sheet name="テンプレ" sheetId="17" r:id="rId5"/>
  </sheets>
  <calcPr calcId="171026"/>
</workbook>
</file>

<file path=xl/calcChain.xml><?xml version="1.0" encoding="utf-8"?>
<calcChain xmlns="http://schemas.openxmlformats.org/spreadsheetml/2006/main">
  <c r="K20" i="28" l="1"/>
  <c r="R10" i="17"/>
  <c r="T10" i="17"/>
  <c r="R11" i="17"/>
  <c r="T11" i="17"/>
  <c r="R12" i="17"/>
  <c r="T12" i="17"/>
  <c r="R13" i="17"/>
  <c r="T13" i="17"/>
  <c r="R14" i="17"/>
  <c r="T14" i="17"/>
  <c r="R15" i="17"/>
  <c r="T15" i="17"/>
  <c r="R16" i="17"/>
  <c r="T16" i="17"/>
  <c r="R17" i="17"/>
  <c r="T17" i="17"/>
  <c r="R18" i="17"/>
  <c r="T18" i="17"/>
  <c r="R19" i="17"/>
  <c r="T19" i="17"/>
  <c r="R20" i="17"/>
  <c r="T20" i="17"/>
  <c r="R21" i="17"/>
  <c r="T21" i="17"/>
  <c r="R22" i="17"/>
  <c r="T22" i="17"/>
  <c r="R23" i="17"/>
  <c r="T23" i="17"/>
  <c r="R24" i="17"/>
  <c r="T24" i="17"/>
  <c r="R25" i="17"/>
  <c r="T25" i="17"/>
  <c r="R26" i="17"/>
  <c r="T26" i="17"/>
  <c r="R27" i="17"/>
  <c r="T27" i="17"/>
  <c r="R28" i="17"/>
  <c r="T28" i="17"/>
  <c r="R29" i="17"/>
  <c r="T29" i="17"/>
  <c r="R30" i="17"/>
  <c r="T30" i="17"/>
  <c r="R31" i="17"/>
  <c r="T31" i="17"/>
  <c r="R32" i="17"/>
  <c r="T32" i="17"/>
  <c r="R33" i="17"/>
  <c r="T33" i="17"/>
  <c r="R34" i="17"/>
  <c r="T34" i="17"/>
  <c r="R35" i="17"/>
  <c r="T35" i="17"/>
  <c r="R36" i="17"/>
  <c r="T36" i="17"/>
  <c r="R37" i="17"/>
  <c r="T37" i="17"/>
  <c r="R38" i="17"/>
  <c r="T38" i="17"/>
  <c r="R39" i="17"/>
  <c r="T39" i="17"/>
  <c r="R40" i="17"/>
  <c r="T40" i="17"/>
  <c r="R41" i="17"/>
  <c r="T41" i="17"/>
  <c r="R42" i="17"/>
  <c r="T42" i="17"/>
  <c r="R43" i="17"/>
  <c r="T43" i="17"/>
  <c r="R44" i="17"/>
  <c r="T44" i="17"/>
  <c r="R45" i="17"/>
  <c r="T45" i="17"/>
  <c r="R46" i="17"/>
  <c r="T46" i="17"/>
  <c r="R47" i="17"/>
  <c r="T47" i="17"/>
  <c r="R48" i="17"/>
  <c r="T48" i="17"/>
  <c r="R49" i="17"/>
  <c r="T49" i="17"/>
  <c r="R50" i="17"/>
  <c r="T50" i="17"/>
  <c r="R51" i="17"/>
  <c r="T51" i="17"/>
  <c r="R52" i="17"/>
  <c r="T52" i="17"/>
  <c r="R53" i="17"/>
  <c r="T53" i="17"/>
  <c r="R54" i="17"/>
  <c r="T54" i="17"/>
  <c r="R55" i="17"/>
  <c r="T55" i="17"/>
  <c r="R56" i="17"/>
  <c r="T56" i="17"/>
  <c r="R57" i="17"/>
  <c r="T57" i="17"/>
  <c r="R58" i="17"/>
  <c r="T58" i="17"/>
  <c r="R59" i="17"/>
  <c r="T59" i="17"/>
  <c r="R60" i="17"/>
  <c r="T60" i="17"/>
  <c r="R61" i="17"/>
  <c r="T61" i="17"/>
  <c r="R62" i="17"/>
  <c r="T62" i="17"/>
  <c r="R63" i="17"/>
  <c r="T63" i="17"/>
  <c r="R64" i="17"/>
  <c r="T64" i="17"/>
  <c r="R65" i="17"/>
  <c r="T65" i="17"/>
  <c r="R66" i="17"/>
  <c r="T66" i="17"/>
  <c r="R67" i="17"/>
  <c r="T67" i="17"/>
  <c r="R68" i="17"/>
  <c r="T68" i="17"/>
  <c r="R69" i="17"/>
  <c r="T69" i="17"/>
  <c r="R70" i="17"/>
  <c r="T70" i="17"/>
  <c r="R71" i="17"/>
  <c r="T71" i="17"/>
  <c r="R72" i="17"/>
  <c r="T72" i="17"/>
  <c r="R73" i="17"/>
  <c r="T73" i="17"/>
  <c r="R74" i="17"/>
  <c r="T74" i="17"/>
  <c r="R75" i="17"/>
  <c r="T75" i="17"/>
  <c r="R76" i="17"/>
  <c r="T76" i="17"/>
  <c r="R77" i="17"/>
  <c r="T77" i="17"/>
  <c r="R78" i="17"/>
  <c r="T78" i="17"/>
  <c r="R79" i="17"/>
  <c r="T79" i="17"/>
  <c r="R80" i="17"/>
  <c r="T80" i="17"/>
  <c r="R81" i="17"/>
  <c r="T81" i="17"/>
  <c r="R82" i="17"/>
  <c r="T82" i="17"/>
  <c r="R83" i="17"/>
  <c r="T83" i="17"/>
  <c r="R84" i="17"/>
  <c r="T84" i="17"/>
  <c r="R85" i="17"/>
  <c r="T85" i="17"/>
  <c r="R86" i="17"/>
  <c r="T86" i="17"/>
  <c r="R87" i="17"/>
  <c r="T87" i="17"/>
  <c r="R88" i="17"/>
  <c r="T88" i="17"/>
  <c r="R89" i="17"/>
  <c r="T89" i="17"/>
  <c r="R90" i="17"/>
  <c r="T90" i="17"/>
  <c r="R91" i="17"/>
  <c r="T91" i="17"/>
  <c r="R92" i="17"/>
  <c r="T92" i="17"/>
  <c r="R93" i="17"/>
  <c r="T93" i="17"/>
  <c r="R94" i="17"/>
  <c r="T94" i="17"/>
  <c r="R95" i="17"/>
  <c r="T95" i="17"/>
  <c r="R96" i="17"/>
  <c r="T96" i="17"/>
  <c r="R97" i="17"/>
  <c r="T97" i="17"/>
  <c r="R98" i="17"/>
  <c r="T98" i="17"/>
  <c r="R99" i="17"/>
  <c r="T99" i="17"/>
  <c r="R100" i="17"/>
  <c r="T100" i="17"/>
  <c r="R101" i="17"/>
  <c r="T101" i="17"/>
  <c r="R102" i="17"/>
  <c r="T102" i="17"/>
  <c r="R103" i="17"/>
  <c r="T103" i="17"/>
  <c r="R104" i="17"/>
  <c r="T104" i="17"/>
  <c r="R105" i="17"/>
  <c r="T105" i="17"/>
  <c r="R106" i="17"/>
  <c r="T106" i="17"/>
  <c r="R107" i="17"/>
  <c r="T107" i="17"/>
  <c r="R108" i="17"/>
  <c r="T108" i="17"/>
  <c r="M10" i="17"/>
  <c r="M11" i="17"/>
  <c r="M12" i="17"/>
  <c r="M13" i="17"/>
  <c r="M14" i="17"/>
  <c r="M15" i="17"/>
  <c r="M16" i="17"/>
  <c r="M17" i="17"/>
  <c r="M18" i="17"/>
  <c r="M19" i="17"/>
  <c r="M20" i="17"/>
  <c r="M21" i="17"/>
  <c r="M22" i="17"/>
  <c r="M23" i="17"/>
  <c r="M24" i="17"/>
  <c r="M25" i="17"/>
  <c r="M26" i="17"/>
  <c r="M27" i="17"/>
  <c r="M28" i="17"/>
  <c r="M29" i="17"/>
  <c r="M30" i="17"/>
  <c r="M31" i="17"/>
  <c r="M32" i="17"/>
  <c r="M33" i="17"/>
  <c r="M34" i="17"/>
  <c r="M35" i="17"/>
  <c r="M36" i="17"/>
  <c r="M37" i="17"/>
  <c r="M38" i="17"/>
  <c r="M39" i="17"/>
  <c r="M40" i="17"/>
  <c r="M41" i="17"/>
  <c r="M42" i="17"/>
  <c r="M43" i="17"/>
  <c r="M44" i="17"/>
  <c r="M45" i="17"/>
  <c r="M46" i="17"/>
  <c r="M47" i="17"/>
  <c r="M48" i="17"/>
  <c r="M49" i="17"/>
  <c r="M50" i="17"/>
  <c r="M51" i="17"/>
  <c r="M52" i="17"/>
  <c r="M53" i="17"/>
  <c r="M54" i="17"/>
  <c r="M55" i="17"/>
  <c r="M56" i="17"/>
  <c r="M57" i="17"/>
  <c r="M58" i="17"/>
  <c r="M59" i="17"/>
  <c r="M60" i="17"/>
  <c r="M61" i="17"/>
  <c r="M62" i="17"/>
  <c r="M63" i="17"/>
  <c r="M64" i="17"/>
  <c r="M65" i="17"/>
  <c r="M66" i="17"/>
  <c r="M67" i="17"/>
  <c r="M68" i="17"/>
  <c r="M69" i="17"/>
  <c r="M70" i="17"/>
  <c r="M71" i="17"/>
  <c r="M72" i="17"/>
  <c r="M73" i="17"/>
  <c r="M74" i="17"/>
  <c r="M75" i="17"/>
  <c r="M76" i="17"/>
  <c r="M77" i="17"/>
  <c r="M78" i="17"/>
  <c r="M79" i="17"/>
  <c r="M80" i="17"/>
  <c r="M81" i="17"/>
  <c r="M82" i="17"/>
  <c r="M83" i="17"/>
  <c r="M84" i="17"/>
  <c r="M85" i="17"/>
  <c r="M86" i="17"/>
  <c r="M87" i="17"/>
  <c r="M88" i="17"/>
  <c r="M89" i="17"/>
  <c r="M90" i="17"/>
  <c r="M91" i="17"/>
  <c r="M92" i="17"/>
  <c r="M93" i="17"/>
  <c r="M94" i="17"/>
  <c r="M95" i="17"/>
  <c r="M96" i="17"/>
  <c r="M97" i="17"/>
  <c r="M98" i="17"/>
  <c r="M99" i="17"/>
  <c r="M100" i="17"/>
  <c r="M101" i="17"/>
  <c r="M102" i="17"/>
  <c r="M103" i="17"/>
  <c r="M104" i="17"/>
  <c r="M105" i="17"/>
  <c r="M106" i="17"/>
  <c r="M107" i="17"/>
  <c r="M108" i="17"/>
  <c r="K9" i="17"/>
  <c r="M9" i="17"/>
  <c r="R9" i="17"/>
  <c r="T9" i="17"/>
  <c r="K9" i="28"/>
  <c r="M9" i="28"/>
  <c r="R9" i="28"/>
  <c r="C10" i="28"/>
  <c r="K10" i="28"/>
  <c r="M10" i="28"/>
  <c r="R10" i="28"/>
  <c r="R11" i="28"/>
  <c r="R12" i="28"/>
  <c r="R13" i="28"/>
  <c r="R14" i="28"/>
  <c r="R15" i="28"/>
  <c r="R16" i="28"/>
  <c r="R17" i="28"/>
  <c r="C18" i="28"/>
  <c r="R18" i="28"/>
  <c r="R19" i="28"/>
  <c r="R20" i="28"/>
  <c r="R21" i="28"/>
  <c r="R22" i="28"/>
  <c r="R23" i="28"/>
  <c r="R24" i="28"/>
  <c r="R25" i="28"/>
  <c r="C26" i="28"/>
  <c r="R26" i="28"/>
  <c r="R27" i="28"/>
  <c r="R28" i="28"/>
  <c r="R29" i="28"/>
  <c r="R30" i="28"/>
  <c r="R31" i="28"/>
  <c r="R32" i="28"/>
  <c r="R33" i="28"/>
  <c r="C34" i="28"/>
  <c r="R34" i="28"/>
  <c r="R35" i="28"/>
  <c r="R36" i="28"/>
  <c r="R37" i="28"/>
  <c r="R38" i="28"/>
  <c r="R39" i="28"/>
  <c r="R40" i="28"/>
  <c r="R41" i="28"/>
  <c r="C42" i="28"/>
  <c r="R42" i="28"/>
  <c r="R43" i="28"/>
  <c r="R44" i="28"/>
  <c r="R45" i="28"/>
  <c r="R46" i="28"/>
  <c r="R47" i="28"/>
  <c r="R48" i="28"/>
  <c r="R49" i="28"/>
  <c r="C50" i="28"/>
  <c r="R50" i="28"/>
  <c r="R51" i="28"/>
  <c r="R52" i="28"/>
  <c r="R53" i="28"/>
  <c r="R54" i="28"/>
  <c r="R55" i="28"/>
  <c r="R56" i="28"/>
  <c r="R57" i="28"/>
  <c r="C58" i="28"/>
  <c r="R58" i="28"/>
  <c r="R59" i="28"/>
  <c r="R60" i="28"/>
  <c r="R61" i="28"/>
  <c r="R62" i="28"/>
  <c r="R63" i="28"/>
  <c r="R64" i="28"/>
  <c r="R65" i="28"/>
  <c r="C66" i="28"/>
  <c r="R66" i="28"/>
  <c r="R67" i="28"/>
  <c r="R68" i="28"/>
  <c r="R69" i="28"/>
  <c r="R70" i="28"/>
  <c r="R71" i="28"/>
  <c r="R72" i="28"/>
  <c r="R73" i="28"/>
  <c r="R74" i="28"/>
  <c r="R75" i="28"/>
  <c r="R76" i="28"/>
  <c r="R77" i="28"/>
  <c r="R78" i="28"/>
  <c r="R79" i="28"/>
  <c r="R80" i="28"/>
  <c r="R81" i="28"/>
  <c r="C82" i="28"/>
  <c r="R82" i="28"/>
  <c r="R83" i="28"/>
  <c r="R84" i="28"/>
  <c r="R85" i="28"/>
  <c r="R86" i="28"/>
  <c r="R87" i="28"/>
  <c r="R88" i="28"/>
  <c r="R89" i="28"/>
  <c r="C90" i="28"/>
  <c r="R90" i="28"/>
  <c r="R91" i="28"/>
  <c r="R92" i="28"/>
  <c r="R93" i="28"/>
  <c r="R94" i="28"/>
  <c r="R95" i="28"/>
  <c r="R96" i="28"/>
  <c r="R97" i="28"/>
  <c r="C98" i="28"/>
  <c r="R98" i="28"/>
  <c r="R99" i="28"/>
  <c r="R100" i="28"/>
  <c r="R101" i="28"/>
  <c r="R102" i="28"/>
  <c r="R103" i="28"/>
  <c r="R104" i="28"/>
  <c r="R105" i="28"/>
  <c r="C106" i="28"/>
  <c r="R106" i="28"/>
  <c r="R107" i="28"/>
  <c r="R108" i="28"/>
  <c r="M11" i="28"/>
  <c r="M12" i="28"/>
  <c r="M13" i="28"/>
  <c r="M14" i="28"/>
  <c r="M15" i="28"/>
  <c r="M16" i="28"/>
  <c r="M17" i="28"/>
  <c r="K18" i="28"/>
  <c r="M18" i="28"/>
  <c r="K19" i="28"/>
  <c r="M19" i="28"/>
  <c r="M20" i="28"/>
  <c r="K21" i="28"/>
  <c r="M21" i="28"/>
  <c r="K22" i="28"/>
  <c r="M22" i="28"/>
  <c r="K23" i="28"/>
  <c r="M23" i="28"/>
  <c r="K24" i="28"/>
  <c r="M24" i="28"/>
  <c r="C25" i="28"/>
  <c r="K25" i="28"/>
  <c r="M25" i="28"/>
  <c r="K26" i="28"/>
  <c r="M26" i="28"/>
  <c r="C27" i="28"/>
  <c r="K27" i="28"/>
  <c r="M27" i="28"/>
  <c r="C28" i="28"/>
  <c r="K28" i="28"/>
  <c r="M28" i="28"/>
  <c r="C29" i="28"/>
  <c r="K29" i="28"/>
  <c r="M29" i="28"/>
  <c r="C30" i="28"/>
  <c r="K30" i="28"/>
  <c r="M30" i="28"/>
  <c r="C31" i="28"/>
  <c r="K31" i="28"/>
  <c r="M31" i="28"/>
  <c r="C32" i="28"/>
  <c r="K32" i="28"/>
  <c r="M32" i="28"/>
  <c r="C33" i="28"/>
  <c r="K33" i="28"/>
  <c r="M33" i="28"/>
  <c r="K34" i="28"/>
  <c r="M34" i="28"/>
  <c r="C35" i="28"/>
  <c r="K35" i="28"/>
  <c r="M35" i="28"/>
  <c r="C36" i="28"/>
  <c r="K36" i="28"/>
  <c r="M36" i="28"/>
  <c r="C37" i="28"/>
  <c r="K37" i="28"/>
  <c r="M37" i="28"/>
  <c r="C38" i="28"/>
  <c r="K38" i="28"/>
  <c r="M38" i="28"/>
  <c r="C39" i="28"/>
  <c r="K39" i="28"/>
  <c r="M39" i="28"/>
  <c r="C40" i="28"/>
  <c r="K40" i="28"/>
  <c r="M40" i="28"/>
  <c r="C41" i="28"/>
  <c r="K41" i="28"/>
  <c r="M41" i="28"/>
  <c r="K42" i="28"/>
  <c r="M42" i="28"/>
  <c r="C43" i="28"/>
  <c r="K43" i="28"/>
  <c r="M43" i="28"/>
  <c r="C44" i="28"/>
  <c r="K44" i="28"/>
  <c r="M44" i="28"/>
  <c r="C45" i="28"/>
  <c r="K45" i="28"/>
  <c r="M45" i="28"/>
  <c r="C46" i="28"/>
  <c r="K46" i="28"/>
  <c r="M46" i="28"/>
  <c r="C47" i="28"/>
  <c r="K47" i="28"/>
  <c r="M47" i="28"/>
  <c r="C48" i="28"/>
  <c r="K48" i="28"/>
  <c r="M48" i="28"/>
  <c r="C49" i="28"/>
  <c r="K49" i="28"/>
  <c r="M49" i="28"/>
  <c r="K50" i="28"/>
  <c r="M50" i="28"/>
  <c r="C51" i="28"/>
  <c r="K51" i="28"/>
  <c r="M51" i="28"/>
  <c r="C52" i="28"/>
  <c r="K52" i="28"/>
  <c r="M52" i="28"/>
  <c r="C53" i="28"/>
  <c r="K53" i="28"/>
  <c r="M53" i="28"/>
  <c r="C54" i="28"/>
  <c r="K54" i="28"/>
  <c r="M54" i="28"/>
  <c r="C55" i="28"/>
  <c r="K55" i="28"/>
  <c r="M55" i="28"/>
  <c r="C56" i="28"/>
  <c r="K56" i="28"/>
  <c r="M56" i="28"/>
  <c r="C57" i="28"/>
  <c r="K57" i="28"/>
  <c r="M57" i="28"/>
  <c r="K58" i="28"/>
  <c r="M58" i="28"/>
  <c r="C59" i="28"/>
  <c r="K59" i="28"/>
  <c r="M59" i="28"/>
  <c r="C60" i="28"/>
  <c r="K60" i="28"/>
  <c r="M60" i="28"/>
  <c r="C61" i="28"/>
  <c r="K61" i="28"/>
  <c r="M61" i="28"/>
  <c r="C62" i="28"/>
  <c r="K62" i="28"/>
  <c r="M62" i="28"/>
  <c r="C63" i="28"/>
  <c r="K63" i="28"/>
  <c r="M63" i="28"/>
  <c r="C64" i="28"/>
  <c r="K64" i="28"/>
  <c r="M64" i="28"/>
  <c r="C65" i="28"/>
  <c r="K65" i="28"/>
  <c r="M65" i="28"/>
  <c r="K66" i="28"/>
  <c r="M66" i="28"/>
  <c r="C67" i="28"/>
  <c r="K67" i="28"/>
  <c r="M67" i="28"/>
  <c r="C68" i="28"/>
  <c r="K68" i="28"/>
  <c r="M68" i="28"/>
  <c r="C69" i="28"/>
  <c r="K69" i="28"/>
  <c r="M69" i="28"/>
  <c r="C70" i="28"/>
  <c r="K70" i="28"/>
  <c r="M70" i="28"/>
  <c r="C71" i="28"/>
  <c r="K71" i="28"/>
  <c r="M71" i="28"/>
  <c r="C72" i="28"/>
  <c r="K72" i="28"/>
  <c r="M72" i="28"/>
  <c r="C73" i="28"/>
  <c r="K73" i="28"/>
  <c r="M73" i="28"/>
  <c r="C74" i="28"/>
  <c r="K74" i="28"/>
  <c r="M74" i="28"/>
  <c r="C75" i="28"/>
  <c r="K75" i="28"/>
  <c r="M75" i="28"/>
  <c r="C76" i="28"/>
  <c r="K76" i="28"/>
  <c r="M76" i="28"/>
  <c r="C77" i="28"/>
  <c r="K77" i="28"/>
  <c r="M77" i="28"/>
  <c r="C78" i="28"/>
  <c r="K78" i="28"/>
  <c r="M78" i="28"/>
  <c r="C79" i="28"/>
  <c r="K79" i="28"/>
  <c r="M79" i="28"/>
  <c r="C80" i="28"/>
  <c r="K80" i="28"/>
  <c r="M80" i="28"/>
  <c r="C81" i="28"/>
  <c r="K81" i="28"/>
  <c r="M81" i="28"/>
  <c r="K82" i="28"/>
  <c r="M82" i="28"/>
  <c r="C83" i="28"/>
  <c r="K83" i="28"/>
  <c r="M83" i="28"/>
  <c r="C84" i="28"/>
  <c r="K84" i="28"/>
  <c r="M84" i="28"/>
  <c r="C85" i="28"/>
  <c r="K85" i="28"/>
  <c r="M85" i="28"/>
  <c r="C86" i="28"/>
  <c r="K86" i="28"/>
  <c r="M86" i="28"/>
  <c r="C87" i="28"/>
  <c r="K87" i="28"/>
  <c r="M87" i="28"/>
  <c r="C88" i="28"/>
  <c r="K88" i="28"/>
  <c r="M88" i="28"/>
  <c r="C89" i="28"/>
  <c r="K89" i="28"/>
  <c r="M89" i="28"/>
  <c r="K90" i="28"/>
  <c r="M90" i="28"/>
  <c r="C91" i="28"/>
  <c r="K91" i="28"/>
  <c r="M91" i="28"/>
  <c r="C92" i="28"/>
  <c r="K92" i="28"/>
  <c r="M92" i="28"/>
  <c r="C93" i="28"/>
  <c r="K93" i="28"/>
  <c r="M93" i="28"/>
  <c r="C94" i="28"/>
  <c r="K94" i="28"/>
  <c r="M94" i="28"/>
  <c r="C95" i="28"/>
  <c r="K95" i="28"/>
  <c r="M95" i="28"/>
  <c r="C96" i="28"/>
  <c r="K96" i="28"/>
  <c r="M96" i="28"/>
  <c r="C97" i="28"/>
  <c r="K97" i="28"/>
  <c r="M97" i="28"/>
  <c r="K98" i="28"/>
  <c r="M98" i="28"/>
  <c r="C99" i="28"/>
  <c r="K99" i="28"/>
  <c r="M99" i="28"/>
  <c r="C100" i="28"/>
  <c r="K100" i="28"/>
  <c r="M100" i="28"/>
  <c r="C101" i="28"/>
  <c r="K101" i="28"/>
  <c r="M101" i="28"/>
  <c r="C102" i="28"/>
  <c r="K102" i="28"/>
  <c r="M102" i="28"/>
  <c r="C103" i="28"/>
  <c r="K103" i="28"/>
  <c r="M103" i="28"/>
  <c r="C104" i="28"/>
  <c r="K104" i="28"/>
  <c r="M104" i="28"/>
  <c r="C105" i="28"/>
  <c r="K105" i="28"/>
  <c r="M105" i="28"/>
  <c r="K106" i="28"/>
  <c r="M106" i="28"/>
  <c r="C107" i="28"/>
  <c r="K107" i="28"/>
  <c r="M107" i="28"/>
  <c r="C108" i="28"/>
  <c r="K108" i="28"/>
  <c r="M108" i="28"/>
  <c r="T10" i="28"/>
  <c r="T11" i="28"/>
  <c r="T12" i="28"/>
  <c r="T13" i="28"/>
  <c r="T14" i="28"/>
  <c r="T15" i="28"/>
  <c r="T16" i="28"/>
  <c r="T17" i="28"/>
  <c r="T18" i="28"/>
  <c r="T19" i="28"/>
  <c r="T20" i="28"/>
  <c r="T21" i="28"/>
  <c r="T22" i="28"/>
  <c r="T23" i="28"/>
  <c r="T24" i="28"/>
  <c r="T25" i="28"/>
  <c r="T26" i="28"/>
  <c r="T27" i="28"/>
  <c r="T28" i="28"/>
  <c r="T29" i="28"/>
  <c r="T30" i="28"/>
  <c r="T31" i="28"/>
  <c r="T32" i="28"/>
  <c r="T33" i="28"/>
  <c r="T34" i="28"/>
  <c r="T35" i="28"/>
  <c r="T36" i="28"/>
  <c r="T37" i="28"/>
  <c r="T38" i="28"/>
  <c r="T39" i="28"/>
  <c r="T40" i="28"/>
  <c r="T41" i="28"/>
  <c r="T42" i="28"/>
  <c r="T43" i="28"/>
  <c r="T44" i="28"/>
  <c r="T45" i="28"/>
  <c r="T46" i="28"/>
  <c r="T47" i="28"/>
  <c r="T48" i="28"/>
  <c r="T49" i="28"/>
  <c r="T50" i="28"/>
  <c r="T51" i="28"/>
  <c r="T52" i="28"/>
  <c r="T53" i="28"/>
  <c r="T54" i="28"/>
  <c r="T55" i="28"/>
  <c r="T56" i="28"/>
  <c r="T57" i="28"/>
  <c r="T58" i="28"/>
  <c r="T59" i="28"/>
  <c r="T60" i="28"/>
  <c r="T61" i="28"/>
  <c r="T62" i="28"/>
  <c r="T63" i="28"/>
  <c r="T64" i="28"/>
  <c r="T65" i="28"/>
  <c r="T66" i="28"/>
  <c r="T67" i="28"/>
  <c r="T68" i="28"/>
  <c r="T69" i="28"/>
  <c r="T70" i="28"/>
  <c r="T71" i="28"/>
  <c r="T72" i="28"/>
  <c r="T73" i="28"/>
  <c r="T74" i="28"/>
  <c r="T75" i="28"/>
  <c r="T76" i="28"/>
  <c r="T77" i="28"/>
  <c r="T78" i="28"/>
  <c r="T79" i="28"/>
  <c r="T80" i="28"/>
  <c r="T81" i="28"/>
  <c r="T82" i="28"/>
  <c r="T83" i="28"/>
  <c r="T84" i="28"/>
  <c r="T85" i="28"/>
  <c r="T86" i="28"/>
  <c r="T87" i="28"/>
  <c r="T88" i="28"/>
  <c r="T89" i="28"/>
  <c r="T90" i="28"/>
  <c r="T91" i="28"/>
  <c r="T92" i="28"/>
  <c r="T93" i="28"/>
  <c r="T94" i="28"/>
  <c r="T95" i="28"/>
  <c r="T96" i="28"/>
  <c r="T97" i="28"/>
  <c r="T98" i="28"/>
  <c r="T99" i="28"/>
  <c r="T100" i="28"/>
  <c r="T101" i="28"/>
  <c r="T102" i="28"/>
  <c r="T103" i="28"/>
  <c r="T104" i="28"/>
  <c r="T105" i="28"/>
  <c r="T106" i="28"/>
  <c r="T107" i="28"/>
  <c r="T108" i="28"/>
  <c r="C12" i="28"/>
  <c r="C13" i="28"/>
  <c r="C16" i="28"/>
  <c r="C17" i="28"/>
  <c r="C20" i="28"/>
  <c r="C21" i="28"/>
  <c r="C24" i="28"/>
  <c r="P2" i="28"/>
  <c r="C23" i="28"/>
  <c r="C22" i="28"/>
  <c r="C19" i="28"/>
  <c r="K17" i="28"/>
  <c r="K16" i="28"/>
  <c r="K15" i="28"/>
  <c r="C15" i="28"/>
  <c r="K14" i="28"/>
  <c r="C14" i="28"/>
  <c r="K13" i="28"/>
  <c r="K12" i="28"/>
  <c r="C11" i="28"/>
  <c r="K11" i="28"/>
  <c r="L2" i="28"/>
  <c r="K108" i="17"/>
  <c r="C108" i="17"/>
  <c r="K107" i="17"/>
  <c r="C107" i="17"/>
  <c r="K106" i="17"/>
  <c r="C106" i="17"/>
  <c r="K105" i="17"/>
  <c r="C105" i="17"/>
  <c r="K104" i="17"/>
  <c r="C104" i="17"/>
  <c r="K103" i="17"/>
  <c r="C103" i="17"/>
  <c r="K102" i="17"/>
  <c r="C102" i="17"/>
  <c r="K101" i="17"/>
  <c r="C101" i="17"/>
  <c r="K100" i="17"/>
  <c r="C100" i="17"/>
  <c r="K99" i="17"/>
  <c r="C99" i="17"/>
  <c r="K98" i="17"/>
  <c r="C98" i="17"/>
  <c r="K97" i="17"/>
  <c r="C97" i="17"/>
  <c r="K96" i="17"/>
  <c r="C96" i="17"/>
  <c r="K95" i="17"/>
  <c r="C95" i="17"/>
  <c r="K94" i="17"/>
  <c r="C94" i="17"/>
  <c r="K93" i="17"/>
  <c r="C93" i="17"/>
  <c r="K92" i="17"/>
  <c r="C92" i="17"/>
  <c r="K91" i="17"/>
  <c r="C91" i="17"/>
  <c r="K90" i="17"/>
  <c r="C90" i="17"/>
  <c r="K89" i="17"/>
  <c r="C89" i="17"/>
  <c r="K88" i="17"/>
  <c r="C88" i="17"/>
  <c r="K87" i="17"/>
  <c r="C87" i="17"/>
  <c r="K86" i="17"/>
  <c r="C86" i="17"/>
  <c r="K85" i="17"/>
  <c r="C85" i="17"/>
  <c r="K84" i="17"/>
  <c r="C84" i="17"/>
  <c r="K83" i="17"/>
  <c r="C83" i="17"/>
  <c r="K82" i="17"/>
  <c r="C82" i="17"/>
  <c r="K81" i="17"/>
  <c r="C81" i="17"/>
  <c r="K80" i="17"/>
  <c r="C80" i="17"/>
  <c r="K79" i="17"/>
  <c r="C79" i="17"/>
  <c r="K78" i="17"/>
  <c r="C78" i="17"/>
  <c r="K77" i="17"/>
  <c r="C77" i="17"/>
  <c r="K76" i="17"/>
  <c r="C76" i="17"/>
  <c r="K75" i="17"/>
  <c r="C75" i="17"/>
  <c r="K74" i="17"/>
  <c r="C74" i="17"/>
  <c r="K73" i="17"/>
  <c r="C73" i="17"/>
  <c r="K72" i="17"/>
  <c r="C72" i="17"/>
  <c r="K71" i="17"/>
  <c r="C71" i="17"/>
  <c r="K70" i="17"/>
  <c r="C70" i="17"/>
  <c r="K69" i="17"/>
  <c r="C69" i="17"/>
  <c r="K68" i="17"/>
  <c r="C68" i="17"/>
  <c r="K67" i="17"/>
  <c r="C67" i="17"/>
  <c r="K66" i="17"/>
  <c r="C66" i="17"/>
  <c r="K65" i="17"/>
  <c r="C65" i="17"/>
  <c r="K64" i="17"/>
  <c r="C64" i="17"/>
  <c r="K63" i="17"/>
  <c r="C63" i="17"/>
  <c r="K62" i="17"/>
  <c r="C62" i="17"/>
  <c r="K61" i="17"/>
  <c r="C61" i="17"/>
  <c r="K60" i="17"/>
  <c r="C60" i="17"/>
  <c r="K59" i="17"/>
  <c r="C59" i="17"/>
  <c r="K58" i="17"/>
  <c r="C58" i="17"/>
  <c r="K57" i="17"/>
  <c r="C57" i="17"/>
  <c r="K56" i="17"/>
  <c r="C56" i="17"/>
  <c r="K55" i="17"/>
  <c r="C55" i="17"/>
  <c r="K54" i="17"/>
  <c r="C54" i="17"/>
  <c r="K53" i="17"/>
  <c r="C53" i="17"/>
  <c r="K52" i="17"/>
  <c r="C52" i="17"/>
  <c r="K51" i="17"/>
  <c r="C51" i="17"/>
  <c r="K50" i="17"/>
  <c r="C50" i="17"/>
  <c r="K49" i="17"/>
  <c r="C49" i="17"/>
  <c r="K48" i="17"/>
  <c r="C48" i="17"/>
  <c r="K47" i="17"/>
  <c r="C47" i="17"/>
  <c r="K46" i="17"/>
  <c r="C46" i="17"/>
  <c r="K45" i="17"/>
  <c r="C45" i="17"/>
  <c r="K44" i="17"/>
  <c r="C44" i="17"/>
  <c r="K43" i="17"/>
  <c r="C43" i="17"/>
  <c r="K42" i="17"/>
  <c r="C42" i="17"/>
  <c r="K41" i="17"/>
  <c r="C41" i="17"/>
  <c r="K40" i="17"/>
  <c r="C40" i="17"/>
  <c r="K39" i="17"/>
  <c r="C39" i="17"/>
  <c r="K38" i="17"/>
  <c r="C38" i="17"/>
  <c r="K37" i="17"/>
  <c r="C37" i="17"/>
  <c r="K36" i="17"/>
  <c r="C36" i="17"/>
  <c r="K35" i="17"/>
  <c r="C35" i="17"/>
  <c r="K34" i="17"/>
  <c r="C34" i="17"/>
  <c r="K33" i="17"/>
  <c r="C33" i="17"/>
  <c r="K32" i="17"/>
  <c r="C32" i="17"/>
  <c r="K31" i="17"/>
  <c r="C31" i="17"/>
  <c r="K30" i="17"/>
  <c r="C30" i="17"/>
  <c r="K29" i="17"/>
  <c r="C29" i="17"/>
  <c r="K28" i="17"/>
  <c r="C28" i="17"/>
  <c r="K27" i="17"/>
  <c r="C27" i="17"/>
  <c r="K26" i="17"/>
  <c r="C26" i="17"/>
  <c r="K25" i="17"/>
  <c r="C25" i="17"/>
  <c r="K24" i="17"/>
  <c r="C24" i="17"/>
  <c r="K23" i="17"/>
  <c r="C23" i="17"/>
  <c r="K22" i="17"/>
  <c r="C22" i="17"/>
  <c r="K21" i="17"/>
  <c r="C21" i="17"/>
  <c r="K20" i="17"/>
  <c r="C20" i="17"/>
  <c r="K19" i="17"/>
  <c r="C19" i="17"/>
  <c r="K18" i="17"/>
  <c r="C18" i="17"/>
  <c r="K17" i="17"/>
  <c r="C17" i="17"/>
  <c r="K16" i="17"/>
  <c r="C16" i="17"/>
  <c r="K15" i="17"/>
  <c r="C15" i="17"/>
  <c r="K14" i="17"/>
  <c r="C14" i="17"/>
  <c r="K13" i="17"/>
  <c r="C13" i="17"/>
  <c r="K12" i="17"/>
  <c r="C12" i="17"/>
  <c r="K11" i="17"/>
  <c r="C11" i="17"/>
  <c r="K10" i="17"/>
  <c r="L2" i="17"/>
  <c r="P2" i="17"/>
  <c r="E5" i="17"/>
  <c r="H4" i="17"/>
  <c r="C10" i="17"/>
  <c r="D4" i="17"/>
  <c r="C5" i="17"/>
  <c r="G5" i="17"/>
  <c r="D4" i="28"/>
  <c r="G5" i="28"/>
  <c r="T9" i="28"/>
  <c r="H4" i="28"/>
  <c r="E5" i="28"/>
  <c r="C5" i="28"/>
  <c r="I5" i="17"/>
  <c r="P4" i="28"/>
  <c r="L4" i="28"/>
  <c r="I5" i="28"/>
  <c r="L4" i="17"/>
  <c r="P4" i="17"/>
</calcChain>
</file>

<file path=xl/sharedStrings.xml><?xml version="1.0" encoding="utf-8"?>
<sst xmlns="http://schemas.openxmlformats.org/spreadsheetml/2006/main" count="299" uniqueCount="54">
  <si>
    <t>感想</t>
  </si>
  <si>
    <t>今後</t>
  </si>
  <si>
    <t>売</t>
  </si>
  <si>
    <t>買</t>
  </si>
  <si>
    <t>通貨ペア</t>
    <rPh sb="0" eb="2">
      <t>ツウカ</t>
    </rPh>
    <phoneticPr fontId="3"/>
  </si>
  <si>
    <t>時間足</t>
    <rPh sb="0" eb="2">
      <t>ジカン</t>
    </rPh>
    <rPh sb="2" eb="3">
      <t>アシ</t>
    </rPh>
    <phoneticPr fontId="3"/>
  </si>
  <si>
    <t>当初資金</t>
    <rPh sb="0" eb="2">
      <t>トウショ</t>
    </rPh>
    <rPh sb="2" eb="4">
      <t>シキン</t>
    </rPh>
    <phoneticPr fontId="3"/>
  </si>
  <si>
    <t>最終資金</t>
    <rPh sb="0" eb="2">
      <t>サイシュウ</t>
    </rPh>
    <rPh sb="2" eb="4">
      <t>シキン</t>
    </rPh>
    <phoneticPr fontId="3"/>
  </si>
  <si>
    <t>エントリー理由</t>
    <rPh sb="5" eb="7">
      <t>リユウ</t>
    </rPh>
    <phoneticPr fontId="3"/>
  </si>
  <si>
    <t>決済理由</t>
    <rPh sb="0" eb="2">
      <t>ケッサイ</t>
    </rPh>
    <rPh sb="2" eb="4">
      <t>リユウ</t>
    </rPh>
    <phoneticPr fontId="3"/>
  </si>
  <si>
    <t>損益金額</t>
    <rPh sb="0" eb="2">
      <t>ソンエキ</t>
    </rPh>
    <rPh sb="2" eb="4">
      <t>キンガク</t>
    </rPh>
    <phoneticPr fontId="3"/>
  </si>
  <si>
    <t>損益pips</t>
    <rPh sb="0" eb="2">
      <t>ソンエキ</t>
    </rPh>
    <phoneticPr fontId="3"/>
  </si>
  <si>
    <t>最大ドローアップ</t>
    <rPh sb="0" eb="2">
      <t>サイダイ</t>
    </rPh>
    <phoneticPr fontId="3"/>
  </si>
  <si>
    <t>最大ドローダウン</t>
    <rPh sb="0" eb="2">
      <t>サイダイ</t>
    </rPh>
    <phoneticPr fontId="3"/>
  </si>
  <si>
    <t>勝数</t>
    <rPh sb="0" eb="1">
      <t>カ</t>
    </rPh>
    <rPh sb="1" eb="2">
      <t>カズ</t>
    </rPh>
    <phoneticPr fontId="3"/>
  </si>
  <si>
    <t>負数</t>
    <rPh sb="0" eb="1">
      <t>マ</t>
    </rPh>
    <rPh sb="1" eb="2">
      <t>カズ</t>
    </rPh>
    <phoneticPr fontId="3"/>
  </si>
  <si>
    <t>引分</t>
    <rPh sb="0" eb="1">
      <t>ヒ</t>
    </rPh>
    <rPh sb="1" eb="2">
      <t>ワ</t>
    </rPh>
    <phoneticPr fontId="3"/>
  </si>
  <si>
    <t>勝率</t>
    <rPh sb="0" eb="2">
      <t>ショウリツ</t>
    </rPh>
    <phoneticPr fontId="3"/>
  </si>
  <si>
    <t>最大連勝</t>
    <rPh sb="0" eb="2">
      <t>サイダイ</t>
    </rPh>
    <rPh sb="2" eb="4">
      <t>レンショウ</t>
    </rPh>
    <phoneticPr fontId="3"/>
  </si>
  <si>
    <t>最大連敗</t>
    <rPh sb="0" eb="2">
      <t>サイダイ</t>
    </rPh>
    <rPh sb="2" eb="4">
      <t>レンパイ</t>
    </rPh>
    <phoneticPr fontId="3"/>
  </si>
  <si>
    <t>No.</t>
    <phoneticPr fontId="3"/>
  </si>
  <si>
    <t>資金</t>
    <rPh sb="0" eb="2">
      <t>シキン</t>
    </rPh>
    <phoneticPr fontId="3"/>
  </si>
  <si>
    <t>エントリー</t>
    <phoneticPr fontId="3"/>
  </si>
  <si>
    <t>リスク（3%）</t>
    <phoneticPr fontId="3"/>
  </si>
  <si>
    <t>ロット</t>
    <phoneticPr fontId="3"/>
  </si>
  <si>
    <t>決済</t>
    <rPh sb="0" eb="2">
      <t>ケッサイ</t>
    </rPh>
    <phoneticPr fontId="3"/>
  </si>
  <si>
    <t>損益</t>
    <rPh sb="0" eb="2">
      <t>ソンエキ</t>
    </rPh>
    <phoneticPr fontId="3"/>
  </si>
  <si>
    <t>西暦</t>
    <rPh sb="0" eb="2">
      <t>セイレキ</t>
    </rPh>
    <phoneticPr fontId="3"/>
  </si>
  <si>
    <t>日付</t>
    <rPh sb="0" eb="2">
      <t>ヒヅケ</t>
    </rPh>
    <phoneticPr fontId="3"/>
  </si>
  <si>
    <t>売買</t>
    <rPh sb="0" eb="2">
      <t>バイバイ</t>
    </rPh>
    <phoneticPr fontId="3"/>
  </si>
  <si>
    <t>レート</t>
    <phoneticPr fontId="3"/>
  </si>
  <si>
    <t>pips</t>
    <phoneticPr fontId="3"/>
  </si>
  <si>
    <t>損失上限</t>
    <rPh sb="0" eb="2">
      <t>ソンシツ</t>
    </rPh>
    <rPh sb="2" eb="4">
      <t>ジョウゲン</t>
    </rPh>
    <phoneticPr fontId="3"/>
  </si>
  <si>
    <t>金額</t>
    <rPh sb="0" eb="2">
      <t>キンガク</t>
    </rPh>
    <phoneticPr fontId="3"/>
  </si>
  <si>
    <t>・トレーリングストップ（ダウ理論）</t>
    <rPh sb="14" eb="16">
      <t>リロン</t>
    </rPh>
    <phoneticPr fontId="3"/>
  </si>
  <si>
    <t>日足</t>
    <rPh sb="0" eb="2">
      <t>ヒアシ</t>
    </rPh>
    <phoneticPr fontId="3"/>
  </si>
  <si>
    <t>売</t>
    <phoneticPr fontId="2"/>
  </si>
  <si>
    <t>10MA・20MAの両方の上側にキャンドルがあれば買い方向、下側なら売り方向。MAに触れてPB出現でエントリー待ち、PB高値or安値ブレイクでエントリー。</t>
    <phoneticPr fontId="3"/>
  </si>
  <si>
    <t>検証終了通貨</t>
    <rPh sb="0" eb="2">
      <t>ケンショウ</t>
    </rPh>
    <rPh sb="2" eb="4">
      <t>シュウリョウ</t>
    </rPh>
    <rPh sb="4" eb="6">
      <t>ツウカ</t>
    </rPh>
    <phoneticPr fontId="2"/>
  </si>
  <si>
    <t>通貨ペア</t>
    <rPh sb="0" eb="2">
      <t>ツウカ</t>
    </rPh>
    <phoneticPr fontId="2"/>
  </si>
  <si>
    <t>終了日</t>
    <rPh sb="0" eb="3">
      <t>シュウリョウビ</t>
    </rPh>
    <phoneticPr fontId="2"/>
  </si>
  <si>
    <t>ルール</t>
    <phoneticPr fontId="2"/>
  </si>
  <si>
    <t>PB</t>
    <phoneticPr fontId="2"/>
  </si>
  <si>
    <t>日足</t>
    <rPh sb="0" eb="2">
      <t>ヒアシ</t>
    </rPh>
    <phoneticPr fontId="2"/>
  </si>
  <si>
    <t>4Ｈ足</t>
    <rPh sb="2" eb="3">
      <t>アシ</t>
    </rPh>
    <phoneticPr fontId="2"/>
  </si>
  <si>
    <t>１Ｈ足</t>
    <rPh sb="2" eb="3">
      <t>アシ</t>
    </rPh>
    <phoneticPr fontId="2"/>
  </si>
  <si>
    <t>・トレーリングストップ（ダウ理論）、建値決済、ＰＢ再出現</t>
  </si>
  <si>
    <t>USD/JPY</t>
  </si>
  <si>
    <t>気付き 質問</t>
  </si>
  <si>
    <t>　　動画等で仕掛ける数が少ないようであれば１時間足にするとか、通貨ペアを増やすとよいとおっしゃっていた意味が分かりました。確かに思ったより数が少なくて、２０１０年から始めたら少なすぎてあとからさらに遡って、と前後してしまいました。でも出現すればかなり鉄板であるということも分かりました。勝率もこれからさらに学んでいけば上がっていくのではないかと期待しています。</t>
  </si>
  <si>
    <t>　他の足でやってみるとか、通貨を変えてみるとか、デモトレもやってみたいですし、先のカリキュラムの全体像も知りたいですし、色々やってみたいです。</t>
  </si>
  <si>
    <t>　初めてだったので、色々調べながら検証してみました。ＦＸは数年の経験がありますが、今回のように本格的に行ったのは初めてです。やはり最初踏み出すのがまず大変なんでしょうね。カリキュラムを読んだり動画を見たりして理解したあと検証をとりあえず形にするまでかなり時間がかかりました。最低限何とか形にした感じです。</t>
  </si>
  <si>
    <t>ドル円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</si>
</sst>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m/d;@"/>
    <numFmt numFmtId="178" formatCode="#,##0_ ;[Red]\-#,##0\ "/>
    <numFmt numFmtId="179" formatCode="0.0%"/>
    <numFmt numFmtId="180" formatCode="#,##0_ "/>
    <numFmt numFmtId="181" formatCode="0.0_ ;[Red]\-0.0\ "/>
  </numFmts>
  <fonts count="11" x14ac:knownFonts="1">
    <font>
      <sz val="11"/>
      <color indexed="8"/>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b/>
      <sz val="14"/>
      <color indexed="8"/>
      <name val="ＭＳ Ｐゴシック"/>
      <family val="3"/>
      <charset val="128"/>
    </font>
    <font>
      <sz val="14"/>
      <color indexed="8"/>
      <name val="ＭＳ Ｐゴシック"/>
      <family val="3"/>
      <charset val="128"/>
    </font>
    <font>
      <b/>
      <sz val="12"/>
      <color indexed="8"/>
      <name val="ＭＳ Ｐゴシック"/>
      <family val="3"/>
      <charset val="128"/>
    </font>
    <font>
      <b/>
      <sz val="11"/>
      <color theme="1"/>
      <name val="ＭＳ Ｐゴシック"/>
      <family val="3"/>
      <charset val="128"/>
      <scheme val="minor"/>
    </font>
    <font>
      <sz val="11"/>
      <name val="ＭＳ Ｐゴシック"/>
      <family val="3"/>
      <charset val="128"/>
      <scheme val="minor"/>
    </font>
    <font>
      <b/>
      <sz val="14"/>
      <color rgb="FFFF0000"/>
      <name val="ＭＳ Ｐゴシック"/>
      <family val="3"/>
      <charset val="128"/>
    </font>
  </fonts>
  <fills count="11">
    <fill>
      <patternFill patternType="none"/>
    </fill>
    <fill>
      <patternFill patternType="gray125"/>
    </fill>
    <fill>
      <patternFill patternType="solid">
        <fgColor rgb="FFFFCC99"/>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theme="8" tint="0.39997558519241921"/>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81">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179" fontId="0" fillId="0" borderId="1" xfId="1" applyNumberFormat="1" applyFont="1" applyBorder="1" applyAlignment="1">
      <alignment horizontal="center" vertical="center"/>
    </xf>
    <xf numFmtId="0" fontId="8" fillId="2" borderId="1" xfId="0" applyFont="1" applyFill="1" applyBorder="1" applyAlignment="1">
      <alignment horizontal="center" vertical="center" shrinkToFit="1"/>
    </xf>
    <xf numFmtId="0" fontId="8" fillId="3" borderId="1" xfId="0" applyFont="1" applyFill="1" applyBorder="1" applyAlignment="1">
      <alignment horizontal="center" vertical="center" shrinkToFit="1"/>
    </xf>
    <xf numFmtId="176" fontId="9" fillId="0" borderId="1" xfId="0" applyNumberFormat="1" applyFont="1" applyFill="1" applyBorder="1" applyAlignment="1">
      <alignment horizontal="center" vertical="center"/>
    </xf>
    <xf numFmtId="0" fontId="0" fillId="0" borderId="2" xfId="0" applyBorder="1" applyAlignment="1">
      <alignment horizontal="center" vertical="center"/>
    </xf>
    <xf numFmtId="177" fontId="9" fillId="0" borderId="1" xfId="0" applyNumberFormat="1" applyFont="1" applyFill="1" applyBorder="1" applyAlignment="1">
      <alignment horizontal="center" vertical="center"/>
    </xf>
    <xf numFmtId="0" fontId="8" fillId="4" borderId="2" xfId="0" applyFont="1" applyFill="1" applyBorder="1" applyAlignment="1">
      <alignment vertical="center"/>
    </xf>
    <xf numFmtId="0" fontId="0" fillId="0" borderId="3" xfId="0" applyBorder="1" applyAlignment="1">
      <alignment horizontal="center" vertical="center"/>
    </xf>
    <xf numFmtId="0" fontId="8" fillId="0" borderId="3" xfId="0" applyFont="1" applyFill="1" applyBorder="1" applyAlignment="1">
      <alignment horizontal="center" vertical="center"/>
    </xf>
    <xf numFmtId="0" fontId="0" fillId="0" borderId="3" xfId="0" applyFill="1" applyBorder="1" applyAlignment="1">
      <alignment horizontal="center" vertical="center"/>
    </xf>
    <xf numFmtId="0" fontId="8" fillId="0" borderId="3" xfId="0" applyFont="1" applyFill="1" applyBorder="1" applyAlignment="1">
      <alignment vertical="center"/>
    </xf>
    <xf numFmtId="0" fontId="0" fillId="0" borderId="4" xfId="0" applyFill="1" applyBorder="1" applyAlignment="1">
      <alignment horizontal="center" vertical="center"/>
    </xf>
    <xf numFmtId="0" fontId="8" fillId="0" borderId="4" xfId="0" applyFont="1" applyFill="1" applyBorder="1" applyAlignment="1">
      <alignment horizontal="center" vertical="center"/>
    </xf>
    <xf numFmtId="0" fontId="0" fillId="0" borderId="5" xfId="0" applyBorder="1" applyAlignment="1">
      <alignment horizontal="center" vertical="center"/>
    </xf>
    <xf numFmtId="179" fontId="0" fillId="0" borderId="3" xfId="1" applyNumberFormat="1" applyFont="1" applyFill="1" applyBorder="1" applyAlignment="1">
      <alignment horizontal="center" vertical="center"/>
    </xf>
    <xf numFmtId="0" fontId="8" fillId="4" borderId="6" xfId="0" applyFont="1" applyFill="1" applyBorder="1" applyAlignment="1">
      <alignment vertical="center"/>
    </xf>
    <xf numFmtId="0" fontId="8" fillId="5" borderId="1" xfId="0" applyFont="1" applyFill="1" applyBorder="1" applyAlignment="1">
      <alignment horizontal="center" vertical="center" shrinkToFit="1"/>
    </xf>
    <xf numFmtId="0" fontId="9" fillId="0" borderId="1"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6" fillId="0" borderId="0" xfId="0" applyFont="1">
      <alignmen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6" borderId="1" xfId="0" applyFont="1" applyFill="1" applyBorder="1" applyAlignment="1">
      <alignment horizontal="center" vertical="center"/>
    </xf>
    <xf numFmtId="0" fontId="10" fillId="6" borderId="1" xfId="0" applyFont="1" applyFill="1" applyBorder="1" applyAlignment="1">
      <alignment horizontal="center" vertical="center"/>
    </xf>
    <xf numFmtId="0" fontId="10" fillId="0" borderId="0" xfId="0" applyFont="1" applyAlignment="1">
      <alignment horizontal="center" vertical="center"/>
    </xf>
    <xf numFmtId="14"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7" fillId="0" borderId="0" xfId="0" applyFont="1" applyAlignment="1">
      <alignment horizontal="center" vertical="center"/>
    </xf>
    <xf numFmtId="0" fontId="9" fillId="0" borderId="1"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1"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8" fillId="4" borderId="1" xfId="0" applyFont="1" applyFill="1" applyBorder="1" applyAlignment="1">
      <alignment horizontal="center" vertical="center"/>
    </xf>
    <xf numFmtId="178" fontId="0" fillId="0" borderId="1" xfId="0" applyNumberFormat="1" applyBorder="1" applyAlignment="1">
      <alignment horizontal="center" vertical="center"/>
    </xf>
    <xf numFmtId="181" fontId="0" fillId="0" borderId="1" xfId="0" applyNumberFormat="1" applyBorder="1" applyAlignment="1">
      <alignment horizontal="center" vertical="center"/>
    </xf>
    <xf numFmtId="0" fontId="0" fillId="0" borderId="1" xfId="0" applyBorder="1" applyAlignment="1">
      <alignment horizontal="center" vertical="center"/>
    </xf>
    <xf numFmtId="180" fontId="0" fillId="0" borderId="1" xfId="0" applyNumberFormat="1"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8" fillId="4" borderId="1" xfId="0" applyFont="1" applyFill="1" applyBorder="1" applyAlignment="1">
      <alignment horizontal="center" vertical="center" shrinkToFit="1"/>
    </xf>
    <xf numFmtId="0" fontId="8" fillId="4" borderId="5" xfId="0" applyFont="1" applyFill="1"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8" fillId="7" borderId="1" xfId="0" applyFont="1" applyFill="1" applyBorder="1" applyAlignment="1">
      <alignment horizontal="center" vertical="center" shrinkToFit="1"/>
    </xf>
    <xf numFmtId="0" fontId="8" fillId="5" borderId="7" xfId="0" applyFont="1" applyFill="1" applyBorder="1" applyAlignment="1">
      <alignment horizontal="center" vertical="center" shrinkToFit="1"/>
    </xf>
    <xf numFmtId="0" fontId="8" fillId="5" borderId="2"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3" borderId="7"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8" fillId="8" borderId="8" xfId="0" applyFont="1" applyFill="1" applyBorder="1" applyAlignment="1">
      <alignment horizontal="center" vertical="center" shrinkToFit="1"/>
    </xf>
    <xf numFmtId="0" fontId="8" fillId="8" borderId="1" xfId="0" applyFont="1" applyFill="1" applyBorder="1" applyAlignment="1">
      <alignment horizontal="center" vertical="center" shrinkToFit="1"/>
    </xf>
    <xf numFmtId="0" fontId="8" fillId="9" borderId="6" xfId="0" applyFont="1" applyFill="1" applyBorder="1" applyAlignment="1">
      <alignment horizontal="center" vertical="center" shrinkToFit="1"/>
    </xf>
    <xf numFmtId="0" fontId="8" fillId="9" borderId="9" xfId="0" applyFont="1" applyFill="1" applyBorder="1" applyAlignment="1">
      <alignment horizontal="center" vertical="center" shrinkToFit="1"/>
    </xf>
    <xf numFmtId="0" fontId="8" fillId="9" borderId="10" xfId="0" applyFont="1" applyFill="1" applyBorder="1" applyAlignment="1">
      <alignment horizontal="center" vertical="center" shrinkToFit="1"/>
    </xf>
    <xf numFmtId="0" fontId="8" fillId="9" borderId="11" xfId="0" applyFont="1" applyFill="1" applyBorder="1" applyAlignment="1">
      <alignment horizontal="center" vertical="center" shrinkToFit="1"/>
    </xf>
    <xf numFmtId="0" fontId="8" fillId="5" borderId="10" xfId="0" applyFont="1" applyFill="1" applyBorder="1" applyAlignment="1">
      <alignment horizontal="center" vertical="center" shrinkToFit="1"/>
    </xf>
    <xf numFmtId="0" fontId="8" fillId="5" borderId="3"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10" borderId="1" xfId="0" applyFont="1" applyFill="1" applyBorder="1" applyAlignment="1">
      <alignment horizontal="center" vertical="center" shrinkToFit="1"/>
    </xf>
    <xf numFmtId="0" fontId="8" fillId="3" borderId="10" xfId="0" applyFont="1" applyFill="1" applyBorder="1" applyAlignment="1">
      <alignment horizontal="center" vertical="center" shrinkToFit="1"/>
    </xf>
    <xf numFmtId="0" fontId="8" fillId="3" borderId="3" xfId="0" applyFont="1" applyFill="1" applyBorder="1" applyAlignment="1">
      <alignment horizontal="center" vertical="center" shrinkToFit="1"/>
    </xf>
    <xf numFmtId="180"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178" fontId="9" fillId="0" borderId="1" xfId="0" applyNumberFormat="1" applyFont="1" applyFill="1" applyBorder="1" applyAlignment="1">
      <alignment horizontal="center" vertical="center"/>
    </xf>
    <xf numFmtId="181" fontId="9" fillId="0" borderId="1" xfId="0" applyNumberFormat="1" applyFont="1" applyFill="1" applyBorder="1" applyAlignment="1">
      <alignment horizontal="center" vertical="center"/>
    </xf>
    <xf numFmtId="180" fontId="9" fillId="0" borderId="7" xfId="0" applyNumberFormat="1" applyFont="1" applyFill="1" applyBorder="1" applyAlignment="1">
      <alignment horizontal="center" vertical="center"/>
    </xf>
    <xf numFmtId="180" fontId="9" fillId="0" borderId="2" xfId="0" applyNumberFormat="1" applyFont="1" applyFill="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cellXfs>
  <cellStyles count="4">
    <cellStyle name="パーセント" xfId="1" builtinId="5"/>
    <cellStyle name="標準" xfId="0" builtinId="0"/>
    <cellStyle name="標準 2" xfId="2" xr:uid="{00000000-0005-0000-0000-000002000000}"/>
    <cellStyle name="標準 3" xfId="3" xr:uid="{00000000-0005-0000-0000-000003000000}"/>
  </cellStyles>
  <dxfs count="16">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3" Type="http://schemas.openxmlformats.org/officeDocument/2006/relationships/customXml" Target="../ink/ink6.xml"/><Relationship Id="rId18" Type="http://schemas.openxmlformats.org/officeDocument/2006/relationships/customXml" Target="../ink/ink8.xml"/><Relationship Id="rId26" Type="http://schemas.openxmlformats.org/officeDocument/2006/relationships/image" Target="../media/image15.png"/><Relationship Id="rId39" Type="http://schemas.openxmlformats.org/officeDocument/2006/relationships/image" Target="../media/image22.png"/><Relationship Id="rId21" Type="http://schemas.openxmlformats.org/officeDocument/2006/relationships/image" Target="../media/image12.png"/><Relationship Id="rId34" Type="http://schemas.openxmlformats.org/officeDocument/2006/relationships/customXml" Target="../ink/ink15.xml"/><Relationship Id="rId7" Type="http://schemas.openxmlformats.org/officeDocument/2006/relationships/image" Target="../media/image4.png"/><Relationship Id="rId12" Type="http://schemas.openxmlformats.org/officeDocument/2006/relationships/image" Target="../media/image7.png"/><Relationship Id="rId17" Type="http://schemas.openxmlformats.org/officeDocument/2006/relationships/image" Target="../media/image10.png"/><Relationship Id="rId25" Type="http://schemas.openxmlformats.org/officeDocument/2006/relationships/customXml" Target="../ink/ink11.xml"/><Relationship Id="rId33" Type="http://schemas.openxmlformats.org/officeDocument/2006/relationships/image" Target="../media/image19.png"/><Relationship Id="rId38" Type="http://schemas.openxmlformats.org/officeDocument/2006/relationships/customXml" Target="../ink/ink17.xml"/><Relationship Id="rId2" Type="http://schemas.openxmlformats.org/officeDocument/2006/relationships/customXml" Target="../ink/ink1.xml"/><Relationship Id="rId16" Type="http://schemas.openxmlformats.org/officeDocument/2006/relationships/image" Target="../media/image9.png"/><Relationship Id="rId20" Type="http://schemas.openxmlformats.org/officeDocument/2006/relationships/customXml" Target="../ink/ink9.xml"/><Relationship Id="rId29" Type="http://schemas.openxmlformats.org/officeDocument/2006/relationships/customXml" Target="../ink/ink13.xml"/><Relationship Id="rId1" Type="http://schemas.openxmlformats.org/officeDocument/2006/relationships/image" Target="../media/image1.png"/><Relationship Id="rId6" Type="http://schemas.openxmlformats.org/officeDocument/2006/relationships/customXml" Target="../ink/ink3.xml"/><Relationship Id="rId11" Type="http://schemas.openxmlformats.org/officeDocument/2006/relationships/customXml" Target="../ink/ink5.xml"/><Relationship Id="rId24" Type="http://schemas.openxmlformats.org/officeDocument/2006/relationships/image" Target="../media/image14.png"/><Relationship Id="rId32" Type="http://schemas.openxmlformats.org/officeDocument/2006/relationships/customXml" Target="../ink/ink14.xml"/><Relationship Id="rId37" Type="http://schemas.openxmlformats.org/officeDocument/2006/relationships/image" Target="../media/image21.png"/><Relationship Id="rId5" Type="http://schemas.openxmlformats.org/officeDocument/2006/relationships/image" Target="../media/image3.png"/><Relationship Id="rId15" Type="http://schemas.openxmlformats.org/officeDocument/2006/relationships/customXml" Target="../ink/ink7.xml"/><Relationship Id="rId23" Type="http://schemas.openxmlformats.org/officeDocument/2006/relationships/image" Target="../media/image13.png"/><Relationship Id="rId28" Type="http://schemas.openxmlformats.org/officeDocument/2006/relationships/image" Target="../media/image16.png"/><Relationship Id="rId36" Type="http://schemas.openxmlformats.org/officeDocument/2006/relationships/customXml" Target="../ink/ink16.xml"/><Relationship Id="rId10" Type="http://schemas.openxmlformats.org/officeDocument/2006/relationships/image" Target="../media/image6.png"/><Relationship Id="rId19" Type="http://schemas.openxmlformats.org/officeDocument/2006/relationships/image" Target="../media/image11.png"/><Relationship Id="rId31" Type="http://schemas.openxmlformats.org/officeDocument/2006/relationships/image" Target="../media/image18.png"/><Relationship Id="rId4" Type="http://schemas.openxmlformats.org/officeDocument/2006/relationships/customXml" Target="../ink/ink2.xml"/><Relationship Id="rId9" Type="http://schemas.openxmlformats.org/officeDocument/2006/relationships/customXml" Target="../ink/ink4.xml"/><Relationship Id="rId14" Type="http://schemas.openxmlformats.org/officeDocument/2006/relationships/image" Target="../media/image8.png"/><Relationship Id="rId22" Type="http://schemas.openxmlformats.org/officeDocument/2006/relationships/customXml" Target="../ink/ink10.xml"/><Relationship Id="rId27" Type="http://schemas.openxmlformats.org/officeDocument/2006/relationships/customXml" Target="../ink/ink12.xml"/><Relationship Id="rId30" Type="http://schemas.openxmlformats.org/officeDocument/2006/relationships/image" Target="../media/image17.png"/><Relationship Id="rId35" Type="http://schemas.openxmlformats.org/officeDocument/2006/relationships/image" Target="../media/image20.png"/><Relationship Id="rId8" Type="http://schemas.openxmlformats.org/officeDocument/2006/relationships/image" Target="../media/image5.png"/><Relationship Id="rId3"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172212</xdr:colOff>
      <xdr:row>0</xdr:row>
      <xdr:rowOff>118872</xdr:rowOff>
    </xdr:from>
    <xdr:to>
      <xdr:col>13</xdr:col>
      <xdr:colOff>202692</xdr:colOff>
      <xdr:row>24</xdr:row>
      <xdr:rowOff>118872</xdr:rowOff>
    </xdr:to>
    <xdr:pic>
      <xdr:nvPicPr>
        <xdr:cNvPr id="14" name="図 13">
          <a:extLst>
            <a:ext uri="{FF2B5EF4-FFF2-40B4-BE49-F238E27FC236}">
              <a16:creationId xmlns:a16="http://schemas.microsoft.com/office/drawing/2014/main" id="{38631C8B-A0AB-4AE4-9F1F-674170DAD4D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2212" y="118872"/>
          <a:ext cx="7772400" cy="4389120"/>
        </a:xfrm>
        <a:prstGeom prst="rect">
          <a:avLst/>
        </a:prstGeom>
      </xdr:spPr>
    </xdr:pic>
    <xdr:clientData/>
  </xdr:twoCellAnchor>
  <xdr:twoCellAnchor>
    <xdr:from>
      <xdr:col>7</xdr:col>
      <xdr:colOff>104280</xdr:colOff>
      <xdr:row>19</xdr:row>
      <xdr:rowOff>129240</xdr:rowOff>
    </xdr:from>
    <xdr:to>
      <xdr:col>7</xdr:col>
      <xdr:colOff>190320</xdr:colOff>
      <xdr:row>20</xdr:row>
      <xdr:rowOff>23040</xdr:rowOff>
    </xdr:to>
    <mc:AlternateContent xmlns:mc="http://schemas.openxmlformats.org/markup-compatibility/2006" xmlns:xdr14="http://schemas.microsoft.com/office/excel/2010/spreadsheetDrawing">
      <mc:Choice Requires="xdr14">
        <xdr:contentPart xmlns:r="http://schemas.openxmlformats.org/officeDocument/2006/relationships" r:id="rId2">
          <xdr14:nvContentPartPr>
            <xdr14:cNvPr id="15" name="インク 14">
              <a:extLst>
                <a:ext uri="{FF2B5EF4-FFF2-40B4-BE49-F238E27FC236}">
                  <a16:creationId xmlns:a16="http://schemas.microsoft.com/office/drawing/2014/main" id="{C40A6303-546C-4776-B32D-69A00A0F1F56}"/>
                </a:ext>
                <a:ext uri="{147F2762-F138-4A5C-976F-8EAC2B608ADB}">
                  <a16:predDERef xmlns:a16="http://schemas.microsoft.com/office/drawing/2014/main" pred="{38631C8B-A0AB-4AE4-9F1F-674170DAD4DE}"/>
                </a:ext>
              </a:extLst>
            </xdr14:cNvPr>
            <xdr14:cNvContentPartPr/>
          </xdr14:nvContentPartPr>
          <xdr14:nvPr macro=""/>
          <xdr14:xfrm>
            <a:off x="4188600" y="3603960"/>
            <a:ext cx="86040" cy="76680"/>
          </xdr14:xfrm>
        </xdr:contentPart>
      </mc:Choice>
      <mc:Fallback xmlns="">
        <xdr:pic>
          <xdr:nvPicPr>
            <xdr:cNvPr id="15" name="インク 14">
              <a:extLst>
                <a:ext uri="{FF2B5EF4-FFF2-40B4-BE49-F238E27FC236}">
                  <a16:creationId xmlns:a16="http://schemas.microsoft.com/office/drawing/2014/main" id="{C40A6303-546C-4776-B32D-69A00A0F1F56}"/>
                </a:ext>
                <a:ext uri="{147F2762-F138-4A5C-976F-8EAC2B608ADB}">
                  <a16:predDERef xmlns:a16="http://schemas.microsoft.com/office/drawing/2014/main" pred="{38631C8B-A0AB-4AE4-9F1F-674170DAD4DE}"/>
                </a:ext>
              </a:extLst>
            </xdr:cNvPr>
            <xdr:cNvPicPr/>
          </xdr:nvPicPr>
          <xdr:blipFill>
            <a:blip xmlns:r="http://schemas.openxmlformats.org/officeDocument/2006/relationships" r:embed="rId3"/>
            <a:stretch>
              <a:fillRect/>
            </a:stretch>
          </xdr:blipFill>
          <xdr:spPr>
            <a:xfrm>
              <a:off x="4176518" y="3592299"/>
              <a:ext cx="110204" cy="99649"/>
            </a:xfrm>
            <a:prstGeom prst="rect">
              <a:avLst/>
            </a:prstGeom>
          </xdr:spPr>
        </xdr:pic>
      </mc:Fallback>
    </mc:AlternateContent>
    <xdr:clientData/>
  </xdr:twoCellAnchor>
  <xdr:twoCellAnchor>
    <xdr:from>
      <xdr:col>7</xdr:col>
      <xdr:colOff>174480</xdr:colOff>
      <xdr:row>19</xdr:row>
      <xdr:rowOff>129240</xdr:rowOff>
    </xdr:from>
    <xdr:to>
      <xdr:col>7</xdr:col>
      <xdr:colOff>260520</xdr:colOff>
      <xdr:row>20</xdr:row>
      <xdr:rowOff>23040</xdr:rowOff>
    </xdr:to>
    <mc:AlternateContent xmlns:mc="http://schemas.openxmlformats.org/markup-compatibility/2006" xmlns:xdr14="http://schemas.microsoft.com/office/excel/2010/spreadsheetDrawing">
      <mc:Choice Requires="xdr14">
        <xdr:contentPart xmlns:r="http://schemas.openxmlformats.org/officeDocument/2006/relationships" r:id="rId4">
          <xdr14:nvContentPartPr>
            <xdr14:cNvPr id="16" name="インク 15">
              <a:extLst>
                <a:ext uri="{FF2B5EF4-FFF2-40B4-BE49-F238E27FC236}">
                  <a16:creationId xmlns:a16="http://schemas.microsoft.com/office/drawing/2014/main" id="{E9D1E5AE-395D-460C-A5B6-66C7DE035EEF}"/>
                </a:ext>
                <a:ext uri="{147F2762-F138-4A5C-976F-8EAC2B608ADB}">
                  <a16:predDERef xmlns:a16="http://schemas.microsoft.com/office/drawing/2014/main" pred="{C40A6303-546C-4776-B32D-69A00A0F1F56}"/>
                </a:ext>
              </a:extLst>
            </xdr14:cNvPr>
            <xdr14:cNvContentPartPr/>
          </xdr14:nvContentPartPr>
          <xdr14:nvPr macro=""/>
          <xdr14:xfrm>
            <a:off x="4258800" y="3603960"/>
            <a:ext cx="86040" cy="76680"/>
          </xdr14:xfrm>
        </xdr:contentPart>
      </mc:Choice>
      <mc:Fallback xmlns="">
        <xdr:pic>
          <xdr:nvPicPr>
            <xdr:cNvPr id="16" name="インク 15">
              <a:extLst>
                <a:ext uri="{FF2B5EF4-FFF2-40B4-BE49-F238E27FC236}">
                  <a16:creationId xmlns:a16="http://schemas.microsoft.com/office/drawing/2014/main" id="{E9D1E5AE-395D-460C-A5B6-66C7DE035EEF}"/>
                </a:ext>
                <a:ext uri="{147F2762-F138-4A5C-976F-8EAC2B608ADB}">
                  <a16:predDERef xmlns:a16="http://schemas.microsoft.com/office/drawing/2014/main" pred="{C40A6303-546C-4776-B32D-69A00A0F1F56}"/>
                </a:ext>
              </a:extLst>
            </xdr:cNvPr>
            <xdr:cNvPicPr/>
          </xdr:nvPicPr>
          <xdr:blipFill>
            <a:blip xmlns:r="http://schemas.openxmlformats.org/officeDocument/2006/relationships" r:embed="rId5"/>
            <a:stretch>
              <a:fillRect/>
            </a:stretch>
          </xdr:blipFill>
          <xdr:spPr>
            <a:xfrm>
              <a:off x="4247516" y="3591676"/>
              <a:ext cx="109313" cy="100875"/>
            </a:xfrm>
            <a:prstGeom prst="rect">
              <a:avLst/>
            </a:prstGeom>
          </xdr:spPr>
        </xdr:pic>
      </mc:Fallback>
    </mc:AlternateContent>
    <xdr:clientData/>
  </xdr:twoCellAnchor>
  <xdr:twoCellAnchor>
    <xdr:from>
      <xdr:col>7</xdr:col>
      <xdr:colOff>189960</xdr:colOff>
      <xdr:row>19</xdr:row>
      <xdr:rowOff>144360</xdr:rowOff>
    </xdr:from>
    <xdr:to>
      <xdr:col>7</xdr:col>
      <xdr:colOff>190320</xdr:colOff>
      <xdr:row>20</xdr:row>
      <xdr:rowOff>161640</xdr:rowOff>
    </xdr:to>
    <mc:AlternateContent xmlns:mc="http://schemas.openxmlformats.org/markup-compatibility/2006" xmlns:xdr14="http://schemas.microsoft.com/office/excel/2010/spreadsheetDrawing">
      <mc:Choice Requires="xdr14">
        <xdr:contentPart xmlns:r="http://schemas.openxmlformats.org/officeDocument/2006/relationships" r:id="rId6">
          <xdr14:nvContentPartPr>
            <xdr14:cNvPr id="17" name="インク 16">
              <a:extLst>
                <a:ext uri="{FF2B5EF4-FFF2-40B4-BE49-F238E27FC236}">
                  <a16:creationId xmlns:a16="http://schemas.microsoft.com/office/drawing/2014/main" id="{0FAF443D-91F0-46A9-AB5A-4DBB9CF4BD44}"/>
                </a:ext>
                <a:ext uri="{147F2762-F138-4A5C-976F-8EAC2B608ADB}">
                  <a16:predDERef xmlns:a16="http://schemas.microsoft.com/office/drawing/2014/main" pred="{E9D1E5AE-395D-460C-A5B6-66C7DE035EEF}"/>
                </a:ext>
              </a:extLst>
            </xdr14:cNvPr>
            <xdr14:cNvContentPartPr/>
          </xdr14:nvContentPartPr>
          <xdr14:nvPr macro=""/>
          <xdr14:xfrm>
            <a:off x="4274280" y="3619080"/>
            <a:ext cx="360" cy="200160"/>
          </xdr14:xfrm>
        </xdr:contentPart>
      </mc:Choice>
      <mc:Fallback xmlns="">
        <xdr:pic>
          <xdr:nvPicPr>
            <xdr:cNvPr id="17" name="インク 16">
              <a:extLst>
                <a:ext uri="{FF2B5EF4-FFF2-40B4-BE49-F238E27FC236}">
                  <a16:creationId xmlns:a16="http://schemas.microsoft.com/office/drawing/2014/main" id="{0FAF443D-91F0-46A9-AB5A-4DBB9CF4BD44}"/>
                </a:ext>
                <a:ext uri="{147F2762-F138-4A5C-976F-8EAC2B608ADB}">
                  <a16:predDERef xmlns:a16="http://schemas.microsoft.com/office/drawing/2014/main" pred="{E9D1E5AE-395D-460C-A5B6-66C7DE035EEF}"/>
                </a:ext>
              </a:extLst>
            </xdr:cNvPr>
            <xdr:cNvPicPr/>
          </xdr:nvPicPr>
          <xdr:blipFill>
            <a:blip xmlns:r="http://schemas.openxmlformats.org/officeDocument/2006/relationships" r:embed="rId7"/>
            <a:stretch>
              <a:fillRect/>
            </a:stretch>
          </xdr:blipFill>
          <xdr:spPr>
            <a:xfrm>
              <a:off x="4262400" y="3607005"/>
              <a:ext cx="24120" cy="224311"/>
            </a:xfrm>
            <a:prstGeom prst="rect">
              <a:avLst/>
            </a:prstGeom>
          </xdr:spPr>
        </xdr:pic>
      </mc:Fallback>
    </mc:AlternateContent>
    <xdr:clientData/>
  </xdr:twoCellAnchor>
  <xdr:twoCellAnchor editAs="oneCell">
    <xdr:from>
      <xdr:col>0</xdr:col>
      <xdr:colOff>172212</xdr:colOff>
      <xdr:row>25</xdr:row>
      <xdr:rowOff>12192</xdr:rowOff>
    </xdr:from>
    <xdr:to>
      <xdr:col>13</xdr:col>
      <xdr:colOff>202692</xdr:colOff>
      <xdr:row>49</xdr:row>
      <xdr:rowOff>12192</xdr:rowOff>
    </xdr:to>
    <xdr:pic>
      <xdr:nvPicPr>
        <xdr:cNvPr id="18" name="図 17">
          <a:extLst>
            <a:ext uri="{FF2B5EF4-FFF2-40B4-BE49-F238E27FC236}">
              <a16:creationId xmlns:a16="http://schemas.microsoft.com/office/drawing/2014/main" id="{04119200-79B5-4D2F-B357-E4739E9835F6}"/>
            </a:ext>
            <a:ext uri="{147F2762-F138-4A5C-976F-8EAC2B608ADB}">
              <a16:predDERef xmlns:a16="http://schemas.microsoft.com/office/drawing/2014/main" pred="{0FAF443D-91F0-46A9-AB5A-4DBB9CF4BD44}"/>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72212" y="4584192"/>
          <a:ext cx="7772400" cy="4389120"/>
        </a:xfrm>
        <a:prstGeom prst="rect">
          <a:avLst/>
        </a:prstGeom>
      </xdr:spPr>
    </xdr:pic>
    <xdr:clientData/>
  </xdr:twoCellAnchor>
  <xdr:twoCellAnchor>
    <xdr:from>
      <xdr:col>2</xdr:col>
      <xdr:colOff>143760</xdr:colOff>
      <xdr:row>45</xdr:row>
      <xdr:rowOff>37440</xdr:rowOff>
    </xdr:from>
    <xdr:to>
      <xdr:col>2</xdr:col>
      <xdr:colOff>220440</xdr:colOff>
      <xdr:row>45</xdr:row>
      <xdr:rowOff>95040</xdr:rowOff>
    </xdr:to>
    <mc:AlternateContent xmlns:mc="http://schemas.openxmlformats.org/markup-compatibility/2006" xmlns:xdr14="http://schemas.microsoft.com/office/excel/2010/spreadsheetDrawing">
      <mc:Choice Requires="xdr14">
        <xdr:contentPart xmlns:r="http://schemas.openxmlformats.org/officeDocument/2006/relationships" r:id="rId9">
          <xdr14:nvContentPartPr>
            <xdr14:cNvPr id="19" name="インク 18">
              <a:extLst>
                <a:ext uri="{FF2B5EF4-FFF2-40B4-BE49-F238E27FC236}">
                  <a16:creationId xmlns:a16="http://schemas.microsoft.com/office/drawing/2014/main" id="{AEC01609-E85D-4290-AE7E-E9041F319BC7}"/>
                </a:ext>
                <a:ext uri="{147F2762-F138-4A5C-976F-8EAC2B608ADB}">
                  <a16:predDERef xmlns:a16="http://schemas.microsoft.com/office/drawing/2014/main" pred="{04119200-79B5-4D2F-B357-E4739E9835F6}"/>
                </a:ext>
              </a:extLst>
            </xdr14:cNvPr>
            <xdr14:cNvContentPartPr/>
          </xdr14:nvContentPartPr>
          <xdr14:nvPr macro=""/>
          <xdr14:xfrm>
            <a:off x="1180080" y="8267040"/>
            <a:ext cx="76680" cy="57600"/>
          </xdr14:xfrm>
        </xdr:contentPart>
      </mc:Choice>
      <mc:Fallback xmlns="">
        <xdr:pic>
          <xdr:nvPicPr>
            <xdr:cNvPr id="19" name="インク 18">
              <a:extLst>
                <a:ext uri="{FF2B5EF4-FFF2-40B4-BE49-F238E27FC236}">
                  <a16:creationId xmlns:a16="http://schemas.microsoft.com/office/drawing/2014/main" id="{AEC01609-E85D-4290-AE7E-E9041F319BC7}"/>
                </a:ext>
                <a:ext uri="{147F2762-F138-4A5C-976F-8EAC2B608ADB}">
                  <a16:predDERef xmlns:a16="http://schemas.microsoft.com/office/drawing/2014/main" pred="{04119200-79B5-4D2F-B357-E4739E9835F6}"/>
                </a:ext>
              </a:extLst>
            </xdr:cNvPr>
            <xdr:cNvPicPr/>
          </xdr:nvPicPr>
          <xdr:blipFill>
            <a:blip xmlns:r="http://schemas.openxmlformats.org/officeDocument/2006/relationships" r:embed="rId10"/>
            <a:stretch>
              <a:fillRect/>
            </a:stretch>
          </xdr:blipFill>
          <xdr:spPr>
            <a:xfrm>
              <a:off x="1168169" y="8255307"/>
              <a:ext cx="100875" cy="80711"/>
            </a:xfrm>
            <a:prstGeom prst="rect">
              <a:avLst/>
            </a:prstGeom>
          </xdr:spPr>
        </xdr:pic>
      </mc:Fallback>
    </mc:AlternateContent>
    <xdr:clientData/>
  </xdr:twoCellAnchor>
  <xdr:twoCellAnchor>
    <xdr:from>
      <xdr:col>2</xdr:col>
      <xdr:colOff>212880</xdr:colOff>
      <xdr:row>45</xdr:row>
      <xdr:rowOff>45360</xdr:rowOff>
    </xdr:from>
    <xdr:to>
      <xdr:col>2</xdr:col>
      <xdr:colOff>289560</xdr:colOff>
      <xdr:row>45</xdr:row>
      <xdr:rowOff>121680</xdr:rowOff>
    </xdr:to>
    <mc:AlternateContent xmlns:mc="http://schemas.openxmlformats.org/markup-compatibility/2006" xmlns:xdr14="http://schemas.microsoft.com/office/excel/2010/spreadsheetDrawing">
      <mc:Choice Requires="xdr14">
        <xdr:contentPart xmlns:r="http://schemas.openxmlformats.org/officeDocument/2006/relationships" r:id="rId11">
          <xdr14:nvContentPartPr>
            <xdr14:cNvPr id="20" name="インク 19">
              <a:extLst>
                <a:ext uri="{FF2B5EF4-FFF2-40B4-BE49-F238E27FC236}">
                  <a16:creationId xmlns:a16="http://schemas.microsoft.com/office/drawing/2014/main" id="{23858A89-8E4A-44FE-BAB8-E1FB32590605}"/>
                </a:ext>
                <a:ext uri="{147F2762-F138-4A5C-976F-8EAC2B608ADB}">
                  <a16:predDERef xmlns:a16="http://schemas.microsoft.com/office/drawing/2014/main" pred="{AEC01609-E85D-4290-AE7E-E9041F319BC7}"/>
                </a:ext>
              </a:extLst>
            </xdr14:cNvPr>
            <xdr14:cNvContentPartPr/>
          </xdr14:nvContentPartPr>
          <xdr14:nvPr macro=""/>
          <xdr14:xfrm>
            <a:off x="1249200" y="8274960"/>
            <a:ext cx="76680" cy="76320"/>
          </xdr14:xfrm>
        </xdr:contentPart>
      </mc:Choice>
      <mc:Fallback xmlns="">
        <xdr:pic>
          <xdr:nvPicPr>
            <xdr:cNvPr id="20" name="インク 19">
              <a:extLst>
                <a:ext uri="{FF2B5EF4-FFF2-40B4-BE49-F238E27FC236}">
                  <a16:creationId xmlns:a16="http://schemas.microsoft.com/office/drawing/2014/main" id="{23858A89-8E4A-44FE-BAB8-E1FB32590605}"/>
                </a:ext>
                <a:ext uri="{147F2762-F138-4A5C-976F-8EAC2B608ADB}">
                  <a16:predDERef xmlns:a16="http://schemas.microsoft.com/office/drawing/2014/main" pred="{AEC01609-E85D-4290-AE7E-E9041F319BC7}"/>
                </a:ext>
              </a:extLst>
            </xdr:cNvPr>
            <xdr:cNvPicPr/>
          </xdr:nvPicPr>
          <xdr:blipFill>
            <a:blip xmlns:r="http://schemas.openxmlformats.org/officeDocument/2006/relationships" r:embed="rId12"/>
            <a:stretch>
              <a:fillRect/>
            </a:stretch>
          </xdr:blipFill>
          <xdr:spPr>
            <a:xfrm>
              <a:off x="1237802" y="8262492"/>
              <a:ext cx="99131" cy="101256"/>
            </a:xfrm>
            <a:prstGeom prst="rect">
              <a:avLst/>
            </a:prstGeom>
          </xdr:spPr>
        </xdr:pic>
      </mc:Fallback>
    </mc:AlternateContent>
    <xdr:clientData/>
  </xdr:twoCellAnchor>
  <xdr:twoCellAnchor>
    <xdr:from>
      <xdr:col>2</xdr:col>
      <xdr:colOff>201360</xdr:colOff>
      <xdr:row>45</xdr:row>
      <xdr:rowOff>29880</xdr:rowOff>
    </xdr:from>
    <xdr:to>
      <xdr:col>2</xdr:col>
      <xdr:colOff>221160</xdr:colOff>
      <xdr:row>46</xdr:row>
      <xdr:rowOff>114120</xdr:rowOff>
    </xdr:to>
    <mc:AlternateContent xmlns:mc="http://schemas.openxmlformats.org/markup-compatibility/2006" xmlns:xdr14="http://schemas.microsoft.com/office/excel/2010/spreadsheetDrawing">
      <mc:Choice Requires="xdr14">
        <xdr:contentPart xmlns:r="http://schemas.openxmlformats.org/officeDocument/2006/relationships" r:id="rId13">
          <xdr14:nvContentPartPr>
            <xdr14:cNvPr id="21" name="インク 20">
              <a:extLst>
                <a:ext uri="{FF2B5EF4-FFF2-40B4-BE49-F238E27FC236}">
                  <a16:creationId xmlns:a16="http://schemas.microsoft.com/office/drawing/2014/main" id="{4B52FEC4-A223-4D2A-B431-6B99058DCD7E}"/>
                </a:ext>
                <a:ext uri="{147F2762-F138-4A5C-976F-8EAC2B608ADB}">
                  <a16:predDERef xmlns:a16="http://schemas.microsoft.com/office/drawing/2014/main" pred="{23858A89-8E4A-44FE-BAB8-E1FB32590605}"/>
                </a:ext>
              </a:extLst>
            </xdr14:cNvPr>
            <xdr14:cNvContentPartPr/>
          </xdr14:nvContentPartPr>
          <xdr14:nvPr macro=""/>
          <xdr14:xfrm>
            <a:off x="1237680" y="8259480"/>
            <a:ext cx="19800" cy="267120"/>
          </xdr14:xfrm>
        </xdr:contentPart>
      </mc:Choice>
      <mc:Fallback xmlns="">
        <xdr:pic>
          <xdr:nvPicPr>
            <xdr:cNvPr id="21" name="インク 20">
              <a:extLst>
                <a:ext uri="{FF2B5EF4-FFF2-40B4-BE49-F238E27FC236}">
                  <a16:creationId xmlns:a16="http://schemas.microsoft.com/office/drawing/2014/main" id="{4B52FEC4-A223-4D2A-B431-6B99058DCD7E}"/>
                </a:ext>
                <a:ext uri="{147F2762-F138-4A5C-976F-8EAC2B608ADB}">
                  <a16:predDERef xmlns:a16="http://schemas.microsoft.com/office/drawing/2014/main" pred="{23858A89-8E4A-44FE-BAB8-E1FB32590605}"/>
                </a:ext>
              </a:extLst>
            </xdr:cNvPr>
            <xdr:cNvPicPr/>
          </xdr:nvPicPr>
          <xdr:blipFill>
            <a:blip xmlns:r="http://schemas.openxmlformats.org/officeDocument/2006/relationships" r:embed="rId14"/>
            <a:stretch>
              <a:fillRect/>
            </a:stretch>
          </xdr:blipFill>
          <xdr:spPr>
            <a:xfrm>
              <a:off x="1223476" y="8247711"/>
              <a:ext cx="47778" cy="290658"/>
            </a:xfrm>
            <a:prstGeom prst="rect">
              <a:avLst/>
            </a:prstGeom>
          </xdr:spPr>
        </xdr:pic>
      </mc:Fallback>
    </mc:AlternateContent>
    <xdr:clientData/>
  </xdr:twoCellAnchor>
  <xdr:twoCellAnchor>
    <xdr:from>
      <xdr:col>2</xdr:col>
      <xdr:colOff>220440</xdr:colOff>
      <xdr:row>45</xdr:row>
      <xdr:rowOff>45360</xdr:rowOff>
    </xdr:from>
    <xdr:to>
      <xdr:col>2</xdr:col>
      <xdr:colOff>220800</xdr:colOff>
      <xdr:row>45</xdr:row>
      <xdr:rowOff>45720</xdr:rowOff>
    </xdr:to>
    <mc:AlternateContent xmlns:mc="http://schemas.openxmlformats.org/markup-compatibility/2006" xmlns:xdr14="http://schemas.microsoft.com/office/excel/2010/spreadsheetDrawing">
      <mc:Choice Requires="xdr14">
        <xdr:contentPart xmlns:r="http://schemas.openxmlformats.org/officeDocument/2006/relationships" r:id="rId15">
          <xdr14:nvContentPartPr>
            <xdr14:cNvPr id="22" name="インク 21">
              <a:extLst>
                <a:ext uri="{FF2B5EF4-FFF2-40B4-BE49-F238E27FC236}">
                  <a16:creationId xmlns:a16="http://schemas.microsoft.com/office/drawing/2014/main" id="{886A3012-E150-410A-AEC2-A103CB53590F}"/>
                </a:ext>
                <a:ext uri="{147F2762-F138-4A5C-976F-8EAC2B608ADB}">
                  <a16:predDERef xmlns:a16="http://schemas.microsoft.com/office/drawing/2014/main" pred="{4B52FEC4-A223-4D2A-B431-6B99058DCD7E}"/>
                </a:ext>
              </a:extLst>
            </xdr14:cNvPr>
            <xdr14:cNvContentPartPr/>
          </xdr14:nvContentPartPr>
          <xdr14:nvPr macro=""/>
          <xdr14:xfrm>
            <a:off x="1256760" y="8274960"/>
            <a:ext cx="360" cy="360"/>
          </xdr14:xfrm>
        </xdr:contentPart>
      </mc:Choice>
      <mc:Fallback xmlns="">
        <xdr:pic>
          <xdr:nvPicPr>
            <xdr:cNvPr id="22" name="インク 21">
              <a:extLst>
                <a:ext uri="{FF2B5EF4-FFF2-40B4-BE49-F238E27FC236}">
                  <a16:creationId xmlns:a16="http://schemas.microsoft.com/office/drawing/2014/main" id="{886A3012-E150-410A-AEC2-A103CB53590F}"/>
                </a:ext>
                <a:ext uri="{147F2762-F138-4A5C-976F-8EAC2B608ADB}">
                  <a16:predDERef xmlns:a16="http://schemas.microsoft.com/office/drawing/2014/main" pred="{4B52FEC4-A223-4D2A-B431-6B99058DCD7E}"/>
                </a:ext>
              </a:extLst>
            </xdr:cNvPr>
            <xdr:cNvPicPr/>
          </xdr:nvPicPr>
          <xdr:blipFill>
            <a:blip xmlns:r="http://schemas.openxmlformats.org/officeDocument/2006/relationships" r:embed="rId16"/>
            <a:stretch>
              <a:fillRect/>
            </a:stretch>
          </xdr:blipFill>
          <xdr:spPr>
            <a:xfrm>
              <a:off x="1244880" y="8263080"/>
              <a:ext cx="24120" cy="24120"/>
            </a:xfrm>
            <a:prstGeom prst="rect">
              <a:avLst/>
            </a:prstGeom>
          </xdr:spPr>
        </xdr:pic>
      </mc:Fallback>
    </mc:AlternateContent>
    <xdr:clientData/>
  </xdr:twoCellAnchor>
  <xdr:twoCellAnchor editAs="oneCell">
    <xdr:from>
      <xdr:col>0</xdr:col>
      <xdr:colOff>179832</xdr:colOff>
      <xdr:row>49</xdr:row>
      <xdr:rowOff>96012</xdr:rowOff>
    </xdr:from>
    <xdr:to>
      <xdr:col>13</xdr:col>
      <xdr:colOff>210312</xdr:colOff>
      <xdr:row>73</xdr:row>
      <xdr:rowOff>96012</xdr:rowOff>
    </xdr:to>
    <xdr:pic>
      <xdr:nvPicPr>
        <xdr:cNvPr id="23" name="図 22">
          <a:extLst>
            <a:ext uri="{FF2B5EF4-FFF2-40B4-BE49-F238E27FC236}">
              <a16:creationId xmlns:a16="http://schemas.microsoft.com/office/drawing/2014/main" id="{6BE1C198-F2FD-437B-889E-C1D59EAC24A1}"/>
            </a:ext>
            <a:ext uri="{147F2762-F138-4A5C-976F-8EAC2B608ADB}">
              <a16:predDERef xmlns:a16="http://schemas.microsoft.com/office/drawing/2014/main" pred="{886A3012-E150-410A-AEC2-A103CB53590F}"/>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a:xfrm>
          <a:off x="179832" y="9057132"/>
          <a:ext cx="7772400" cy="4389120"/>
        </a:xfrm>
        <a:prstGeom prst="rect">
          <a:avLst/>
        </a:prstGeom>
      </xdr:spPr>
    </xdr:pic>
    <xdr:clientData/>
  </xdr:twoCellAnchor>
  <xdr:twoCellAnchor>
    <xdr:from>
      <xdr:col>2</xdr:col>
      <xdr:colOff>510240</xdr:colOff>
      <xdr:row>61</xdr:row>
      <xdr:rowOff>98640</xdr:rowOff>
    </xdr:from>
    <xdr:to>
      <xdr:col>2</xdr:col>
      <xdr:colOff>596280</xdr:colOff>
      <xdr:row>62</xdr:row>
      <xdr:rowOff>11520</xdr:rowOff>
    </xdr:to>
    <mc:AlternateContent xmlns:mc="http://schemas.openxmlformats.org/markup-compatibility/2006" xmlns:xdr14="http://schemas.microsoft.com/office/excel/2010/spreadsheetDrawing">
      <mc:Choice Requires="xdr14">
        <xdr:contentPart xmlns:r="http://schemas.openxmlformats.org/officeDocument/2006/relationships" r:id="rId18">
          <xdr14:nvContentPartPr>
            <xdr14:cNvPr id="24" name="インク 23">
              <a:extLst>
                <a:ext uri="{FF2B5EF4-FFF2-40B4-BE49-F238E27FC236}">
                  <a16:creationId xmlns:a16="http://schemas.microsoft.com/office/drawing/2014/main" id="{7E4427E9-6151-4E2C-9080-EC08BD9FFCF5}"/>
                </a:ext>
                <a:ext uri="{147F2762-F138-4A5C-976F-8EAC2B608ADB}">
                  <a16:predDERef xmlns:a16="http://schemas.microsoft.com/office/drawing/2014/main" pred="{6BE1C198-F2FD-437B-889E-C1D59EAC24A1}"/>
                </a:ext>
              </a:extLst>
            </xdr14:cNvPr>
            <xdr14:cNvContentPartPr/>
          </xdr14:nvContentPartPr>
          <xdr14:nvPr macro=""/>
          <xdr14:xfrm>
            <a:off x="1546560" y="11254320"/>
            <a:ext cx="86040" cy="95760"/>
          </xdr14:xfrm>
        </xdr:contentPart>
      </mc:Choice>
      <mc:Fallback xmlns="">
        <xdr:pic>
          <xdr:nvPicPr>
            <xdr:cNvPr id="24" name="インク 23">
              <a:extLst>
                <a:ext uri="{FF2B5EF4-FFF2-40B4-BE49-F238E27FC236}">
                  <a16:creationId xmlns:a16="http://schemas.microsoft.com/office/drawing/2014/main" id="{7E4427E9-6151-4E2C-9080-EC08BD9FFCF5}"/>
                </a:ext>
                <a:ext uri="{147F2762-F138-4A5C-976F-8EAC2B608ADB}">
                  <a16:predDERef xmlns:a16="http://schemas.microsoft.com/office/drawing/2014/main" pred="{6BE1C198-F2FD-437B-889E-C1D59EAC24A1}"/>
                </a:ext>
              </a:extLst>
            </xdr:cNvPr>
            <xdr:cNvPicPr/>
          </xdr:nvPicPr>
          <xdr:blipFill>
            <a:blip xmlns:r="http://schemas.openxmlformats.org/officeDocument/2006/relationships" r:embed="rId19"/>
            <a:stretch>
              <a:fillRect/>
            </a:stretch>
          </xdr:blipFill>
          <xdr:spPr>
            <a:xfrm>
              <a:off x="1534478" y="11242395"/>
              <a:ext cx="110204" cy="119248"/>
            </a:xfrm>
            <a:prstGeom prst="rect">
              <a:avLst/>
            </a:prstGeom>
          </xdr:spPr>
        </xdr:pic>
      </mc:Fallback>
    </mc:AlternateContent>
    <xdr:clientData/>
  </xdr:twoCellAnchor>
  <xdr:twoCellAnchor>
    <xdr:from>
      <xdr:col>2</xdr:col>
      <xdr:colOff>593760</xdr:colOff>
      <xdr:row>61</xdr:row>
      <xdr:rowOff>113760</xdr:rowOff>
    </xdr:from>
    <xdr:to>
      <xdr:col>3</xdr:col>
      <xdr:colOff>51120</xdr:colOff>
      <xdr:row>62</xdr:row>
      <xdr:rowOff>16920</xdr:rowOff>
    </xdr:to>
    <mc:AlternateContent xmlns:mc="http://schemas.openxmlformats.org/markup-compatibility/2006" xmlns:xdr14="http://schemas.microsoft.com/office/excel/2010/spreadsheetDrawing">
      <mc:Choice Requires="xdr14">
        <xdr:contentPart xmlns:r="http://schemas.openxmlformats.org/officeDocument/2006/relationships" r:id="rId20">
          <xdr14:nvContentPartPr>
            <xdr14:cNvPr id="25" name="インク 24">
              <a:extLst>
                <a:ext uri="{FF2B5EF4-FFF2-40B4-BE49-F238E27FC236}">
                  <a16:creationId xmlns:a16="http://schemas.microsoft.com/office/drawing/2014/main" id="{13F10666-B46C-48D3-A20A-EF3873179187}"/>
                </a:ext>
                <a:ext uri="{147F2762-F138-4A5C-976F-8EAC2B608ADB}">
                  <a16:predDERef xmlns:a16="http://schemas.microsoft.com/office/drawing/2014/main" pred="{7E4427E9-6151-4E2C-9080-EC08BD9FFCF5}"/>
                </a:ext>
              </a:extLst>
            </xdr14:cNvPr>
            <xdr14:cNvContentPartPr/>
          </xdr14:nvContentPartPr>
          <xdr14:nvPr macro=""/>
          <xdr14:xfrm>
            <a:off x="1630080" y="11269440"/>
            <a:ext cx="66960" cy="86040"/>
          </xdr14:xfrm>
        </xdr:contentPart>
      </mc:Choice>
      <mc:Fallback xmlns="">
        <xdr:pic>
          <xdr:nvPicPr>
            <xdr:cNvPr id="25" name="インク 24">
              <a:extLst>
                <a:ext uri="{FF2B5EF4-FFF2-40B4-BE49-F238E27FC236}">
                  <a16:creationId xmlns:a16="http://schemas.microsoft.com/office/drawing/2014/main" id="{13F10666-B46C-48D3-A20A-EF3873179187}"/>
                </a:ext>
                <a:ext uri="{147F2762-F138-4A5C-976F-8EAC2B608ADB}">
                  <a16:predDERef xmlns:a16="http://schemas.microsoft.com/office/drawing/2014/main" pred="{7E4427E9-6151-4E2C-9080-EC08BD9FFCF5}"/>
                </a:ext>
              </a:extLst>
            </xdr:cNvPr>
            <xdr:cNvPicPr/>
          </xdr:nvPicPr>
          <xdr:blipFill>
            <a:blip xmlns:r="http://schemas.openxmlformats.org/officeDocument/2006/relationships" r:embed="rId21"/>
            <a:stretch>
              <a:fillRect/>
            </a:stretch>
          </xdr:blipFill>
          <xdr:spPr>
            <a:xfrm>
              <a:off x="1618136" y="11257358"/>
              <a:ext cx="90848" cy="110204"/>
            </a:xfrm>
            <a:prstGeom prst="rect">
              <a:avLst/>
            </a:prstGeom>
          </xdr:spPr>
        </xdr:pic>
      </mc:Fallback>
    </mc:AlternateContent>
    <xdr:clientData/>
  </xdr:twoCellAnchor>
  <xdr:twoCellAnchor>
    <xdr:from>
      <xdr:col>2</xdr:col>
      <xdr:colOff>586560</xdr:colOff>
      <xdr:row>61</xdr:row>
      <xdr:rowOff>106200</xdr:rowOff>
    </xdr:from>
    <xdr:to>
      <xdr:col>2</xdr:col>
      <xdr:colOff>586920</xdr:colOff>
      <xdr:row>62</xdr:row>
      <xdr:rowOff>152280</xdr:rowOff>
    </xdr:to>
    <mc:AlternateContent xmlns:mc="http://schemas.openxmlformats.org/markup-compatibility/2006" xmlns:xdr14="http://schemas.microsoft.com/office/excel/2010/spreadsheetDrawing">
      <mc:Choice Requires="xdr14">
        <xdr:contentPart xmlns:r="http://schemas.openxmlformats.org/officeDocument/2006/relationships" r:id="rId22">
          <xdr14:nvContentPartPr>
            <xdr14:cNvPr id="26" name="インク 25">
              <a:extLst>
                <a:ext uri="{FF2B5EF4-FFF2-40B4-BE49-F238E27FC236}">
                  <a16:creationId xmlns:a16="http://schemas.microsoft.com/office/drawing/2014/main" id="{4EFD584C-5E71-4E8D-9F4A-00D28778E1DC}"/>
                </a:ext>
                <a:ext uri="{147F2762-F138-4A5C-976F-8EAC2B608ADB}">
                  <a16:predDERef xmlns:a16="http://schemas.microsoft.com/office/drawing/2014/main" pred="{13F10666-B46C-48D3-A20A-EF3873179187}"/>
                </a:ext>
              </a:extLst>
            </xdr14:cNvPr>
            <xdr14:cNvContentPartPr/>
          </xdr14:nvContentPartPr>
          <xdr14:nvPr macro=""/>
          <xdr14:xfrm>
            <a:off x="1622880" y="11261880"/>
            <a:ext cx="360" cy="228960"/>
          </xdr14:xfrm>
        </xdr:contentPart>
      </mc:Choice>
      <mc:Fallback xmlns="">
        <xdr:pic>
          <xdr:nvPicPr>
            <xdr:cNvPr id="26" name="インク 25">
              <a:extLst>
                <a:ext uri="{FF2B5EF4-FFF2-40B4-BE49-F238E27FC236}">
                  <a16:creationId xmlns:a16="http://schemas.microsoft.com/office/drawing/2014/main" id="{4EFD584C-5E71-4E8D-9F4A-00D28778E1DC}"/>
                </a:ext>
                <a:ext uri="{147F2762-F138-4A5C-976F-8EAC2B608ADB}">
                  <a16:predDERef xmlns:a16="http://schemas.microsoft.com/office/drawing/2014/main" pred="{13F10666-B46C-48D3-A20A-EF3873179187}"/>
                </a:ext>
              </a:extLst>
            </xdr:cNvPr>
            <xdr:cNvPicPr/>
          </xdr:nvPicPr>
          <xdr:blipFill>
            <a:blip xmlns:r="http://schemas.openxmlformats.org/officeDocument/2006/relationships" r:embed="rId23"/>
            <a:stretch>
              <a:fillRect/>
            </a:stretch>
          </xdr:blipFill>
          <xdr:spPr>
            <a:xfrm>
              <a:off x="1611000" y="11250503"/>
              <a:ext cx="24120" cy="252425"/>
            </a:xfrm>
            <a:prstGeom prst="rect">
              <a:avLst/>
            </a:prstGeom>
          </xdr:spPr>
        </xdr:pic>
      </mc:Fallback>
    </mc:AlternateContent>
    <xdr:clientData/>
  </xdr:twoCellAnchor>
  <xdr:twoCellAnchor editAs="oneCell">
    <xdr:from>
      <xdr:col>0</xdr:col>
      <xdr:colOff>179832</xdr:colOff>
      <xdr:row>73</xdr:row>
      <xdr:rowOff>141732</xdr:rowOff>
    </xdr:from>
    <xdr:to>
      <xdr:col>13</xdr:col>
      <xdr:colOff>210312</xdr:colOff>
      <xdr:row>97</xdr:row>
      <xdr:rowOff>141732</xdr:rowOff>
    </xdr:to>
    <xdr:pic>
      <xdr:nvPicPr>
        <xdr:cNvPr id="28" name="図 27">
          <a:extLst>
            <a:ext uri="{FF2B5EF4-FFF2-40B4-BE49-F238E27FC236}">
              <a16:creationId xmlns:a16="http://schemas.microsoft.com/office/drawing/2014/main" id="{CF5F1EBF-D91D-4A93-88F9-76B5BB27A14D}"/>
            </a:ext>
            <a:ext uri="{147F2762-F138-4A5C-976F-8EAC2B608ADB}">
              <a16:predDERef xmlns:a16="http://schemas.microsoft.com/office/drawing/2014/main" pred="{4EFD584C-5E71-4E8D-9F4A-00D28778E1DC}"/>
            </a:ext>
          </a:extLst>
        </xdr:cNvPr>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tretch>
          <a:fillRect/>
        </a:stretch>
      </xdr:blipFill>
      <xdr:spPr>
        <a:xfrm>
          <a:off x="179832" y="13491972"/>
          <a:ext cx="7772400" cy="4389120"/>
        </a:xfrm>
        <a:prstGeom prst="rect">
          <a:avLst/>
        </a:prstGeom>
      </xdr:spPr>
    </xdr:pic>
    <xdr:clientData/>
  </xdr:twoCellAnchor>
  <xdr:twoCellAnchor>
    <xdr:from>
      <xdr:col>2</xdr:col>
      <xdr:colOff>350040</xdr:colOff>
      <xdr:row>91</xdr:row>
      <xdr:rowOff>5400</xdr:rowOff>
    </xdr:from>
    <xdr:to>
      <xdr:col>2</xdr:col>
      <xdr:colOff>502680</xdr:colOff>
      <xdr:row>91</xdr:row>
      <xdr:rowOff>110880</xdr:rowOff>
    </xdr:to>
    <mc:AlternateContent xmlns:mc="http://schemas.openxmlformats.org/markup-compatibility/2006" xmlns:xdr14="http://schemas.microsoft.com/office/excel/2010/spreadsheetDrawing">
      <mc:Choice Requires="xdr14">
        <xdr:contentPart xmlns:r="http://schemas.openxmlformats.org/officeDocument/2006/relationships" r:id="rId25">
          <xdr14:nvContentPartPr>
            <xdr14:cNvPr id="29" name="インク 28">
              <a:extLst>
                <a:ext uri="{FF2B5EF4-FFF2-40B4-BE49-F238E27FC236}">
                  <a16:creationId xmlns:a16="http://schemas.microsoft.com/office/drawing/2014/main" id="{9FA826F8-72FB-4177-B3A8-ABB793E60792}"/>
                </a:ext>
                <a:ext uri="{147F2762-F138-4A5C-976F-8EAC2B608ADB}">
                  <a16:predDERef xmlns:a16="http://schemas.microsoft.com/office/drawing/2014/main" pred="{CF5F1EBF-D91D-4A93-88F9-76B5BB27A14D}"/>
                </a:ext>
              </a:extLst>
            </xdr14:cNvPr>
            <xdr14:cNvContentPartPr/>
          </xdr14:nvContentPartPr>
          <xdr14:nvPr macro=""/>
          <xdr14:xfrm>
            <a:off x="1386360" y="16647480"/>
            <a:ext cx="152640" cy="105480"/>
          </xdr14:xfrm>
        </xdr:contentPart>
      </mc:Choice>
      <mc:Fallback xmlns="">
        <xdr:pic>
          <xdr:nvPicPr>
            <xdr:cNvPr id="29" name="インク 28">
              <a:extLst>
                <a:ext uri="{FF2B5EF4-FFF2-40B4-BE49-F238E27FC236}">
                  <a16:creationId xmlns:a16="http://schemas.microsoft.com/office/drawing/2014/main" id="{9FA826F8-72FB-4177-B3A8-ABB793E60792}"/>
                </a:ext>
                <a:ext uri="{147F2762-F138-4A5C-976F-8EAC2B608ADB}">
                  <a16:predDERef xmlns:a16="http://schemas.microsoft.com/office/drawing/2014/main" pred="{CF5F1EBF-D91D-4A93-88F9-76B5BB27A14D}"/>
                </a:ext>
              </a:extLst>
            </xdr:cNvPr>
            <xdr:cNvPicPr/>
          </xdr:nvPicPr>
          <xdr:blipFill>
            <a:blip xmlns:r="http://schemas.openxmlformats.org/officeDocument/2006/relationships" r:embed="rId26"/>
            <a:stretch>
              <a:fillRect/>
            </a:stretch>
          </xdr:blipFill>
          <xdr:spPr>
            <a:xfrm>
              <a:off x="1374367" y="16634540"/>
              <a:ext cx="176626" cy="130968"/>
            </a:xfrm>
            <a:prstGeom prst="rect">
              <a:avLst/>
            </a:prstGeom>
          </xdr:spPr>
        </xdr:pic>
      </mc:Fallback>
    </mc:AlternateContent>
    <xdr:clientData/>
  </xdr:twoCellAnchor>
  <xdr:twoCellAnchor>
    <xdr:from>
      <xdr:col>2</xdr:col>
      <xdr:colOff>479280</xdr:colOff>
      <xdr:row>90</xdr:row>
      <xdr:rowOff>174960</xdr:rowOff>
    </xdr:from>
    <xdr:to>
      <xdr:col>3</xdr:col>
      <xdr:colOff>12960</xdr:colOff>
      <xdr:row>91</xdr:row>
      <xdr:rowOff>87840</xdr:rowOff>
    </xdr:to>
    <mc:AlternateContent xmlns:mc="http://schemas.openxmlformats.org/markup-compatibility/2006" xmlns:xdr14="http://schemas.microsoft.com/office/excel/2010/spreadsheetDrawing">
      <mc:Choice Requires="xdr14">
        <xdr:contentPart xmlns:r="http://schemas.openxmlformats.org/officeDocument/2006/relationships" r:id="rId27">
          <xdr14:nvContentPartPr>
            <xdr14:cNvPr id="30" name="インク 29">
              <a:extLst>
                <a:ext uri="{FF2B5EF4-FFF2-40B4-BE49-F238E27FC236}">
                  <a16:creationId xmlns:a16="http://schemas.microsoft.com/office/drawing/2014/main" id="{2D53A9DB-864D-4F58-88BF-C0C32EEA57CA}"/>
                </a:ext>
                <a:ext uri="{147F2762-F138-4A5C-976F-8EAC2B608ADB}">
                  <a16:predDERef xmlns:a16="http://schemas.microsoft.com/office/drawing/2014/main" pred="{9FA826F8-72FB-4177-B3A8-ABB793E60792}"/>
                </a:ext>
              </a:extLst>
            </xdr14:cNvPr>
            <xdr14:cNvContentPartPr/>
          </xdr14:nvContentPartPr>
          <xdr14:nvPr macro=""/>
          <xdr14:xfrm>
            <a:off x="1515600" y="16634160"/>
            <a:ext cx="143280" cy="95760"/>
          </xdr14:xfrm>
        </xdr:contentPart>
      </mc:Choice>
      <mc:Fallback xmlns="">
        <xdr:pic>
          <xdr:nvPicPr>
            <xdr:cNvPr id="30" name="インク 29">
              <a:extLst>
                <a:ext uri="{FF2B5EF4-FFF2-40B4-BE49-F238E27FC236}">
                  <a16:creationId xmlns:a16="http://schemas.microsoft.com/office/drawing/2014/main" id="{2D53A9DB-864D-4F58-88BF-C0C32EEA57CA}"/>
                </a:ext>
                <a:ext uri="{147F2762-F138-4A5C-976F-8EAC2B608ADB}">
                  <a16:predDERef xmlns:a16="http://schemas.microsoft.com/office/drawing/2014/main" pred="{9FA826F8-72FB-4177-B3A8-ABB793E60792}"/>
                </a:ext>
              </a:extLst>
            </xdr:cNvPr>
            <xdr:cNvPicPr/>
          </xdr:nvPicPr>
          <xdr:blipFill>
            <a:blip xmlns:r="http://schemas.openxmlformats.org/officeDocument/2006/relationships" r:embed="rId28"/>
            <a:stretch>
              <a:fillRect/>
            </a:stretch>
          </xdr:blipFill>
          <xdr:spPr>
            <a:xfrm>
              <a:off x="1504223" y="16622752"/>
              <a:ext cx="166745" cy="118231"/>
            </a:xfrm>
            <a:prstGeom prst="rect">
              <a:avLst/>
            </a:prstGeom>
          </xdr:spPr>
        </xdr:pic>
      </mc:Fallback>
    </mc:AlternateContent>
    <xdr:clientData/>
  </xdr:twoCellAnchor>
  <xdr:twoCellAnchor>
    <xdr:from>
      <xdr:col>2</xdr:col>
      <xdr:colOff>479280</xdr:colOff>
      <xdr:row>91</xdr:row>
      <xdr:rowOff>7200</xdr:rowOff>
    </xdr:from>
    <xdr:to>
      <xdr:col>2</xdr:col>
      <xdr:colOff>489000</xdr:colOff>
      <xdr:row>92</xdr:row>
      <xdr:rowOff>24840</xdr:rowOff>
    </xdr:to>
    <mc:AlternateContent xmlns:mc="http://schemas.openxmlformats.org/markup-compatibility/2006" xmlns:xdr14="http://schemas.microsoft.com/office/excel/2010/spreadsheetDrawing">
      <mc:Choice Requires="xdr14">
        <xdr:contentPart xmlns:r="http://schemas.openxmlformats.org/officeDocument/2006/relationships" r:id="rId29">
          <xdr14:nvContentPartPr>
            <xdr14:cNvPr id="31" name="インク 30">
              <a:extLst>
                <a:ext uri="{FF2B5EF4-FFF2-40B4-BE49-F238E27FC236}">
                  <a16:creationId xmlns:a16="http://schemas.microsoft.com/office/drawing/2014/main" id="{F64F6A61-9A9F-4CFA-9BCF-1C913FCB6318}"/>
                </a:ext>
                <a:ext uri="{147F2762-F138-4A5C-976F-8EAC2B608ADB}">
                  <a16:predDERef xmlns:a16="http://schemas.microsoft.com/office/drawing/2014/main" pred="{2D53A9DB-864D-4F58-88BF-C0C32EEA57CA}"/>
                </a:ext>
              </a:extLst>
            </xdr14:cNvPr>
            <xdr14:cNvContentPartPr/>
          </xdr14:nvContentPartPr>
          <xdr14:nvPr macro=""/>
          <xdr14:xfrm>
            <a:off x="1515600" y="16649280"/>
            <a:ext cx="9720" cy="200520"/>
          </xdr14:xfrm>
        </xdr:contentPart>
      </mc:Choice>
      <mc:Fallback xmlns="">
        <xdr:pic>
          <xdr:nvPicPr>
            <xdr:cNvPr id="31" name="インク 30">
              <a:extLst>
                <a:ext uri="{FF2B5EF4-FFF2-40B4-BE49-F238E27FC236}">
                  <a16:creationId xmlns:a16="http://schemas.microsoft.com/office/drawing/2014/main" id="{F64F6A61-9A9F-4CFA-9BCF-1C913FCB6318}"/>
                </a:ext>
                <a:ext uri="{147F2762-F138-4A5C-976F-8EAC2B608ADB}">
                  <a16:predDERef xmlns:a16="http://schemas.microsoft.com/office/drawing/2014/main" pred="{2D53A9DB-864D-4F58-88BF-C0C32EEA57CA}"/>
                </a:ext>
              </a:extLst>
            </xdr:cNvPr>
            <xdr:cNvPicPr/>
          </xdr:nvPicPr>
          <xdr:blipFill>
            <a:blip xmlns:r="http://schemas.openxmlformats.org/officeDocument/2006/relationships" r:embed="rId30"/>
            <a:stretch>
              <a:fillRect/>
            </a:stretch>
          </xdr:blipFill>
          <xdr:spPr>
            <a:xfrm>
              <a:off x="1503637" y="16637506"/>
              <a:ext cx="34394" cy="223712"/>
            </a:xfrm>
            <a:prstGeom prst="rect">
              <a:avLst/>
            </a:prstGeom>
          </xdr:spPr>
        </xdr:pic>
      </mc:Fallback>
    </mc:AlternateContent>
    <xdr:clientData/>
  </xdr:twoCellAnchor>
  <xdr:twoCellAnchor editAs="oneCell">
    <xdr:from>
      <xdr:col>0</xdr:col>
      <xdr:colOff>187452</xdr:colOff>
      <xdr:row>98</xdr:row>
      <xdr:rowOff>65532</xdr:rowOff>
    </xdr:from>
    <xdr:to>
      <xdr:col>13</xdr:col>
      <xdr:colOff>217932</xdr:colOff>
      <xdr:row>122</xdr:row>
      <xdr:rowOff>65532</xdr:rowOff>
    </xdr:to>
    <xdr:pic>
      <xdr:nvPicPr>
        <xdr:cNvPr id="32" name="図 31">
          <a:extLst>
            <a:ext uri="{FF2B5EF4-FFF2-40B4-BE49-F238E27FC236}">
              <a16:creationId xmlns:a16="http://schemas.microsoft.com/office/drawing/2014/main" id="{F3D257CC-B66C-4B78-9ED3-C154434D47CA}"/>
            </a:ext>
            <a:ext uri="{147F2762-F138-4A5C-976F-8EAC2B608ADB}">
              <a16:predDERef xmlns:a16="http://schemas.microsoft.com/office/drawing/2014/main" pred="{F64F6A61-9A9F-4CFA-9BCF-1C913FCB6318}"/>
            </a:ext>
          </a:extLst>
        </xdr:cNvPr>
        <xdr:cNvPicPr>
          <a:picLocks noChangeAspect="1"/>
        </xdr:cNvPicPr>
      </xdr:nvPicPr>
      <xdr:blipFill>
        <a:blip xmlns:r="http://schemas.openxmlformats.org/officeDocument/2006/relationships" r:embed="rId31">
          <a:extLst>
            <a:ext uri="{28A0092B-C50C-407E-A947-70E740481C1C}">
              <a14:useLocalDpi xmlns:a14="http://schemas.microsoft.com/office/drawing/2010/main" val="0"/>
            </a:ext>
          </a:extLst>
        </a:blip>
        <a:stretch>
          <a:fillRect/>
        </a:stretch>
      </xdr:blipFill>
      <xdr:spPr>
        <a:xfrm>
          <a:off x="187452" y="17987772"/>
          <a:ext cx="7772400" cy="4389120"/>
        </a:xfrm>
        <a:prstGeom prst="rect">
          <a:avLst/>
        </a:prstGeom>
      </xdr:spPr>
    </xdr:pic>
    <xdr:clientData/>
  </xdr:twoCellAnchor>
  <xdr:twoCellAnchor>
    <xdr:from>
      <xdr:col>2</xdr:col>
      <xdr:colOff>132960</xdr:colOff>
      <xdr:row>110</xdr:row>
      <xdr:rowOff>37440</xdr:rowOff>
    </xdr:from>
    <xdr:to>
      <xdr:col>2</xdr:col>
      <xdr:colOff>228360</xdr:colOff>
      <xdr:row>110</xdr:row>
      <xdr:rowOff>123480</xdr:rowOff>
    </xdr:to>
    <mc:AlternateContent xmlns:mc="http://schemas.openxmlformats.org/markup-compatibility/2006" xmlns:xdr14="http://schemas.microsoft.com/office/excel/2010/spreadsheetDrawing">
      <mc:Choice Requires="xdr14">
        <xdr:contentPart xmlns:r="http://schemas.openxmlformats.org/officeDocument/2006/relationships" r:id="rId32">
          <xdr14:nvContentPartPr>
            <xdr14:cNvPr id="41" name="インク 40">
              <a:extLst>
                <a:ext uri="{FF2B5EF4-FFF2-40B4-BE49-F238E27FC236}">
                  <a16:creationId xmlns:a16="http://schemas.microsoft.com/office/drawing/2014/main" id="{1B206DE9-EC70-4B34-A518-AD275F402704}"/>
                </a:ext>
                <a:ext uri="{147F2762-F138-4A5C-976F-8EAC2B608ADB}">
                  <a16:predDERef xmlns:a16="http://schemas.microsoft.com/office/drawing/2014/main" pred="{F3D257CC-B66C-4B78-9ED3-C154434D47CA}"/>
                </a:ext>
              </a:extLst>
            </xdr14:cNvPr>
            <xdr14:cNvContentPartPr/>
          </xdr14:nvContentPartPr>
          <xdr14:nvPr macro=""/>
          <xdr14:xfrm>
            <a:off x="1169280" y="20154240"/>
            <a:ext cx="95400" cy="86040"/>
          </xdr14:xfrm>
        </xdr:contentPart>
      </mc:Choice>
      <mc:Fallback xmlns="">
        <xdr:pic>
          <xdr:nvPicPr>
            <xdr:cNvPr id="41" name="インク 40">
              <a:extLst>
                <a:ext uri="{FF2B5EF4-FFF2-40B4-BE49-F238E27FC236}">
                  <a16:creationId xmlns:a16="http://schemas.microsoft.com/office/drawing/2014/main" id="{1B206DE9-EC70-4B34-A518-AD275F402704}"/>
                </a:ext>
                <a:ext uri="{147F2762-F138-4A5C-976F-8EAC2B608ADB}">
                  <a16:predDERef xmlns:a16="http://schemas.microsoft.com/office/drawing/2014/main" pred="{F3D257CC-B66C-4B78-9ED3-C154434D47CA}"/>
                </a:ext>
              </a:extLst>
            </xdr:cNvPr>
            <xdr:cNvPicPr/>
          </xdr:nvPicPr>
          <xdr:blipFill>
            <a:blip xmlns:r="http://schemas.openxmlformats.org/officeDocument/2006/relationships" r:embed="rId33"/>
            <a:stretch>
              <a:fillRect/>
            </a:stretch>
          </xdr:blipFill>
          <xdr:spPr>
            <a:xfrm>
              <a:off x="1156934" y="20142651"/>
              <a:ext cx="120092" cy="109218"/>
            </a:xfrm>
            <a:prstGeom prst="rect">
              <a:avLst/>
            </a:prstGeom>
          </xdr:spPr>
        </xdr:pic>
      </mc:Fallback>
    </mc:AlternateContent>
    <xdr:clientData/>
  </xdr:twoCellAnchor>
  <xdr:twoCellAnchor>
    <xdr:from>
      <xdr:col>2</xdr:col>
      <xdr:colOff>212880</xdr:colOff>
      <xdr:row>110</xdr:row>
      <xdr:rowOff>37440</xdr:rowOff>
    </xdr:from>
    <xdr:to>
      <xdr:col>2</xdr:col>
      <xdr:colOff>327360</xdr:colOff>
      <xdr:row>110</xdr:row>
      <xdr:rowOff>151920</xdr:rowOff>
    </xdr:to>
    <mc:AlternateContent xmlns:mc="http://schemas.openxmlformats.org/markup-compatibility/2006" xmlns:xdr14="http://schemas.microsoft.com/office/excel/2010/spreadsheetDrawing">
      <mc:Choice Requires="xdr14">
        <xdr:contentPart xmlns:r="http://schemas.openxmlformats.org/officeDocument/2006/relationships" r:id="rId34">
          <xdr14:nvContentPartPr>
            <xdr14:cNvPr id="42" name="インク 41">
              <a:extLst>
                <a:ext uri="{FF2B5EF4-FFF2-40B4-BE49-F238E27FC236}">
                  <a16:creationId xmlns:a16="http://schemas.microsoft.com/office/drawing/2014/main" id="{6BC7D796-113F-4FD8-BC26-E2A2FBCE88AE}"/>
                </a:ext>
                <a:ext uri="{147F2762-F138-4A5C-976F-8EAC2B608ADB}">
                  <a16:predDERef xmlns:a16="http://schemas.microsoft.com/office/drawing/2014/main" pred="{1B206DE9-EC70-4B34-A518-AD275F402704}"/>
                </a:ext>
              </a:extLst>
            </xdr14:cNvPr>
            <xdr14:cNvContentPartPr/>
          </xdr14:nvContentPartPr>
          <xdr14:nvPr macro=""/>
          <xdr14:xfrm>
            <a:off x="1249200" y="20154240"/>
            <a:ext cx="114480" cy="114480"/>
          </xdr14:xfrm>
        </xdr:contentPart>
      </mc:Choice>
      <mc:Fallback xmlns="">
        <xdr:pic>
          <xdr:nvPicPr>
            <xdr:cNvPr id="42" name="インク 41">
              <a:extLst>
                <a:ext uri="{FF2B5EF4-FFF2-40B4-BE49-F238E27FC236}">
                  <a16:creationId xmlns:a16="http://schemas.microsoft.com/office/drawing/2014/main" id="{6BC7D796-113F-4FD8-BC26-E2A2FBCE88AE}"/>
                </a:ext>
                <a:ext uri="{147F2762-F138-4A5C-976F-8EAC2B608ADB}">
                  <a16:predDERef xmlns:a16="http://schemas.microsoft.com/office/drawing/2014/main" pred="{1B206DE9-EC70-4B34-A518-AD275F402704}"/>
                </a:ext>
              </a:extLst>
            </xdr:cNvPr>
            <xdr:cNvPicPr/>
          </xdr:nvPicPr>
          <xdr:blipFill>
            <a:blip xmlns:r="http://schemas.openxmlformats.org/officeDocument/2006/relationships" r:embed="rId35"/>
            <a:stretch>
              <a:fillRect/>
            </a:stretch>
          </xdr:blipFill>
          <xdr:spPr>
            <a:xfrm>
              <a:off x="1237130" y="20142247"/>
              <a:ext cx="138620" cy="138466"/>
            </a:xfrm>
            <a:prstGeom prst="rect">
              <a:avLst/>
            </a:prstGeom>
          </xdr:spPr>
        </xdr:pic>
      </mc:Fallback>
    </mc:AlternateContent>
    <xdr:clientData/>
  </xdr:twoCellAnchor>
  <xdr:twoCellAnchor>
    <xdr:from>
      <xdr:col>2</xdr:col>
      <xdr:colOff>199560</xdr:colOff>
      <xdr:row>110</xdr:row>
      <xdr:rowOff>45360</xdr:rowOff>
    </xdr:from>
    <xdr:to>
      <xdr:col>2</xdr:col>
      <xdr:colOff>228360</xdr:colOff>
      <xdr:row>110</xdr:row>
      <xdr:rowOff>64800</xdr:rowOff>
    </xdr:to>
    <mc:AlternateContent xmlns:mc="http://schemas.openxmlformats.org/markup-compatibility/2006" xmlns:xdr14="http://schemas.microsoft.com/office/excel/2010/spreadsheetDrawing">
      <mc:Choice Requires="xdr14">
        <xdr:contentPart xmlns:r="http://schemas.openxmlformats.org/officeDocument/2006/relationships" r:id="rId36">
          <xdr14:nvContentPartPr>
            <xdr14:cNvPr id="43" name="インク 42">
              <a:extLst>
                <a:ext uri="{FF2B5EF4-FFF2-40B4-BE49-F238E27FC236}">
                  <a16:creationId xmlns:a16="http://schemas.microsoft.com/office/drawing/2014/main" id="{8E68FF83-77B1-455E-B32A-3A22700DFD82}"/>
                </a:ext>
                <a:ext uri="{147F2762-F138-4A5C-976F-8EAC2B608ADB}">
                  <a16:predDERef xmlns:a16="http://schemas.microsoft.com/office/drawing/2014/main" pred="{6BC7D796-113F-4FD8-BC26-E2A2FBCE88AE}"/>
                </a:ext>
              </a:extLst>
            </xdr14:cNvPr>
            <xdr14:cNvContentPartPr/>
          </xdr14:nvContentPartPr>
          <xdr14:nvPr macro=""/>
          <xdr14:xfrm>
            <a:off x="1235880" y="20162160"/>
            <a:ext cx="28800" cy="19440"/>
          </xdr14:xfrm>
        </xdr:contentPart>
      </mc:Choice>
      <mc:Fallback xmlns="">
        <xdr:pic>
          <xdr:nvPicPr>
            <xdr:cNvPr id="43" name="インク 42">
              <a:extLst>
                <a:ext uri="{FF2B5EF4-FFF2-40B4-BE49-F238E27FC236}">
                  <a16:creationId xmlns:a16="http://schemas.microsoft.com/office/drawing/2014/main" id="{8E68FF83-77B1-455E-B32A-3A22700DFD82}"/>
                </a:ext>
                <a:ext uri="{147F2762-F138-4A5C-976F-8EAC2B608ADB}">
                  <a16:predDERef xmlns:a16="http://schemas.microsoft.com/office/drawing/2014/main" pred="{6BC7D796-113F-4FD8-BC26-E2A2FBCE88AE}"/>
                </a:ext>
              </a:extLst>
            </xdr:cNvPr>
            <xdr:cNvPicPr/>
          </xdr:nvPicPr>
          <xdr:blipFill>
            <a:blip xmlns:r="http://schemas.openxmlformats.org/officeDocument/2006/relationships" r:embed="rId37"/>
            <a:stretch>
              <a:fillRect/>
            </a:stretch>
          </xdr:blipFill>
          <xdr:spPr>
            <a:xfrm>
              <a:off x="1221904" y="20152440"/>
              <a:ext cx="56753" cy="38880"/>
            </a:xfrm>
            <a:prstGeom prst="rect">
              <a:avLst/>
            </a:prstGeom>
          </xdr:spPr>
        </xdr:pic>
      </mc:Fallback>
    </mc:AlternateContent>
    <xdr:clientData/>
  </xdr:twoCellAnchor>
  <xdr:twoCellAnchor>
    <xdr:from>
      <xdr:col>2</xdr:col>
      <xdr:colOff>224400</xdr:colOff>
      <xdr:row>110</xdr:row>
      <xdr:rowOff>37440</xdr:rowOff>
    </xdr:from>
    <xdr:to>
      <xdr:col>2</xdr:col>
      <xdr:colOff>244200</xdr:colOff>
      <xdr:row>111</xdr:row>
      <xdr:rowOff>73800</xdr:rowOff>
    </xdr:to>
    <mc:AlternateContent xmlns:mc="http://schemas.openxmlformats.org/markup-compatibility/2006" xmlns:xdr14="http://schemas.microsoft.com/office/excel/2010/spreadsheetDrawing">
      <mc:Choice Requires="xdr14">
        <xdr:contentPart xmlns:r="http://schemas.openxmlformats.org/officeDocument/2006/relationships" r:id="rId38">
          <xdr14:nvContentPartPr>
            <xdr14:cNvPr id="44" name="インク 43">
              <a:extLst>
                <a:ext uri="{FF2B5EF4-FFF2-40B4-BE49-F238E27FC236}">
                  <a16:creationId xmlns:a16="http://schemas.microsoft.com/office/drawing/2014/main" id="{68A454A3-0627-424F-8748-F5E4A583C35F}"/>
                </a:ext>
                <a:ext uri="{147F2762-F138-4A5C-976F-8EAC2B608ADB}">
                  <a16:predDERef xmlns:a16="http://schemas.microsoft.com/office/drawing/2014/main" pred="{8E68FF83-77B1-455E-B32A-3A22700DFD82}"/>
                </a:ext>
              </a:extLst>
            </xdr14:cNvPr>
            <xdr14:cNvContentPartPr/>
          </xdr14:nvContentPartPr>
          <xdr14:nvPr macro=""/>
          <xdr14:xfrm>
            <a:off x="1260720" y="20154240"/>
            <a:ext cx="19800" cy="219240"/>
          </xdr14:xfrm>
        </xdr:contentPart>
      </mc:Choice>
      <mc:Fallback xmlns="">
        <xdr:pic>
          <xdr:nvPicPr>
            <xdr:cNvPr id="44" name="インク 43">
              <a:extLst>
                <a:ext uri="{FF2B5EF4-FFF2-40B4-BE49-F238E27FC236}">
                  <a16:creationId xmlns:a16="http://schemas.microsoft.com/office/drawing/2014/main" id="{68A454A3-0627-424F-8748-F5E4A583C35F}"/>
                </a:ext>
                <a:ext uri="{147F2762-F138-4A5C-976F-8EAC2B608ADB}">
                  <a16:predDERef xmlns:a16="http://schemas.microsoft.com/office/drawing/2014/main" pred="{8E68FF83-77B1-455E-B32A-3A22700DFD82}"/>
                </a:ext>
              </a:extLst>
            </xdr:cNvPr>
            <xdr:cNvPicPr/>
          </xdr:nvPicPr>
          <xdr:blipFill>
            <a:blip xmlns:r="http://schemas.openxmlformats.org/officeDocument/2006/relationships" r:embed="rId39"/>
            <a:stretch>
              <a:fillRect/>
            </a:stretch>
          </xdr:blipFill>
          <xdr:spPr>
            <a:xfrm>
              <a:off x="1247107" y="20142182"/>
              <a:ext cx="46613" cy="243356"/>
            </a:xfrm>
            <a:prstGeom prst="rect">
              <a:avLst/>
            </a:prstGeom>
          </xdr:spPr>
        </xdr:pic>
      </mc:Fallback>
    </mc:AlternateContent>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6-06-16T02:02:24.299"/>
    </inkml:context>
    <inkml:brush xml:id="br0">
      <inkml:brushProperty name="width" value="0.06667" units="cm"/>
      <inkml:brushProperty name="height" value="0.06667" units="cm"/>
      <inkml:brushProperty name="color" value="#ED1C24"/>
      <inkml:brushProperty name="ignorePressure" value="1"/>
    </inkml:brush>
  </inkml:definitions>
  <inkml:trace contextRef="#ctx0" brushRef="#br0">239 0,'-4'8,"-5"4,-3 9,-12 8,-5 2,-1 0,1-6,2-2,-9-4,2-3</inkml:trace>
</inkml:ink>
</file>

<file path=xl/ink/ink1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6-06-16T02:14:22.011"/>
    </inkml:context>
    <inkml:brush xml:id="br0">
      <inkml:brushProperty name="width" value="0.06667" units="cm"/>
      <inkml:brushProperty name="height" value="0.06667" units="cm"/>
      <inkml:brushProperty name="color" value="#ED1C24"/>
      <inkml:brushProperty name="ignorePressure" value="1"/>
    </inkml:brush>
  </inkml:definitions>
  <inkml:trace contextRef="#ctx0" brushRef="#br0">0 1,'0'3,"0"5,0 5,0 11,0 5,0 5,0 7,0 0,0-3,0-4,0-1,0 5,0 2,0-1,0-3,0-2,0-2,0 0,0 3,0-2,0-7</inkml:trace>
</inkml:ink>
</file>

<file path=xl/ink/ink1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6-06-16T02:21:54.125"/>
    </inkml:context>
    <inkml:brush xml:id="br0">
      <inkml:brushProperty name="width" value="0.06667" units="cm"/>
      <inkml:brushProperty name="height" value="0.06667" units="cm"/>
      <inkml:brushProperty name="color" value="#ED1C24"/>
      <inkml:brushProperty name="ignorePressure" value="1"/>
    </inkml:brush>
  </inkml:definitions>
  <inkml:trace contextRef="#ctx0" brushRef="#br0">424 27,'0'-5,"-4"1,-4-1,-5 5,-4 2,-2 5,-9 12,-3 5,-1 0,3-1,-2-1,2 0,0-1,4-4,1 0,-9 2,-4 8,7-4</inkml:trace>
</inkml:ink>
</file>

<file path=xl/ink/ink1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6-06-16T02:21:57.198"/>
    </inkml:context>
    <inkml:brush xml:id="br0">
      <inkml:brushProperty name="width" value="0.06667" units="cm"/>
      <inkml:brushProperty name="height" value="0.06667" units="cm"/>
      <inkml:brushProperty name="color" value="#ED1C24"/>
      <inkml:brushProperty name="ignorePressure" value="1"/>
    </inkml:brush>
  </inkml:definitions>
  <inkml:trace contextRef="#ctx0" brushRef="#br0">1 0,'0'3,"0"7,7 2,6 1,9-2,3 4,5 7,1 3,2-2,3 1,6 1,0-4,-5-2,-3 0,-5-1,-8-3</inkml:trace>
</inkml:ink>
</file>

<file path=xl/ink/ink1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6-06-16T02:22:01.565"/>
    </inkml:context>
    <inkml:brush xml:id="br0">
      <inkml:brushProperty name="width" value="0.06667" units="cm"/>
      <inkml:brushProperty name="height" value="0.06667" units="cm"/>
      <inkml:brushProperty name="color" value="#ED1C24"/>
      <inkml:brushProperty name="ignorePressure" value="1"/>
    </inkml:brush>
  </inkml:definitions>
  <inkml:trace contextRef="#ctx0" brushRef="#br0">1 0,'0'4,"0"4,0 9,0 4,0 6,0 3,0 3,0-1,0-2,0 4,0 1,4-3,1-2,-1 0,0-1,-2 1,0 8,-1-1,-1-2,0-7</inkml:trace>
</inkml:ink>
</file>

<file path=xl/ink/ink1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6-06-16T02:26:06.475"/>
    </inkml:context>
    <inkml:brush xml:id="br0">
      <inkml:brushProperty name="width" value="0.06667" units="cm"/>
      <inkml:brushProperty name="height" value="0.06667" units="cm"/>
      <inkml:brushProperty name="color" value="#ED1C24"/>
      <inkml:brushProperty name="ignorePressure" value="1"/>
    </inkml:brush>
  </inkml:definitions>
  <inkml:trace contextRef="#ctx0" brushRef="#br0">265 1,'0'4,"-4"4,-4 5,-6-1,-5 11,-5-2,-6 2,1-1,-1 0,3 0,1 3,3 2,3-5</inkml:trace>
</inkml:ink>
</file>

<file path=xl/ink/ink1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6-06-16T02:26:09.132"/>
    </inkml:context>
    <inkml:brush xml:id="br0">
      <inkml:brushProperty name="width" value="0.06667" units="cm"/>
      <inkml:brushProperty name="height" value="0.06667" units="cm"/>
      <inkml:brushProperty name="color" value="#ED1C24"/>
      <inkml:brushProperty name="ignorePressure" value="1"/>
    </inkml:brush>
  </inkml:definitions>
  <inkml:trace contextRef="#ctx0" brushRef="#br0">0 1,'4'0,"11"0,8 4,3 4,-3 5,-2 11,3 11,1 5,-1-1,1-5,-2-3,0-5,6 6,-2-4</inkml:trace>
</inkml:ink>
</file>

<file path=xl/ink/ink1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6-06-16T02:26:11.355"/>
    </inkml:context>
    <inkml:brush xml:id="br0">
      <inkml:brushProperty name="width" value="0.06667" units="cm"/>
      <inkml:brushProperty name="height" value="0.06667" units="cm"/>
      <inkml:brushProperty name="color" value="#ED1C24"/>
      <inkml:brushProperty name="ignorePressure" value="1"/>
    </inkml:brush>
  </inkml:definitions>
  <inkml:trace contextRef="#ctx0" brushRef="#br0">80 0,'-7'0,"-3"3,-3 6,1 4,-1 7,1 0</inkml:trace>
</inkml:ink>
</file>

<file path=xl/ink/ink1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6-06-16T02:26:16.859"/>
    </inkml:context>
    <inkml:brush xml:id="br0">
      <inkml:brushProperty name="width" value="0.06667" units="cm"/>
      <inkml:brushProperty name="height" value="0.06667" units="cm"/>
      <inkml:brushProperty name="color" value="#ED1C24"/>
      <inkml:brushProperty name="ignorePressure" value="1"/>
    </inkml:brush>
  </inkml:definitions>
  <inkml:trace contextRef="#ctx0" brushRef="#br0">54 1,'-4'0,"-5"0,0 4,0 8,3 13,2 9,2 3,0 1,2 0,0-5,1-4,-1 5,0-1,1-2,-1-3,0-2,0 5,0 1,0 1,0 4,0-1,0-8</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6-06-16T02:02:27.802"/>
    </inkml:context>
    <inkml:brush xml:id="br0">
      <inkml:brushProperty name="width" value="0.06667" units="cm"/>
      <inkml:brushProperty name="height" value="0.06667" units="cm"/>
      <inkml:brushProperty name="color" value="#ED1C24"/>
      <inkml:brushProperty name="ignorePressure" value="1"/>
    </inkml:brush>
  </inkml:definitions>
  <inkml:trace contextRef="#ctx0" brushRef="#br0">1 0,'4'0,"8"0,6 0,3 3,2 10,8 8,-3 5,-3 1,-5 4,-2 0,5-2,-3-6</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6-06-16T02:02:31.418"/>
    </inkml:context>
    <inkml:brush xml:id="br0">
      <inkml:brushProperty name="width" value="0.06667" units="cm"/>
      <inkml:brushProperty name="height" value="0.06667" units="cm"/>
      <inkml:brushProperty name="color" value="#ED1C24"/>
      <inkml:brushProperty name="ignorePressure" value="1"/>
    </inkml:brush>
  </inkml:definitions>
  <inkml:trace contextRef="#ctx0" brushRef="#br0">1 0,'0'11,"0"7,0 4,0 2,0 1,0 2,0 2,0-2,0 3,0-2,0 0,0 1,0 0,0-2,0-1,0-3,0 8,0-1,0 1,0-3,0-5</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6-06-16T02:10:11.077"/>
    </inkml:context>
    <inkml:brush xml:id="br0">
      <inkml:brushProperty name="width" value="0.06667" units="cm"/>
      <inkml:brushProperty name="height" value="0.06667" units="cm"/>
      <inkml:brushProperty name="color" value="#ED1C24"/>
      <inkml:brushProperty name="ignorePressure" value="1"/>
    </inkml:brush>
  </inkml:definitions>
  <inkml:trace contextRef="#ctx0" brushRef="#br0">213 1,'0'7,"-10"6,-8 1,-4-2,-9 4,-4 6,2 5,2-1,7-3</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6-06-16T02:10:13.517"/>
    </inkml:context>
    <inkml:brush xml:id="br0">
      <inkml:brushProperty name="width" value="0.06667" units="cm"/>
      <inkml:brushProperty name="height" value="0.06667" units="cm"/>
      <inkml:brushProperty name="color" value="#ED1C24"/>
      <inkml:brushProperty name="ignorePressure" value="1"/>
    </inkml:brush>
  </inkml:definitions>
  <inkml:trace contextRef="#ctx0" brushRef="#br0">0 0,'7'0,"6"0,6 0,1 0,2 3,0 6,-3 8,-1 7,3 6,-2-2,-4 4,0-1,-5-5</inkml:trace>
</inkml:ink>
</file>

<file path=xl/ink/ink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6-06-16T02:10:21.677"/>
    </inkml:context>
    <inkml:brush xml:id="br0">
      <inkml:brushProperty name="width" value="0.06667" units="cm"/>
      <inkml:brushProperty name="height" value="0.06667" units="cm"/>
      <inkml:brushProperty name="color" value="#ED1C24"/>
      <inkml:brushProperty name="ignorePressure" value="1"/>
    </inkml:brush>
  </inkml:definitions>
  <inkml:trace contextRef="#ctx0" brushRef="#br0">53 0,'-3'0,"-5"5,-2 3,2 5,2 10,2 7,1-1,2 1,1 4,0 1,0-2,1 0,-1 6,0 0,1-4,-1-3,0-5,0 2,0 1,0 1,0-2,0-2,0 1,0 0,0-2,0-1,0 2,0-4</inkml:trace>
</inkml:ink>
</file>

<file path=xl/ink/ink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6-06-16T02:10:31.236"/>
    </inkml:context>
    <inkml:brush xml:id="br0">
      <inkml:brushProperty name="width" value="0.06667" units="cm"/>
      <inkml:brushProperty name="height" value="0.06667" units="cm"/>
      <inkml:brushProperty name="color" value="#ED1C24"/>
      <inkml:brushProperty name="ignorePressure" value="1"/>
    </inkml:brush>
  </inkml:definitions>
  <inkml:trace contextRef="#ctx0" brushRef="#br0">0 0,'0'0</inkml:trace>
</inkml:ink>
</file>

<file path=xl/ink/ink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6-06-16T02:14:14.083"/>
    </inkml:context>
    <inkml:brush xml:id="br0">
      <inkml:brushProperty name="width" value="0.06667" units="cm"/>
      <inkml:brushProperty name="height" value="0.06667" units="cm"/>
      <inkml:brushProperty name="color" value="#ED1C24"/>
      <inkml:brushProperty name="ignorePressure" value="1"/>
    </inkml:brush>
  </inkml:definitions>
  <inkml:trace contextRef="#ctx0" brushRef="#br0">212 1,'7'0,"2"3,-3 6,-7 3,-10 8,-7 5,-9 0,-1-3,0-2,-1-2,4 9,0 2,3 0,3-5</inkml:trace>
</inkml:ink>
</file>

<file path=xl/ink/ink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6-06-16T02:14:16.803"/>
    </inkml:context>
    <inkml:brush xml:id="br0">
      <inkml:brushProperty name="width" value="0.06667" units="cm"/>
      <inkml:brushProperty name="height" value="0.06667" units="cm"/>
      <inkml:brushProperty name="color" value="#ED1C24"/>
      <inkml:brushProperty name="ignorePressure" value="1"/>
    </inkml:brush>
  </inkml:definitions>
  <inkml:trace contextRef="#ctx0" brushRef="#br0">0 0,'0'-3,"0"2,8 4,5 6,5 6,-2 3,2 8,-1 13,6 2,2-7,-1-3,-2-9</inkml:trace>
</inkm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V133"/>
  <sheetViews>
    <sheetView zoomScale="115" zoomScaleNormal="115" workbookViewId="0" xr3:uid="{AEA406A1-0E4B-5B11-9CD5-51D6E497D94C}">
      <pane ySplit="8" topLeftCell="A9" activePane="bottomLeft" state="frozen"/>
      <selection pane="bottomLeft" activeCell="H11" sqref="H11:I11"/>
    </sheetView>
  </sheetViews>
  <sheetFormatPr defaultRowHeight="13.5" x14ac:dyDescent="0.1"/>
  <cols>
    <col min="1" max="1" width="2.85546875" customWidth="1"/>
    <col min="2" max="18" width="6.5703125" customWidth="1"/>
    <col min="22" max="22" width="10.85546875" style="23" bestFit="1" customWidth="1"/>
  </cols>
  <sheetData>
    <row r="2" spans="2:21" x14ac:dyDescent="0.1">
      <c r="B2" s="41" t="s">
        <v>4</v>
      </c>
      <c r="C2" s="41"/>
      <c r="D2" s="44" t="s">
        <v>52</v>
      </c>
      <c r="E2" s="44"/>
      <c r="F2" s="41" t="s">
        <v>5</v>
      </c>
      <c r="G2" s="41"/>
      <c r="H2" s="44" t="s">
        <v>35</v>
      </c>
      <c r="I2" s="44"/>
      <c r="J2" s="41" t="s">
        <v>6</v>
      </c>
      <c r="K2" s="41"/>
      <c r="L2" s="45">
        <f>C9</f>
        <v>1000000</v>
      </c>
      <c r="M2" s="44"/>
      <c r="N2" s="41" t="s">
        <v>7</v>
      </c>
      <c r="O2" s="41"/>
      <c r="P2" s="45" t="e">
        <f>C108+R108</f>
        <v>#VALUE!</v>
      </c>
      <c r="Q2" s="44"/>
      <c r="R2" s="1"/>
      <c r="S2" s="1"/>
      <c r="T2" s="1"/>
    </row>
    <row r="3" spans="2:21" ht="57" customHeight="1" x14ac:dyDescent="0.1">
      <c r="B3" s="41" t="s">
        <v>8</v>
      </c>
      <c r="C3" s="41"/>
      <c r="D3" s="46" t="s">
        <v>37</v>
      </c>
      <c r="E3" s="46"/>
      <c r="F3" s="46"/>
      <c r="G3" s="46"/>
      <c r="H3" s="46"/>
      <c r="I3" s="46"/>
      <c r="J3" s="41" t="s">
        <v>9</v>
      </c>
      <c r="K3" s="41"/>
      <c r="L3" s="46" t="s">
        <v>46</v>
      </c>
      <c r="M3" s="47"/>
      <c r="N3" s="47"/>
      <c r="O3" s="47"/>
      <c r="P3" s="47"/>
      <c r="Q3" s="47"/>
      <c r="R3" s="1"/>
      <c r="S3" s="1"/>
    </row>
    <row r="4" spans="2:21" x14ac:dyDescent="0.1">
      <c r="B4" s="41" t="s">
        <v>10</v>
      </c>
      <c r="C4" s="41"/>
      <c r="D4" s="42">
        <f>SUM($R$9:$S$993)</f>
        <v>601344.06723095139</v>
      </c>
      <c r="E4" s="42"/>
      <c r="F4" s="41" t="s">
        <v>11</v>
      </c>
      <c r="G4" s="41"/>
      <c r="H4" s="43">
        <f>SUM($T$9:$U$108)</f>
        <v>2403.7999999999993</v>
      </c>
      <c r="I4" s="44"/>
      <c r="J4" s="48" t="s">
        <v>12</v>
      </c>
      <c r="K4" s="48"/>
      <c r="L4" s="45">
        <f>MAX($C$9:$D$990)-C9</f>
        <v>754564.9616357123</v>
      </c>
      <c r="M4" s="45"/>
      <c r="N4" s="48" t="s">
        <v>13</v>
      </c>
      <c r="O4" s="48"/>
      <c r="P4" s="42">
        <f>MIN($C$9:$D$990)-C9</f>
        <v>0</v>
      </c>
      <c r="Q4" s="42"/>
      <c r="R4" s="1"/>
      <c r="S4" s="1"/>
      <c r="T4" s="1"/>
    </row>
    <row r="5" spans="2:21" x14ac:dyDescent="0.1">
      <c r="B5" s="37" t="s">
        <v>14</v>
      </c>
      <c r="C5" s="2">
        <f>COUNTIF($R$9:$R$990,"&gt;0")</f>
        <v>15</v>
      </c>
      <c r="D5" s="38" t="s">
        <v>15</v>
      </c>
      <c r="E5" s="16">
        <f>COUNTIF($R$9:$R$990,"&lt;0")</f>
        <v>8</v>
      </c>
      <c r="F5" s="38" t="s">
        <v>16</v>
      </c>
      <c r="G5" s="2">
        <f>COUNTIF($R$9:$R$990,"=0")</f>
        <v>6</v>
      </c>
      <c r="H5" s="38" t="s">
        <v>17</v>
      </c>
      <c r="I5" s="3">
        <f>C5/SUM(C5,E5,G5)</f>
        <v>0.51724137931034486</v>
      </c>
      <c r="J5" s="49" t="s">
        <v>18</v>
      </c>
      <c r="K5" s="41"/>
      <c r="L5" s="50"/>
      <c r="M5" s="51"/>
      <c r="N5" s="18" t="s">
        <v>19</v>
      </c>
      <c r="O5" s="9"/>
      <c r="P5" s="50"/>
      <c r="Q5" s="51"/>
      <c r="R5" s="1"/>
      <c r="S5" s="1"/>
      <c r="T5" s="1"/>
    </row>
    <row r="6" spans="2:21" x14ac:dyDescent="0.1">
      <c r="B6" s="11"/>
      <c r="C6" s="14"/>
      <c r="D6" s="15"/>
      <c r="E6" s="12"/>
      <c r="F6" s="11"/>
      <c r="G6" s="12"/>
      <c r="H6" s="11"/>
      <c r="I6" s="17"/>
      <c r="J6" s="11"/>
      <c r="K6" s="11"/>
      <c r="L6" s="12"/>
      <c r="M6" s="12"/>
      <c r="N6" s="13"/>
      <c r="O6" s="13"/>
      <c r="P6" s="10"/>
      <c r="Q6" s="7"/>
      <c r="R6" s="1"/>
      <c r="S6" s="1"/>
      <c r="T6" s="1"/>
    </row>
    <row r="7" spans="2:21" x14ac:dyDescent="0.1">
      <c r="B7" s="59" t="s">
        <v>20</v>
      </c>
      <c r="C7" s="61" t="s">
        <v>21</v>
      </c>
      <c r="D7" s="62"/>
      <c r="E7" s="65" t="s">
        <v>22</v>
      </c>
      <c r="F7" s="66"/>
      <c r="G7" s="66"/>
      <c r="H7" s="66"/>
      <c r="I7" s="54"/>
      <c r="J7" s="67" t="s">
        <v>23</v>
      </c>
      <c r="K7" s="68"/>
      <c r="L7" s="56"/>
      <c r="M7" s="69" t="s">
        <v>24</v>
      </c>
      <c r="N7" s="70" t="s">
        <v>25</v>
      </c>
      <c r="O7" s="71"/>
      <c r="P7" s="71"/>
      <c r="Q7" s="58"/>
      <c r="R7" s="52" t="s">
        <v>26</v>
      </c>
      <c r="S7" s="52"/>
      <c r="T7" s="52"/>
      <c r="U7" s="52"/>
    </row>
    <row r="8" spans="2:21" x14ac:dyDescent="0.1">
      <c r="B8" s="60"/>
      <c r="C8" s="63"/>
      <c r="D8" s="64"/>
      <c r="E8" s="19" t="s">
        <v>27</v>
      </c>
      <c r="F8" s="19" t="s">
        <v>28</v>
      </c>
      <c r="G8" s="19" t="s">
        <v>29</v>
      </c>
      <c r="H8" s="53" t="s">
        <v>30</v>
      </c>
      <c r="I8" s="54"/>
      <c r="J8" s="4" t="s">
        <v>31</v>
      </c>
      <c r="K8" s="55" t="s">
        <v>32</v>
      </c>
      <c r="L8" s="56"/>
      <c r="M8" s="69"/>
      <c r="N8" s="5" t="s">
        <v>27</v>
      </c>
      <c r="O8" s="5" t="s">
        <v>28</v>
      </c>
      <c r="P8" s="57" t="s">
        <v>30</v>
      </c>
      <c r="Q8" s="58"/>
      <c r="R8" s="52" t="s">
        <v>33</v>
      </c>
      <c r="S8" s="52"/>
      <c r="T8" s="52" t="s">
        <v>31</v>
      </c>
      <c r="U8" s="52"/>
    </row>
    <row r="9" spans="2:21" x14ac:dyDescent="0.1">
      <c r="B9" s="36">
        <v>1</v>
      </c>
      <c r="C9" s="72">
        <v>1000000</v>
      </c>
      <c r="D9" s="72"/>
      <c r="E9" s="36">
        <v>2010</v>
      </c>
      <c r="F9" s="8">
        <v>40261</v>
      </c>
      <c r="G9" s="36" t="s">
        <v>3</v>
      </c>
      <c r="H9" s="73">
        <v>90.8</v>
      </c>
      <c r="I9" s="73"/>
      <c r="J9" s="36">
        <v>105</v>
      </c>
      <c r="K9" s="72">
        <f t="shared" ref="K9:K72" si="0">IF(F9="","",C9*0.03)</f>
        <v>30000</v>
      </c>
      <c r="L9" s="72"/>
      <c r="M9" s="6">
        <f>IF(J9="","",(K9/J9)/1000)</f>
        <v>0.2857142857142857</v>
      </c>
      <c r="N9" s="36">
        <v>2010</v>
      </c>
      <c r="O9" s="8">
        <v>40284</v>
      </c>
      <c r="P9" s="73">
        <v>92.83</v>
      </c>
      <c r="Q9" s="73"/>
      <c r="R9" s="74">
        <f>IF(O9="","",(IF(G9="売",H9-P9,P9-H9))*M9*100000)</f>
        <v>58000.000000000029</v>
      </c>
      <c r="S9" s="74"/>
      <c r="T9" s="75">
        <f>IF(O9="","",IF(R9&lt;0,J9*(-1),IF(G9="買",(P9-H9)*100,(H9-P9)*100)))</f>
        <v>203.00000000000011</v>
      </c>
      <c r="U9" s="75"/>
    </row>
    <row r="10" spans="2:21" x14ac:dyDescent="0.1">
      <c r="B10" s="36">
        <v>2</v>
      </c>
      <c r="C10" s="72">
        <f t="shared" ref="C10:C73" si="1">IF(R9="","",C9+R9)</f>
        <v>1058000</v>
      </c>
      <c r="D10" s="72"/>
      <c r="E10" s="36">
        <v>2010</v>
      </c>
      <c r="F10" s="8">
        <v>42619</v>
      </c>
      <c r="G10" s="36" t="s">
        <v>2</v>
      </c>
      <c r="H10" s="73">
        <v>84.11</v>
      </c>
      <c r="I10" s="73"/>
      <c r="J10" s="36">
        <v>111</v>
      </c>
      <c r="K10" s="72">
        <f t="shared" si="0"/>
        <v>31740</v>
      </c>
      <c r="L10" s="72"/>
      <c r="M10" s="6">
        <f t="shared" ref="M10:M73" si="2">IF(J10="","",(K10/J10)/1000)</f>
        <v>0.28594594594594591</v>
      </c>
      <c r="N10" s="36">
        <v>2010</v>
      </c>
      <c r="O10" s="8">
        <v>42628</v>
      </c>
      <c r="P10" s="73">
        <v>84.11</v>
      </c>
      <c r="Q10" s="73"/>
      <c r="R10" s="74">
        <f t="shared" ref="R10:R73" si="3">IF(O10="","",(IF(G10="売",H10-P10,P10-H10))*M10*100000)</f>
        <v>0</v>
      </c>
      <c r="S10" s="74"/>
      <c r="T10" s="75">
        <f t="shared" ref="T10:T73" si="4">IF(O10="","",IF(R10&lt;0,J10*(-1),IF(G10="買",(P10-H10)*100,(H10-P10)*100)))</f>
        <v>0</v>
      </c>
      <c r="U10" s="75"/>
    </row>
    <row r="11" spans="2:21" x14ac:dyDescent="0.1">
      <c r="B11" s="36">
        <v>3</v>
      </c>
      <c r="C11" s="72">
        <f t="shared" si="1"/>
        <v>1058000</v>
      </c>
      <c r="D11" s="72"/>
      <c r="E11" s="36">
        <v>2010</v>
      </c>
      <c r="F11" s="8">
        <v>42641</v>
      </c>
      <c r="G11" s="36" t="s">
        <v>2</v>
      </c>
      <c r="H11" s="73">
        <v>84.1</v>
      </c>
      <c r="I11" s="73"/>
      <c r="J11" s="36">
        <v>128</v>
      </c>
      <c r="K11" s="72">
        <f t="shared" si="0"/>
        <v>31740</v>
      </c>
      <c r="L11" s="72"/>
      <c r="M11" s="6">
        <f t="shared" si="2"/>
        <v>0.24796874999999999</v>
      </c>
      <c r="N11" s="36">
        <v>2010</v>
      </c>
      <c r="O11" s="8">
        <v>42670</v>
      </c>
      <c r="P11" s="73">
        <v>81.97</v>
      </c>
      <c r="Q11" s="73"/>
      <c r="R11" s="74">
        <f t="shared" si="3"/>
        <v>52817.343749999891</v>
      </c>
      <c r="S11" s="74"/>
      <c r="T11" s="75">
        <f t="shared" si="4"/>
        <v>212.99999999999955</v>
      </c>
      <c r="U11" s="75"/>
    </row>
    <row r="12" spans="2:21" x14ac:dyDescent="0.1">
      <c r="B12" s="36">
        <v>4</v>
      </c>
      <c r="C12" s="72">
        <f t="shared" si="1"/>
        <v>1110817.34375</v>
      </c>
      <c r="D12" s="72"/>
      <c r="E12" s="36">
        <v>2011</v>
      </c>
      <c r="F12" s="8">
        <v>42478</v>
      </c>
      <c r="G12" s="36" t="s">
        <v>2</v>
      </c>
      <c r="H12" s="73">
        <v>82.94</v>
      </c>
      <c r="I12" s="73"/>
      <c r="J12" s="36">
        <v>83</v>
      </c>
      <c r="K12" s="72">
        <f t="shared" si="0"/>
        <v>33324.520312499997</v>
      </c>
      <c r="L12" s="72"/>
      <c r="M12" s="6">
        <f t="shared" si="2"/>
        <v>0.4015002447289156</v>
      </c>
      <c r="N12" s="36">
        <v>2011</v>
      </c>
      <c r="O12" s="8">
        <v>42507</v>
      </c>
      <c r="P12" s="73">
        <v>81.680000000000007</v>
      </c>
      <c r="Q12" s="73"/>
      <c r="R12" s="74">
        <f t="shared" si="3"/>
        <v>50589.030835842997</v>
      </c>
      <c r="S12" s="74"/>
      <c r="T12" s="75">
        <f t="shared" si="4"/>
        <v>125.99999999999909</v>
      </c>
      <c r="U12" s="75"/>
    </row>
    <row r="13" spans="2:21" x14ac:dyDescent="0.1">
      <c r="B13" s="36">
        <v>5</v>
      </c>
      <c r="C13" s="72">
        <f t="shared" si="1"/>
        <v>1161406.3745858429</v>
      </c>
      <c r="D13" s="72"/>
      <c r="E13" s="39">
        <v>2011</v>
      </c>
      <c r="F13" s="8">
        <v>42552</v>
      </c>
      <c r="G13" s="36" t="s">
        <v>3</v>
      </c>
      <c r="H13" s="73">
        <v>80.930000000000007</v>
      </c>
      <c r="I13" s="73"/>
      <c r="J13" s="36">
        <v>67</v>
      </c>
      <c r="K13" s="72">
        <f t="shared" si="0"/>
        <v>34842.191237575287</v>
      </c>
      <c r="L13" s="72"/>
      <c r="M13" s="6">
        <f t="shared" si="2"/>
        <v>0.52003270503843713</v>
      </c>
      <c r="N13" s="36">
        <v>2011</v>
      </c>
      <c r="O13" s="8">
        <v>42563</v>
      </c>
      <c r="P13" s="73">
        <v>80.260000000000005</v>
      </c>
      <c r="Q13" s="73"/>
      <c r="R13" s="74">
        <f t="shared" si="3"/>
        <v>-34842.191237575375</v>
      </c>
      <c r="S13" s="74"/>
      <c r="T13" s="75">
        <f t="shared" si="4"/>
        <v>-67</v>
      </c>
      <c r="U13" s="75"/>
    </row>
    <row r="14" spans="2:21" x14ac:dyDescent="0.1">
      <c r="B14" s="36">
        <v>6</v>
      </c>
      <c r="C14" s="72">
        <f t="shared" si="1"/>
        <v>1126564.1833482676</v>
      </c>
      <c r="D14" s="72"/>
      <c r="E14" s="39">
        <v>2011</v>
      </c>
      <c r="F14" s="8">
        <v>42572</v>
      </c>
      <c r="G14" s="36" t="s">
        <v>2</v>
      </c>
      <c r="H14" s="73">
        <v>78.7</v>
      </c>
      <c r="I14" s="73"/>
      <c r="J14" s="36">
        <v>61</v>
      </c>
      <c r="K14" s="72">
        <f t="shared" si="0"/>
        <v>33796.925500448029</v>
      </c>
      <c r="L14" s="72"/>
      <c r="M14" s="6">
        <f t="shared" si="2"/>
        <v>0.55404795902373816</v>
      </c>
      <c r="N14" s="36">
        <v>2011</v>
      </c>
      <c r="O14" s="8">
        <v>42586</v>
      </c>
      <c r="P14" s="73">
        <v>78.081999999999994</v>
      </c>
      <c r="Q14" s="73"/>
      <c r="R14" s="74">
        <f t="shared" si="3"/>
        <v>34240.163867667528</v>
      </c>
      <c r="S14" s="74"/>
      <c r="T14" s="75">
        <f t="shared" si="4"/>
        <v>61.800000000000921</v>
      </c>
      <c r="U14" s="75"/>
    </row>
    <row r="15" spans="2:21" x14ac:dyDescent="0.1">
      <c r="B15" s="36">
        <v>7</v>
      </c>
      <c r="C15" s="72">
        <f t="shared" si="1"/>
        <v>1160804.3472159351</v>
      </c>
      <c r="D15" s="72"/>
      <c r="E15" s="39">
        <v>2011</v>
      </c>
      <c r="F15" s="8">
        <v>42632</v>
      </c>
      <c r="G15" s="36" t="s">
        <v>2</v>
      </c>
      <c r="H15" s="73">
        <v>76.546999999999997</v>
      </c>
      <c r="I15" s="73"/>
      <c r="J15" s="36">
        <v>76.599999999999994</v>
      </c>
      <c r="K15" s="72">
        <f t="shared" si="0"/>
        <v>34824.130416478052</v>
      </c>
      <c r="L15" s="72"/>
      <c r="M15" s="6">
        <f t="shared" si="2"/>
        <v>0.45462311248665865</v>
      </c>
      <c r="N15" s="36">
        <v>2011</v>
      </c>
      <c r="O15" s="8">
        <v>42633</v>
      </c>
      <c r="P15" s="73">
        <v>76.546999999999997</v>
      </c>
      <c r="Q15" s="73"/>
      <c r="R15" s="74">
        <f t="shared" si="3"/>
        <v>0</v>
      </c>
      <c r="S15" s="74"/>
      <c r="T15" s="75">
        <f t="shared" si="4"/>
        <v>0</v>
      </c>
      <c r="U15" s="75"/>
    </row>
    <row r="16" spans="2:21" x14ac:dyDescent="0.1">
      <c r="B16" s="36">
        <v>8</v>
      </c>
      <c r="C16" s="72">
        <f t="shared" si="1"/>
        <v>1160804.3472159351</v>
      </c>
      <c r="D16" s="72"/>
      <c r="E16" s="39">
        <v>2011</v>
      </c>
      <c r="F16" s="8">
        <v>40907</v>
      </c>
      <c r="G16" s="36" t="s">
        <v>2</v>
      </c>
      <c r="H16" s="73">
        <v>77.661000000000001</v>
      </c>
      <c r="I16" s="73"/>
      <c r="J16" s="36">
        <v>37.4</v>
      </c>
      <c r="K16" s="72">
        <f t="shared" si="0"/>
        <v>34824.130416478052</v>
      </c>
      <c r="L16" s="72"/>
      <c r="M16" s="6">
        <f t="shared" si="2"/>
        <v>0.93112648172401213</v>
      </c>
      <c r="N16" s="36">
        <v>2012</v>
      </c>
      <c r="O16" s="8">
        <v>42393</v>
      </c>
      <c r="P16" s="73">
        <v>77.334000000000003</v>
      </c>
      <c r="Q16" s="73"/>
      <c r="R16" s="74">
        <f t="shared" si="3"/>
        <v>30447.83595237503</v>
      </c>
      <c r="S16" s="74"/>
      <c r="T16" s="75">
        <f t="shared" si="4"/>
        <v>32.699999999999818</v>
      </c>
      <c r="U16" s="75"/>
    </row>
    <row r="17" spans="2:21" x14ac:dyDescent="0.1">
      <c r="B17" s="36">
        <v>9</v>
      </c>
      <c r="C17" s="72">
        <f t="shared" si="1"/>
        <v>1191252.1831683102</v>
      </c>
      <c r="D17" s="72"/>
      <c r="E17" s="39">
        <v>2012</v>
      </c>
      <c r="F17" s="8">
        <v>42540</v>
      </c>
      <c r="G17" s="36" t="s">
        <v>2</v>
      </c>
      <c r="H17" s="73">
        <v>78.844999999999999</v>
      </c>
      <c r="I17" s="73"/>
      <c r="J17" s="36">
        <v>45.8</v>
      </c>
      <c r="K17" s="72">
        <f t="shared" si="0"/>
        <v>35737.565495049304</v>
      </c>
      <c r="L17" s="72"/>
      <c r="M17" s="6">
        <f t="shared" si="2"/>
        <v>0.78029618984823812</v>
      </c>
      <c r="N17" s="36">
        <v>2012</v>
      </c>
      <c r="O17" s="8">
        <v>42541</v>
      </c>
      <c r="P17" s="73">
        <v>79.302999999999997</v>
      </c>
      <c r="Q17" s="73"/>
      <c r="R17" s="74">
        <f t="shared" si="3"/>
        <v>-35737.565495049181</v>
      </c>
      <c r="S17" s="74"/>
      <c r="T17" s="75">
        <f t="shared" si="4"/>
        <v>-45.8</v>
      </c>
      <c r="U17" s="75"/>
    </row>
    <row r="18" spans="2:21" x14ac:dyDescent="0.1">
      <c r="B18" s="36">
        <v>10</v>
      </c>
      <c r="C18" s="72">
        <f t="shared" si="1"/>
        <v>1155514.6176732611</v>
      </c>
      <c r="D18" s="72"/>
      <c r="E18" s="39">
        <v>2012</v>
      </c>
      <c r="F18" s="8">
        <v>42610</v>
      </c>
      <c r="G18" s="36" t="s">
        <v>2</v>
      </c>
      <c r="H18" s="73">
        <v>78.619</v>
      </c>
      <c r="I18" s="73"/>
      <c r="J18" s="36">
        <v>22.1</v>
      </c>
      <c r="K18" s="72">
        <f t="shared" si="0"/>
        <v>34665.438530197833</v>
      </c>
      <c r="L18" s="72"/>
      <c r="M18" s="6">
        <f t="shared" si="2"/>
        <v>1.5685718791944718</v>
      </c>
      <c r="N18" s="36">
        <v>2012</v>
      </c>
      <c r="O18" s="8">
        <v>42619</v>
      </c>
      <c r="P18" s="73">
        <v>78.619</v>
      </c>
      <c r="Q18" s="73"/>
      <c r="R18" s="74">
        <f t="shared" si="3"/>
        <v>0</v>
      </c>
      <c r="S18" s="74"/>
      <c r="T18" s="75">
        <f t="shared" si="4"/>
        <v>0</v>
      </c>
      <c r="U18" s="75"/>
    </row>
    <row r="19" spans="2:21" x14ac:dyDescent="0.1">
      <c r="B19" s="36">
        <v>11</v>
      </c>
      <c r="C19" s="72">
        <f t="shared" si="1"/>
        <v>1155514.6176732611</v>
      </c>
      <c r="D19" s="72"/>
      <c r="E19" s="39">
        <v>2013</v>
      </c>
      <c r="F19" s="8">
        <v>42477</v>
      </c>
      <c r="G19" s="36" t="s">
        <v>3</v>
      </c>
      <c r="H19" s="73">
        <v>98.260999999999996</v>
      </c>
      <c r="I19" s="73"/>
      <c r="J19" s="39">
        <v>246.2</v>
      </c>
      <c r="K19" s="72">
        <f t="shared" si="0"/>
        <v>34665.438530197833</v>
      </c>
      <c r="L19" s="72"/>
      <c r="M19" s="6">
        <f t="shared" si="2"/>
        <v>0.14080194366449161</v>
      </c>
      <c r="N19" s="36">
        <v>2013</v>
      </c>
      <c r="O19" s="8">
        <v>42515</v>
      </c>
      <c r="P19" s="73">
        <v>100.871</v>
      </c>
      <c r="Q19" s="73"/>
      <c r="R19" s="74">
        <f t="shared" si="3"/>
        <v>36749.307296432307</v>
      </c>
      <c r="S19" s="74"/>
      <c r="T19" s="75">
        <f t="shared" si="4"/>
        <v>260.99999999999994</v>
      </c>
      <c r="U19" s="75"/>
    </row>
    <row r="20" spans="2:21" x14ac:dyDescent="0.1">
      <c r="B20" s="36">
        <v>12</v>
      </c>
      <c r="C20" s="72">
        <f t="shared" si="1"/>
        <v>1192263.9249696934</v>
      </c>
      <c r="D20" s="72"/>
      <c r="E20" s="39">
        <v>2013</v>
      </c>
      <c r="F20" s="8">
        <v>42515</v>
      </c>
      <c r="G20" s="36" t="s">
        <v>2</v>
      </c>
      <c r="H20" s="73">
        <v>100.861</v>
      </c>
      <c r="I20" s="73"/>
      <c r="J20" s="39">
        <v>172.1</v>
      </c>
      <c r="K20" s="76">
        <f t="shared" si="0"/>
        <v>35767.917749090804</v>
      </c>
      <c r="L20" s="77"/>
      <c r="M20" s="6">
        <f t="shared" si="2"/>
        <v>0.20783217750779084</v>
      </c>
      <c r="N20" s="36">
        <v>2013</v>
      </c>
      <c r="O20" s="8">
        <v>42545</v>
      </c>
      <c r="P20" s="73">
        <v>98.283000000000001</v>
      </c>
      <c r="Q20" s="73"/>
      <c r="R20" s="74">
        <f t="shared" si="3"/>
        <v>53579.135361508546</v>
      </c>
      <c r="S20" s="74"/>
      <c r="T20" s="75">
        <f t="shared" si="4"/>
        <v>257.8000000000003</v>
      </c>
      <c r="U20" s="75"/>
    </row>
    <row r="21" spans="2:21" x14ac:dyDescent="0.1">
      <c r="B21" s="36">
        <v>13</v>
      </c>
      <c r="C21" s="72">
        <f t="shared" si="1"/>
        <v>1245843.0603312019</v>
      </c>
      <c r="D21" s="72"/>
      <c r="E21" s="39">
        <v>2013</v>
      </c>
      <c r="F21" s="8">
        <v>42638</v>
      </c>
      <c r="G21" s="36" t="s">
        <v>2</v>
      </c>
      <c r="H21" s="73">
        <v>98.462000000000003</v>
      </c>
      <c r="I21" s="73"/>
      <c r="J21" s="39">
        <v>71</v>
      </c>
      <c r="K21" s="72">
        <f t="shared" si="0"/>
        <v>37375.291809936054</v>
      </c>
      <c r="L21" s="72"/>
      <c r="M21" s="6">
        <f t="shared" si="2"/>
        <v>0.52641256070332476</v>
      </c>
      <c r="N21" s="36">
        <v>2013</v>
      </c>
      <c r="O21" s="8">
        <v>42654</v>
      </c>
      <c r="P21" s="73">
        <v>98.227000000000004</v>
      </c>
      <c r="Q21" s="73"/>
      <c r="R21" s="74">
        <f t="shared" si="3"/>
        <v>12370.695176528101</v>
      </c>
      <c r="S21" s="74"/>
      <c r="T21" s="75">
        <f t="shared" si="4"/>
        <v>23.499999999999943</v>
      </c>
      <c r="U21" s="75"/>
    </row>
    <row r="22" spans="2:21" x14ac:dyDescent="0.1">
      <c r="B22" s="36">
        <v>14</v>
      </c>
      <c r="C22" s="72">
        <f t="shared" si="1"/>
        <v>1258213.7555077299</v>
      </c>
      <c r="D22" s="72"/>
      <c r="E22" s="39">
        <v>2013</v>
      </c>
      <c r="F22" s="8">
        <v>42685</v>
      </c>
      <c r="G22" s="36" t="s">
        <v>3</v>
      </c>
      <c r="H22" s="73">
        <v>99.269000000000005</v>
      </c>
      <c r="I22" s="73"/>
      <c r="J22" s="39">
        <v>164</v>
      </c>
      <c r="K22" s="72">
        <f t="shared" si="0"/>
        <v>37746.412665231896</v>
      </c>
      <c r="L22" s="72"/>
      <c r="M22" s="6">
        <f t="shared" si="2"/>
        <v>0.23016105283677984</v>
      </c>
      <c r="N22" s="36">
        <v>2014</v>
      </c>
      <c r="O22" s="8">
        <v>42382</v>
      </c>
      <c r="P22" s="73">
        <v>103.771</v>
      </c>
      <c r="Q22" s="73"/>
      <c r="R22" s="74">
        <f t="shared" si="3"/>
        <v>103618.50598711817</v>
      </c>
      <c r="S22" s="74"/>
      <c r="T22" s="75">
        <f t="shared" si="4"/>
        <v>450.19999999999953</v>
      </c>
      <c r="U22" s="75"/>
    </row>
    <row r="23" spans="2:21" x14ac:dyDescent="0.1">
      <c r="B23" s="36">
        <v>15</v>
      </c>
      <c r="C23" s="72">
        <f t="shared" si="1"/>
        <v>1361832.2614948482</v>
      </c>
      <c r="D23" s="72"/>
      <c r="E23" s="39">
        <v>2014</v>
      </c>
      <c r="F23" s="8">
        <v>42417</v>
      </c>
      <c r="G23" s="36" t="s">
        <v>2</v>
      </c>
      <c r="H23" s="73">
        <v>101.557</v>
      </c>
      <c r="I23" s="73"/>
      <c r="J23" s="39">
        <v>84.8</v>
      </c>
      <c r="K23" s="72">
        <f t="shared" si="0"/>
        <v>40854.967844845443</v>
      </c>
      <c r="L23" s="72"/>
      <c r="M23" s="6">
        <f t="shared" si="2"/>
        <v>0.48178028118921512</v>
      </c>
      <c r="N23" s="36">
        <v>2014</v>
      </c>
      <c r="O23" s="8">
        <v>42418</v>
      </c>
      <c r="P23" s="73">
        <v>102.405</v>
      </c>
      <c r="Q23" s="73"/>
      <c r="R23" s="74">
        <f t="shared" si="3"/>
        <v>-40854.967844845392</v>
      </c>
      <c r="S23" s="74"/>
      <c r="T23" s="75">
        <f t="shared" si="4"/>
        <v>-84.8</v>
      </c>
      <c r="U23" s="75"/>
    </row>
    <row r="24" spans="2:21" x14ac:dyDescent="0.1">
      <c r="B24" s="36">
        <v>16</v>
      </c>
      <c r="C24" s="72">
        <f t="shared" si="1"/>
        <v>1320977.2936500027</v>
      </c>
      <c r="D24" s="72"/>
      <c r="E24" s="39">
        <v>2015</v>
      </c>
      <c r="F24" s="8">
        <v>42188</v>
      </c>
      <c r="G24" s="36" t="s">
        <v>2</v>
      </c>
      <c r="H24" s="73">
        <v>122.94199999999999</v>
      </c>
      <c r="I24" s="73"/>
      <c r="J24" s="39">
        <v>78.099999999999994</v>
      </c>
      <c r="K24" s="72">
        <f t="shared" si="0"/>
        <v>39629.318809500081</v>
      </c>
      <c r="L24" s="72"/>
      <c r="M24" s="6">
        <f t="shared" si="2"/>
        <v>0.50741765441101261</v>
      </c>
      <c r="N24" s="36">
        <v>2015</v>
      </c>
      <c r="O24" s="8">
        <v>42561</v>
      </c>
      <c r="P24" s="73">
        <v>122.008</v>
      </c>
      <c r="Q24" s="73"/>
      <c r="R24" s="74">
        <f t="shared" si="3"/>
        <v>47392.80892198845</v>
      </c>
      <c r="S24" s="74"/>
      <c r="T24" s="75">
        <f t="shared" si="4"/>
        <v>93.39999999999975</v>
      </c>
      <c r="U24" s="75"/>
    </row>
    <row r="25" spans="2:21" x14ac:dyDescent="0.1">
      <c r="B25" s="36">
        <v>17</v>
      </c>
      <c r="C25" s="72">
        <f t="shared" si="1"/>
        <v>1368370.102571991</v>
      </c>
      <c r="D25" s="72"/>
      <c r="E25" s="39">
        <v>2006</v>
      </c>
      <c r="F25" s="8">
        <v>42414</v>
      </c>
      <c r="G25" s="36" t="s">
        <v>2</v>
      </c>
      <c r="H25" s="73">
        <v>117.36</v>
      </c>
      <c r="I25" s="73"/>
      <c r="J25" s="39">
        <v>87</v>
      </c>
      <c r="K25" s="72">
        <f t="shared" si="0"/>
        <v>41051.103077159729</v>
      </c>
      <c r="L25" s="72"/>
      <c r="M25" s="6">
        <f t="shared" si="2"/>
        <v>0.47185175950758312</v>
      </c>
      <c r="N25" s="36">
        <v>2006</v>
      </c>
      <c r="O25" s="8">
        <v>42417</v>
      </c>
      <c r="P25" s="73">
        <v>118.23</v>
      </c>
      <c r="Q25" s="73"/>
      <c r="R25" s="74">
        <f t="shared" si="3"/>
        <v>-41051.103077159947</v>
      </c>
      <c r="S25" s="74"/>
      <c r="T25" s="75">
        <f t="shared" si="4"/>
        <v>-87</v>
      </c>
      <c r="U25" s="75"/>
    </row>
    <row r="26" spans="2:21" x14ac:dyDescent="0.1">
      <c r="B26" s="36">
        <v>18</v>
      </c>
      <c r="C26" s="72">
        <f t="shared" si="1"/>
        <v>1327318.9994948311</v>
      </c>
      <c r="D26" s="72"/>
      <c r="E26" s="39">
        <v>2006</v>
      </c>
      <c r="F26" s="8">
        <v>42593</v>
      </c>
      <c r="G26" s="36" t="s">
        <v>3</v>
      </c>
      <c r="H26" s="73">
        <v>115.6</v>
      </c>
      <c r="I26" s="73"/>
      <c r="J26" s="39">
        <v>93</v>
      </c>
      <c r="K26" s="72">
        <f t="shared" si="0"/>
        <v>39819.569984844929</v>
      </c>
      <c r="L26" s="72"/>
      <c r="M26" s="6">
        <f t="shared" si="2"/>
        <v>0.428167419191881</v>
      </c>
      <c r="N26" s="36">
        <v>2006</v>
      </c>
      <c r="O26" s="8">
        <v>42662</v>
      </c>
      <c r="P26" s="73">
        <v>118.05</v>
      </c>
      <c r="Q26" s="73"/>
      <c r="R26" s="74">
        <f t="shared" si="3"/>
        <v>104901.01770201097</v>
      </c>
      <c r="S26" s="74"/>
      <c r="T26" s="75">
        <f t="shared" si="4"/>
        <v>245.00000000000028</v>
      </c>
      <c r="U26" s="75"/>
    </row>
    <row r="27" spans="2:21" x14ac:dyDescent="0.1">
      <c r="B27" s="36">
        <v>19</v>
      </c>
      <c r="C27" s="72">
        <f t="shared" si="1"/>
        <v>1432220.017196842</v>
      </c>
      <c r="D27" s="72"/>
      <c r="E27" s="39">
        <v>2007</v>
      </c>
      <c r="F27" s="8">
        <v>42471</v>
      </c>
      <c r="G27" s="36" t="s">
        <v>3</v>
      </c>
      <c r="H27" s="73">
        <v>119.31</v>
      </c>
      <c r="I27" s="73"/>
      <c r="J27" s="39">
        <v>57</v>
      </c>
      <c r="K27" s="72">
        <f t="shared" si="0"/>
        <v>42966.600515905258</v>
      </c>
      <c r="L27" s="72"/>
      <c r="M27" s="6">
        <f t="shared" si="2"/>
        <v>0.75380000905096944</v>
      </c>
      <c r="N27" s="36">
        <v>2007</v>
      </c>
      <c r="O27" s="8">
        <v>42473</v>
      </c>
      <c r="P27" s="73">
        <v>118.74</v>
      </c>
      <c r="Q27" s="73"/>
      <c r="R27" s="74">
        <f t="shared" si="3"/>
        <v>-42966.600515905819</v>
      </c>
      <c r="S27" s="74"/>
      <c r="T27" s="75">
        <f t="shared" si="4"/>
        <v>-57</v>
      </c>
      <c r="U27" s="75"/>
    </row>
    <row r="28" spans="2:21" x14ac:dyDescent="0.1">
      <c r="B28" s="36">
        <v>20</v>
      </c>
      <c r="C28" s="72">
        <f t="shared" si="1"/>
        <v>1389253.4166809362</v>
      </c>
      <c r="D28" s="72"/>
      <c r="E28" s="39">
        <v>2007</v>
      </c>
      <c r="F28" s="8">
        <v>42490</v>
      </c>
      <c r="G28" s="36" t="s">
        <v>3</v>
      </c>
      <c r="H28" s="73">
        <v>119.75</v>
      </c>
      <c r="I28" s="73"/>
      <c r="J28" s="39">
        <v>86</v>
      </c>
      <c r="K28" s="72">
        <f t="shared" si="0"/>
        <v>41677.602500428089</v>
      </c>
      <c r="L28" s="72"/>
      <c r="M28" s="6">
        <f t="shared" si="2"/>
        <v>0.48462328488869871</v>
      </c>
      <c r="N28" s="36">
        <v>2007</v>
      </c>
      <c r="O28" s="8">
        <v>42561</v>
      </c>
      <c r="P28" s="73">
        <v>122.27</v>
      </c>
      <c r="Q28" s="73"/>
      <c r="R28" s="74">
        <f t="shared" si="3"/>
        <v>122125.06779195189</v>
      </c>
      <c r="S28" s="74"/>
      <c r="T28" s="75">
        <f t="shared" si="4"/>
        <v>251.9999999999996</v>
      </c>
      <c r="U28" s="75"/>
    </row>
    <row r="29" spans="2:21" x14ac:dyDescent="0.1">
      <c r="B29" s="36">
        <v>21</v>
      </c>
      <c r="C29" s="72">
        <f t="shared" si="1"/>
        <v>1511378.4844728881</v>
      </c>
      <c r="D29" s="72"/>
      <c r="E29" s="39">
        <v>2007</v>
      </c>
      <c r="F29" s="8">
        <v>42695</v>
      </c>
      <c r="G29" s="36" t="s">
        <v>2</v>
      </c>
      <c r="H29" s="73">
        <v>109.5</v>
      </c>
      <c r="I29" s="73"/>
      <c r="J29" s="39">
        <v>107</v>
      </c>
      <c r="K29" s="72">
        <f t="shared" si="0"/>
        <v>45341.354534186641</v>
      </c>
      <c r="L29" s="72"/>
      <c r="M29" s="6">
        <f t="shared" si="2"/>
        <v>0.42375097695501535</v>
      </c>
      <c r="N29" s="36">
        <v>2007</v>
      </c>
      <c r="O29" s="8">
        <v>42702</v>
      </c>
      <c r="P29" s="73">
        <v>109.5</v>
      </c>
      <c r="Q29" s="73"/>
      <c r="R29" s="74">
        <f t="shared" si="3"/>
        <v>0</v>
      </c>
      <c r="S29" s="74"/>
      <c r="T29" s="75">
        <f t="shared" si="4"/>
        <v>0</v>
      </c>
      <c r="U29" s="75"/>
    </row>
    <row r="30" spans="2:21" x14ac:dyDescent="0.1">
      <c r="B30" s="36">
        <v>22</v>
      </c>
      <c r="C30" s="72">
        <f t="shared" si="1"/>
        <v>1511378.4844728881</v>
      </c>
      <c r="D30" s="72"/>
      <c r="E30" s="39">
        <v>2008</v>
      </c>
      <c r="F30" s="8">
        <v>39549</v>
      </c>
      <c r="G30" s="36" t="s">
        <v>3</v>
      </c>
      <c r="H30" s="73">
        <v>102.14</v>
      </c>
      <c r="I30" s="73"/>
      <c r="J30" s="39">
        <v>212</v>
      </c>
      <c r="K30" s="72">
        <f t="shared" si="0"/>
        <v>45341.354534186641</v>
      </c>
      <c r="L30" s="72"/>
      <c r="M30" s="6">
        <f t="shared" si="2"/>
        <v>0.21387431384050301</v>
      </c>
      <c r="N30" s="36">
        <v>2008</v>
      </c>
      <c r="O30" s="8">
        <v>42566</v>
      </c>
      <c r="P30" s="73">
        <v>104.98</v>
      </c>
      <c r="Q30" s="73"/>
      <c r="R30" s="74">
        <f t="shared" si="3"/>
        <v>60740.305130702931</v>
      </c>
      <c r="S30" s="74"/>
      <c r="T30" s="75">
        <f t="shared" si="4"/>
        <v>284.00000000000034</v>
      </c>
      <c r="U30" s="75"/>
    </row>
    <row r="31" spans="2:21" x14ac:dyDescent="0.1">
      <c r="B31" s="36">
        <v>23</v>
      </c>
      <c r="C31" s="72">
        <f t="shared" si="1"/>
        <v>1572118.789603591</v>
      </c>
      <c r="D31" s="72"/>
      <c r="E31" s="39">
        <v>2008</v>
      </c>
      <c r="F31" s="8">
        <v>42586</v>
      </c>
      <c r="G31" s="36" t="s">
        <v>3</v>
      </c>
      <c r="H31" s="73">
        <v>107.87</v>
      </c>
      <c r="I31" s="73"/>
      <c r="J31" s="39">
        <v>60</v>
      </c>
      <c r="K31" s="72">
        <f t="shared" si="0"/>
        <v>47163.56368810773</v>
      </c>
      <c r="L31" s="72"/>
      <c r="M31" s="6">
        <f t="shared" si="2"/>
        <v>0.78605939480179554</v>
      </c>
      <c r="N31" s="36">
        <v>2008</v>
      </c>
      <c r="O31" s="8">
        <v>42614</v>
      </c>
      <c r="P31" s="73">
        <v>108.12</v>
      </c>
      <c r="Q31" s="73"/>
      <c r="R31" s="74">
        <f t="shared" si="3"/>
        <v>19651.484870044889</v>
      </c>
      <c r="S31" s="74"/>
      <c r="T31" s="75">
        <f t="shared" si="4"/>
        <v>25</v>
      </c>
      <c r="U31" s="75"/>
    </row>
    <row r="32" spans="2:21" x14ac:dyDescent="0.1">
      <c r="B32" s="36">
        <v>24</v>
      </c>
      <c r="C32" s="72">
        <f t="shared" si="1"/>
        <v>1591770.2744736359</v>
      </c>
      <c r="D32" s="72"/>
      <c r="E32" s="39">
        <v>2008</v>
      </c>
      <c r="F32" s="8">
        <v>42693</v>
      </c>
      <c r="G32" s="36" t="s">
        <v>2</v>
      </c>
      <c r="H32" s="73">
        <v>95.99</v>
      </c>
      <c r="I32" s="73"/>
      <c r="J32" s="39">
        <v>154</v>
      </c>
      <c r="K32" s="72">
        <f t="shared" si="0"/>
        <v>47753.108234209074</v>
      </c>
      <c r="L32" s="72"/>
      <c r="M32" s="6">
        <f t="shared" si="2"/>
        <v>0.31008511840395503</v>
      </c>
      <c r="N32" s="36">
        <v>2008</v>
      </c>
      <c r="O32" s="8">
        <v>42734</v>
      </c>
      <c r="P32" s="73">
        <v>90.74</v>
      </c>
      <c r="Q32" s="73"/>
      <c r="R32" s="74">
        <f t="shared" si="3"/>
        <v>162794.68716207638</v>
      </c>
      <c r="S32" s="74"/>
      <c r="T32" s="75">
        <f t="shared" si="4"/>
        <v>525</v>
      </c>
      <c r="U32" s="75"/>
    </row>
    <row r="33" spans="2:21" x14ac:dyDescent="0.1">
      <c r="B33" s="36">
        <v>25</v>
      </c>
      <c r="C33" s="72">
        <f t="shared" si="1"/>
        <v>1754564.9616357123</v>
      </c>
      <c r="D33" s="72"/>
      <c r="E33" s="39">
        <v>2008</v>
      </c>
      <c r="F33" s="8">
        <v>42734</v>
      </c>
      <c r="G33" s="36" t="s">
        <v>3</v>
      </c>
      <c r="H33" s="73">
        <v>90.75</v>
      </c>
      <c r="I33" s="73"/>
      <c r="J33" s="39">
        <v>100</v>
      </c>
      <c r="K33" s="72">
        <f t="shared" si="0"/>
        <v>52636.94884907137</v>
      </c>
      <c r="L33" s="72"/>
      <c r="M33" s="6">
        <f t="shared" si="2"/>
        <v>0.52636948849071374</v>
      </c>
      <c r="N33" s="36">
        <v>2009</v>
      </c>
      <c r="O33" s="8">
        <v>42378</v>
      </c>
      <c r="P33" s="73">
        <v>90.75</v>
      </c>
      <c r="Q33" s="73"/>
      <c r="R33" s="74">
        <f t="shared" si="3"/>
        <v>0</v>
      </c>
      <c r="S33" s="74"/>
      <c r="T33" s="75">
        <f t="shared" si="4"/>
        <v>0</v>
      </c>
      <c r="U33" s="75"/>
    </row>
    <row r="34" spans="2:21" x14ac:dyDescent="0.1">
      <c r="B34" s="36">
        <v>26</v>
      </c>
      <c r="C34" s="72">
        <f t="shared" si="1"/>
        <v>1754564.9616357123</v>
      </c>
      <c r="D34" s="72"/>
      <c r="E34" s="39">
        <v>2009</v>
      </c>
      <c r="F34" s="8">
        <v>42497</v>
      </c>
      <c r="G34" s="36" t="s">
        <v>3</v>
      </c>
      <c r="H34" s="73">
        <v>99.09</v>
      </c>
      <c r="I34" s="73"/>
      <c r="J34" s="39">
        <v>116</v>
      </c>
      <c r="K34" s="72">
        <f t="shared" si="0"/>
        <v>52636.94884907137</v>
      </c>
      <c r="L34" s="72"/>
      <c r="M34" s="6">
        <f t="shared" si="2"/>
        <v>0.45376680042302903</v>
      </c>
      <c r="N34" s="36">
        <v>2009</v>
      </c>
      <c r="O34" s="8">
        <v>42501</v>
      </c>
      <c r="P34" s="73">
        <v>97.93</v>
      </c>
      <c r="Q34" s="73"/>
      <c r="R34" s="74">
        <f t="shared" si="3"/>
        <v>-52636.94884907121</v>
      </c>
      <c r="S34" s="74"/>
      <c r="T34" s="75">
        <f t="shared" si="4"/>
        <v>-116</v>
      </c>
      <c r="U34" s="75"/>
    </row>
    <row r="35" spans="2:21" x14ac:dyDescent="0.1">
      <c r="B35" s="36">
        <v>27</v>
      </c>
      <c r="C35" s="72">
        <f t="shared" si="1"/>
        <v>1701928.012786641</v>
      </c>
      <c r="D35" s="72"/>
      <c r="E35" s="39">
        <v>2009</v>
      </c>
      <c r="F35" s="8">
        <v>42547</v>
      </c>
      <c r="G35" s="36" t="s">
        <v>2</v>
      </c>
      <c r="H35" s="73">
        <v>95.64</v>
      </c>
      <c r="I35" s="73"/>
      <c r="J35" s="39">
        <v>93</v>
      </c>
      <c r="K35" s="72">
        <f t="shared" si="0"/>
        <v>51057.840383599229</v>
      </c>
      <c r="L35" s="72"/>
      <c r="M35" s="6">
        <f t="shared" si="2"/>
        <v>0.54900903638278742</v>
      </c>
      <c r="N35" s="36">
        <v>2009</v>
      </c>
      <c r="O35" s="8">
        <v>42552</v>
      </c>
      <c r="P35" s="73">
        <v>96.57</v>
      </c>
      <c r="Q35" s="73"/>
      <c r="R35" s="74">
        <f t="shared" si="3"/>
        <v>-51057.840383598828</v>
      </c>
      <c r="S35" s="74"/>
      <c r="T35" s="75">
        <f t="shared" si="4"/>
        <v>-93</v>
      </c>
      <c r="U35" s="75"/>
    </row>
    <row r="36" spans="2:21" x14ac:dyDescent="0.1">
      <c r="B36" s="36">
        <v>28</v>
      </c>
      <c r="C36" s="72">
        <f t="shared" si="1"/>
        <v>1650870.1724030422</v>
      </c>
      <c r="D36" s="72"/>
      <c r="E36" s="39">
        <v>2009</v>
      </c>
      <c r="F36" s="8">
        <v>40031</v>
      </c>
      <c r="G36" s="36" t="s">
        <v>3</v>
      </c>
      <c r="H36" s="73">
        <v>95.47</v>
      </c>
      <c r="I36" s="73"/>
      <c r="J36" s="39">
        <v>111</v>
      </c>
      <c r="K36" s="72">
        <f t="shared" si="0"/>
        <v>49526.105172091266</v>
      </c>
      <c r="L36" s="72"/>
      <c r="M36" s="6">
        <f t="shared" si="2"/>
        <v>0.44618112767649792</v>
      </c>
      <c r="N36" s="36">
        <v>2009</v>
      </c>
      <c r="O36" s="8">
        <v>42594</v>
      </c>
      <c r="P36" s="73">
        <v>95.47</v>
      </c>
      <c r="Q36" s="73"/>
      <c r="R36" s="74">
        <f t="shared" si="3"/>
        <v>0</v>
      </c>
      <c r="S36" s="74"/>
      <c r="T36" s="75">
        <f t="shared" si="4"/>
        <v>0</v>
      </c>
      <c r="U36" s="75"/>
    </row>
    <row r="37" spans="2:21" x14ac:dyDescent="0.1">
      <c r="B37" s="36">
        <v>29</v>
      </c>
      <c r="C37" s="72">
        <f t="shared" si="1"/>
        <v>1650870.1724030422</v>
      </c>
      <c r="D37" s="72"/>
      <c r="E37" s="39">
        <v>2009</v>
      </c>
      <c r="F37" s="8">
        <v>40107</v>
      </c>
      <c r="G37" s="36" t="s">
        <v>3</v>
      </c>
      <c r="H37" s="73">
        <v>91.07</v>
      </c>
      <c r="I37" s="73"/>
      <c r="J37" s="39">
        <v>99</v>
      </c>
      <c r="K37" s="72">
        <f t="shared" si="0"/>
        <v>49526.105172091266</v>
      </c>
      <c r="L37" s="72"/>
      <c r="M37" s="6">
        <f t="shared" si="2"/>
        <v>0.50026368860698245</v>
      </c>
      <c r="N37" s="36">
        <v>2009</v>
      </c>
      <c r="O37" s="8">
        <v>42673</v>
      </c>
      <c r="P37" s="73">
        <v>90.08</v>
      </c>
      <c r="Q37" s="73"/>
      <c r="R37" s="74">
        <f t="shared" si="3"/>
        <v>-49526.105172091004</v>
      </c>
      <c r="S37" s="74"/>
      <c r="T37" s="75">
        <f t="shared" si="4"/>
        <v>-99</v>
      </c>
      <c r="U37" s="75"/>
    </row>
    <row r="38" spans="2:21" x14ac:dyDescent="0.1">
      <c r="B38" s="36">
        <v>30</v>
      </c>
      <c r="C38" s="72">
        <f t="shared" si="1"/>
        <v>1601344.0672309513</v>
      </c>
      <c r="D38" s="72"/>
      <c r="E38" s="39"/>
      <c r="F38" s="8"/>
      <c r="G38" s="36" t="s">
        <v>3</v>
      </c>
      <c r="H38" s="73"/>
      <c r="I38" s="73"/>
      <c r="J38" s="39"/>
      <c r="K38" s="72" t="str">
        <f t="shared" si="0"/>
        <v/>
      </c>
      <c r="L38" s="72"/>
      <c r="M38" s="6" t="str">
        <f t="shared" si="2"/>
        <v/>
      </c>
      <c r="N38" s="36"/>
      <c r="O38" s="8"/>
      <c r="P38" s="73"/>
      <c r="Q38" s="73"/>
      <c r="R38" s="74" t="str">
        <f t="shared" si="3"/>
        <v/>
      </c>
      <c r="S38" s="74"/>
      <c r="T38" s="75" t="str">
        <f t="shared" si="4"/>
        <v/>
      </c>
      <c r="U38" s="75"/>
    </row>
    <row r="39" spans="2:21" x14ac:dyDescent="0.1">
      <c r="B39" s="36">
        <v>31</v>
      </c>
      <c r="C39" s="72" t="str">
        <f t="shared" si="1"/>
        <v/>
      </c>
      <c r="D39" s="72"/>
      <c r="E39" s="40"/>
      <c r="F39" s="8"/>
      <c r="G39" s="36" t="s">
        <v>3</v>
      </c>
      <c r="H39" s="73"/>
      <c r="I39" s="73"/>
      <c r="J39" s="39"/>
      <c r="K39" s="72" t="str">
        <f t="shared" si="0"/>
        <v/>
      </c>
      <c r="L39" s="72"/>
      <c r="M39" s="6" t="str">
        <f t="shared" si="2"/>
        <v/>
      </c>
      <c r="N39" s="36"/>
      <c r="O39" s="8"/>
      <c r="P39" s="73"/>
      <c r="Q39" s="73"/>
      <c r="R39" s="74" t="str">
        <f t="shared" si="3"/>
        <v/>
      </c>
      <c r="S39" s="74"/>
      <c r="T39" s="75" t="str">
        <f t="shared" si="4"/>
        <v/>
      </c>
      <c r="U39" s="75"/>
    </row>
    <row r="40" spans="2:21" x14ac:dyDescent="0.1">
      <c r="B40" s="36">
        <v>32</v>
      </c>
      <c r="C40" s="72" t="str">
        <f t="shared" si="1"/>
        <v/>
      </c>
      <c r="D40" s="72"/>
      <c r="E40" s="40"/>
      <c r="F40" s="8"/>
      <c r="G40" s="36" t="s">
        <v>3</v>
      </c>
      <c r="H40" s="73"/>
      <c r="I40" s="73"/>
      <c r="J40" s="39"/>
      <c r="K40" s="72" t="str">
        <f t="shared" si="0"/>
        <v/>
      </c>
      <c r="L40" s="72"/>
      <c r="M40" s="6" t="str">
        <f t="shared" si="2"/>
        <v/>
      </c>
      <c r="N40" s="36"/>
      <c r="O40" s="8"/>
      <c r="P40" s="73"/>
      <c r="Q40" s="73"/>
      <c r="R40" s="74" t="str">
        <f t="shared" si="3"/>
        <v/>
      </c>
      <c r="S40" s="74"/>
      <c r="T40" s="75" t="str">
        <f t="shared" si="4"/>
        <v/>
      </c>
      <c r="U40" s="75"/>
    </row>
    <row r="41" spans="2:21" x14ac:dyDescent="0.1">
      <c r="B41" s="36">
        <v>33</v>
      </c>
      <c r="C41" s="72" t="str">
        <f t="shared" si="1"/>
        <v/>
      </c>
      <c r="D41" s="72"/>
      <c r="E41" s="40"/>
      <c r="F41" s="8"/>
      <c r="G41" s="36" t="s">
        <v>2</v>
      </c>
      <c r="H41" s="73"/>
      <c r="I41" s="73"/>
      <c r="J41" s="39"/>
      <c r="K41" s="72" t="str">
        <f t="shared" si="0"/>
        <v/>
      </c>
      <c r="L41" s="72"/>
      <c r="M41" s="6" t="str">
        <f t="shared" si="2"/>
        <v/>
      </c>
      <c r="N41" s="36"/>
      <c r="O41" s="8"/>
      <c r="P41" s="73"/>
      <c r="Q41" s="73"/>
      <c r="R41" s="74" t="str">
        <f t="shared" si="3"/>
        <v/>
      </c>
      <c r="S41" s="74"/>
      <c r="T41" s="75" t="str">
        <f t="shared" si="4"/>
        <v/>
      </c>
      <c r="U41" s="75"/>
    </row>
    <row r="42" spans="2:21" x14ac:dyDescent="0.1">
      <c r="B42" s="36">
        <v>34</v>
      </c>
      <c r="C42" s="72" t="str">
        <f t="shared" si="1"/>
        <v/>
      </c>
      <c r="D42" s="72"/>
      <c r="E42" s="40"/>
      <c r="F42" s="8"/>
      <c r="G42" s="36" t="s">
        <v>3</v>
      </c>
      <c r="H42" s="73"/>
      <c r="I42" s="73"/>
      <c r="J42" s="39"/>
      <c r="K42" s="72" t="str">
        <f t="shared" si="0"/>
        <v/>
      </c>
      <c r="L42" s="72"/>
      <c r="M42" s="6" t="str">
        <f t="shared" si="2"/>
        <v/>
      </c>
      <c r="N42" s="36"/>
      <c r="O42" s="8"/>
      <c r="P42" s="73"/>
      <c r="Q42" s="73"/>
      <c r="R42" s="74" t="str">
        <f t="shared" si="3"/>
        <v/>
      </c>
      <c r="S42" s="74"/>
      <c r="T42" s="75" t="str">
        <f t="shared" si="4"/>
        <v/>
      </c>
      <c r="U42" s="75"/>
    </row>
    <row r="43" spans="2:21" x14ac:dyDescent="0.1">
      <c r="B43" s="36">
        <v>35</v>
      </c>
      <c r="C43" s="72" t="str">
        <f t="shared" si="1"/>
        <v/>
      </c>
      <c r="D43" s="72"/>
      <c r="E43" s="40"/>
      <c r="F43" s="8"/>
      <c r="G43" s="36" t="s">
        <v>2</v>
      </c>
      <c r="H43" s="73"/>
      <c r="I43" s="73"/>
      <c r="J43" s="39"/>
      <c r="K43" s="72" t="str">
        <f t="shared" si="0"/>
        <v/>
      </c>
      <c r="L43" s="72"/>
      <c r="M43" s="6" t="str">
        <f t="shared" si="2"/>
        <v/>
      </c>
      <c r="N43" s="36"/>
      <c r="O43" s="8"/>
      <c r="P43" s="73"/>
      <c r="Q43" s="73"/>
      <c r="R43" s="74" t="str">
        <f t="shared" si="3"/>
        <v/>
      </c>
      <c r="S43" s="74"/>
      <c r="T43" s="75" t="str">
        <f t="shared" si="4"/>
        <v/>
      </c>
      <c r="U43" s="75"/>
    </row>
    <row r="44" spans="2:21" x14ac:dyDescent="0.1">
      <c r="B44" s="36">
        <v>36</v>
      </c>
      <c r="C44" s="72" t="str">
        <f t="shared" si="1"/>
        <v/>
      </c>
      <c r="D44" s="72"/>
      <c r="E44" s="40"/>
      <c r="F44" s="8"/>
      <c r="G44" s="36" t="s">
        <v>3</v>
      </c>
      <c r="H44" s="73"/>
      <c r="I44" s="73"/>
      <c r="J44" s="39"/>
      <c r="K44" s="72" t="str">
        <f t="shared" si="0"/>
        <v/>
      </c>
      <c r="L44" s="72"/>
      <c r="M44" s="6" t="str">
        <f t="shared" si="2"/>
        <v/>
      </c>
      <c r="N44" s="36"/>
      <c r="O44" s="8"/>
      <c r="P44" s="73"/>
      <c r="Q44" s="73"/>
      <c r="R44" s="74" t="str">
        <f t="shared" si="3"/>
        <v/>
      </c>
      <c r="S44" s="74"/>
      <c r="T44" s="75" t="str">
        <f t="shared" si="4"/>
        <v/>
      </c>
      <c r="U44" s="75"/>
    </row>
    <row r="45" spans="2:21" x14ac:dyDescent="0.1">
      <c r="B45" s="36">
        <v>37</v>
      </c>
      <c r="C45" s="72" t="str">
        <f t="shared" si="1"/>
        <v/>
      </c>
      <c r="D45" s="72"/>
      <c r="E45" s="40"/>
      <c r="F45" s="8"/>
      <c r="G45" s="36" t="s">
        <v>2</v>
      </c>
      <c r="H45" s="73"/>
      <c r="I45" s="73"/>
      <c r="J45" s="39"/>
      <c r="K45" s="72" t="str">
        <f t="shared" si="0"/>
        <v/>
      </c>
      <c r="L45" s="72"/>
      <c r="M45" s="6" t="str">
        <f t="shared" si="2"/>
        <v/>
      </c>
      <c r="N45" s="36"/>
      <c r="O45" s="8"/>
      <c r="P45" s="73"/>
      <c r="Q45" s="73"/>
      <c r="R45" s="74" t="str">
        <f t="shared" si="3"/>
        <v/>
      </c>
      <c r="S45" s="74"/>
      <c r="T45" s="75" t="str">
        <f t="shared" si="4"/>
        <v/>
      </c>
      <c r="U45" s="75"/>
    </row>
    <row r="46" spans="2:21" x14ac:dyDescent="0.1">
      <c r="B46" s="36">
        <v>38</v>
      </c>
      <c r="C46" s="72" t="str">
        <f t="shared" si="1"/>
        <v/>
      </c>
      <c r="D46" s="72"/>
      <c r="E46" s="40"/>
      <c r="F46" s="8"/>
      <c r="G46" s="36" t="s">
        <v>3</v>
      </c>
      <c r="H46" s="73"/>
      <c r="I46" s="73"/>
      <c r="J46" s="39"/>
      <c r="K46" s="72" t="str">
        <f t="shared" si="0"/>
        <v/>
      </c>
      <c r="L46" s="72"/>
      <c r="M46" s="6" t="str">
        <f t="shared" si="2"/>
        <v/>
      </c>
      <c r="N46" s="36"/>
      <c r="O46" s="8"/>
      <c r="P46" s="73"/>
      <c r="Q46" s="73"/>
      <c r="R46" s="74" t="str">
        <f t="shared" si="3"/>
        <v/>
      </c>
      <c r="S46" s="74"/>
      <c r="T46" s="75" t="str">
        <f t="shared" si="4"/>
        <v/>
      </c>
      <c r="U46" s="75"/>
    </row>
    <row r="47" spans="2:21" x14ac:dyDescent="0.1">
      <c r="B47" s="36">
        <v>39</v>
      </c>
      <c r="C47" s="72" t="str">
        <f t="shared" si="1"/>
        <v/>
      </c>
      <c r="D47" s="72"/>
      <c r="E47" s="40"/>
      <c r="F47" s="8"/>
      <c r="G47" s="36" t="s">
        <v>3</v>
      </c>
      <c r="H47" s="73"/>
      <c r="I47" s="73"/>
      <c r="J47" s="39"/>
      <c r="K47" s="72" t="str">
        <f t="shared" si="0"/>
        <v/>
      </c>
      <c r="L47" s="72"/>
      <c r="M47" s="6" t="str">
        <f t="shared" si="2"/>
        <v/>
      </c>
      <c r="N47" s="36"/>
      <c r="O47" s="8"/>
      <c r="P47" s="73"/>
      <c r="Q47" s="73"/>
      <c r="R47" s="74" t="str">
        <f t="shared" si="3"/>
        <v/>
      </c>
      <c r="S47" s="74"/>
      <c r="T47" s="75" t="str">
        <f t="shared" si="4"/>
        <v/>
      </c>
      <c r="U47" s="75"/>
    </row>
    <row r="48" spans="2:21" x14ac:dyDescent="0.1">
      <c r="B48" s="36">
        <v>40</v>
      </c>
      <c r="C48" s="72" t="str">
        <f t="shared" si="1"/>
        <v/>
      </c>
      <c r="D48" s="72"/>
      <c r="E48" s="40"/>
      <c r="F48" s="8"/>
      <c r="G48" s="36" t="s">
        <v>36</v>
      </c>
      <c r="H48" s="73"/>
      <c r="I48" s="73"/>
      <c r="J48" s="39"/>
      <c r="K48" s="72" t="str">
        <f t="shared" si="0"/>
        <v/>
      </c>
      <c r="L48" s="72"/>
      <c r="M48" s="6" t="str">
        <f t="shared" si="2"/>
        <v/>
      </c>
      <c r="N48" s="36"/>
      <c r="O48" s="8"/>
      <c r="P48" s="73"/>
      <c r="Q48" s="73"/>
      <c r="R48" s="74" t="str">
        <f t="shared" si="3"/>
        <v/>
      </c>
      <c r="S48" s="74"/>
      <c r="T48" s="75" t="str">
        <f t="shared" si="4"/>
        <v/>
      </c>
      <c r="U48" s="75"/>
    </row>
    <row r="49" spans="2:21" x14ac:dyDescent="0.1">
      <c r="B49" s="36">
        <v>41</v>
      </c>
      <c r="C49" s="72" t="str">
        <f t="shared" si="1"/>
        <v/>
      </c>
      <c r="D49" s="72"/>
      <c r="E49" s="40"/>
      <c r="F49" s="8"/>
      <c r="G49" s="36" t="s">
        <v>3</v>
      </c>
      <c r="H49" s="73"/>
      <c r="I49" s="73"/>
      <c r="J49" s="39"/>
      <c r="K49" s="72" t="str">
        <f t="shared" si="0"/>
        <v/>
      </c>
      <c r="L49" s="72"/>
      <c r="M49" s="6" t="str">
        <f t="shared" si="2"/>
        <v/>
      </c>
      <c r="N49" s="36"/>
      <c r="O49" s="8"/>
      <c r="P49" s="73"/>
      <c r="Q49" s="73"/>
      <c r="R49" s="74" t="str">
        <f t="shared" si="3"/>
        <v/>
      </c>
      <c r="S49" s="74"/>
      <c r="T49" s="75" t="str">
        <f t="shared" si="4"/>
        <v/>
      </c>
      <c r="U49" s="75"/>
    </row>
    <row r="50" spans="2:21" x14ac:dyDescent="0.1">
      <c r="B50" s="36">
        <v>42</v>
      </c>
      <c r="C50" s="72" t="str">
        <f t="shared" si="1"/>
        <v/>
      </c>
      <c r="D50" s="72"/>
      <c r="E50" s="40"/>
      <c r="F50" s="8"/>
      <c r="G50" s="36" t="s">
        <v>3</v>
      </c>
      <c r="H50" s="73"/>
      <c r="I50" s="73"/>
      <c r="J50" s="39"/>
      <c r="K50" s="72" t="str">
        <f t="shared" si="0"/>
        <v/>
      </c>
      <c r="L50" s="72"/>
      <c r="M50" s="6" t="str">
        <f t="shared" si="2"/>
        <v/>
      </c>
      <c r="N50" s="36"/>
      <c r="O50" s="8"/>
      <c r="P50" s="73"/>
      <c r="Q50" s="73"/>
      <c r="R50" s="74" t="str">
        <f t="shared" si="3"/>
        <v/>
      </c>
      <c r="S50" s="74"/>
      <c r="T50" s="75" t="str">
        <f t="shared" si="4"/>
        <v/>
      </c>
      <c r="U50" s="75"/>
    </row>
    <row r="51" spans="2:21" x14ac:dyDescent="0.1">
      <c r="B51" s="36">
        <v>43</v>
      </c>
      <c r="C51" s="72" t="str">
        <f t="shared" si="1"/>
        <v/>
      </c>
      <c r="D51" s="72"/>
      <c r="E51" s="40"/>
      <c r="F51" s="8"/>
      <c r="G51" s="36" t="s">
        <v>2</v>
      </c>
      <c r="H51" s="73"/>
      <c r="I51" s="73"/>
      <c r="J51" s="39"/>
      <c r="K51" s="72" t="str">
        <f t="shared" si="0"/>
        <v/>
      </c>
      <c r="L51" s="72"/>
      <c r="M51" s="6" t="str">
        <f t="shared" si="2"/>
        <v/>
      </c>
      <c r="N51" s="36"/>
      <c r="O51" s="8"/>
      <c r="P51" s="73"/>
      <c r="Q51" s="73"/>
      <c r="R51" s="74" t="str">
        <f t="shared" si="3"/>
        <v/>
      </c>
      <c r="S51" s="74"/>
      <c r="T51" s="75" t="str">
        <f t="shared" si="4"/>
        <v/>
      </c>
      <c r="U51" s="75"/>
    </row>
    <row r="52" spans="2:21" x14ac:dyDescent="0.1">
      <c r="B52" s="36">
        <v>44</v>
      </c>
      <c r="C52" s="72" t="str">
        <f t="shared" si="1"/>
        <v/>
      </c>
      <c r="D52" s="72"/>
      <c r="E52" s="40"/>
      <c r="F52" s="8"/>
      <c r="G52" s="36" t="s">
        <v>2</v>
      </c>
      <c r="H52" s="73"/>
      <c r="I52" s="73"/>
      <c r="J52" s="39"/>
      <c r="K52" s="72" t="str">
        <f t="shared" si="0"/>
        <v/>
      </c>
      <c r="L52" s="72"/>
      <c r="M52" s="6" t="str">
        <f t="shared" si="2"/>
        <v/>
      </c>
      <c r="N52" s="36"/>
      <c r="O52" s="8"/>
      <c r="P52" s="73"/>
      <c r="Q52" s="73"/>
      <c r="R52" s="74" t="str">
        <f t="shared" si="3"/>
        <v/>
      </c>
      <c r="S52" s="74"/>
      <c r="T52" s="75" t="str">
        <f t="shared" si="4"/>
        <v/>
      </c>
      <c r="U52" s="75"/>
    </row>
    <row r="53" spans="2:21" x14ac:dyDescent="0.1">
      <c r="B53" s="36">
        <v>45</v>
      </c>
      <c r="C53" s="72" t="str">
        <f t="shared" si="1"/>
        <v/>
      </c>
      <c r="D53" s="72"/>
      <c r="E53" s="40"/>
      <c r="F53" s="8"/>
      <c r="G53" s="36" t="s">
        <v>3</v>
      </c>
      <c r="H53" s="73"/>
      <c r="I53" s="73"/>
      <c r="J53" s="39"/>
      <c r="K53" s="72" t="str">
        <f t="shared" si="0"/>
        <v/>
      </c>
      <c r="L53" s="72"/>
      <c r="M53" s="6" t="str">
        <f t="shared" si="2"/>
        <v/>
      </c>
      <c r="N53" s="36"/>
      <c r="O53" s="8"/>
      <c r="P53" s="73"/>
      <c r="Q53" s="73"/>
      <c r="R53" s="74" t="str">
        <f t="shared" si="3"/>
        <v/>
      </c>
      <c r="S53" s="74"/>
      <c r="T53" s="75" t="str">
        <f t="shared" si="4"/>
        <v/>
      </c>
      <c r="U53" s="75"/>
    </row>
    <row r="54" spans="2:21" x14ac:dyDescent="0.1">
      <c r="B54" s="36">
        <v>46</v>
      </c>
      <c r="C54" s="72" t="str">
        <f t="shared" si="1"/>
        <v/>
      </c>
      <c r="D54" s="72"/>
      <c r="E54" s="40"/>
      <c r="F54" s="8"/>
      <c r="G54" s="36" t="s">
        <v>3</v>
      </c>
      <c r="H54" s="73"/>
      <c r="I54" s="73"/>
      <c r="J54" s="39"/>
      <c r="K54" s="72" t="str">
        <f t="shared" si="0"/>
        <v/>
      </c>
      <c r="L54" s="72"/>
      <c r="M54" s="6" t="str">
        <f t="shared" si="2"/>
        <v/>
      </c>
      <c r="N54" s="36"/>
      <c r="O54" s="8"/>
      <c r="P54" s="73"/>
      <c r="Q54" s="73"/>
      <c r="R54" s="74" t="str">
        <f t="shared" si="3"/>
        <v/>
      </c>
      <c r="S54" s="74"/>
      <c r="T54" s="75" t="str">
        <f t="shared" si="4"/>
        <v/>
      </c>
      <c r="U54" s="75"/>
    </row>
    <row r="55" spans="2:21" x14ac:dyDescent="0.1">
      <c r="B55" s="36">
        <v>47</v>
      </c>
      <c r="C55" s="72" t="str">
        <f t="shared" si="1"/>
        <v/>
      </c>
      <c r="D55" s="72"/>
      <c r="E55" s="40"/>
      <c r="F55" s="8"/>
      <c r="G55" s="36" t="s">
        <v>2</v>
      </c>
      <c r="H55" s="73"/>
      <c r="I55" s="73"/>
      <c r="J55" s="39"/>
      <c r="K55" s="72" t="str">
        <f t="shared" si="0"/>
        <v/>
      </c>
      <c r="L55" s="72"/>
      <c r="M55" s="6" t="str">
        <f t="shared" si="2"/>
        <v/>
      </c>
      <c r="N55" s="36"/>
      <c r="O55" s="8"/>
      <c r="P55" s="73"/>
      <c r="Q55" s="73"/>
      <c r="R55" s="74" t="str">
        <f t="shared" si="3"/>
        <v/>
      </c>
      <c r="S55" s="74"/>
      <c r="T55" s="75" t="str">
        <f t="shared" si="4"/>
        <v/>
      </c>
      <c r="U55" s="75"/>
    </row>
    <row r="56" spans="2:21" x14ac:dyDescent="0.1">
      <c r="B56" s="36">
        <v>48</v>
      </c>
      <c r="C56" s="72" t="str">
        <f t="shared" si="1"/>
        <v/>
      </c>
      <c r="D56" s="72"/>
      <c r="E56" s="40"/>
      <c r="F56" s="8"/>
      <c r="G56" s="36" t="s">
        <v>2</v>
      </c>
      <c r="H56" s="73"/>
      <c r="I56" s="73"/>
      <c r="J56" s="39"/>
      <c r="K56" s="72" t="str">
        <f t="shared" si="0"/>
        <v/>
      </c>
      <c r="L56" s="72"/>
      <c r="M56" s="6" t="str">
        <f t="shared" si="2"/>
        <v/>
      </c>
      <c r="N56" s="36"/>
      <c r="O56" s="8"/>
      <c r="P56" s="73"/>
      <c r="Q56" s="73"/>
      <c r="R56" s="74" t="str">
        <f t="shared" si="3"/>
        <v/>
      </c>
      <c r="S56" s="74"/>
      <c r="T56" s="75" t="str">
        <f t="shared" si="4"/>
        <v/>
      </c>
      <c r="U56" s="75"/>
    </row>
    <row r="57" spans="2:21" x14ac:dyDescent="0.1">
      <c r="B57" s="36">
        <v>49</v>
      </c>
      <c r="C57" s="72" t="str">
        <f t="shared" si="1"/>
        <v/>
      </c>
      <c r="D57" s="72"/>
      <c r="E57" s="40"/>
      <c r="F57" s="8"/>
      <c r="G57" s="36" t="s">
        <v>2</v>
      </c>
      <c r="H57" s="73"/>
      <c r="I57" s="73"/>
      <c r="J57" s="39"/>
      <c r="K57" s="72" t="str">
        <f t="shared" si="0"/>
        <v/>
      </c>
      <c r="L57" s="72"/>
      <c r="M57" s="6" t="str">
        <f t="shared" si="2"/>
        <v/>
      </c>
      <c r="N57" s="36"/>
      <c r="O57" s="8"/>
      <c r="P57" s="73"/>
      <c r="Q57" s="73"/>
      <c r="R57" s="74" t="str">
        <f t="shared" si="3"/>
        <v/>
      </c>
      <c r="S57" s="74"/>
      <c r="T57" s="75" t="str">
        <f t="shared" si="4"/>
        <v/>
      </c>
      <c r="U57" s="75"/>
    </row>
    <row r="58" spans="2:21" x14ac:dyDescent="0.1">
      <c r="B58" s="36">
        <v>50</v>
      </c>
      <c r="C58" s="72" t="str">
        <f t="shared" si="1"/>
        <v/>
      </c>
      <c r="D58" s="72"/>
      <c r="E58" s="40"/>
      <c r="F58" s="8"/>
      <c r="G58" s="36" t="s">
        <v>2</v>
      </c>
      <c r="H58" s="73"/>
      <c r="I58" s="73"/>
      <c r="J58" s="39"/>
      <c r="K58" s="72" t="str">
        <f t="shared" si="0"/>
        <v/>
      </c>
      <c r="L58" s="72"/>
      <c r="M58" s="6" t="str">
        <f t="shared" si="2"/>
        <v/>
      </c>
      <c r="N58" s="36"/>
      <c r="O58" s="8"/>
      <c r="P58" s="73"/>
      <c r="Q58" s="73"/>
      <c r="R58" s="74" t="str">
        <f t="shared" si="3"/>
        <v/>
      </c>
      <c r="S58" s="74"/>
      <c r="T58" s="75" t="str">
        <f t="shared" si="4"/>
        <v/>
      </c>
      <c r="U58" s="75"/>
    </row>
    <row r="59" spans="2:21" x14ac:dyDescent="0.1">
      <c r="B59" s="36">
        <v>51</v>
      </c>
      <c r="C59" s="72" t="str">
        <f t="shared" si="1"/>
        <v/>
      </c>
      <c r="D59" s="72"/>
      <c r="E59" s="40"/>
      <c r="F59" s="8"/>
      <c r="G59" s="36" t="s">
        <v>2</v>
      </c>
      <c r="H59" s="73"/>
      <c r="I59" s="73"/>
      <c r="J59" s="39"/>
      <c r="K59" s="72" t="str">
        <f t="shared" si="0"/>
        <v/>
      </c>
      <c r="L59" s="72"/>
      <c r="M59" s="6" t="str">
        <f t="shared" si="2"/>
        <v/>
      </c>
      <c r="N59" s="36"/>
      <c r="O59" s="8"/>
      <c r="P59" s="73"/>
      <c r="Q59" s="73"/>
      <c r="R59" s="74" t="str">
        <f t="shared" si="3"/>
        <v/>
      </c>
      <c r="S59" s="74"/>
      <c r="T59" s="75" t="str">
        <f t="shared" si="4"/>
        <v/>
      </c>
      <c r="U59" s="75"/>
    </row>
    <row r="60" spans="2:21" x14ac:dyDescent="0.1">
      <c r="B60" s="36">
        <v>52</v>
      </c>
      <c r="C60" s="72" t="str">
        <f t="shared" si="1"/>
        <v/>
      </c>
      <c r="D60" s="72"/>
      <c r="E60" s="40"/>
      <c r="F60" s="8"/>
      <c r="G60" s="36" t="s">
        <v>2</v>
      </c>
      <c r="H60" s="73"/>
      <c r="I60" s="73"/>
      <c r="J60" s="39"/>
      <c r="K60" s="72" t="str">
        <f t="shared" si="0"/>
        <v/>
      </c>
      <c r="L60" s="72"/>
      <c r="M60" s="6" t="str">
        <f t="shared" si="2"/>
        <v/>
      </c>
      <c r="N60" s="36"/>
      <c r="O60" s="8"/>
      <c r="P60" s="73"/>
      <c r="Q60" s="73"/>
      <c r="R60" s="74" t="str">
        <f t="shared" si="3"/>
        <v/>
      </c>
      <c r="S60" s="74"/>
      <c r="T60" s="75" t="str">
        <f t="shared" si="4"/>
        <v/>
      </c>
      <c r="U60" s="75"/>
    </row>
    <row r="61" spans="2:21" x14ac:dyDescent="0.1">
      <c r="B61" s="36">
        <v>53</v>
      </c>
      <c r="C61" s="72" t="str">
        <f t="shared" si="1"/>
        <v/>
      </c>
      <c r="D61" s="72"/>
      <c r="E61" s="40"/>
      <c r="F61" s="8"/>
      <c r="G61" s="36" t="s">
        <v>2</v>
      </c>
      <c r="H61" s="73"/>
      <c r="I61" s="73"/>
      <c r="J61" s="39"/>
      <c r="K61" s="72" t="str">
        <f t="shared" si="0"/>
        <v/>
      </c>
      <c r="L61" s="72"/>
      <c r="M61" s="6" t="str">
        <f t="shared" si="2"/>
        <v/>
      </c>
      <c r="N61" s="36"/>
      <c r="O61" s="8"/>
      <c r="P61" s="73"/>
      <c r="Q61" s="73"/>
      <c r="R61" s="74" t="str">
        <f t="shared" si="3"/>
        <v/>
      </c>
      <c r="S61" s="74"/>
      <c r="T61" s="75" t="str">
        <f t="shared" si="4"/>
        <v/>
      </c>
      <c r="U61" s="75"/>
    </row>
    <row r="62" spans="2:21" x14ac:dyDescent="0.1">
      <c r="B62" s="36">
        <v>54</v>
      </c>
      <c r="C62" s="72" t="str">
        <f t="shared" si="1"/>
        <v/>
      </c>
      <c r="D62" s="72"/>
      <c r="E62" s="40"/>
      <c r="F62" s="8"/>
      <c r="G62" s="36" t="s">
        <v>2</v>
      </c>
      <c r="H62" s="73"/>
      <c r="I62" s="73"/>
      <c r="J62" s="39"/>
      <c r="K62" s="72" t="str">
        <f t="shared" si="0"/>
        <v/>
      </c>
      <c r="L62" s="72"/>
      <c r="M62" s="6" t="str">
        <f t="shared" si="2"/>
        <v/>
      </c>
      <c r="N62" s="36"/>
      <c r="O62" s="8"/>
      <c r="P62" s="73"/>
      <c r="Q62" s="73"/>
      <c r="R62" s="74" t="str">
        <f t="shared" si="3"/>
        <v/>
      </c>
      <c r="S62" s="74"/>
      <c r="T62" s="75" t="str">
        <f t="shared" si="4"/>
        <v/>
      </c>
      <c r="U62" s="75"/>
    </row>
    <row r="63" spans="2:21" x14ac:dyDescent="0.1">
      <c r="B63" s="36">
        <v>55</v>
      </c>
      <c r="C63" s="72" t="str">
        <f t="shared" si="1"/>
        <v/>
      </c>
      <c r="D63" s="72"/>
      <c r="E63" s="40"/>
      <c r="F63" s="8"/>
      <c r="G63" s="36" t="s">
        <v>3</v>
      </c>
      <c r="H63" s="73"/>
      <c r="I63" s="73"/>
      <c r="J63" s="39"/>
      <c r="K63" s="72" t="str">
        <f t="shared" si="0"/>
        <v/>
      </c>
      <c r="L63" s="72"/>
      <c r="M63" s="6" t="str">
        <f t="shared" si="2"/>
        <v/>
      </c>
      <c r="N63" s="36"/>
      <c r="O63" s="8"/>
      <c r="P63" s="73"/>
      <c r="Q63" s="73"/>
      <c r="R63" s="74" t="str">
        <f t="shared" si="3"/>
        <v/>
      </c>
      <c r="S63" s="74"/>
      <c r="T63" s="75" t="str">
        <f t="shared" si="4"/>
        <v/>
      </c>
      <c r="U63" s="75"/>
    </row>
    <row r="64" spans="2:21" x14ac:dyDescent="0.1">
      <c r="B64" s="36">
        <v>56</v>
      </c>
      <c r="C64" s="72" t="str">
        <f t="shared" si="1"/>
        <v/>
      </c>
      <c r="D64" s="72"/>
      <c r="E64" s="40"/>
      <c r="F64" s="8"/>
      <c r="G64" s="36" t="s">
        <v>2</v>
      </c>
      <c r="H64" s="73"/>
      <c r="I64" s="73"/>
      <c r="J64" s="39"/>
      <c r="K64" s="72" t="str">
        <f t="shared" si="0"/>
        <v/>
      </c>
      <c r="L64" s="72"/>
      <c r="M64" s="6" t="str">
        <f t="shared" si="2"/>
        <v/>
      </c>
      <c r="N64" s="36"/>
      <c r="O64" s="8"/>
      <c r="P64" s="73"/>
      <c r="Q64" s="73"/>
      <c r="R64" s="74" t="str">
        <f t="shared" si="3"/>
        <v/>
      </c>
      <c r="S64" s="74"/>
      <c r="T64" s="75" t="str">
        <f t="shared" si="4"/>
        <v/>
      </c>
      <c r="U64" s="75"/>
    </row>
    <row r="65" spans="2:21" x14ac:dyDescent="0.1">
      <c r="B65" s="36">
        <v>57</v>
      </c>
      <c r="C65" s="72" t="str">
        <f t="shared" si="1"/>
        <v/>
      </c>
      <c r="D65" s="72"/>
      <c r="E65" s="40"/>
      <c r="F65" s="8"/>
      <c r="G65" s="36" t="s">
        <v>2</v>
      </c>
      <c r="H65" s="73"/>
      <c r="I65" s="73"/>
      <c r="J65" s="39"/>
      <c r="K65" s="72" t="str">
        <f t="shared" si="0"/>
        <v/>
      </c>
      <c r="L65" s="72"/>
      <c r="M65" s="6" t="str">
        <f t="shared" si="2"/>
        <v/>
      </c>
      <c r="N65" s="36"/>
      <c r="O65" s="8"/>
      <c r="P65" s="73"/>
      <c r="Q65" s="73"/>
      <c r="R65" s="74" t="str">
        <f t="shared" si="3"/>
        <v/>
      </c>
      <c r="S65" s="74"/>
      <c r="T65" s="75" t="str">
        <f t="shared" si="4"/>
        <v/>
      </c>
      <c r="U65" s="75"/>
    </row>
    <row r="66" spans="2:21" x14ac:dyDescent="0.1">
      <c r="B66" s="36">
        <v>58</v>
      </c>
      <c r="C66" s="72" t="str">
        <f t="shared" si="1"/>
        <v/>
      </c>
      <c r="D66" s="72"/>
      <c r="E66" s="40"/>
      <c r="F66" s="8"/>
      <c r="G66" s="36" t="s">
        <v>2</v>
      </c>
      <c r="H66" s="73"/>
      <c r="I66" s="73"/>
      <c r="J66" s="39"/>
      <c r="K66" s="72" t="str">
        <f t="shared" si="0"/>
        <v/>
      </c>
      <c r="L66" s="72"/>
      <c r="M66" s="6" t="str">
        <f t="shared" si="2"/>
        <v/>
      </c>
      <c r="N66" s="36"/>
      <c r="O66" s="8"/>
      <c r="P66" s="73"/>
      <c r="Q66" s="73"/>
      <c r="R66" s="74" t="str">
        <f t="shared" si="3"/>
        <v/>
      </c>
      <c r="S66" s="74"/>
      <c r="T66" s="75" t="str">
        <f t="shared" si="4"/>
        <v/>
      </c>
      <c r="U66" s="75"/>
    </row>
    <row r="67" spans="2:21" x14ac:dyDescent="0.1">
      <c r="B67" s="36">
        <v>59</v>
      </c>
      <c r="C67" s="72" t="str">
        <f t="shared" si="1"/>
        <v/>
      </c>
      <c r="D67" s="72"/>
      <c r="E67" s="40"/>
      <c r="F67" s="8"/>
      <c r="G67" s="36" t="s">
        <v>2</v>
      </c>
      <c r="H67" s="73"/>
      <c r="I67" s="73"/>
      <c r="J67" s="39"/>
      <c r="K67" s="72" t="str">
        <f t="shared" si="0"/>
        <v/>
      </c>
      <c r="L67" s="72"/>
      <c r="M67" s="6" t="str">
        <f t="shared" si="2"/>
        <v/>
      </c>
      <c r="N67" s="36"/>
      <c r="O67" s="8"/>
      <c r="P67" s="73"/>
      <c r="Q67" s="73"/>
      <c r="R67" s="74" t="str">
        <f t="shared" si="3"/>
        <v/>
      </c>
      <c r="S67" s="74"/>
      <c r="T67" s="75" t="str">
        <f t="shared" si="4"/>
        <v/>
      </c>
      <c r="U67" s="75"/>
    </row>
    <row r="68" spans="2:21" x14ac:dyDescent="0.1">
      <c r="B68" s="36">
        <v>60</v>
      </c>
      <c r="C68" s="72" t="str">
        <f t="shared" si="1"/>
        <v/>
      </c>
      <c r="D68" s="72"/>
      <c r="E68" s="40"/>
      <c r="F68" s="8"/>
      <c r="G68" s="36" t="s">
        <v>3</v>
      </c>
      <c r="H68" s="73"/>
      <c r="I68" s="73"/>
      <c r="J68" s="39"/>
      <c r="K68" s="72" t="str">
        <f t="shared" si="0"/>
        <v/>
      </c>
      <c r="L68" s="72"/>
      <c r="M68" s="6" t="str">
        <f t="shared" si="2"/>
        <v/>
      </c>
      <c r="N68" s="36"/>
      <c r="O68" s="8"/>
      <c r="P68" s="73"/>
      <c r="Q68" s="73"/>
      <c r="R68" s="74" t="str">
        <f t="shared" si="3"/>
        <v/>
      </c>
      <c r="S68" s="74"/>
      <c r="T68" s="75" t="str">
        <f t="shared" si="4"/>
        <v/>
      </c>
      <c r="U68" s="75"/>
    </row>
    <row r="69" spans="2:21" x14ac:dyDescent="0.1">
      <c r="B69" s="36">
        <v>61</v>
      </c>
      <c r="C69" s="72" t="str">
        <f t="shared" si="1"/>
        <v/>
      </c>
      <c r="D69" s="72"/>
      <c r="E69" s="40"/>
      <c r="F69" s="8"/>
      <c r="G69" s="36" t="s">
        <v>3</v>
      </c>
      <c r="H69" s="73"/>
      <c r="I69" s="73"/>
      <c r="J69" s="39"/>
      <c r="K69" s="72" t="str">
        <f t="shared" si="0"/>
        <v/>
      </c>
      <c r="L69" s="72"/>
      <c r="M69" s="6" t="str">
        <f t="shared" si="2"/>
        <v/>
      </c>
      <c r="N69" s="36"/>
      <c r="O69" s="8"/>
      <c r="P69" s="73"/>
      <c r="Q69" s="73"/>
      <c r="R69" s="74" t="str">
        <f t="shared" si="3"/>
        <v/>
      </c>
      <c r="S69" s="74"/>
      <c r="T69" s="75" t="str">
        <f t="shared" si="4"/>
        <v/>
      </c>
      <c r="U69" s="75"/>
    </row>
    <row r="70" spans="2:21" x14ac:dyDescent="0.1">
      <c r="B70" s="36">
        <v>62</v>
      </c>
      <c r="C70" s="72" t="str">
        <f t="shared" si="1"/>
        <v/>
      </c>
      <c r="D70" s="72"/>
      <c r="E70" s="40"/>
      <c r="F70" s="8"/>
      <c r="G70" s="36" t="s">
        <v>2</v>
      </c>
      <c r="H70" s="73"/>
      <c r="I70" s="73"/>
      <c r="J70" s="39"/>
      <c r="K70" s="72" t="str">
        <f t="shared" si="0"/>
        <v/>
      </c>
      <c r="L70" s="72"/>
      <c r="M70" s="6" t="str">
        <f t="shared" si="2"/>
        <v/>
      </c>
      <c r="N70" s="36"/>
      <c r="O70" s="8"/>
      <c r="P70" s="73"/>
      <c r="Q70" s="73"/>
      <c r="R70" s="74" t="str">
        <f t="shared" si="3"/>
        <v/>
      </c>
      <c r="S70" s="74"/>
      <c r="T70" s="75" t="str">
        <f t="shared" si="4"/>
        <v/>
      </c>
      <c r="U70" s="75"/>
    </row>
    <row r="71" spans="2:21" x14ac:dyDescent="0.1">
      <c r="B71" s="36">
        <v>63</v>
      </c>
      <c r="C71" s="72" t="str">
        <f t="shared" si="1"/>
        <v/>
      </c>
      <c r="D71" s="72"/>
      <c r="E71" s="40"/>
      <c r="F71" s="8"/>
      <c r="G71" s="36" t="s">
        <v>3</v>
      </c>
      <c r="H71" s="73"/>
      <c r="I71" s="73"/>
      <c r="J71" s="39"/>
      <c r="K71" s="72" t="str">
        <f t="shared" si="0"/>
        <v/>
      </c>
      <c r="L71" s="72"/>
      <c r="M71" s="6" t="str">
        <f t="shared" si="2"/>
        <v/>
      </c>
      <c r="N71" s="36"/>
      <c r="O71" s="8"/>
      <c r="P71" s="73"/>
      <c r="Q71" s="73"/>
      <c r="R71" s="74" t="str">
        <f t="shared" si="3"/>
        <v/>
      </c>
      <c r="S71" s="74"/>
      <c r="T71" s="75" t="str">
        <f t="shared" si="4"/>
        <v/>
      </c>
      <c r="U71" s="75"/>
    </row>
    <row r="72" spans="2:21" x14ac:dyDescent="0.1">
      <c r="B72" s="36">
        <v>64</v>
      </c>
      <c r="C72" s="72" t="str">
        <f t="shared" si="1"/>
        <v/>
      </c>
      <c r="D72" s="72"/>
      <c r="E72" s="40"/>
      <c r="F72" s="8"/>
      <c r="G72" s="36" t="s">
        <v>2</v>
      </c>
      <c r="H72" s="73"/>
      <c r="I72" s="73"/>
      <c r="J72" s="39"/>
      <c r="K72" s="72" t="str">
        <f t="shared" si="0"/>
        <v/>
      </c>
      <c r="L72" s="72"/>
      <c r="M72" s="6" t="str">
        <f t="shared" si="2"/>
        <v/>
      </c>
      <c r="N72" s="36"/>
      <c r="O72" s="8"/>
      <c r="P72" s="73"/>
      <c r="Q72" s="73"/>
      <c r="R72" s="74" t="str">
        <f t="shared" si="3"/>
        <v/>
      </c>
      <c r="S72" s="74"/>
      <c r="T72" s="75" t="str">
        <f t="shared" si="4"/>
        <v/>
      </c>
      <c r="U72" s="75"/>
    </row>
    <row r="73" spans="2:21" x14ac:dyDescent="0.1">
      <c r="B73" s="36">
        <v>65</v>
      </c>
      <c r="C73" s="72" t="str">
        <f t="shared" si="1"/>
        <v/>
      </c>
      <c r="D73" s="72"/>
      <c r="E73" s="40"/>
      <c r="F73" s="8"/>
      <c r="G73" s="36" t="s">
        <v>3</v>
      </c>
      <c r="H73" s="73"/>
      <c r="I73" s="73"/>
      <c r="J73" s="39"/>
      <c r="K73" s="72" t="str">
        <f t="shared" ref="K73:K108" si="5">IF(F73="","",C73*0.03)</f>
        <v/>
      </c>
      <c r="L73" s="72"/>
      <c r="M73" s="6" t="str">
        <f t="shared" si="2"/>
        <v/>
      </c>
      <c r="N73" s="36"/>
      <c r="O73" s="8"/>
      <c r="P73" s="73"/>
      <c r="Q73" s="73"/>
      <c r="R73" s="74" t="str">
        <f t="shared" si="3"/>
        <v/>
      </c>
      <c r="S73" s="74"/>
      <c r="T73" s="75" t="str">
        <f t="shared" si="4"/>
        <v/>
      </c>
      <c r="U73" s="75"/>
    </row>
    <row r="74" spans="2:21" x14ac:dyDescent="0.1">
      <c r="B74" s="36">
        <v>66</v>
      </c>
      <c r="C74" s="72" t="str">
        <f t="shared" ref="C74:C108" si="6">IF(R73="","",C73+R73)</f>
        <v/>
      </c>
      <c r="D74" s="72"/>
      <c r="E74" s="40"/>
      <c r="F74" s="8"/>
      <c r="G74" s="36" t="s">
        <v>3</v>
      </c>
      <c r="H74" s="73"/>
      <c r="I74" s="73"/>
      <c r="J74" s="39"/>
      <c r="K74" s="72" t="str">
        <f t="shared" si="5"/>
        <v/>
      </c>
      <c r="L74" s="72"/>
      <c r="M74" s="6" t="str">
        <f t="shared" ref="M74:M108" si="7">IF(J74="","",(K74/J74)/1000)</f>
        <v/>
      </c>
      <c r="N74" s="36"/>
      <c r="O74" s="8"/>
      <c r="P74" s="73"/>
      <c r="Q74" s="73"/>
      <c r="R74" s="74" t="str">
        <f t="shared" ref="R74:R108" si="8">IF(O74="","",(IF(G74="売",H74-P74,P74-H74))*M74*100000)</f>
        <v/>
      </c>
      <c r="S74" s="74"/>
      <c r="T74" s="75" t="str">
        <f t="shared" ref="T74:T108" si="9">IF(O74="","",IF(R74&lt;0,J74*(-1),IF(G74="買",(P74-H74)*100,(H74-P74)*100)))</f>
        <v/>
      </c>
      <c r="U74" s="75"/>
    </row>
    <row r="75" spans="2:21" x14ac:dyDescent="0.1">
      <c r="B75" s="36">
        <v>67</v>
      </c>
      <c r="C75" s="72" t="str">
        <f t="shared" si="6"/>
        <v/>
      </c>
      <c r="D75" s="72"/>
      <c r="E75" s="40"/>
      <c r="F75" s="8"/>
      <c r="G75" s="36" t="s">
        <v>2</v>
      </c>
      <c r="H75" s="73"/>
      <c r="I75" s="73"/>
      <c r="J75" s="39"/>
      <c r="K75" s="72" t="str">
        <f t="shared" si="5"/>
        <v/>
      </c>
      <c r="L75" s="72"/>
      <c r="M75" s="6" t="str">
        <f t="shared" si="7"/>
        <v/>
      </c>
      <c r="N75" s="36"/>
      <c r="O75" s="8"/>
      <c r="P75" s="73"/>
      <c r="Q75" s="73"/>
      <c r="R75" s="74" t="str">
        <f t="shared" si="8"/>
        <v/>
      </c>
      <c r="S75" s="74"/>
      <c r="T75" s="75" t="str">
        <f t="shared" si="9"/>
        <v/>
      </c>
      <c r="U75" s="75"/>
    </row>
    <row r="76" spans="2:21" x14ac:dyDescent="0.1">
      <c r="B76" s="36">
        <v>68</v>
      </c>
      <c r="C76" s="72" t="str">
        <f t="shared" si="6"/>
        <v/>
      </c>
      <c r="D76" s="72"/>
      <c r="E76" s="40"/>
      <c r="F76" s="8"/>
      <c r="G76" s="36" t="s">
        <v>2</v>
      </c>
      <c r="H76" s="73"/>
      <c r="I76" s="73"/>
      <c r="J76" s="39"/>
      <c r="K76" s="72" t="str">
        <f t="shared" si="5"/>
        <v/>
      </c>
      <c r="L76" s="72"/>
      <c r="M76" s="6" t="str">
        <f t="shared" si="7"/>
        <v/>
      </c>
      <c r="N76" s="36"/>
      <c r="O76" s="8"/>
      <c r="P76" s="73"/>
      <c r="Q76" s="73"/>
      <c r="R76" s="74" t="str">
        <f t="shared" si="8"/>
        <v/>
      </c>
      <c r="S76" s="74"/>
      <c r="T76" s="75" t="str">
        <f t="shared" si="9"/>
        <v/>
      </c>
      <c r="U76" s="75"/>
    </row>
    <row r="77" spans="2:21" x14ac:dyDescent="0.1">
      <c r="B77" s="36">
        <v>69</v>
      </c>
      <c r="C77" s="72" t="str">
        <f t="shared" si="6"/>
        <v/>
      </c>
      <c r="D77" s="72"/>
      <c r="E77" s="40"/>
      <c r="F77" s="8"/>
      <c r="G77" s="36" t="s">
        <v>2</v>
      </c>
      <c r="H77" s="73"/>
      <c r="I77" s="73"/>
      <c r="J77" s="39"/>
      <c r="K77" s="72" t="str">
        <f t="shared" si="5"/>
        <v/>
      </c>
      <c r="L77" s="72"/>
      <c r="M77" s="6" t="str">
        <f t="shared" si="7"/>
        <v/>
      </c>
      <c r="N77" s="36"/>
      <c r="O77" s="8"/>
      <c r="P77" s="73"/>
      <c r="Q77" s="73"/>
      <c r="R77" s="74" t="str">
        <f t="shared" si="8"/>
        <v/>
      </c>
      <c r="S77" s="74"/>
      <c r="T77" s="75" t="str">
        <f t="shared" si="9"/>
        <v/>
      </c>
      <c r="U77" s="75"/>
    </row>
    <row r="78" spans="2:21" x14ac:dyDescent="0.1">
      <c r="B78" s="36">
        <v>70</v>
      </c>
      <c r="C78" s="72" t="str">
        <f t="shared" si="6"/>
        <v/>
      </c>
      <c r="D78" s="72"/>
      <c r="E78" s="40"/>
      <c r="F78" s="8"/>
      <c r="G78" s="36" t="s">
        <v>3</v>
      </c>
      <c r="H78" s="73"/>
      <c r="I78" s="73"/>
      <c r="J78" s="39"/>
      <c r="K78" s="72" t="str">
        <f t="shared" si="5"/>
        <v/>
      </c>
      <c r="L78" s="72"/>
      <c r="M78" s="6" t="str">
        <f t="shared" si="7"/>
        <v/>
      </c>
      <c r="N78" s="36"/>
      <c r="O78" s="8"/>
      <c r="P78" s="73"/>
      <c r="Q78" s="73"/>
      <c r="R78" s="74" t="str">
        <f t="shared" si="8"/>
        <v/>
      </c>
      <c r="S78" s="74"/>
      <c r="T78" s="75" t="str">
        <f t="shared" si="9"/>
        <v/>
      </c>
      <c r="U78" s="75"/>
    </row>
    <row r="79" spans="2:21" x14ac:dyDescent="0.1">
      <c r="B79" s="36">
        <v>71</v>
      </c>
      <c r="C79" s="72" t="str">
        <f t="shared" si="6"/>
        <v/>
      </c>
      <c r="D79" s="72"/>
      <c r="E79" s="40"/>
      <c r="F79" s="8"/>
      <c r="G79" s="36" t="s">
        <v>2</v>
      </c>
      <c r="H79" s="73"/>
      <c r="I79" s="73"/>
      <c r="J79" s="39"/>
      <c r="K79" s="72" t="str">
        <f t="shared" si="5"/>
        <v/>
      </c>
      <c r="L79" s="72"/>
      <c r="M79" s="6" t="str">
        <f t="shared" si="7"/>
        <v/>
      </c>
      <c r="N79" s="36"/>
      <c r="O79" s="8"/>
      <c r="P79" s="73"/>
      <c r="Q79" s="73"/>
      <c r="R79" s="74" t="str">
        <f t="shared" si="8"/>
        <v/>
      </c>
      <c r="S79" s="74"/>
      <c r="T79" s="75" t="str">
        <f t="shared" si="9"/>
        <v/>
      </c>
      <c r="U79" s="75"/>
    </row>
    <row r="80" spans="2:21" x14ac:dyDescent="0.1">
      <c r="B80" s="36">
        <v>72</v>
      </c>
      <c r="C80" s="72" t="str">
        <f t="shared" si="6"/>
        <v/>
      </c>
      <c r="D80" s="72"/>
      <c r="E80" s="40"/>
      <c r="F80" s="8"/>
      <c r="G80" s="36" t="s">
        <v>3</v>
      </c>
      <c r="H80" s="73"/>
      <c r="I80" s="73"/>
      <c r="J80" s="39"/>
      <c r="K80" s="72" t="str">
        <f t="shared" si="5"/>
        <v/>
      </c>
      <c r="L80" s="72"/>
      <c r="M80" s="6" t="str">
        <f t="shared" si="7"/>
        <v/>
      </c>
      <c r="N80" s="36"/>
      <c r="O80" s="8"/>
      <c r="P80" s="73"/>
      <c r="Q80" s="73"/>
      <c r="R80" s="74" t="str">
        <f t="shared" si="8"/>
        <v/>
      </c>
      <c r="S80" s="74"/>
      <c r="T80" s="75" t="str">
        <f t="shared" si="9"/>
        <v/>
      </c>
      <c r="U80" s="75"/>
    </row>
    <row r="81" spans="2:21" x14ac:dyDescent="0.1">
      <c r="B81" s="36">
        <v>73</v>
      </c>
      <c r="C81" s="72" t="str">
        <f t="shared" si="6"/>
        <v/>
      </c>
      <c r="D81" s="72"/>
      <c r="E81" s="40"/>
      <c r="F81" s="8"/>
      <c r="G81" s="36" t="s">
        <v>2</v>
      </c>
      <c r="H81" s="73"/>
      <c r="I81" s="73"/>
      <c r="J81" s="39"/>
      <c r="K81" s="72" t="str">
        <f t="shared" si="5"/>
        <v/>
      </c>
      <c r="L81" s="72"/>
      <c r="M81" s="6" t="str">
        <f t="shared" si="7"/>
        <v/>
      </c>
      <c r="N81" s="36"/>
      <c r="O81" s="8"/>
      <c r="P81" s="73"/>
      <c r="Q81" s="73"/>
      <c r="R81" s="74" t="str">
        <f t="shared" si="8"/>
        <v/>
      </c>
      <c r="S81" s="74"/>
      <c r="T81" s="75" t="str">
        <f t="shared" si="9"/>
        <v/>
      </c>
      <c r="U81" s="75"/>
    </row>
    <row r="82" spans="2:21" x14ac:dyDescent="0.1">
      <c r="B82" s="36">
        <v>74</v>
      </c>
      <c r="C82" s="72" t="str">
        <f t="shared" si="6"/>
        <v/>
      </c>
      <c r="D82" s="72"/>
      <c r="E82" s="40"/>
      <c r="F82" s="8"/>
      <c r="G82" s="36" t="s">
        <v>2</v>
      </c>
      <c r="H82" s="73"/>
      <c r="I82" s="73"/>
      <c r="J82" s="39"/>
      <c r="K82" s="72" t="str">
        <f t="shared" si="5"/>
        <v/>
      </c>
      <c r="L82" s="72"/>
      <c r="M82" s="6" t="str">
        <f t="shared" si="7"/>
        <v/>
      </c>
      <c r="N82" s="36"/>
      <c r="O82" s="8"/>
      <c r="P82" s="73"/>
      <c r="Q82" s="73"/>
      <c r="R82" s="74" t="str">
        <f t="shared" si="8"/>
        <v/>
      </c>
      <c r="S82" s="74"/>
      <c r="T82" s="75" t="str">
        <f t="shared" si="9"/>
        <v/>
      </c>
      <c r="U82" s="75"/>
    </row>
    <row r="83" spans="2:21" x14ac:dyDescent="0.1">
      <c r="B83" s="36">
        <v>75</v>
      </c>
      <c r="C83" s="72" t="str">
        <f t="shared" si="6"/>
        <v/>
      </c>
      <c r="D83" s="72"/>
      <c r="E83" s="40"/>
      <c r="F83" s="8"/>
      <c r="G83" s="36" t="s">
        <v>2</v>
      </c>
      <c r="H83" s="73"/>
      <c r="I83" s="73"/>
      <c r="J83" s="39"/>
      <c r="K83" s="72" t="str">
        <f t="shared" si="5"/>
        <v/>
      </c>
      <c r="L83" s="72"/>
      <c r="M83" s="6" t="str">
        <f t="shared" si="7"/>
        <v/>
      </c>
      <c r="N83" s="36"/>
      <c r="O83" s="8"/>
      <c r="P83" s="73"/>
      <c r="Q83" s="73"/>
      <c r="R83" s="74" t="str">
        <f t="shared" si="8"/>
        <v/>
      </c>
      <c r="S83" s="74"/>
      <c r="T83" s="75" t="str">
        <f t="shared" si="9"/>
        <v/>
      </c>
      <c r="U83" s="75"/>
    </row>
    <row r="84" spans="2:21" x14ac:dyDescent="0.1">
      <c r="B84" s="36">
        <v>76</v>
      </c>
      <c r="C84" s="72" t="str">
        <f t="shared" si="6"/>
        <v/>
      </c>
      <c r="D84" s="72"/>
      <c r="E84" s="40"/>
      <c r="F84" s="8"/>
      <c r="G84" s="36" t="s">
        <v>2</v>
      </c>
      <c r="H84" s="73"/>
      <c r="I84" s="73"/>
      <c r="J84" s="39"/>
      <c r="K84" s="72" t="str">
        <f t="shared" si="5"/>
        <v/>
      </c>
      <c r="L84" s="72"/>
      <c r="M84" s="6" t="str">
        <f t="shared" si="7"/>
        <v/>
      </c>
      <c r="N84" s="36"/>
      <c r="O84" s="8"/>
      <c r="P84" s="73"/>
      <c r="Q84" s="73"/>
      <c r="R84" s="74" t="str">
        <f t="shared" si="8"/>
        <v/>
      </c>
      <c r="S84" s="74"/>
      <c r="T84" s="75" t="str">
        <f t="shared" si="9"/>
        <v/>
      </c>
      <c r="U84" s="75"/>
    </row>
    <row r="85" spans="2:21" x14ac:dyDescent="0.1">
      <c r="B85" s="36">
        <v>77</v>
      </c>
      <c r="C85" s="72" t="str">
        <f t="shared" si="6"/>
        <v/>
      </c>
      <c r="D85" s="72"/>
      <c r="E85" s="40"/>
      <c r="F85" s="8"/>
      <c r="G85" s="36" t="s">
        <v>3</v>
      </c>
      <c r="H85" s="73"/>
      <c r="I85" s="73"/>
      <c r="J85" s="39"/>
      <c r="K85" s="72" t="str">
        <f t="shared" si="5"/>
        <v/>
      </c>
      <c r="L85" s="72"/>
      <c r="M85" s="6" t="str">
        <f t="shared" si="7"/>
        <v/>
      </c>
      <c r="N85" s="36"/>
      <c r="O85" s="8"/>
      <c r="P85" s="73"/>
      <c r="Q85" s="73"/>
      <c r="R85" s="74" t="str">
        <f t="shared" si="8"/>
        <v/>
      </c>
      <c r="S85" s="74"/>
      <c r="T85" s="75" t="str">
        <f t="shared" si="9"/>
        <v/>
      </c>
      <c r="U85" s="75"/>
    </row>
    <row r="86" spans="2:21" x14ac:dyDescent="0.1">
      <c r="B86" s="36">
        <v>78</v>
      </c>
      <c r="C86" s="72" t="str">
        <f t="shared" si="6"/>
        <v/>
      </c>
      <c r="D86" s="72"/>
      <c r="E86" s="40"/>
      <c r="F86" s="8"/>
      <c r="G86" s="36" t="s">
        <v>2</v>
      </c>
      <c r="H86" s="73"/>
      <c r="I86" s="73"/>
      <c r="J86" s="39"/>
      <c r="K86" s="72" t="str">
        <f t="shared" si="5"/>
        <v/>
      </c>
      <c r="L86" s="72"/>
      <c r="M86" s="6" t="str">
        <f t="shared" si="7"/>
        <v/>
      </c>
      <c r="N86" s="36"/>
      <c r="O86" s="8"/>
      <c r="P86" s="73"/>
      <c r="Q86" s="73"/>
      <c r="R86" s="74" t="str">
        <f t="shared" si="8"/>
        <v/>
      </c>
      <c r="S86" s="74"/>
      <c r="T86" s="75" t="str">
        <f t="shared" si="9"/>
        <v/>
      </c>
      <c r="U86" s="75"/>
    </row>
    <row r="87" spans="2:21" x14ac:dyDescent="0.1">
      <c r="B87" s="36">
        <v>79</v>
      </c>
      <c r="C87" s="72" t="str">
        <f t="shared" si="6"/>
        <v/>
      </c>
      <c r="D87" s="72"/>
      <c r="E87" s="40"/>
      <c r="F87" s="8"/>
      <c r="G87" s="36" t="s">
        <v>3</v>
      </c>
      <c r="H87" s="73"/>
      <c r="I87" s="73"/>
      <c r="J87" s="39"/>
      <c r="K87" s="72" t="str">
        <f t="shared" si="5"/>
        <v/>
      </c>
      <c r="L87" s="72"/>
      <c r="M87" s="6" t="str">
        <f t="shared" si="7"/>
        <v/>
      </c>
      <c r="N87" s="36"/>
      <c r="O87" s="8"/>
      <c r="P87" s="73"/>
      <c r="Q87" s="73"/>
      <c r="R87" s="74" t="str">
        <f t="shared" si="8"/>
        <v/>
      </c>
      <c r="S87" s="74"/>
      <c r="T87" s="75" t="str">
        <f t="shared" si="9"/>
        <v/>
      </c>
      <c r="U87" s="75"/>
    </row>
    <row r="88" spans="2:21" x14ac:dyDescent="0.1">
      <c r="B88" s="36">
        <v>80</v>
      </c>
      <c r="C88" s="72" t="str">
        <f t="shared" si="6"/>
        <v/>
      </c>
      <c r="D88" s="72"/>
      <c r="E88" s="40"/>
      <c r="F88" s="8"/>
      <c r="G88" s="36" t="s">
        <v>3</v>
      </c>
      <c r="H88" s="73"/>
      <c r="I88" s="73"/>
      <c r="J88" s="39"/>
      <c r="K88" s="72" t="str">
        <f t="shared" si="5"/>
        <v/>
      </c>
      <c r="L88" s="72"/>
      <c r="M88" s="6" t="str">
        <f t="shared" si="7"/>
        <v/>
      </c>
      <c r="N88" s="36"/>
      <c r="O88" s="8"/>
      <c r="P88" s="73"/>
      <c r="Q88" s="73"/>
      <c r="R88" s="74" t="str">
        <f t="shared" si="8"/>
        <v/>
      </c>
      <c r="S88" s="74"/>
      <c r="T88" s="75" t="str">
        <f t="shared" si="9"/>
        <v/>
      </c>
      <c r="U88" s="75"/>
    </row>
    <row r="89" spans="2:21" x14ac:dyDescent="0.1">
      <c r="B89" s="36">
        <v>81</v>
      </c>
      <c r="C89" s="72" t="str">
        <f t="shared" si="6"/>
        <v/>
      </c>
      <c r="D89" s="72"/>
      <c r="E89" s="40"/>
      <c r="F89" s="8"/>
      <c r="G89" s="36" t="s">
        <v>3</v>
      </c>
      <c r="H89" s="73"/>
      <c r="I89" s="73"/>
      <c r="J89" s="39"/>
      <c r="K89" s="72" t="str">
        <f t="shared" si="5"/>
        <v/>
      </c>
      <c r="L89" s="72"/>
      <c r="M89" s="6" t="str">
        <f t="shared" si="7"/>
        <v/>
      </c>
      <c r="N89" s="36"/>
      <c r="O89" s="8"/>
      <c r="P89" s="73"/>
      <c r="Q89" s="73"/>
      <c r="R89" s="74" t="str">
        <f t="shared" si="8"/>
        <v/>
      </c>
      <c r="S89" s="74"/>
      <c r="T89" s="75" t="str">
        <f t="shared" si="9"/>
        <v/>
      </c>
      <c r="U89" s="75"/>
    </row>
    <row r="90" spans="2:21" x14ac:dyDescent="0.1">
      <c r="B90" s="36">
        <v>82</v>
      </c>
      <c r="C90" s="72" t="str">
        <f t="shared" si="6"/>
        <v/>
      </c>
      <c r="D90" s="72"/>
      <c r="E90" s="40"/>
      <c r="F90" s="8"/>
      <c r="G90" s="36" t="s">
        <v>3</v>
      </c>
      <c r="H90" s="73"/>
      <c r="I90" s="73"/>
      <c r="J90" s="39"/>
      <c r="K90" s="72" t="str">
        <f t="shared" si="5"/>
        <v/>
      </c>
      <c r="L90" s="72"/>
      <c r="M90" s="6" t="str">
        <f t="shared" si="7"/>
        <v/>
      </c>
      <c r="N90" s="36"/>
      <c r="O90" s="8"/>
      <c r="P90" s="73"/>
      <c r="Q90" s="73"/>
      <c r="R90" s="74" t="str">
        <f t="shared" si="8"/>
        <v/>
      </c>
      <c r="S90" s="74"/>
      <c r="T90" s="75" t="str">
        <f t="shared" si="9"/>
        <v/>
      </c>
      <c r="U90" s="75"/>
    </row>
    <row r="91" spans="2:21" x14ac:dyDescent="0.1">
      <c r="B91" s="36">
        <v>83</v>
      </c>
      <c r="C91" s="72" t="str">
        <f t="shared" si="6"/>
        <v/>
      </c>
      <c r="D91" s="72"/>
      <c r="E91" s="40"/>
      <c r="F91" s="8"/>
      <c r="G91" s="36" t="s">
        <v>3</v>
      </c>
      <c r="H91" s="73"/>
      <c r="I91" s="73"/>
      <c r="J91" s="39"/>
      <c r="K91" s="72" t="str">
        <f t="shared" si="5"/>
        <v/>
      </c>
      <c r="L91" s="72"/>
      <c r="M91" s="6" t="str">
        <f t="shared" si="7"/>
        <v/>
      </c>
      <c r="N91" s="36"/>
      <c r="O91" s="8"/>
      <c r="P91" s="73"/>
      <c r="Q91" s="73"/>
      <c r="R91" s="74" t="str">
        <f t="shared" si="8"/>
        <v/>
      </c>
      <c r="S91" s="74"/>
      <c r="T91" s="75" t="str">
        <f t="shared" si="9"/>
        <v/>
      </c>
      <c r="U91" s="75"/>
    </row>
    <row r="92" spans="2:21" x14ac:dyDescent="0.1">
      <c r="B92" s="36">
        <v>84</v>
      </c>
      <c r="C92" s="72" t="str">
        <f t="shared" si="6"/>
        <v/>
      </c>
      <c r="D92" s="72"/>
      <c r="E92" s="40"/>
      <c r="F92" s="8"/>
      <c r="G92" s="36" t="s">
        <v>2</v>
      </c>
      <c r="H92" s="73"/>
      <c r="I92" s="73"/>
      <c r="J92" s="39"/>
      <c r="K92" s="72" t="str">
        <f t="shared" si="5"/>
        <v/>
      </c>
      <c r="L92" s="72"/>
      <c r="M92" s="6" t="str">
        <f t="shared" si="7"/>
        <v/>
      </c>
      <c r="N92" s="36"/>
      <c r="O92" s="8"/>
      <c r="P92" s="73"/>
      <c r="Q92" s="73"/>
      <c r="R92" s="74" t="str">
        <f t="shared" si="8"/>
        <v/>
      </c>
      <c r="S92" s="74"/>
      <c r="T92" s="75" t="str">
        <f t="shared" si="9"/>
        <v/>
      </c>
      <c r="U92" s="75"/>
    </row>
    <row r="93" spans="2:21" x14ac:dyDescent="0.1">
      <c r="B93" s="36">
        <v>85</v>
      </c>
      <c r="C93" s="72" t="str">
        <f t="shared" si="6"/>
        <v/>
      </c>
      <c r="D93" s="72"/>
      <c r="E93" s="40"/>
      <c r="F93" s="8"/>
      <c r="G93" s="36" t="s">
        <v>3</v>
      </c>
      <c r="H93" s="73"/>
      <c r="I93" s="73"/>
      <c r="J93" s="39"/>
      <c r="K93" s="72" t="str">
        <f t="shared" si="5"/>
        <v/>
      </c>
      <c r="L93" s="72"/>
      <c r="M93" s="6" t="str">
        <f t="shared" si="7"/>
        <v/>
      </c>
      <c r="N93" s="36"/>
      <c r="O93" s="8"/>
      <c r="P93" s="73"/>
      <c r="Q93" s="73"/>
      <c r="R93" s="74" t="str">
        <f t="shared" si="8"/>
        <v/>
      </c>
      <c r="S93" s="74"/>
      <c r="T93" s="75" t="str">
        <f t="shared" si="9"/>
        <v/>
      </c>
      <c r="U93" s="75"/>
    </row>
    <row r="94" spans="2:21" x14ac:dyDescent="0.1">
      <c r="B94" s="36">
        <v>86</v>
      </c>
      <c r="C94" s="72" t="str">
        <f t="shared" si="6"/>
        <v/>
      </c>
      <c r="D94" s="72"/>
      <c r="E94" s="40"/>
      <c r="F94" s="8"/>
      <c r="G94" s="36" t="s">
        <v>2</v>
      </c>
      <c r="H94" s="73"/>
      <c r="I94" s="73"/>
      <c r="J94" s="39"/>
      <c r="K94" s="72" t="str">
        <f t="shared" si="5"/>
        <v/>
      </c>
      <c r="L94" s="72"/>
      <c r="M94" s="6" t="str">
        <f t="shared" si="7"/>
        <v/>
      </c>
      <c r="N94" s="36"/>
      <c r="O94" s="8"/>
      <c r="P94" s="73"/>
      <c r="Q94" s="73"/>
      <c r="R94" s="74" t="str">
        <f t="shared" si="8"/>
        <v/>
      </c>
      <c r="S94" s="74"/>
      <c r="T94" s="75" t="str">
        <f t="shared" si="9"/>
        <v/>
      </c>
      <c r="U94" s="75"/>
    </row>
    <row r="95" spans="2:21" x14ac:dyDescent="0.1">
      <c r="B95" s="36">
        <v>87</v>
      </c>
      <c r="C95" s="72" t="str">
        <f t="shared" si="6"/>
        <v/>
      </c>
      <c r="D95" s="72"/>
      <c r="E95" s="40"/>
      <c r="F95" s="8"/>
      <c r="G95" s="36" t="s">
        <v>3</v>
      </c>
      <c r="H95" s="73"/>
      <c r="I95" s="73"/>
      <c r="J95" s="39"/>
      <c r="K95" s="72" t="str">
        <f t="shared" si="5"/>
        <v/>
      </c>
      <c r="L95" s="72"/>
      <c r="M95" s="6" t="str">
        <f t="shared" si="7"/>
        <v/>
      </c>
      <c r="N95" s="36"/>
      <c r="O95" s="8"/>
      <c r="P95" s="73"/>
      <c r="Q95" s="73"/>
      <c r="R95" s="74" t="str">
        <f t="shared" si="8"/>
        <v/>
      </c>
      <c r="S95" s="74"/>
      <c r="T95" s="75" t="str">
        <f t="shared" si="9"/>
        <v/>
      </c>
      <c r="U95" s="75"/>
    </row>
    <row r="96" spans="2:21" x14ac:dyDescent="0.1">
      <c r="B96" s="36">
        <v>88</v>
      </c>
      <c r="C96" s="72" t="str">
        <f t="shared" si="6"/>
        <v/>
      </c>
      <c r="D96" s="72"/>
      <c r="E96" s="40"/>
      <c r="F96" s="8"/>
      <c r="G96" s="36" t="s">
        <v>2</v>
      </c>
      <c r="H96" s="73"/>
      <c r="I96" s="73"/>
      <c r="J96" s="39"/>
      <c r="K96" s="72" t="str">
        <f t="shared" si="5"/>
        <v/>
      </c>
      <c r="L96" s="72"/>
      <c r="M96" s="6" t="str">
        <f t="shared" si="7"/>
        <v/>
      </c>
      <c r="N96" s="36"/>
      <c r="O96" s="8"/>
      <c r="P96" s="73"/>
      <c r="Q96" s="73"/>
      <c r="R96" s="74" t="str">
        <f t="shared" si="8"/>
        <v/>
      </c>
      <c r="S96" s="74"/>
      <c r="T96" s="75" t="str">
        <f t="shared" si="9"/>
        <v/>
      </c>
      <c r="U96" s="75"/>
    </row>
    <row r="97" spans="2:21" x14ac:dyDescent="0.1">
      <c r="B97" s="36">
        <v>89</v>
      </c>
      <c r="C97" s="72" t="str">
        <f t="shared" si="6"/>
        <v/>
      </c>
      <c r="D97" s="72"/>
      <c r="E97" s="40"/>
      <c r="F97" s="8"/>
      <c r="G97" s="36" t="s">
        <v>3</v>
      </c>
      <c r="H97" s="73"/>
      <c r="I97" s="73"/>
      <c r="J97" s="39"/>
      <c r="K97" s="72" t="str">
        <f t="shared" si="5"/>
        <v/>
      </c>
      <c r="L97" s="72"/>
      <c r="M97" s="6" t="str">
        <f t="shared" si="7"/>
        <v/>
      </c>
      <c r="N97" s="36"/>
      <c r="O97" s="8"/>
      <c r="P97" s="73"/>
      <c r="Q97" s="73"/>
      <c r="R97" s="74" t="str">
        <f t="shared" si="8"/>
        <v/>
      </c>
      <c r="S97" s="74"/>
      <c r="T97" s="75" t="str">
        <f t="shared" si="9"/>
        <v/>
      </c>
      <c r="U97" s="75"/>
    </row>
    <row r="98" spans="2:21" x14ac:dyDescent="0.1">
      <c r="B98" s="36">
        <v>90</v>
      </c>
      <c r="C98" s="72" t="str">
        <f t="shared" si="6"/>
        <v/>
      </c>
      <c r="D98" s="72"/>
      <c r="E98" s="40"/>
      <c r="F98" s="8"/>
      <c r="G98" s="36" t="s">
        <v>2</v>
      </c>
      <c r="H98" s="73"/>
      <c r="I98" s="73"/>
      <c r="J98" s="39"/>
      <c r="K98" s="72" t="str">
        <f t="shared" si="5"/>
        <v/>
      </c>
      <c r="L98" s="72"/>
      <c r="M98" s="6" t="str">
        <f t="shared" si="7"/>
        <v/>
      </c>
      <c r="N98" s="36"/>
      <c r="O98" s="8"/>
      <c r="P98" s="73"/>
      <c r="Q98" s="73"/>
      <c r="R98" s="74" t="str">
        <f t="shared" si="8"/>
        <v/>
      </c>
      <c r="S98" s="74"/>
      <c r="T98" s="75" t="str">
        <f t="shared" si="9"/>
        <v/>
      </c>
      <c r="U98" s="75"/>
    </row>
    <row r="99" spans="2:21" x14ac:dyDescent="0.1">
      <c r="B99" s="36">
        <v>91</v>
      </c>
      <c r="C99" s="72" t="str">
        <f t="shared" si="6"/>
        <v/>
      </c>
      <c r="D99" s="72"/>
      <c r="E99" s="40"/>
      <c r="F99" s="8"/>
      <c r="G99" s="36" t="s">
        <v>3</v>
      </c>
      <c r="H99" s="73"/>
      <c r="I99" s="73"/>
      <c r="J99" s="39"/>
      <c r="K99" s="72" t="str">
        <f t="shared" si="5"/>
        <v/>
      </c>
      <c r="L99" s="72"/>
      <c r="M99" s="6" t="str">
        <f t="shared" si="7"/>
        <v/>
      </c>
      <c r="N99" s="36"/>
      <c r="O99" s="8"/>
      <c r="P99" s="73"/>
      <c r="Q99" s="73"/>
      <c r="R99" s="74" t="str">
        <f t="shared" si="8"/>
        <v/>
      </c>
      <c r="S99" s="74"/>
      <c r="T99" s="75" t="str">
        <f t="shared" si="9"/>
        <v/>
      </c>
      <c r="U99" s="75"/>
    </row>
    <row r="100" spans="2:21" x14ac:dyDescent="0.1">
      <c r="B100" s="36">
        <v>92</v>
      </c>
      <c r="C100" s="72" t="str">
        <f t="shared" si="6"/>
        <v/>
      </c>
      <c r="D100" s="72"/>
      <c r="E100" s="40"/>
      <c r="F100" s="8"/>
      <c r="G100" s="36" t="s">
        <v>3</v>
      </c>
      <c r="H100" s="73"/>
      <c r="I100" s="73"/>
      <c r="J100" s="39"/>
      <c r="K100" s="72" t="str">
        <f t="shared" si="5"/>
        <v/>
      </c>
      <c r="L100" s="72"/>
      <c r="M100" s="6" t="str">
        <f t="shared" si="7"/>
        <v/>
      </c>
      <c r="N100" s="36"/>
      <c r="O100" s="8"/>
      <c r="P100" s="73"/>
      <c r="Q100" s="73"/>
      <c r="R100" s="74" t="str">
        <f t="shared" si="8"/>
        <v/>
      </c>
      <c r="S100" s="74"/>
      <c r="T100" s="75" t="str">
        <f t="shared" si="9"/>
        <v/>
      </c>
      <c r="U100" s="75"/>
    </row>
    <row r="101" spans="2:21" x14ac:dyDescent="0.1">
      <c r="B101" s="36">
        <v>93</v>
      </c>
      <c r="C101" s="72" t="str">
        <f t="shared" si="6"/>
        <v/>
      </c>
      <c r="D101" s="72"/>
      <c r="E101" s="40"/>
      <c r="F101" s="8"/>
      <c r="G101" s="36" t="s">
        <v>2</v>
      </c>
      <c r="H101" s="73"/>
      <c r="I101" s="73"/>
      <c r="J101" s="39"/>
      <c r="K101" s="72" t="str">
        <f t="shared" si="5"/>
        <v/>
      </c>
      <c r="L101" s="72"/>
      <c r="M101" s="6" t="str">
        <f t="shared" si="7"/>
        <v/>
      </c>
      <c r="N101" s="36"/>
      <c r="O101" s="8"/>
      <c r="P101" s="73"/>
      <c r="Q101" s="73"/>
      <c r="R101" s="74" t="str">
        <f t="shared" si="8"/>
        <v/>
      </c>
      <c r="S101" s="74"/>
      <c r="T101" s="75" t="str">
        <f t="shared" si="9"/>
        <v/>
      </c>
      <c r="U101" s="75"/>
    </row>
    <row r="102" spans="2:21" x14ac:dyDescent="0.1">
      <c r="B102" s="36">
        <v>94</v>
      </c>
      <c r="C102" s="72" t="str">
        <f t="shared" si="6"/>
        <v/>
      </c>
      <c r="D102" s="72"/>
      <c r="E102" s="40"/>
      <c r="F102" s="8"/>
      <c r="G102" s="36" t="s">
        <v>2</v>
      </c>
      <c r="H102" s="73"/>
      <c r="I102" s="73"/>
      <c r="J102" s="39"/>
      <c r="K102" s="72" t="str">
        <f t="shared" si="5"/>
        <v/>
      </c>
      <c r="L102" s="72"/>
      <c r="M102" s="6" t="str">
        <f t="shared" si="7"/>
        <v/>
      </c>
      <c r="N102" s="36"/>
      <c r="O102" s="8"/>
      <c r="P102" s="73"/>
      <c r="Q102" s="73"/>
      <c r="R102" s="74" t="str">
        <f t="shared" si="8"/>
        <v/>
      </c>
      <c r="S102" s="74"/>
      <c r="T102" s="75" t="str">
        <f t="shared" si="9"/>
        <v/>
      </c>
      <c r="U102" s="75"/>
    </row>
    <row r="103" spans="2:21" x14ac:dyDescent="0.1">
      <c r="B103" s="36">
        <v>95</v>
      </c>
      <c r="C103" s="72" t="str">
        <f t="shared" si="6"/>
        <v/>
      </c>
      <c r="D103" s="72"/>
      <c r="E103" s="40"/>
      <c r="F103" s="8"/>
      <c r="G103" s="36" t="s">
        <v>2</v>
      </c>
      <c r="H103" s="73"/>
      <c r="I103" s="73"/>
      <c r="J103" s="39"/>
      <c r="K103" s="72" t="str">
        <f t="shared" si="5"/>
        <v/>
      </c>
      <c r="L103" s="72"/>
      <c r="M103" s="6" t="str">
        <f t="shared" si="7"/>
        <v/>
      </c>
      <c r="N103" s="36"/>
      <c r="O103" s="8"/>
      <c r="P103" s="73"/>
      <c r="Q103" s="73"/>
      <c r="R103" s="74" t="str">
        <f t="shared" si="8"/>
        <v/>
      </c>
      <c r="S103" s="74"/>
      <c r="T103" s="75" t="str">
        <f t="shared" si="9"/>
        <v/>
      </c>
      <c r="U103" s="75"/>
    </row>
    <row r="104" spans="2:21" x14ac:dyDescent="0.1">
      <c r="B104" s="36">
        <v>96</v>
      </c>
      <c r="C104" s="72" t="str">
        <f t="shared" si="6"/>
        <v/>
      </c>
      <c r="D104" s="72"/>
      <c r="E104" s="40"/>
      <c r="F104" s="8"/>
      <c r="G104" s="36" t="s">
        <v>3</v>
      </c>
      <c r="H104" s="73"/>
      <c r="I104" s="73"/>
      <c r="J104" s="39"/>
      <c r="K104" s="72" t="str">
        <f t="shared" si="5"/>
        <v/>
      </c>
      <c r="L104" s="72"/>
      <c r="M104" s="6" t="str">
        <f t="shared" si="7"/>
        <v/>
      </c>
      <c r="N104" s="36"/>
      <c r="O104" s="8"/>
      <c r="P104" s="73"/>
      <c r="Q104" s="73"/>
      <c r="R104" s="74" t="str">
        <f t="shared" si="8"/>
        <v/>
      </c>
      <c r="S104" s="74"/>
      <c r="T104" s="75" t="str">
        <f t="shared" si="9"/>
        <v/>
      </c>
      <c r="U104" s="75"/>
    </row>
    <row r="105" spans="2:21" x14ac:dyDescent="0.1">
      <c r="B105" s="36">
        <v>97</v>
      </c>
      <c r="C105" s="72" t="str">
        <f t="shared" si="6"/>
        <v/>
      </c>
      <c r="D105" s="72"/>
      <c r="E105" s="40"/>
      <c r="F105" s="8"/>
      <c r="G105" s="36" t="s">
        <v>2</v>
      </c>
      <c r="H105" s="73"/>
      <c r="I105" s="73"/>
      <c r="J105" s="39"/>
      <c r="K105" s="72" t="str">
        <f t="shared" si="5"/>
        <v/>
      </c>
      <c r="L105" s="72"/>
      <c r="M105" s="6" t="str">
        <f t="shared" si="7"/>
        <v/>
      </c>
      <c r="N105" s="36"/>
      <c r="O105" s="8"/>
      <c r="P105" s="73"/>
      <c r="Q105" s="73"/>
      <c r="R105" s="74" t="str">
        <f t="shared" si="8"/>
        <v/>
      </c>
      <c r="S105" s="74"/>
      <c r="T105" s="75" t="str">
        <f t="shared" si="9"/>
        <v/>
      </c>
      <c r="U105" s="75"/>
    </row>
    <row r="106" spans="2:21" x14ac:dyDescent="0.1">
      <c r="B106" s="36">
        <v>98</v>
      </c>
      <c r="C106" s="72" t="str">
        <f t="shared" si="6"/>
        <v/>
      </c>
      <c r="D106" s="72"/>
      <c r="E106" s="40"/>
      <c r="F106" s="8"/>
      <c r="G106" s="36" t="s">
        <v>3</v>
      </c>
      <c r="H106" s="73"/>
      <c r="I106" s="73"/>
      <c r="J106" s="39"/>
      <c r="K106" s="72" t="str">
        <f t="shared" si="5"/>
        <v/>
      </c>
      <c r="L106" s="72"/>
      <c r="M106" s="6" t="str">
        <f t="shared" si="7"/>
        <v/>
      </c>
      <c r="N106" s="36"/>
      <c r="O106" s="8"/>
      <c r="P106" s="73"/>
      <c r="Q106" s="73"/>
      <c r="R106" s="74" t="str">
        <f t="shared" si="8"/>
        <v/>
      </c>
      <c r="S106" s="74"/>
      <c r="T106" s="75" t="str">
        <f t="shared" si="9"/>
        <v/>
      </c>
      <c r="U106" s="75"/>
    </row>
    <row r="107" spans="2:21" x14ac:dyDescent="0.1">
      <c r="B107" s="36">
        <v>99</v>
      </c>
      <c r="C107" s="72" t="str">
        <f t="shared" si="6"/>
        <v/>
      </c>
      <c r="D107" s="72"/>
      <c r="E107" s="40"/>
      <c r="F107" s="8"/>
      <c r="G107" s="36" t="s">
        <v>3</v>
      </c>
      <c r="H107" s="73"/>
      <c r="I107" s="73"/>
      <c r="J107" s="39"/>
      <c r="K107" s="72" t="str">
        <f t="shared" si="5"/>
        <v/>
      </c>
      <c r="L107" s="72"/>
      <c r="M107" s="6" t="str">
        <f t="shared" si="7"/>
        <v/>
      </c>
      <c r="N107" s="36"/>
      <c r="O107" s="8"/>
      <c r="P107" s="73"/>
      <c r="Q107" s="73"/>
      <c r="R107" s="74" t="str">
        <f t="shared" si="8"/>
        <v/>
      </c>
      <c r="S107" s="74"/>
      <c r="T107" s="75" t="str">
        <f t="shared" si="9"/>
        <v/>
      </c>
      <c r="U107" s="75"/>
    </row>
    <row r="108" spans="2:21" x14ac:dyDescent="0.1">
      <c r="B108" s="36">
        <v>100</v>
      </c>
      <c r="C108" s="72" t="str">
        <f t="shared" si="6"/>
        <v/>
      </c>
      <c r="D108" s="72"/>
      <c r="E108" s="40"/>
      <c r="F108" s="8"/>
      <c r="G108" s="36" t="s">
        <v>2</v>
      </c>
      <c r="H108" s="73"/>
      <c r="I108" s="73"/>
      <c r="J108" s="39"/>
      <c r="K108" s="72" t="str">
        <f t="shared" si="5"/>
        <v/>
      </c>
      <c r="L108" s="72"/>
      <c r="M108" s="6" t="str">
        <f t="shared" si="7"/>
        <v/>
      </c>
      <c r="N108" s="36"/>
      <c r="O108" s="8"/>
      <c r="P108" s="73"/>
      <c r="Q108" s="73"/>
      <c r="R108" s="74" t="str">
        <f t="shared" si="8"/>
        <v/>
      </c>
      <c r="S108" s="74"/>
      <c r="T108" s="75" t="str">
        <f t="shared" si="9"/>
        <v/>
      </c>
      <c r="U108" s="75"/>
    </row>
    <row r="109" spans="2:21" x14ac:dyDescent="0.1">
      <c r="B109" s="1"/>
      <c r="C109" s="1"/>
      <c r="D109" s="1"/>
      <c r="E109" s="40"/>
      <c r="F109" s="8"/>
      <c r="G109" s="1"/>
      <c r="H109" s="1"/>
      <c r="I109" s="1"/>
      <c r="J109" s="39"/>
      <c r="K109" s="1"/>
      <c r="L109" s="1"/>
      <c r="M109" s="1"/>
      <c r="N109" s="1"/>
      <c r="O109" s="1"/>
      <c r="P109" s="1"/>
      <c r="Q109" s="1"/>
      <c r="R109" s="1"/>
    </row>
    <row r="110" spans="2:21" x14ac:dyDescent="0.1">
      <c r="E110" s="40"/>
      <c r="F110" s="8"/>
      <c r="J110" s="39"/>
    </row>
    <row r="111" spans="2:21" x14ac:dyDescent="0.1">
      <c r="E111" s="40"/>
      <c r="F111" s="8"/>
      <c r="J111" s="39"/>
    </row>
    <row r="112" spans="2:21" x14ac:dyDescent="0.1">
      <c r="E112" s="40"/>
      <c r="F112" s="8"/>
      <c r="J112" s="39"/>
    </row>
    <row r="113" spans="5:10" x14ac:dyDescent="0.1">
      <c r="E113" s="40"/>
      <c r="F113" s="8"/>
      <c r="J113" s="39"/>
    </row>
    <row r="114" spans="5:10" x14ac:dyDescent="0.1">
      <c r="E114" s="40"/>
      <c r="F114" s="8"/>
      <c r="J114" s="39"/>
    </row>
    <row r="115" spans="5:10" x14ac:dyDescent="0.1">
      <c r="E115" s="40"/>
      <c r="F115" s="8"/>
      <c r="J115" s="39"/>
    </row>
    <row r="116" spans="5:10" x14ac:dyDescent="0.1">
      <c r="E116" s="40"/>
      <c r="F116" s="8"/>
      <c r="J116" s="39"/>
    </row>
    <row r="117" spans="5:10" x14ac:dyDescent="0.1">
      <c r="E117" s="40"/>
      <c r="F117" s="8"/>
      <c r="J117" s="39"/>
    </row>
    <row r="118" spans="5:10" x14ac:dyDescent="0.1">
      <c r="E118" s="40"/>
      <c r="F118" s="8"/>
      <c r="J118" s="39"/>
    </row>
    <row r="119" spans="5:10" x14ac:dyDescent="0.1">
      <c r="E119" s="40"/>
      <c r="F119" s="8"/>
      <c r="J119" s="39"/>
    </row>
    <row r="120" spans="5:10" x14ac:dyDescent="0.1">
      <c r="E120" s="40"/>
      <c r="J120" s="39"/>
    </row>
    <row r="121" spans="5:10" x14ac:dyDescent="0.1">
      <c r="E121" s="40"/>
      <c r="J121" s="39"/>
    </row>
    <row r="122" spans="5:10" x14ac:dyDescent="0.1">
      <c r="J122" s="39"/>
    </row>
    <row r="123" spans="5:10" x14ac:dyDescent="0.1">
      <c r="J123" s="39"/>
    </row>
    <row r="124" spans="5:10" x14ac:dyDescent="0.1">
      <c r="J124" s="39"/>
    </row>
    <row r="125" spans="5:10" x14ac:dyDescent="0.1">
      <c r="J125" s="39"/>
    </row>
    <row r="126" spans="5:10" x14ac:dyDescent="0.1">
      <c r="J126" s="39"/>
    </row>
    <row r="127" spans="5:10" x14ac:dyDescent="0.1">
      <c r="J127" s="39"/>
    </row>
    <row r="128" spans="5:10" x14ac:dyDescent="0.1">
      <c r="J128" s="39"/>
    </row>
    <row r="129" spans="10:10" x14ac:dyDescent="0.1">
      <c r="J129" s="39"/>
    </row>
    <row r="130" spans="10:10" x14ac:dyDescent="0.1">
      <c r="J130" s="39"/>
    </row>
    <row r="131" spans="10:10" x14ac:dyDescent="0.1">
      <c r="J131" s="39"/>
    </row>
    <row r="132" spans="10:10" x14ac:dyDescent="0.1">
      <c r="J132" s="39"/>
    </row>
    <row r="133" spans="10:10" x14ac:dyDescent="0.1">
      <c r="J133" s="39"/>
    </row>
  </sheetData>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B7:B8"/>
    <mergeCell ref="C7:D8"/>
    <mergeCell ref="E7:I7"/>
    <mergeCell ref="J7:L7"/>
    <mergeCell ref="M7:M8"/>
    <mergeCell ref="N7:Q7"/>
    <mergeCell ref="C10:D10"/>
    <mergeCell ref="H10:I10"/>
    <mergeCell ref="K10:L10"/>
    <mergeCell ref="P10:Q10"/>
    <mergeCell ref="J5:K5"/>
    <mergeCell ref="L5:M5"/>
    <mergeCell ref="P5:Q5"/>
    <mergeCell ref="F2:G2"/>
    <mergeCell ref="H2:I2"/>
    <mergeCell ref="R7:U7"/>
    <mergeCell ref="H8:I8"/>
    <mergeCell ref="K8:L8"/>
    <mergeCell ref="P8:Q8"/>
    <mergeCell ref="R8:S8"/>
    <mergeCell ref="T8:U8"/>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s>
  <phoneticPr fontId="2"/>
  <conditionalFormatting sqref="G46">
    <cfRule type="cellIs" dxfId="15" priority="1" stopIfTrue="1" operator="equal">
      <formula>"買"</formula>
    </cfRule>
    <cfRule type="cellIs" dxfId="14" priority="2" stopIfTrue="1" operator="equal">
      <formula>"売"</formula>
    </cfRule>
  </conditionalFormatting>
  <conditionalFormatting sqref="G9:G11 G14:G45 G47:G108">
    <cfRule type="cellIs" dxfId="13" priority="7" stopIfTrue="1" operator="equal">
      <formula>"買"</formula>
    </cfRule>
    <cfRule type="cellIs" dxfId="12" priority="8" stopIfTrue="1" operator="equal">
      <formula>"売"</formula>
    </cfRule>
  </conditionalFormatting>
  <conditionalFormatting sqref="G12">
    <cfRule type="cellIs" dxfId="11" priority="5" stopIfTrue="1" operator="equal">
      <formula>"買"</formula>
    </cfRule>
    <cfRule type="cellIs" dxfId="10" priority="6" stopIfTrue="1" operator="equal">
      <formula>"売"</formula>
    </cfRule>
  </conditionalFormatting>
  <conditionalFormatting sqref="G13">
    <cfRule type="cellIs" dxfId="9" priority="3" stopIfTrue="1" operator="equal">
      <formula>"買"</formula>
    </cfRule>
    <cfRule type="cellIs" dxfId="8" priority="4" stopIfTrue="1" operator="equal">
      <formula>"売"</formula>
    </cfRule>
  </conditionalFormatting>
  <dataValidations count="1">
    <dataValidation type="list" allowBlank="1" showInputMessage="1" showErrorMessage="1" sqref="G9:G108" xr:uid="{00000000-0002-0000-0000-000000000000}">
      <formula1>"買,売"</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xr3:uid="{958C4451-9541-5A59-BF78-D2F731DF1C81}">
      <selection activeCell="O29" sqref="O29"/>
    </sheetView>
  </sheetViews>
  <sheetFormatPr defaultRowHeight="14.25" x14ac:dyDescent="0.1"/>
  <cols>
    <col min="1" max="1" width="7.42578125" style="35" customWidth="1"/>
    <col min="2" max="2" width="8.140625" customWidth="1"/>
  </cols>
  <sheetData/>
  <phoneticPr fontId="2"/>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9"/>
  <sheetViews>
    <sheetView topLeftCell="A4" zoomScale="145" zoomScaleNormal="145" zoomScaleSheetLayoutView="100" workbookViewId="0" xr3:uid="{842E5F09-E766-5B8D-85AF-A39847EA96FD}">
      <selection activeCell="A20" sqref="A20"/>
    </sheetView>
  </sheetViews>
  <sheetFormatPr defaultColWidth="9" defaultRowHeight="13.5" x14ac:dyDescent="0.1"/>
  <sheetData>
    <row r="1" spans="1:10" x14ac:dyDescent="0.1">
      <c r="A1" t="s">
        <v>48</v>
      </c>
    </row>
    <row r="2" spans="1:10" x14ac:dyDescent="0.1">
      <c r="A2" s="78" t="s">
        <v>49</v>
      </c>
      <c r="B2" s="79"/>
      <c r="C2" s="79"/>
      <c r="D2" s="79"/>
      <c r="E2" s="79"/>
      <c r="F2" s="79"/>
      <c r="G2" s="79"/>
      <c r="H2" s="79"/>
      <c r="I2" s="79"/>
      <c r="J2" s="79"/>
    </row>
    <row r="3" spans="1:10" x14ac:dyDescent="0.1">
      <c r="A3" s="79"/>
      <c r="B3" s="79"/>
      <c r="C3" s="79"/>
      <c r="D3" s="79"/>
      <c r="E3" s="79"/>
      <c r="F3" s="79"/>
      <c r="G3" s="79"/>
      <c r="H3" s="79"/>
      <c r="I3" s="79"/>
      <c r="J3" s="79"/>
    </row>
    <row r="4" spans="1:10" x14ac:dyDescent="0.1">
      <c r="A4" s="79"/>
      <c r="B4" s="79"/>
      <c r="C4" s="79"/>
      <c r="D4" s="79"/>
      <c r="E4" s="79"/>
      <c r="F4" s="79"/>
      <c r="G4" s="79"/>
      <c r="H4" s="79"/>
      <c r="I4" s="79"/>
      <c r="J4" s="79"/>
    </row>
    <row r="5" spans="1:10" x14ac:dyDescent="0.1">
      <c r="A5" s="79"/>
      <c r="B5" s="79"/>
      <c r="C5" s="79"/>
      <c r="D5" s="79"/>
      <c r="E5" s="79"/>
      <c r="F5" s="79"/>
      <c r="G5" s="79"/>
      <c r="H5" s="79"/>
      <c r="I5" s="79"/>
      <c r="J5" s="79"/>
    </row>
    <row r="6" spans="1:10" x14ac:dyDescent="0.1">
      <c r="A6" s="79"/>
      <c r="B6" s="79"/>
      <c r="C6" s="79"/>
      <c r="D6" s="79"/>
      <c r="E6" s="79"/>
      <c r="F6" s="79"/>
      <c r="G6" s="79"/>
      <c r="H6" s="79"/>
      <c r="I6" s="79"/>
      <c r="J6" s="79"/>
    </row>
    <row r="7" spans="1:10" x14ac:dyDescent="0.1">
      <c r="A7" s="79"/>
      <c r="B7" s="79"/>
      <c r="C7" s="79"/>
      <c r="D7" s="79"/>
      <c r="E7" s="79"/>
      <c r="F7" s="79"/>
      <c r="G7" s="79"/>
      <c r="H7" s="79"/>
      <c r="I7" s="79"/>
      <c r="J7" s="79"/>
    </row>
    <row r="8" spans="1:10" x14ac:dyDescent="0.1">
      <c r="A8" s="79"/>
      <c r="B8" s="79"/>
      <c r="C8" s="79"/>
      <c r="D8" s="79"/>
      <c r="E8" s="79"/>
      <c r="F8" s="79"/>
      <c r="G8" s="79"/>
      <c r="H8" s="79"/>
      <c r="I8" s="79"/>
      <c r="J8" s="79"/>
    </row>
    <row r="9" spans="1:10" x14ac:dyDescent="0.1">
      <c r="A9" s="79"/>
      <c r="B9" s="79"/>
      <c r="C9" s="79"/>
      <c r="D9" s="79"/>
      <c r="E9" s="79"/>
      <c r="F9" s="79"/>
      <c r="G9" s="79"/>
      <c r="H9" s="79"/>
      <c r="I9" s="79"/>
      <c r="J9" s="79"/>
    </row>
    <row r="11" spans="1:10" x14ac:dyDescent="0.1">
      <c r="A11" t="s">
        <v>0</v>
      </c>
    </row>
    <row r="12" spans="1:10" x14ac:dyDescent="0.1">
      <c r="A12" s="78" t="s">
        <v>51</v>
      </c>
      <c r="B12" s="79"/>
      <c r="C12" s="79"/>
      <c r="D12" s="79"/>
      <c r="E12" s="79"/>
      <c r="F12" s="79"/>
      <c r="G12" s="79"/>
      <c r="H12" s="79"/>
      <c r="I12" s="79"/>
      <c r="J12" s="79"/>
    </row>
    <row r="13" spans="1:10" x14ac:dyDescent="0.1">
      <c r="A13" s="79"/>
      <c r="B13" s="79"/>
      <c r="C13" s="79"/>
      <c r="D13" s="79"/>
      <c r="E13" s="79"/>
      <c r="F13" s="79"/>
      <c r="G13" s="79"/>
      <c r="H13" s="79"/>
      <c r="I13" s="79"/>
      <c r="J13" s="79"/>
    </row>
    <row r="14" spans="1:10" x14ac:dyDescent="0.1">
      <c r="A14" s="79"/>
      <c r="B14" s="79"/>
      <c r="C14" s="79"/>
      <c r="D14" s="79"/>
      <c r="E14" s="79"/>
      <c r="F14" s="79"/>
      <c r="G14" s="79"/>
      <c r="H14" s="79"/>
      <c r="I14" s="79"/>
      <c r="J14" s="79"/>
    </row>
    <row r="15" spans="1:10" x14ac:dyDescent="0.1">
      <c r="A15" s="79"/>
      <c r="B15" s="79"/>
      <c r="C15" s="79"/>
      <c r="D15" s="79"/>
      <c r="E15" s="79"/>
      <c r="F15" s="79"/>
      <c r="G15" s="79"/>
      <c r="H15" s="79"/>
      <c r="I15" s="79"/>
      <c r="J15" s="79"/>
    </row>
    <row r="16" spans="1:10" x14ac:dyDescent="0.1">
      <c r="A16" s="79"/>
      <c r="B16" s="79"/>
      <c r="C16" s="79"/>
      <c r="D16" s="79"/>
      <c r="E16" s="79"/>
      <c r="F16" s="79"/>
      <c r="G16" s="79"/>
      <c r="H16" s="79"/>
      <c r="I16" s="79"/>
      <c r="J16" s="79"/>
    </row>
    <row r="17" spans="1:10" x14ac:dyDescent="0.1">
      <c r="A17" s="79"/>
      <c r="B17" s="79"/>
      <c r="C17" s="79"/>
      <c r="D17" s="79"/>
      <c r="E17" s="79"/>
      <c r="F17" s="79"/>
      <c r="G17" s="79"/>
      <c r="H17" s="79"/>
      <c r="I17" s="79"/>
      <c r="J17" s="79"/>
    </row>
    <row r="18" spans="1:10" x14ac:dyDescent="0.1">
      <c r="A18" s="79"/>
      <c r="B18" s="79"/>
      <c r="C18" s="79"/>
      <c r="D18" s="79"/>
      <c r="E18" s="79"/>
      <c r="F18" s="79"/>
      <c r="G18" s="79"/>
      <c r="H18" s="79"/>
      <c r="I18" s="79"/>
      <c r="J18" s="79"/>
    </row>
    <row r="19" spans="1:10" x14ac:dyDescent="0.1">
      <c r="A19" s="79"/>
      <c r="B19" s="79"/>
      <c r="C19" s="79"/>
      <c r="D19" s="79"/>
      <c r="E19" s="79"/>
      <c r="F19" s="79"/>
      <c r="G19" s="79"/>
      <c r="H19" s="79"/>
      <c r="I19" s="79"/>
      <c r="J19" s="79"/>
    </row>
    <row r="21" spans="1:10" x14ac:dyDescent="0.1">
      <c r="A21" t="s">
        <v>1</v>
      </c>
    </row>
    <row r="22" spans="1:10" x14ac:dyDescent="0.1">
      <c r="A22" s="80" t="s">
        <v>50</v>
      </c>
      <c r="B22" s="80"/>
      <c r="C22" s="80"/>
      <c r="D22" s="80"/>
      <c r="E22" s="80"/>
      <c r="F22" s="80"/>
      <c r="G22" s="80"/>
      <c r="H22" s="80"/>
      <c r="I22" s="80"/>
      <c r="J22" s="80"/>
    </row>
    <row r="23" spans="1:10" x14ac:dyDescent="0.1">
      <c r="A23" s="80"/>
      <c r="B23" s="80"/>
      <c r="C23" s="80"/>
      <c r="D23" s="80"/>
      <c r="E23" s="80"/>
      <c r="F23" s="80"/>
      <c r="G23" s="80"/>
      <c r="H23" s="80"/>
      <c r="I23" s="80"/>
      <c r="J23" s="80"/>
    </row>
    <row r="24" spans="1:10" x14ac:dyDescent="0.1">
      <c r="A24" s="80"/>
      <c r="B24" s="80"/>
      <c r="C24" s="80"/>
      <c r="D24" s="80"/>
      <c r="E24" s="80"/>
      <c r="F24" s="80"/>
      <c r="G24" s="80"/>
      <c r="H24" s="80"/>
      <c r="I24" s="80"/>
      <c r="J24" s="80"/>
    </row>
    <row r="25" spans="1:10" x14ac:dyDescent="0.1">
      <c r="A25" s="80"/>
      <c r="B25" s="80"/>
      <c r="C25" s="80"/>
      <c r="D25" s="80"/>
      <c r="E25" s="80"/>
      <c r="F25" s="80"/>
      <c r="G25" s="80"/>
      <c r="H25" s="80"/>
      <c r="I25" s="80"/>
      <c r="J25" s="80"/>
    </row>
    <row r="26" spans="1:10" x14ac:dyDescent="0.1">
      <c r="A26" s="80"/>
      <c r="B26" s="80"/>
      <c r="C26" s="80"/>
      <c r="D26" s="80"/>
      <c r="E26" s="80"/>
      <c r="F26" s="80"/>
      <c r="G26" s="80"/>
      <c r="H26" s="80"/>
      <c r="I26" s="80"/>
      <c r="J26" s="80"/>
    </row>
    <row r="27" spans="1:10" x14ac:dyDescent="0.1">
      <c r="A27" s="80"/>
      <c r="B27" s="80"/>
      <c r="C27" s="80"/>
      <c r="D27" s="80"/>
      <c r="E27" s="80"/>
      <c r="F27" s="80"/>
      <c r="G27" s="80"/>
      <c r="H27" s="80"/>
      <c r="I27" s="80"/>
      <c r="J27" s="80"/>
    </row>
    <row r="28" spans="1:10" x14ac:dyDescent="0.1">
      <c r="A28" s="80"/>
      <c r="B28" s="80"/>
      <c r="C28" s="80"/>
      <c r="D28" s="80"/>
      <c r="E28" s="80"/>
      <c r="F28" s="80"/>
      <c r="G28" s="80"/>
      <c r="H28" s="80"/>
      <c r="I28" s="80"/>
      <c r="J28" s="80"/>
    </row>
    <row r="29" spans="1:10" x14ac:dyDescent="0.1">
      <c r="A29" s="80"/>
      <c r="B29" s="80"/>
      <c r="C29" s="80"/>
      <c r="D29" s="80"/>
      <c r="E29" s="80"/>
      <c r="F29" s="80"/>
      <c r="G29" s="80"/>
      <c r="H29" s="80"/>
      <c r="I29" s="80"/>
      <c r="J29" s="80"/>
    </row>
  </sheetData>
  <mergeCells count="3">
    <mergeCell ref="A2:J9"/>
    <mergeCell ref="A12:J19"/>
    <mergeCell ref="A22:J29"/>
  </mergeCells>
  <phoneticPr fontId="2"/>
  <pageMargins left="0.75" right="0.75" top="1" bottom="1" header="0.51111111111111107" footer="0.51111111111111107"/>
  <pageSetup paperSize="9" firstPageNumber="4294963191"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I12"/>
  <sheetViews>
    <sheetView tabSelected="1" zoomScaleSheetLayoutView="100" workbookViewId="0" xr3:uid="{51F8DEE0-4D01-5F28-A812-FC0BD7CAC4A5}">
      <selection activeCell="F3" sqref="F3"/>
    </sheetView>
  </sheetViews>
  <sheetFormatPr defaultColWidth="8.85546875" defaultRowHeight="17.25" x14ac:dyDescent="0.1"/>
  <cols>
    <col min="1" max="1" width="3.140625" style="27" customWidth="1"/>
    <col min="2" max="2" width="13.28515625" style="24" customWidth="1"/>
    <col min="3" max="3" width="15.7109375" style="26" customWidth="1"/>
    <col min="4" max="4" width="13" style="26" customWidth="1"/>
    <col min="5" max="5" width="15.85546875" style="32" customWidth="1"/>
    <col min="6" max="6" width="15.85546875" style="26" customWidth="1"/>
    <col min="7" max="7" width="15.85546875" style="32" customWidth="1"/>
    <col min="8" max="8" width="15.85546875" style="26" customWidth="1"/>
    <col min="9" max="9" width="15.85546875" style="32" customWidth="1"/>
    <col min="10" max="16384" width="8.85546875" style="27"/>
  </cols>
  <sheetData>
    <row r="2" spans="2:9" x14ac:dyDescent="0.1">
      <c r="B2" s="25" t="s">
        <v>38</v>
      </c>
      <c r="C2" s="27"/>
    </row>
    <row r="4" spans="2:9" x14ac:dyDescent="0.1">
      <c r="B4" s="30" t="s">
        <v>41</v>
      </c>
      <c r="C4" s="30" t="s">
        <v>39</v>
      </c>
      <c r="D4" s="30" t="s">
        <v>43</v>
      </c>
      <c r="E4" s="31" t="s">
        <v>40</v>
      </c>
      <c r="F4" s="30" t="s">
        <v>44</v>
      </c>
      <c r="G4" s="31" t="s">
        <v>40</v>
      </c>
      <c r="H4" s="30" t="s">
        <v>45</v>
      </c>
      <c r="I4" s="31" t="s">
        <v>40</v>
      </c>
    </row>
    <row r="5" spans="2:9" x14ac:dyDescent="0.1">
      <c r="B5" s="28" t="s">
        <v>42</v>
      </c>
      <c r="C5" s="29" t="s">
        <v>47</v>
      </c>
      <c r="D5" s="29">
        <v>29</v>
      </c>
      <c r="E5" s="33">
        <v>42537</v>
      </c>
      <c r="F5" s="29"/>
      <c r="G5" s="33"/>
      <c r="H5" s="29"/>
      <c r="I5" s="33"/>
    </row>
    <row r="6" spans="2:9" x14ac:dyDescent="0.1">
      <c r="B6" s="28" t="s">
        <v>42</v>
      </c>
      <c r="C6" s="29"/>
      <c r="D6" s="29"/>
      <c r="E6" s="33"/>
      <c r="F6" s="29"/>
      <c r="G6" s="34"/>
      <c r="H6" s="29"/>
      <c r="I6" s="34"/>
    </row>
    <row r="7" spans="2:9" x14ac:dyDescent="0.1">
      <c r="B7" s="28" t="s">
        <v>42</v>
      </c>
      <c r="C7" s="29"/>
      <c r="D7" s="29"/>
      <c r="E7" s="34"/>
      <c r="F7" s="29"/>
      <c r="G7" s="34"/>
      <c r="H7" s="29"/>
      <c r="I7" s="34"/>
    </row>
    <row r="8" spans="2:9" x14ac:dyDescent="0.1">
      <c r="B8" s="28" t="s">
        <v>42</v>
      </c>
      <c r="C8" s="29"/>
      <c r="D8" s="29"/>
      <c r="E8" s="34"/>
      <c r="F8" s="29"/>
      <c r="G8" s="34"/>
      <c r="H8" s="29"/>
      <c r="I8" s="34"/>
    </row>
    <row r="9" spans="2:9" x14ac:dyDescent="0.1">
      <c r="B9" s="28" t="s">
        <v>42</v>
      </c>
      <c r="C9" s="29"/>
      <c r="D9" s="29"/>
      <c r="E9" s="34"/>
      <c r="F9" s="29"/>
      <c r="G9" s="34"/>
      <c r="H9" s="29"/>
      <c r="I9" s="34"/>
    </row>
    <row r="10" spans="2:9" x14ac:dyDescent="0.1">
      <c r="B10" s="28" t="s">
        <v>42</v>
      </c>
      <c r="C10" s="29"/>
      <c r="D10" s="29"/>
      <c r="E10" s="34"/>
      <c r="F10" s="29"/>
      <c r="G10" s="34"/>
      <c r="H10" s="29"/>
      <c r="I10" s="34"/>
    </row>
    <row r="11" spans="2:9" x14ac:dyDescent="0.1">
      <c r="B11" s="28" t="s">
        <v>42</v>
      </c>
      <c r="C11" s="29"/>
      <c r="D11" s="29"/>
      <c r="E11" s="34"/>
      <c r="F11" s="29"/>
      <c r="G11" s="34"/>
      <c r="H11" s="29"/>
      <c r="I11" s="34"/>
    </row>
    <row r="12" spans="2:9" x14ac:dyDescent="0.1">
      <c r="B12" s="28" t="s">
        <v>42</v>
      </c>
      <c r="C12" s="29"/>
      <c r="D12" s="29"/>
      <c r="E12" s="34"/>
      <c r="F12" s="29"/>
      <c r="G12" s="34"/>
      <c r="H12" s="29"/>
      <c r="I12" s="34"/>
    </row>
  </sheetData>
  <phoneticPr fontId="2"/>
  <pageMargins left="0.75" right="0.75" top="1" bottom="1" header="0.51111111111111107" footer="0.51111111111111107"/>
  <pageSetup paperSize="9" firstPageNumber="4294963191" orientation="portrait"/>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V109"/>
  <sheetViews>
    <sheetView zoomScale="115" zoomScaleNormal="115" workbookViewId="0" xr3:uid="{F9CF3CF3-643B-5BE6-8B46-32C596A47465}">
      <pane ySplit="8" topLeftCell="A9" activePane="bottomLeft" state="frozen"/>
      <selection pane="bottomLeft" activeCell="R19" sqref="R19:S19"/>
    </sheetView>
  </sheetViews>
  <sheetFormatPr defaultRowHeight="13.5" x14ac:dyDescent="0.1"/>
  <cols>
    <col min="1" max="1" width="2.85546875" customWidth="1"/>
    <col min="2" max="18" width="6.5703125" customWidth="1"/>
    <col min="22" max="22" width="10.85546875" style="23" bestFit="1" customWidth="1"/>
  </cols>
  <sheetData>
    <row r="2" spans="2:21" x14ac:dyDescent="0.1">
      <c r="B2" s="41" t="s">
        <v>4</v>
      </c>
      <c r="C2" s="41"/>
      <c r="D2" s="44"/>
      <c r="E2" s="44"/>
      <c r="F2" s="41" t="s">
        <v>5</v>
      </c>
      <c r="G2" s="41"/>
      <c r="H2" s="44" t="s">
        <v>35</v>
      </c>
      <c r="I2" s="44"/>
      <c r="J2" s="41" t="s">
        <v>6</v>
      </c>
      <c r="K2" s="41"/>
      <c r="L2" s="45">
        <f>C9</f>
        <v>1000000</v>
      </c>
      <c r="M2" s="44"/>
      <c r="N2" s="41" t="s">
        <v>7</v>
      </c>
      <c r="O2" s="41"/>
      <c r="P2" s="45" t="e">
        <f>C108+R108</f>
        <v>#VALUE!</v>
      </c>
      <c r="Q2" s="44"/>
      <c r="R2" s="1"/>
      <c r="S2" s="1"/>
      <c r="T2" s="1"/>
    </row>
    <row r="3" spans="2:21" ht="57" customHeight="1" x14ac:dyDescent="0.1">
      <c r="B3" s="41" t="s">
        <v>8</v>
      </c>
      <c r="C3" s="41"/>
      <c r="D3" s="46" t="s">
        <v>37</v>
      </c>
      <c r="E3" s="46"/>
      <c r="F3" s="46"/>
      <c r="G3" s="46"/>
      <c r="H3" s="46"/>
      <c r="I3" s="46"/>
      <c r="J3" s="41" t="s">
        <v>9</v>
      </c>
      <c r="K3" s="41"/>
      <c r="L3" s="46" t="s">
        <v>34</v>
      </c>
      <c r="M3" s="47"/>
      <c r="N3" s="47"/>
      <c r="O3" s="47"/>
      <c r="P3" s="47"/>
      <c r="Q3" s="47"/>
      <c r="R3" s="1"/>
      <c r="S3" s="1"/>
    </row>
    <row r="4" spans="2:21" x14ac:dyDescent="0.1">
      <c r="B4" s="41" t="s">
        <v>10</v>
      </c>
      <c r="C4" s="41"/>
      <c r="D4" s="42">
        <f>SUM($R$9:$S$993)</f>
        <v>153684.21052631587</v>
      </c>
      <c r="E4" s="42"/>
      <c r="F4" s="41" t="s">
        <v>11</v>
      </c>
      <c r="G4" s="41"/>
      <c r="H4" s="43">
        <f>SUM($T$9:$U$108)</f>
        <v>292.00000000000017</v>
      </c>
      <c r="I4" s="44"/>
      <c r="J4" s="48" t="s">
        <v>12</v>
      </c>
      <c r="K4" s="48"/>
      <c r="L4" s="45">
        <f>MAX($C$9:$D$990)-C9</f>
        <v>153684.21052631596</v>
      </c>
      <c r="M4" s="45"/>
      <c r="N4" s="48" t="s">
        <v>13</v>
      </c>
      <c r="O4" s="48"/>
      <c r="P4" s="42">
        <f>MIN($C$9:$D$990)-C9</f>
        <v>0</v>
      </c>
      <c r="Q4" s="42"/>
      <c r="R4" s="1"/>
      <c r="S4" s="1"/>
      <c r="T4" s="1"/>
    </row>
    <row r="5" spans="2:21" x14ac:dyDescent="0.1">
      <c r="B5" s="22" t="s">
        <v>14</v>
      </c>
      <c r="C5" s="2">
        <f>COUNTIF($R$9:$R$990,"&gt;0")</f>
        <v>1</v>
      </c>
      <c r="D5" s="21" t="s">
        <v>15</v>
      </c>
      <c r="E5" s="16">
        <f>COUNTIF($R$9:$R$990,"&lt;0")</f>
        <v>0</v>
      </c>
      <c r="F5" s="21" t="s">
        <v>16</v>
      </c>
      <c r="G5" s="2">
        <f>COUNTIF($R$9:$R$990,"=0")</f>
        <v>0</v>
      </c>
      <c r="H5" s="21" t="s">
        <v>17</v>
      </c>
      <c r="I5" s="3">
        <f>C5/SUM(C5,E5,G5)</f>
        <v>1</v>
      </c>
      <c r="J5" s="49" t="s">
        <v>18</v>
      </c>
      <c r="K5" s="41"/>
      <c r="L5" s="50"/>
      <c r="M5" s="51"/>
      <c r="N5" s="18" t="s">
        <v>19</v>
      </c>
      <c r="O5" s="9"/>
      <c r="P5" s="50"/>
      <c r="Q5" s="51"/>
      <c r="R5" s="1"/>
      <c r="S5" s="1"/>
      <c r="T5" s="1"/>
    </row>
    <row r="6" spans="2:21" x14ac:dyDescent="0.1">
      <c r="B6" s="11"/>
      <c r="C6" s="14"/>
      <c r="D6" s="15"/>
      <c r="E6" s="12"/>
      <c r="F6" s="11"/>
      <c r="G6" s="12"/>
      <c r="H6" s="11"/>
      <c r="I6" s="17"/>
      <c r="J6" s="11"/>
      <c r="K6" s="11"/>
      <c r="L6" s="12"/>
      <c r="M6" s="12"/>
      <c r="N6" s="13"/>
      <c r="O6" s="13"/>
      <c r="P6" s="10"/>
      <c r="Q6" s="7"/>
      <c r="R6" s="1"/>
      <c r="S6" s="1"/>
      <c r="T6" s="1"/>
    </row>
    <row r="7" spans="2:21" x14ac:dyDescent="0.1">
      <c r="B7" s="59" t="s">
        <v>20</v>
      </c>
      <c r="C7" s="61" t="s">
        <v>21</v>
      </c>
      <c r="D7" s="62"/>
      <c r="E7" s="65" t="s">
        <v>22</v>
      </c>
      <c r="F7" s="66"/>
      <c r="G7" s="66"/>
      <c r="H7" s="66"/>
      <c r="I7" s="54"/>
      <c r="J7" s="67" t="s">
        <v>23</v>
      </c>
      <c r="K7" s="68"/>
      <c r="L7" s="56"/>
      <c r="M7" s="69" t="s">
        <v>24</v>
      </c>
      <c r="N7" s="70" t="s">
        <v>25</v>
      </c>
      <c r="O7" s="71"/>
      <c r="P7" s="71"/>
      <c r="Q7" s="58"/>
      <c r="R7" s="52" t="s">
        <v>26</v>
      </c>
      <c r="S7" s="52"/>
      <c r="T7" s="52"/>
      <c r="U7" s="52"/>
    </row>
    <row r="8" spans="2:21" x14ac:dyDescent="0.1">
      <c r="B8" s="60"/>
      <c r="C8" s="63"/>
      <c r="D8" s="64"/>
      <c r="E8" s="19" t="s">
        <v>27</v>
      </c>
      <c r="F8" s="19" t="s">
        <v>28</v>
      </c>
      <c r="G8" s="19" t="s">
        <v>29</v>
      </c>
      <c r="H8" s="53" t="s">
        <v>30</v>
      </c>
      <c r="I8" s="54"/>
      <c r="J8" s="4" t="s">
        <v>31</v>
      </c>
      <c r="K8" s="55" t="s">
        <v>32</v>
      </c>
      <c r="L8" s="56"/>
      <c r="M8" s="69"/>
      <c r="N8" s="5" t="s">
        <v>27</v>
      </c>
      <c r="O8" s="5" t="s">
        <v>28</v>
      </c>
      <c r="P8" s="57" t="s">
        <v>30</v>
      </c>
      <c r="Q8" s="58"/>
      <c r="R8" s="52" t="s">
        <v>33</v>
      </c>
      <c r="S8" s="52"/>
      <c r="T8" s="52" t="s">
        <v>31</v>
      </c>
      <c r="U8" s="52"/>
    </row>
    <row r="9" spans="2:21" x14ac:dyDescent="0.1">
      <c r="B9" s="20">
        <v>1</v>
      </c>
      <c r="C9" s="72">
        <v>1000000</v>
      </c>
      <c r="D9" s="72"/>
      <c r="E9" s="20">
        <v>2001</v>
      </c>
      <c r="F9" s="8">
        <v>42111</v>
      </c>
      <c r="G9" s="20" t="s">
        <v>3</v>
      </c>
      <c r="H9" s="73">
        <v>105.33</v>
      </c>
      <c r="I9" s="73"/>
      <c r="J9" s="20">
        <v>57</v>
      </c>
      <c r="K9" s="72">
        <f t="shared" ref="K9:K72" si="0">IF(F9="","",C9*0.03)</f>
        <v>30000</v>
      </c>
      <c r="L9" s="72"/>
      <c r="M9" s="6">
        <f>IF(J9="","",(K9/J9)/1000)</f>
        <v>0.52631578947368418</v>
      </c>
      <c r="N9" s="20">
        <v>2001</v>
      </c>
      <c r="O9" s="8">
        <v>42111</v>
      </c>
      <c r="P9" s="73">
        <v>108.25</v>
      </c>
      <c r="Q9" s="73"/>
      <c r="R9" s="74">
        <f>IF(O9="","",(IF(G9="売",H9-P9,P9-H9))*M9*100000)</f>
        <v>153684.21052631587</v>
      </c>
      <c r="S9" s="74"/>
      <c r="T9" s="75">
        <f>IF(O9="","",IF(R9&lt;0,J9*(-1),IF(G9="買",(P9-H9)*100,(H9-P9)*100)))</f>
        <v>292.00000000000017</v>
      </c>
      <c r="U9" s="75"/>
    </row>
    <row r="10" spans="2:21" x14ac:dyDescent="0.1">
      <c r="B10" s="20">
        <v>2</v>
      </c>
      <c r="C10" s="72">
        <f t="shared" ref="C10:C73" si="1">IF(R9="","",C9+R9)</f>
        <v>1153684.210526316</v>
      </c>
      <c r="D10" s="72"/>
      <c r="E10" s="20"/>
      <c r="F10" s="8"/>
      <c r="G10" s="20" t="s">
        <v>3</v>
      </c>
      <c r="H10" s="73"/>
      <c r="I10" s="73"/>
      <c r="J10" s="20"/>
      <c r="K10" s="72" t="str">
        <f t="shared" si="0"/>
        <v/>
      </c>
      <c r="L10" s="72"/>
      <c r="M10" s="6" t="str">
        <f t="shared" ref="M10:M73" si="2">IF(J10="","",(K10/J10)/1000)</f>
        <v/>
      </c>
      <c r="N10" s="20"/>
      <c r="O10" s="8"/>
      <c r="P10" s="73"/>
      <c r="Q10" s="73"/>
      <c r="R10" s="74" t="str">
        <f t="shared" ref="R10:R73" si="3">IF(O10="","",(IF(G10="売",H10-P10,P10-H10))*M10*100000)</f>
        <v/>
      </c>
      <c r="S10" s="74"/>
      <c r="T10" s="75" t="str">
        <f t="shared" ref="T10:T73" si="4">IF(O10="","",IF(R10&lt;0,J10*(-1),IF(G10="買",(P10-H10)*100,(H10-P10)*100)))</f>
        <v/>
      </c>
      <c r="U10" s="75"/>
    </row>
    <row r="11" spans="2:21" x14ac:dyDescent="0.1">
      <c r="B11" s="20">
        <v>3</v>
      </c>
      <c r="C11" s="72" t="str">
        <f t="shared" si="1"/>
        <v/>
      </c>
      <c r="D11" s="72"/>
      <c r="E11" s="20"/>
      <c r="F11" s="8"/>
      <c r="G11" s="20" t="s">
        <v>3</v>
      </c>
      <c r="H11" s="73"/>
      <c r="I11" s="73"/>
      <c r="J11" s="20"/>
      <c r="K11" s="72" t="str">
        <f t="shared" si="0"/>
        <v/>
      </c>
      <c r="L11" s="72"/>
      <c r="M11" s="6" t="str">
        <f t="shared" si="2"/>
        <v/>
      </c>
      <c r="N11" s="20"/>
      <c r="O11" s="8"/>
      <c r="P11" s="73"/>
      <c r="Q11" s="73"/>
      <c r="R11" s="74" t="str">
        <f t="shared" si="3"/>
        <v/>
      </c>
      <c r="S11" s="74"/>
      <c r="T11" s="75" t="str">
        <f t="shared" si="4"/>
        <v/>
      </c>
      <c r="U11" s="75"/>
    </row>
    <row r="12" spans="2:21" x14ac:dyDescent="0.1">
      <c r="B12" s="20">
        <v>4</v>
      </c>
      <c r="C12" s="72" t="str">
        <f t="shared" si="1"/>
        <v/>
      </c>
      <c r="D12" s="72"/>
      <c r="E12" s="20"/>
      <c r="F12" s="8"/>
      <c r="G12" s="20" t="s">
        <v>2</v>
      </c>
      <c r="H12" s="73"/>
      <c r="I12" s="73"/>
      <c r="J12" s="20"/>
      <c r="K12" s="72" t="str">
        <f t="shared" si="0"/>
        <v/>
      </c>
      <c r="L12" s="72"/>
      <c r="M12" s="6" t="str">
        <f t="shared" si="2"/>
        <v/>
      </c>
      <c r="N12" s="20"/>
      <c r="O12" s="8"/>
      <c r="P12" s="73"/>
      <c r="Q12" s="73"/>
      <c r="R12" s="74" t="str">
        <f t="shared" si="3"/>
        <v/>
      </c>
      <c r="S12" s="74"/>
      <c r="T12" s="75" t="str">
        <f t="shared" si="4"/>
        <v/>
      </c>
      <c r="U12" s="75"/>
    </row>
    <row r="13" spans="2:21" x14ac:dyDescent="0.1">
      <c r="B13" s="20">
        <v>5</v>
      </c>
      <c r="C13" s="72" t="str">
        <f t="shared" si="1"/>
        <v/>
      </c>
      <c r="D13" s="72"/>
      <c r="E13" s="20"/>
      <c r="F13" s="8"/>
      <c r="G13" s="20" t="s">
        <v>2</v>
      </c>
      <c r="H13" s="73"/>
      <c r="I13" s="73"/>
      <c r="J13" s="20"/>
      <c r="K13" s="72" t="str">
        <f t="shared" si="0"/>
        <v/>
      </c>
      <c r="L13" s="72"/>
      <c r="M13" s="6" t="str">
        <f t="shared" si="2"/>
        <v/>
      </c>
      <c r="N13" s="20"/>
      <c r="O13" s="8"/>
      <c r="P13" s="73"/>
      <c r="Q13" s="73"/>
      <c r="R13" s="74" t="str">
        <f t="shared" si="3"/>
        <v/>
      </c>
      <c r="S13" s="74"/>
      <c r="T13" s="75" t="str">
        <f t="shared" si="4"/>
        <v/>
      </c>
      <c r="U13" s="75"/>
    </row>
    <row r="14" spans="2:21" x14ac:dyDescent="0.1">
      <c r="B14" s="20">
        <v>6</v>
      </c>
      <c r="C14" s="72" t="str">
        <f t="shared" si="1"/>
        <v/>
      </c>
      <c r="D14" s="72"/>
      <c r="E14" s="20"/>
      <c r="F14" s="8"/>
      <c r="G14" s="20" t="s">
        <v>3</v>
      </c>
      <c r="H14" s="73"/>
      <c r="I14" s="73"/>
      <c r="J14" s="20"/>
      <c r="K14" s="72" t="str">
        <f t="shared" si="0"/>
        <v/>
      </c>
      <c r="L14" s="72"/>
      <c r="M14" s="6" t="str">
        <f t="shared" si="2"/>
        <v/>
      </c>
      <c r="N14" s="20"/>
      <c r="O14" s="8"/>
      <c r="P14" s="73"/>
      <c r="Q14" s="73"/>
      <c r="R14" s="74" t="str">
        <f t="shared" si="3"/>
        <v/>
      </c>
      <c r="S14" s="74"/>
      <c r="T14" s="75" t="str">
        <f t="shared" si="4"/>
        <v/>
      </c>
      <c r="U14" s="75"/>
    </row>
    <row r="15" spans="2:21" x14ac:dyDescent="0.1">
      <c r="B15" s="20">
        <v>7</v>
      </c>
      <c r="C15" s="72" t="str">
        <f t="shared" si="1"/>
        <v/>
      </c>
      <c r="D15" s="72"/>
      <c r="E15" s="20"/>
      <c r="F15" s="8"/>
      <c r="G15" s="20" t="s">
        <v>3</v>
      </c>
      <c r="H15" s="73"/>
      <c r="I15" s="73"/>
      <c r="J15" s="20"/>
      <c r="K15" s="72" t="str">
        <f t="shared" si="0"/>
        <v/>
      </c>
      <c r="L15" s="72"/>
      <c r="M15" s="6" t="str">
        <f t="shared" si="2"/>
        <v/>
      </c>
      <c r="N15" s="20"/>
      <c r="O15" s="8"/>
      <c r="P15" s="73"/>
      <c r="Q15" s="73"/>
      <c r="R15" s="74" t="str">
        <f t="shared" si="3"/>
        <v/>
      </c>
      <c r="S15" s="74"/>
      <c r="T15" s="75" t="str">
        <f t="shared" si="4"/>
        <v/>
      </c>
      <c r="U15" s="75"/>
    </row>
    <row r="16" spans="2:21" x14ac:dyDescent="0.1">
      <c r="B16" s="20">
        <v>8</v>
      </c>
      <c r="C16" s="72" t="str">
        <f t="shared" si="1"/>
        <v/>
      </c>
      <c r="D16" s="72"/>
      <c r="E16" s="20"/>
      <c r="F16" s="8"/>
      <c r="G16" s="20" t="s">
        <v>3</v>
      </c>
      <c r="H16" s="73"/>
      <c r="I16" s="73"/>
      <c r="J16" s="20"/>
      <c r="K16" s="72" t="str">
        <f t="shared" si="0"/>
        <v/>
      </c>
      <c r="L16" s="72"/>
      <c r="M16" s="6" t="str">
        <f t="shared" si="2"/>
        <v/>
      </c>
      <c r="N16" s="20"/>
      <c r="O16" s="8"/>
      <c r="P16" s="73"/>
      <c r="Q16" s="73"/>
      <c r="R16" s="74" t="str">
        <f t="shared" si="3"/>
        <v/>
      </c>
      <c r="S16" s="74"/>
      <c r="T16" s="75" t="str">
        <f t="shared" si="4"/>
        <v/>
      </c>
      <c r="U16" s="75"/>
    </row>
    <row r="17" spans="2:21" x14ac:dyDescent="0.1">
      <c r="B17" s="20">
        <v>9</v>
      </c>
      <c r="C17" s="72" t="str">
        <f t="shared" si="1"/>
        <v/>
      </c>
      <c r="D17" s="72"/>
      <c r="E17" s="20"/>
      <c r="F17" s="8"/>
      <c r="G17" s="20" t="s">
        <v>3</v>
      </c>
      <c r="H17" s="73"/>
      <c r="I17" s="73"/>
      <c r="J17" s="20"/>
      <c r="K17" s="72" t="str">
        <f t="shared" si="0"/>
        <v/>
      </c>
      <c r="L17" s="72"/>
      <c r="M17" s="6" t="str">
        <f t="shared" si="2"/>
        <v/>
      </c>
      <c r="N17" s="20"/>
      <c r="O17" s="8"/>
      <c r="P17" s="73"/>
      <c r="Q17" s="73"/>
      <c r="R17" s="74" t="str">
        <f t="shared" si="3"/>
        <v/>
      </c>
      <c r="S17" s="74"/>
      <c r="T17" s="75" t="str">
        <f t="shared" si="4"/>
        <v/>
      </c>
      <c r="U17" s="75"/>
    </row>
    <row r="18" spans="2:21" x14ac:dyDescent="0.1">
      <c r="B18" s="20">
        <v>10</v>
      </c>
      <c r="C18" s="72" t="str">
        <f t="shared" si="1"/>
        <v/>
      </c>
      <c r="D18" s="72"/>
      <c r="E18" s="20"/>
      <c r="F18" s="8"/>
      <c r="G18" s="20" t="s">
        <v>3</v>
      </c>
      <c r="H18" s="73"/>
      <c r="I18" s="73"/>
      <c r="J18" s="20"/>
      <c r="K18" s="72" t="str">
        <f t="shared" si="0"/>
        <v/>
      </c>
      <c r="L18" s="72"/>
      <c r="M18" s="6" t="str">
        <f t="shared" si="2"/>
        <v/>
      </c>
      <c r="N18" s="20"/>
      <c r="O18" s="8"/>
      <c r="P18" s="73"/>
      <c r="Q18" s="73"/>
      <c r="R18" s="74" t="str">
        <f t="shared" si="3"/>
        <v/>
      </c>
      <c r="S18" s="74"/>
      <c r="T18" s="75" t="str">
        <f t="shared" si="4"/>
        <v/>
      </c>
      <c r="U18" s="75"/>
    </row>
    <row r="19" spans="2:21" x14ac:dyDescent="0.1">
      <c r="B19" s="20">
        <v>11</v>
      </c>
      <c r="C19" s="72" t="str">
        <f t="shared" si="1"/>
        <v/>
      </c>
      <c r="D19" s="72"/>
      <c r="E19" s="20"/>
      <c r="F19" s="8"/>
      <c r="G19" s="20" t="s">
        <v>3</v>
      </c>
      <c r="H19" s="73"/>
      <c r="I19" s="73"/>
      <c r="J19" s="20"/>
      <c r="K19" s="72" t="str">
        <f t="shared" si="0"/>
        <v/>
      </c>
      <c r="L19" s="72"/>
      <c r="M19" s="6" t="str">
        <f t="shared" si="2"/>
        <v/>
      </c>
      <c r="N19" s="20"/>
      <c r="O19" s="8"/>
      <c r="P19" s="73"/>
      <c r="Q19" s="73"/>
      <c r="R19" s="74" t="str">
        <f t="shared" si="3"/>
        <v/>
      </c>
      <c r="S19" s="74"/>
      <c r="T19" s="75" t="str">
        <f t="shared" si="4"/>
        <v/>
      </c>
      <c r="U19" s="75"/>
    </row>
    <row r="20" spans="2:21" x14ac:dyDescent="0.1">
      <c r="B20" s="20">
        <v>12</v>
      </c>
      <c r="C20" s="72" t="str">
        <f t="shared" si="1"/>
        <v/>
      </c>
      <c r="D20" s="72"/>
      <c r="E20" s="20"/>
      <c r="F20" s="8"/>
      <c r="G20" s="20" t="s">
        <v>3</v>
      </c>
      <c r="H20" s="73"/>
      <c r="I20" s="73"/>
      <c r="J20" s="20"/>
      <c r="K20" s="72" t="str">
        <f t="shared" si="0"/>
        <v/>
      </c>
      <c r="L20" s="72"/>
      <c r="M20" s="6" t="str">
        <f t="shared" si="2"/>
        <v/>
      </c>
      <c r="N20" s="20"/>
      <c r="O20" s="8"/>
      <c r="P20" s="73"/>
      <c r="Q20" s="73"/>
      <c r="R20" s="74" t="str">
        <f t="shared" si="3"/>
        <v/>
      </c>
      <c r="S20" s="74"/>
      <c r="T20" s="75" t="str">
        <f t="shared" si="4"/>
        <v/>
      </c>
      <c r="U20" s="75"/>
    </row>
    <row r="21" spans="2:21" x14ac:dyDescent="0.1">
      <c r="B21" s="20">
        <v>13</v>
      </c>
      <c r="C21" s="72" t="str">
        <f t="shared" si="1"/>
        <v/>
      </c>
      <c r="D21" s="72"/>
      <c r="E21" s="20"/>
      <c r="F21" s="8"/>
      <c r="G21" s="20" t="s">
        <v>3</v>
      </c>
      <c r="H21" s="73"/>
      <c r="I21" s="73"/>
      <c r="J21" s="20"/>
      <c r="K21" s="72" t="str">
        <f t="shared" si="0"/>
        <v/>
      </c>
      <c r="L21" s="72"/>
      <c r="M21" s="6" t="str">
        <f t="shared" si="2"/>
        <v/>
      </c>
      <c r="N21" s="20"/>
      <c r="O21" s="8"/>
      <c r="P21" s="73"/>
      <c r="Q21" s="73"/>
      <c r="R21" s="74" t="str">
        <f t="shared" si="3"/>
        <v/>
      </c>
      <c r="S21" s="74"/>
      <c r="T21" s="75" t="str">
        <f t="shared" si="4"/>
        <v/>
      </c>
      <c r="U21" s="75"/>
    </row>
    <row r="22" spans="2:21" x14ac:dyDescent="0.1">
      <c r="B22" s="20">
        <v>14</v>
      </c>
      <c r="C22" s="72" t="str">
        <f t="shared" si="1"/>
        <v/>
      </c>
      <c r="D22" s="72"/>
      <c r="E22" s="20"/>
      <c r="F22" s="8"/>
      <c r="G22" s="20" t="s">
        <v>2</v>
      </c>
      <c r="H22" s="73"/>
      <c r="I22" s="73"/>
      <c r="J22" s="20"/>
      <c r="K22" s="72" t="str">
        <f t="shared" si="0"/>
        <v/>
      </c>
      <c r="L22" s="72"/>
      <c r="M22" s="6" t="str">
        <f t="shared" si="2"/>
        <v/>
      </c>
      <c r="N22" s="20"/>
      <c r="O22" s="8"/>
      <c r="P22" s="73"/>
      <c r="Q22" s="73"/>
      <c r="R22" s="74" t="str">
        <f t="shared" si="3"/>
        <v/>
      </c>
      <c r="S22" s="74"/>
      <c r="T22" s="75" t="str">
        <f t="shared" si="4"/>
        <v/>
      </c>
      <c r="U22" s="75"/>
    </row>
    <row r="23" spans="2:21" x14ac:dyDescent="0.1">
      <c r="B23" s="20">
        <v>15</v>
      </c>
      <c r="C23" s="72" t="str">
        <f t="shared" si="1"/>
        <v/>
      </c>
      <c r="D23" s="72"/>
      <c r="E23" s="20"/>
      <c r="F23" s="8"/>
      <c r="G23" s="20" t="s">
        <v>3</v>
      </c>
      <c r="H23" s="73"/>
      <c r="I23" s="73"/>
      <c r="J23" s="20"/>
      <c r="K23" s="72" t="str">
        <f t="shared" si="0"/>
        <v/>
      </c>
      <c r="L23" s="72"/>
      <c r="M23" s="6" t="str">
        <f t="shared" si="2"/>
        <v/>
      </c>
      <c r="N23" s="20"/>
      <c r="O23" s="8"/>
      <c r="P23" s="73"/>
      <c r="Q23" s="73"/>
      <c r="R23" s="74" t="str">
        <f t="shared" si="3"/>
        <v/>
      </c>
      <c r="S23" s="74"/>
      <c r="T23" s="75" t="str">
        <f t="shared" si="4"/>
        <v/>
      </c>
      <c r="U23" s="75"/>
    </row>
    <row r="24" spans="2:21" x14ac:dyDescent="0.1">
      <c r="B24" s="20">
        <v>16</v>
      </c>
      <c r="C24" s="72" t="str">
        <f t="shared" si="1"/>
        <v/>
      </c>
      <c r="D24" s="72"/>
      <c r="E24" s="20"/>
      <c r="F24" s="8"/>
      <c r="G24" s="20" t="s">
        <v>3</v>
      </c>
      <c r="H24" s="73"/>
      <c r="I24" s="73"/>
      <c r="J24" s="20"/>
      <c r="K24" s="72" t="str">
        <f t="shared" si="0"/>
        <v/>
      </c>
      <c r="L24" s="72"/>
      <c r="M24" s="6" t="str">
        <f t="shared" si="2"/>
        <v/>
      </c>
      <c r="N24" s="20"/>
      <c r="O24" s="8"/>
      <c r="P24" s="73"/>
      <c r="Q24" s="73"/>
      <c r="R24" s="74" t="str">
        <f t="shared" si="3"/>
        <v/>
      </c>
      <c r="S24" s="74"/>
      <c r="T24" s="75" t="str">
        <f t="shared" si="4"/>
        <v/>
      </c>
      <c r="U24" s="75"/>
    </row>
    <row r="25" spans="2:21" x14ac:dyDescent="0.1">
      <c r="B25" s="20">
        <v>17</v>
      </c>
      <c r="C25" s="72" t="str">
        <f t="shared" si="1"/>
        <v/>
      </c>
      <c r="D25" s="72"/>
      <c r="E25" s="20"/>
      <c r="F25" s="8"/>
      <c r="G25" s="20" t="s">
        <v>3</v>
      </c>
      <c r="H25" s="73"/>
      <c r="I25" s="73"/>
      <c r="J25" s="20"/>
      <c r="K25" s="72" t="str">
        <f t="shared" si="0"/>
        <v/>
      </c>
      <c r="L25" s="72"/>
      <c r="M25" s="6" t="str">
        <f t="shared" si="2"/>
        <v/>
      </c>
      <c r="N25" s="20"/>
      <c r="O25" s="8"/>
      <c r="P25" s="73"/>
      <c r="Q25" s="73"/>
      <c r="R25" s="74" t="str">
        <f t="shared" si="3"/>
        <v/>
      </c>
      <c r="S25" s="74"/>
      <c r="T25" s="75" t="str">
        <f t="shared" si="4"/>
        <v/>
      </c>
      <c r="U25" s="75"/>
    </row>
    <row r="26" spans="2:21" x14ac:dyDescent="0.1">
      <c r="B26" s="20">
        <v>18</v>
      </c>
      <c r="C26" s="72" t="str">
        <f t="shared" si="1"/>
        <v/>
      </c>
      <c r="D26" s="72"/>
      <c r="E26" s="20"/>
      <c r="F26" s="8"/>
      <c r="G26" s="20" t="s">
        <v>3</v>
      </c>
      <c r="H26" s="73"/>
      <c r="I26" s="73"/>
      <c r="J26" s="20"/>
      <c r="K26" s="72" t="str">
        <f t="shared" si="0"/>
        <v/>
      </c>
      <c r="L26" s="72"/>
      <c r="M26" s="6" t="str">
        <f t="shared" si="2"/>
        <v/>
      </c>
      <c r="N26" s="20"/>
      <c r="O26" s="8"/>
      <c r="P26" s="73"/>
      <c r="Q26" s="73"/>
      <c r="R26" s="74" t="str">
        <f t="shared" si="3"/>
        <v/>
      </c>
      <c r="S26" s="74"/>
      <c r="T26" s="75" t="str">
        <f t="shared" si="4"/>
        <v/>
      </c>
      <c r="U26" s="75"/>
    </row>
    <row r="27" spans="2:21" x14ac:dyDescent="0.1">
      <c r="B27" s="20">
        <v>19</v>
      </c>
      <c r="C27" s="72" t="str">
        <f t="shared" si="1"/>
        <v/>
      </c>
      <c r="D27" s="72"/>
      <c r="E27" s="20"/>
      <c r="F27" s="8"/>
      <c r="G27" s="20" t="s">
        <v>2</v>
      </c>
      <c r="H27" s="73"/>
      <c r="I27" s="73"/>
      <c r="J27" s="20"/>
      <c r="K27" s="72" t="str">
        <f t="shared" si="0"/>
        <v/>
      </c>
      <c r="L27" s="72"/>
      <c r="M27" s="6" t="str">
        <f t="shared" si="2"/>
        <v/>
      </c>
      <c r="N27" s="20"/>
      <c r="O27" s="8"/>
      <c r="P27" s="73"/>
      <c r="Q27" s="73"/>
      <c r="R27" s="74" t="str">
        <f t="shared" si="3"/>
        <v/>
      </c>
      <c r="S27" s="74"/>
      <c r="T27" s="75" t="str">
        <f t="shared" si="4"/>
        <v/>
      </c>
      <c r="U27" s="75"/>
    </row>
    <row r="28" spans="2:21" x14ac:dyDescent="0.1">
      <c r="B28" s="20">
        <v>20</v>
      </c>
      <c r="C28" s="72" t="str">
        <f t="shared" si="1"/>
        <v/>
      </c>
      <c r="D28" s="72"/>
      <c r="E28" s="20"/>
      <c r="F28" s="8"/>
      <c r="G28" s="20" t="s">
        <v>3</v>
      </c>
      <c r="H28" s="73"/>
      <c r="I28" s="73"/>
      <c r="J28" s="20"/>
      <c r="K28" s="72" t="str">
        <f t="shared" si="0"/>
        <v/>
      </c>
      <c r="L28" s="72"/>
      <c r="M28" s="6" t="str">
        <f t="shared" si="2"/>
        <v/>
      </c>
      <c r="N28" s="20"/>
      <c r="O28" s="8"/>
      <c r="P28" s="73"/>
      <c r="Q28" s="73"/>
      <c r="R28" s="74" t="str">
        <f t="shared" si="3"/>
        <v/>
      </c>
      <c r="S28" s="74"/>
      <c r="T28" s="75" t="str">
        <f t="shared" si="4"/>
        <v/>
      </c>
      <c r="U28" s="75"/>
    </row>
    <row r="29" spans="2:21" x14ac:dyDescent="0.1">
      <c r="B29" s="20">
        <v>21</v>
      </c>
      <c r="C29" s="72" t="str">
        <f t="shared" si="1"/>
        <v/>
      </c>
      <c r="D29" s="72"/>
      <c r="E29" s="20"/>
      <c r="F29" s="8"/>
      <c r="G29" s="20" t="s">
        <v>2</v>
      </c>
      <c r="H29" s="73"/>
      <c r="I29" s="73"/>
      <c r="J29" s="20"/>
      <c r="K29" s="72" t="str">
        <f t="shared" si="0"/>
        <v/>
      </c>
      <c r="L29" s="72"/>
      <c r="M29" s="6" t="str">
        <f t="shared" si="2"/>
        <v/>
      </c>
      <c r="N29" s="20"/>
      <c r="O29" s="8"/>
      <c r="P29" s="73"/>
      <c r="Q29" s="73"/>
      <c r="R29" s="74" t="str">
        <f t="shared" si="3"/>
        <v/>
      </c>
      <c r="S29" s="74"/>
      <c r="T29" s="75" t="str">
        <f t="shared" si="4"/>
        <v/>
      </c>
      <c r="U29" s="75"/>
    </row>
    <row r="30" spans="2:21" x14ac:dyDescent="0.1">
      <c r="B30" s="20">
        <v>22</v>
      </c>
      <c r="C30" s="72" t="str">
        <f t="shared" si="1"/>
        <v/>
      </c>
      <c r="D30" s="72"/>
      <c r="E30" s="20"/>
      <c r="F30" s="8"/>
      <c r="G30" s="20" t="s">
        <v>2</v>
      </c>
      <c r="H30" s="73"/>
      <c r="I30" s="73"/>
      <c r="J30" s="20"/>
      <c r="K30" s="72" t="str">
        <f t="shared" si="0"/>
        <v/>
      </c>
      <c r="L30" s="72"/>
      <c r="M30" s="6" t="str">
        <f t="shared" si="2"/>
        <v/>
      </c>
      <c r="N30" s="20"/>
      <c r="O30" s="8"/>
      <c r="P30" s="73"/>
      <c r="Q30" s="73"/>
      <c r="R30" s="74" t="str">
        <f t="shared" si="3"/>
        <v/>
      </c>
      <c r="S30" s="74"/>
      <c r="T30" s="75" t="str">
        <f t="shared" si="4"/>
        <v/>
      </c>
      <c r="U30" s="75"/>
    </row>
    <row r="31" spans="2:21" x14ac:dyDescent="0.1">
      <c r="B31" s="20">
        <v>23</v>
      </c>
      <c r="C31" s="72" t="str">
        <f t="shared" si="1"/>
        <v/>
      </c>
      <c r="D31" s="72"/>
      <c r="E31" s="20"/>
      <c r="F31" s="8"/>
      <c r="G31" s="20" t="s">
        <v>2</v>
      </c>
      <c r="H31" s="73"/>
      <c r="I31" s="73"/>
      <c r="J31" s="20"/>
      <c r="K31" s="72" t="str">
        <f t="shared" si="0"/>
        <v/>
      </c>
      <c r="L31" s="72"/>
      <c r="M31" s="6" t="str">
        <f t="shared" si="2"/>
        <v/>
      </c>
      <c r="N31" s="20"/>
      <c r="O31" s="8"/>
      <c r="P31" s="73"/>
      <c r="Q31" s="73"/>
      <c r="R31" s="74" t="str">
        <f t="shared" si="3"/>
        <v/>
      </c>
      <c r="S31" s="74"/>
      <c r="T31" s="75" t="str">
        <f t="shared" si="4"/>
        <v/>
      </c>
      <c r="U31" s="75"/>
    </row>
    <row r="32" spans="2:21" x14ac:dyDescent="0.1">
      <c r="B32" s="20">
        <v>24</v>
      </c>
      <c r="C32" s="72" t="str">
        <f t="shared" si="1"/>
        <v/>
      </c>
      <c r="D32" s="72"/>
      <c r="E32" s="20"/>
      <c r="F32" s="8"/>
      <c r="G32" s="20" t="s">
        <v>2</v>
      </c>
      <c r="H32" s="73"/>
      <c r="I32" s="73"/>
      <c r="J32" s="20"/>
      <c r="K32" s="72" t="str">
        <f t="shared" si="0"/>
        <v/>
      </c>
      <c r="L32" s="72"/>
      <c r="M32" s="6" t="str">
        <f t="shared" si="2"/>
        <v/>
      </c>
      <c r="N32" s="20"/>
      <c r="O32" s="8"/>
      <c r="P32" s="73"/>
      <c r="Q32" s="73"/>
      <c r="R32" s="74" t="str">
        <f t="shared" si="3"/>
        <v/>
      </c>
      <c r="S32" s="74"/>
      <c r="T32" s="75" t="str">
        <f t="shared" si="4"/>
        <v/>
      </c>
      <c r="U32" s="75"/>
    </row>
    <row r="33" spans="2:21" x14ac:dyDescent="0.1">
      <c r="B33" s="20">
        <v>25</v>
      </c>
      <c r="C33" s="72" t="str">
        <f t="shared" si="1"/>
        <v/>
      </c>
      <c r="D33" s="72"/>
      <c r="E33" s="20"/>
      <c r="F33" s="8"/>
      <c r="G33" s="20" t="s">
        <v>3</v>
      </c>
      <c r="H33" s="73"/>
      <c r="I33" s="73"/>
      <c r="J33" s="20"/>
      <c r="K33" s="72" t="str">
        <f t="shared" si="0"/>
        <v/>
      </c>
      <c r="L33" s="72"/>
      <c r="M33" s="6" t="str">
        <f t="shared" si="2"/>
        <v/>
      </c>
      <c r="N33" s="20"/>
      <c r="O33" s="8"/>
      <c r="P33" s="73"/>
      <c r="Q33" s="73"/>
      <c r="R33" s="74" t="str">
        <f t="shared" si="3"/>
        <v/>
      </c>
      <c r="S33" s="74"/>
      <c r="T33" s="75" t="str">
        <f t="shared" si="4"/>
        <v/>
      </c>
      <c r="U33" s="75"/>
    </row>
    <row r="34" spans="2:21" x14ac:dyDescent="0.1">
      <c r="B34" s="20">
        <v>26</v>
      </c>
      <c r="C34" s="72" t="str">
        <f t="shared" si="1"/>
        <v/>
      </c>
      <c r="D34" s="72"/>
      <c r="E34" s="20"/>
      <c r="F34" s="8"/>
      <c r="G34" s="20" t="s">
        <v>2</v>
      </c>
      <c r="H34" s="73"/>
      <c r="I34" s="73"/>
      <c r="J34" s="20"/>
      <c r="K34" s="72" t="str">
        <f t="shared" si="0"/>
        <v/>
      </c>
      <c r="L34" s="72"/>
      <c r="M34" s="6" t="str">
        <f t="shared" si="2"/>
        <v/>
      </c>
      <c r="N34" s="20"/>
      <c r="O34" s="8"/>
      <c r="P34" s="73"/>
      <c r="Q34" s="73"/>
      <c r="R34" s="74" t="str">
        <f t="shared" si="3"/>
        <v/>
      </c>
      <c r="S34" s="74"/>
      <c r="T34" s="75" t="str">
        <f t="shared" si="4"/>
        <v/>
      </c>
      <c r="U34" s="75"/>
    </row>
    <row r="35" spans="2:21" x14ac:dyDescent="0.1">
      <c r="B35" s="20">
        <v>27</v>
      </c>
      <c r="C35" s="72" t="str">
        <f t="shared" si="1"/>
        <v/>
      </c>
      <c r="D35" s="72"/>
      <c r="E35" s="20"/>
      <c r="F35" s="8"/>
      <c r="G35" s="20" t="s">
        <v>2</v>
      </c>
      <c r="H35" s="73"/>
      <c r="I35" s="73"/>
      <c r="J35" s="20"/>
      <c r="K35" s="72" t="str">
        <f t="shared" si="0"/>
        <v/>
      </c>
      <c r="L35" s="72"/>
      <c r="M35" s="6" t="str">
        <f t="shared" si="2"/>
        <v/>
      </c>
      <c r="N35" s="20"/>
      <c r="O35" s="8"/>
      <c r="P35" s="73"/>
      <c r="Q35" s="73"/>
      <c r="R35" s="74" t="str">
        <f t="shared" si="3"/>
        <v/>
      </c>
      <c r="S35" s="74"/>
      <c r="T35" s="75" t="str">
        <f t="shared" si="4"/>
        <v/>
      </c>
      <c r="U35" s="75"/>
    </row>
    <row r="36" spans="2:21" x14ac:dyDescent="0.1">
      <c r="B36" s="20">
        <v>28</v>
      </c>
      <c r="C36" s="72" t="str">
        <f t="shared" si="1"/>
        <v/>
      </c>
      <c r="D36" s="72"/>
      <c r="E36" s="20"/>
      <c r="F36" s="8"/>
      <c r="G36" s="20" t="s">
        <v>2</v>
      </c>
      <c r="H36" s="73"/>
      <c r="I36" s="73"/>
      <c r="J36" s="20"/>
      <c r="K36" s="72" t="str">
        <f t="shared" si="0"/>
        <v/>
      </c>
      <c r="L36" s="72"/>
      <c r="M36" s="6" t="str">
        <f t="shared" si="2"/>
        <v/>
      </c>
      <c r="N36" s="20"/>
      <c r="O36" s="8"/>
      <c r="P36" s="73"/>
      <c r="Q36" s="73"/>
      <c r="R36" s="74" t="str">
        <f t="shared" si="3"/>
        <v/>
      </c>
      <c r="S36" s="74"/>
      <c r="T36" s="75" t="str">
        <f t="shared" si="4"/>
        <v/>
      </c>
      <c r="U36" s="75"/>
    </row>
    <row r="37" spans="2:21" x14ac:dyDescent="0.1">
      <c r="B37" s="20">
        <v>29</v>
      </c>
      <c r="C37" s="72" t="str">
        <f t="shared" si="1"/>
        <v/>
      </c>
      <c r="D37" s="72"/>
      <c r="E37" s="20"/>
      <c r="F37" s="8"/>
      <c r="G37" s="20" t="s">
        <v>2</v>
      </c>
      <c r="H37" s="73"/>
      <c r="I37" s="73"/>
      <c r="J37" s="20"/>
      <c r="K37" s="72" t="str">
        <f t="shared" si="0"/>
        <v/>
      </c>
      <c r="L37" s="72"/>
      <c r="M37" s="6" t="str">
        <f t="shared" si="2"/>
        <v/>
      </c>
      <c r="N37" s="20"/>
      <c r="O37" s="8"/>
      <c r="P37" s="73"/>
      <c r="Q37" s="73"/>
      <c r="R37" s="74" t="str">
        <f t="shared" si="3"/>
        <v/>
      </c>
      <c r="S37" s="74"/>
      <c r="T37" s="75" t="str">
        <f t="shared" si="4"/>
        <v/>
      </c>
      <c r="U37" s="75"/>
    </row>
    <row r="38" spans="2:21" x14ac:dyDescent="0.1">
      <c r="B38" s="20">
        <v>30</v>
      </c>
      <c r="C38" s="72" t="str">
        <f t="shared" si="1"/>
        <v/>
      </c>
      <c r="D38" s="72"/>
      <c r="E38" s="20"/>
      <c r="F38" s="8"/>
      <c r="G38" s="20" t="s">
        <v>3</v>
      </c>
      <c r="H38" s="73"/>
      <c r="I38" s="73"/>
      <c r="J38" s="20"/>
      <c r="K38" s="72" t="str">
        <f t="shared" si="0"/>
        <v/>
      </c>
      <c r="L38" s="72"/>
      <c r="M38" s="6" t="str">
        <f t="shared" si="2"/>
        <v/>
      </c>
      <c r="N38" s="20"/>
      <c r="O38" s="8"/>
      <c r="P38" s="73"/>
      <c r="Q38" s="73"/>
      <c r="R38" s="74" t="str">
        <f t="shared" si="3"/>
        <v/>
      </c>
      <c r="S38" s="74"/>
      <c r="T38" s="75" t="str">
        <f t="shared" si="4"/>
        <v/>
      </c>
      <c r="U38" s="75"/>
    </row>
    <row r="39" spans="2:21" x14ac:dyDescent="0.1">
      <c r="B39" s="20">
        <v>31</v>
      </c>
      <c r="C39" s="72" t="str">
        <f t="shared" si="1"/>
        <v/>
      </c>
      <c r="D39" s="72"/>
      <c r="E39" s="20"/>
      <c r="F39" s="8"/>
      <c r="G39" s="20" t="s">
        <v>3</v>
      </c>
      <c r="H39" s="73"/>
      <c r="I39" s="73"/>
      <c r="J39" s="20"/>
      <c r="K39" s="72" t="str">
        <f t="shared" si="0"/>
        <v/>
      </c>
      <c r="L39" s="72"/>
      <c r="M39" s="6" t="str">
        <f t="shared" si="2"/>
        <v/>
      </c>
      <c r="N39" s="20"/>
      <c r="O39" s="8"/>
      <c r="P39" s="73"/>
      <c r="Q39" s="73"/>
      <c r="R39" s="74" t="str">
        <f t="shared" si="3"/>
        <v/>
      </c>
      <c r="S39" s="74"/>
      <c r="T39" s="75" t="str">
        <f t="shared" si="4"/>
        <v/>
      </c>
      <c r="U39" s="75"/>
    </row>
    <row r="40" spans="2:21" x14ac:dyDescent="0.1">
      <c r="B40" s="20">
        <v>32</v>
      </c>
      <c r="C40" s="72" t="str">
        <f t="shared" si="1"/>
        <v/>
      </c>
      <c r="D40" s="72"/>
      <c r="E40" s="20"/>
      <c r="F40" s="8"/>
      <c r="G40" s="20" t="s">
        <v>3</v>
      </c>
      <c r="H40" s="73"/>
      <c r="I40" s="73"/>
      <c r="J40" s="20"/>
      <c r="K40" s="72" t="str">
        <f t="shared" si="0"/>
        <v/>
      </c>
      <c r="L40" s="72"/>
      <c r="M40" s="6" t="str">
        <f t="shared" si="2"/>
        <v/>
      </c>
      <c r="N40" s="20"/>
      <c r="O40" s="8"/>
      <c r="P40" s="73"/>
      <c r="Q40" s="73"/>
      <c r="R40" s="74" t="str">
        <f t="shared" si="3"/>
        <v/>
      </c>
      <c r="S40" s="74"/>
      <c r="T40" s="75" t="str">
        <f t="shared" si="4"/>
        <v/>
      </c>
      <c r="U40" s="75"/>
    </row>
    <row r="41" spans="2:21" x14ac:dyDescent="0.1">
      <c r="B41" s="20">
        <v>33</v>
      </c>
      <c r="C41" s="72" t="str">
        <f t="shared" si="1"/>
        <v/>
      </c>
      <c r="D41" s="72"/>
      <c r="E41" s="20"/>
      <c r="F41" s="8"/>
      <c r="G41" s="20" t="s">
        <v>2</v>
      </c>
      <c r="H41" s="73"/>
      <c r="I41" s="73"/>
      <c r="J41" s="20"/>
      <c r="K41" s="72" t="str">
        <f t="shared" si="0"/>
        <v/>
      </c>
      <c r="L41" s="72"/>
      <c r="M41" s="6" t="str">
        <f t="shared" si="2"/>
        <v/>
      </c>
      <c r="N41" s="20"/>
      <c r="O41" s="8"/>
      <c r="P41" s="73"/>
      <c r="Q41" s="73"/>
      <c r="R41" s="74" t="str">
        <f t="shared" si="3"/>
        <v/>
      </c>
      <c r="S41" s="74"/>
      <c r="T41" s="75" t="str">
        <f t="shared" si="4"/>
        <v/>
      </c>
      <c r="U41" s="75"/>
    </row>
    <row r="42" spans="2:21" x14ac:dyDescent="0.1">
      <c r="B42" s="20">
        <v>34</v>
      </c>
      <c r="C42" s="72" t="str">
        <f t="shared" si="1"/>
        <v/>
      </c>
      <c r="D42" s="72"/>
      <c r="E42" s="20"/>
      <c r="F42" s="8"/>
      <c r="G42" s="20" t="s">
        <v>3</v>
      </c>
      <c r="H42" s="73"/>
      <c r="I42" s="73"/>
      <c r="J42" s="20"/>
      <c r="K42" s="72" t="str">
        <f t="shared" si="0"/>
        <v/>
      </c>
      <c r="L42" s="72"/>
      <c r="M42" s="6" t="str">
        <f t="shared" si="2"/>
        <v/>
      </c>
      <c r="N42" s="20"/>
      <c r="O42" s="8"/>
      <c r="P42" s="73"/>
      <c r="Q42" s="73"/>
      <c r="R42" s="74" t="str">
        <f t="shared" si="3"/>
        <v/>
      </c>
      <c r="S42" s="74"/>
      <c r="T42" s="75" t="str">
        <f t="shared" si="4"/>
        <v/>
      </c>
      <c r="U42" s="75"/>
    </row>
    <row r="43" spans="2:21" x14ac:dyDescent="0.1">
      <c r="B43" s="20">
        <v>35</v>
      </c>
      <c r="C43" s="72" t="str">
        <f t="shared" si="1"/>
        <v/>
      </c>
      <c r="D43" s="72"/>
      <c r="E43" s="20"/>
      <c r="F43" s="8"/>
      <c r="G43" s="20" t="s">
        <v>2</v>
      </c>
      <c r="H43" s="73"/>
      <c r="I43" s="73"/>
      <c r="J43" s="20"/>
      <c r="K43" s="72" t="str">
        <f t="shared" si="0"/>
        <v/>
      </c>
      <c r="L43" s="72"/>
      <c r="M43" s="6" t="str">
        <f t="shared" si="2"/>
        <v/>
      </c>
      <c r="N43" s="20"/>
      <c r="O43" s="8"/>
      <c r="P43" s="73"/>
      <c r="Q43" s="73"/>
      <c r="R43" s="74" t="str">
        <f t="shared" si="3"/>
        <v/>
      </c>
      <c r="S43" s="74"/>
      <c r="T43" s="75" t="str">
        <f t="shared" si="4"/>
        <v/>
      </c>
      <c r="U43" s="75"/>
    </row>
    <row r="44" spans="2:21" x14ac:dyDescent="0.1">
      <c r="B44" s="20">
        <v>36</v>
      </c>
      <c r="C44" s="72" t="str">
        <f t="shared" si="1"/>
        <v/>
      </c>
      <c r="D44" s="72"/>
      <c r="E44" s="20"/>
      <c r="F44" s="8"/>
      <c r="G44" s="20" t="s">
        <v>3</v>
      </c>
      <c r="H44" s="73"/>
      <c r="I44" s="73"/>
      <c r="J44" s="20"/>
      <c r="K44" s="72" t="str">
        <f t="shared" si="0"/>
        <v/>
      </c>
      <c r="L44" s="72"/>
      <c r="M44" s="6" t="str">
        <f t="shared" si="2"/>
        <v/>
      </c>
      <c r="N44" s="20"/>
      <c r="O44" s="8"/>
      <c r="P44" s="73"/>
      <c r="Q44" s="73"/>
      <c r="R44" s="74" t="str">
        <f t="shared" si="3"/>
        <v/>
      </c>
      <c r="S44" s="74"/>
      <c r="T44" s="75" t="str">
        <f t="shared" si="4"/>
        <v/>
      </c>
      <c r="U44" s="75"/>
    </row>
    <row r="45" spans="2:21" x14ac:dyDescent="0.1">
      <c r="B45" s="20">
        <v>37</v>
      </c>
      <c r="C45" s="72" t="str">
        <f t="shared" si="1"/>
        <v/>
      </c>
      <c r="D45" s="72"/>
      <c r="E45" s="20"/>
      <c r="F45" s="8"/>
      <c r="G45" s="20" t="s">
        <v>2</v>
      </c>
      <c r="H45" s="73"/>
      <c r="I45" s="73"/>
      <c r="J45" s="20"/>
      <c r="K45" s="72" t="str">
        <f t="shared" si="0"/>
        <v/>
      </c>
      <c r="L45" s="72"/>
      <c r="M45" s="6" t="str">
        <f t="shared" si="2"/>
        <v/>
      </c>
      <c r="N45" s="20"/>
      <c r="O45" s="8"/>
      <c r="P45" s="73"/>
      <c r="Q45" s="73"/>
      <c r="R45" s="74" t="str">
        <f t="shared" si="3"/>
        <v/>
      </c>
      <c r="S45" s="74"/>
      <c r="T45" s="75" t="str">
        <f t="shared" si="4"/>
        <v/>
      </c>
      <c r="U45" s="75"/>
    </row>
    <row r="46" spans="2:21" x14ac:dyDescent="0.1">
      <c r="B46" s="20">
        <v>38</v>
      </c>
      <c r="C46" s="72" t="str">
        <f t="shared" si="1"/>
        <v/>
      </c>
      <c r="D46" s="72"/>
      <c r="E46" s="20"/>
      <c r="F46" s="8"/>
      <c r="G46" s="20" t="s">
        <v>3</v>
      </c>
      <c r="H46" s="73"/>
      <c r="I46" s="73"/>
      <c r="J46" s="20"/>
      <c r="K46" s="72" t="str">
        <f t="shared" si="0"/>
        <v/>
      </c>
      <c r="L46" s="72"/>
      <c r="M46" s="6" t="str">
        <f t="shared" si="2"/>
        <v/>
      </c>
      <c r="N46" s="20"/>
      <c r="O46" s="8"/>
      <c r="P46" s="73"/>
      <c r="Q46" s="73"/>
      <c r="R46" s="74" t="str">
        <f t="shared" si="3"/>
        <v/>
      </c>
      <c r="S46" s="74"/>
      <c r="T46" s="75" t="str">
        <f t="shared" si="4"/>
        <v/>
      </c>
      <c r="U46" s="75"/>
    </row>
    <row r="47" spans="2:21" x14ac:dyDescent="0.1">
      <c r="B47" s="20">
        <v>39</v>
      </c>
      <c r="C47" s="72" t="str">
        <f t="shared" si="1"/>
        <v/>
      </c>
      <c r="D47" s="72"/>
      <c r="E47" s="20"/>
      <c r="F47" s="8"/>
      <c r="G47" s="20" t="s">
        <v>3</v>
      </c>
      <c r="H47" s="73"/>
      <c r="I47" s="73"/>
      <c r="J47" s="20"/>
      <c r="K47" s="72" t="str">
        <f t="shared" si="0"/>
        <v/>
      </c>
      <c r="L47" s="72"/>
      <c r="M47" s="6" t="str">
        <f t="shared" si="2"/>
        <v/>
      </c>
      <c r="N47" s="20"/>
      <c r="O47" s="8"/>
      <c r="P47" s="73"/>
      <c r="Q47" s="73"/>
      <c r="R47" s="74" t="str">
        <f t="shared" si="3"/>
        <v/>
      </c>
      <c r="S47" s="74"/>
      <c r="T47" s="75" t="str">
        <f t="shared" si="4"/>
        <v/>
      </c>
      <c r="U47" s="75"/>
    </row>
    <row r="48" spans="2:21" x14ac:dyDescent="0.1">
      <c r="B48" s="20">
        <v>40</v>
      </c>
      <c r="C48" s="72" t="str">
        <f t="shared" si="1"/>
        <v/>
      </c>
      <c r="D48" s="72"/>
      <c r="E48" s="20"/>
      <c r="F48" s="8"/>
      <c r="G48" s="20" t="s">
        <v>36</v>
      </c>
      <c r="H48" s="73"/>
      <c r="I48" s="73"/>
      <c r="J48" s="20"/>
      <c r="K48" s="72" t="str">
        <f t="shared" si="0"/>
        <v/>
      </c>
      <c r="L48" s="72"/>
      <c r="M48" s="6" t="str">
        <f t="shared" si="2"/>
        <v/>
      </c>
      <c r="N48" s="20"/>
      <c r="O48" s="8"/>
      <c r="P48" s="73"/>
      <c r="Q48" s="73"/>
      <c r="R48" s="74" t="str">
        <f t="shared" si="3"/>
        <v/>
      </c>
      <c r="S48" s="74"/>
      <c r="T48" s="75" t="str">
        <f t="shared" si="4"/>
        <v/>
      </c>
      <c r="U48" s="75"/>
    </row>
    <row r="49" spans="2:21" x14ac:dyDescent="0.1">
      <c r="B49" s="20">
        <v>41</v>
      </c>
      <c r="C49" s="72" t="str">
        <f t="shared" si="1"/>
        <v/>
      </c>
      <c r="D49" s="72"/>
      <c r="E49" s="20"/>
      <c r="F49" s="8"/>
      <c r="G49" s="20" t="s">
        <v>3</v>
      </c>
      <c r="H49" s="73"/>
      <c r="I49" s="73"/>
      <c r="J49" s="20"/>
      <c r="K49" s="72" t="str">
        <f t="shared" si="0"/>
        <v/>
      </c>
      <c r="L49" s="72"/>
      <c r="M49" s="6" t="str">
        <f t="shared" si="2"/>
        <v/>
      </c>
      <c r="N49" s="20"/>
      <c r="O49" s="8"/>
      <c r="P49" s="73"/>
      <c r="Q49" s="73"/>
      <c r="R49" s="74" t="str">
        <f t="shared" si="3"/>
        <v/>
      </c>
      <c r="S49" s="74"/>
      <c r="T49" s="75" t="str">
        <f t="shared" si="4"/>
        <v/>
      </c>
      <c r="U49" s="75"/>
    </row>
    <row r="50" spans="2:21" x14ac:dyDescent="0.1">
      <c r="B50" s="20">
        <v>42</v>
      </c>
      <c r="C50" s="72" t="str">
        <f t="shared" si="1"/>
        <v/>
      </c>
      <c r="D50" s="72"/>
      <c r="E50" s="20"/>
      <c r="F50" s="8"/>
      <c r="G50" s="20" t="s">
        <v>3</v>
      </c>
      <c r="H50" s="73"/>
      <c r="I50" s="73"/>
      <c r="J50" s="20"/>
      <c r="K50" s="72" t="str">
        <f t="shared" si="0"/>
        <v/>
      </c>
      <c r="L50" s="72"/>
      <c r="M50" s="6" t="str">
        <f t="shared" si="2"/>
        <v/>
      </c>
      <c r="N50" s="20"/>
      <c r="O50" s="8"/>
      <c r="P50" s="73"/>
      <c r="Q50" s="73"/>
      <c r="R50" s="74" t="str">
        <f t="shared" si="3"/>
        <v/>
      </c>
      <c r="S50" s="74"/>
      <c r="T50" s="75" t="str">
        <f t="shared" si="4"/>
        <v/>
      </c>
      <c r="U50" s="75"/>
    </row>
    <row r="51" spans="2:21" x14ac:dyDescent="0.1">
      <c r="B51" s="20">
        <v>43</v>
      </c>
      <c r="C51" s="72" t="str">
        <f t="shared" si="1"/>
        <v/>
      </c>
      <c r="D51" s="72"/>
      <c r="E51" s="20"/>
      <c r="F51" s="8"/>
      <c r="G51" s="20" t="s">
        <v>2</v>
      </c>
      <c r="H51" s="73"/>
      <c r="I51" s="73"/>
      <c r="J51" s="20"/>
      <c r="K51" s="72" t="str">
        <f t="shared" si="0"/>
        <v/>
      </c>
      <c r="L51" s="72"/>
      <c r="M51" s="6" t="str">
        <f t="shared" si="2"/>
        <v/>
      </c>
      <c r="N51" s="20"/>
      <c r="O51" s="8"/>
      <c r="P51" s="73"/>
      <c r="Q51" s="73"/>
      <c r="R51" s="74" t="str">
        <f t="shared" si="3"/>
        <v/>
      </c>
      <c r="S51" s="74"/>
      <c r="T51" s="75" t="str">
        <f t="shared" si="4"/>
        <v/>
      </c>
      <c r="U51" s="75"/>
    </row>
    <row r="52" spans="2:21" x14ac:dyDescent="0.1">
      <c r="B52" s="20">
        <v>44</v>
      </c>
      <c r="C52" s="72" t="str">
        <f t="shared" si="1"/>
        <v/>
      </c>
      <c r="D52" s="72"/>
      <c r="E52" s="20"/>
      <c r="F52" s="8"/>
      <c r="G52" s="20" t="s">
        <v>2</v>
      </c>
      <c r="H52" s="73"/>
      <c r="I52" s="73"/>
      <c r="J52" s="20"/>
      <c r="K52" s="72" t="str">
        <f t="shared" si="0"/>
        <v/>
      </c>
      <c r="L52" s="72"/>
      <c r="M52" s="6" t="str">
        <f t="shared" si="2"/>
        <v/>
      </c>
      <c r="N52" s="20"/>
      <c r="O52" s="8"/>
      <c r="P52" s="73"/>
      <c r="Q52" s="73"/>
      <c r="R52" s="74" t="str">
        <f t="shared" si="3"/>
        <v/>
      </c>
      <c r="S52" s="74"/>
      <c r="T52" s="75" t="str">
        <f t="shared" si="4"/>
        <v/>
      </c>
      <c r="U52" s="75"/>
    </row>
    <row r="53" spans="2:21" x14ac:dyDescent="0.1">
      <c r="B53" s="20">
        <v>45</v>
      </c>
      <c r="C53" s="72" t="str">
        <f t="shared" si="1"/>
        <v/>
      </c>
      <c r="D53" s="72"/>
      <c r="E53" s="20"/>
      <c r="F53" s="8"/>
      <c r="G53" s="20" t="s">
        <v>3</v>
      </c>
      <c r="H53" s="73"/>
      <c r="I53" s="73"/>
      <c r="J53" s="20"/>
      <c r="K53" s="72" t="str">
        <f t="shared" si="0"/>
        <v/>
      </c>
      <c r="L53" s="72"/>
      <c r="M53" s="6" t="str">
        <f t="shared" si="2"/>
        <v/>
      </c>
      <c r="N53" s="20"/>
      <c r="O53" s="8"/>
      <c r="P53" s="73"/>
      <c r="Q53" s="73"/>
      <c r="R53" s="74" t="str">
        <f t="shared" si="3"/>
        <v/>
      </c>
      <c r="S53" s="74"/>
      <c r="T53" s="75" t="str">
        <f t="shared" si="4"/>
        <v/>
      </c>
      <c r="U53" s="75"/>
    </row>
    <row r="54" spans="2:21" x14ac:dyDescent="0.1">
      <c r="B54" s="20">
        <v>46</v>
      </c>
      <c r="C54" s="72" t="str">
        <f t="shared" si="1"/>
        <v/>
      </c>
      <c r="D54" s="72"/>
      <c r="E54" s="20"/>
      <c r="F54" s="8"/>
      <c r="G54" s="20" t="s">
        <v>3</v>
      </c>
      <c r="H54" s="73"/>
      <c r="I54" s="73"/>
      <c r="J54" s="20"/>
      <c r="K54" s="72" t="str">
        <f t="shared" si="0"/>
        <v/>
      </c>
      <c r="L54" s="72"/>
      <c r="M54" s="6" t="str">
        <f t="shared" si="2"/>
        <v/>
      </c>
      <c r="N54" s="20"/>
      <c r="O54" s="8"/>
      <c r="P54" s="73"/>
      <c r="Q54" s="73"/>
      <c r="R54" s="74" t="str">
        <f t="shared" si="3"/>
        <v/>
      </c>
      <c r="S54" s="74"/>
      <c r="T54" s="75" t="str">
        <f t="shared" si="4"/>
        <v/>
      </c>
      <c r="U54" s="75"/>
    </row>
    <row r="55" spans="2:21" x14ac:dyDescent="0.1">
      <c r="B55" s="20">
        <v>47</v>
      </c>
      <c r="C55" s="72" t="str">
        <f t="shared" si="1"/>
        <v/>
      </c>
      <c r="D55" s="72"/>
      <c r="E55" s="20"/>
      <c r="F55" s="8"/>
      <c r="G55" s="20" t="s">
        <v>2</v>
      </c>
      <c r="H55" s="73"/>
      <c r="I55" s="73"/>
      <c r="J55" s="20"/>
      <c r="K55" s="72" t="str">
        <f t="shared" si="0"/>
        <v/>
      </c>
      <c r="L55" s="72"/>
      <c r="M55" s="6" t="str">
        <f t="shared" si="2"/>
        <v/>
      </c>
      <c r="N55" s="20"/>
      <c r="O55" s="8"/>
      <c r="P55" s="73"/>
      <c r="Q55" s="73"/>
      <c r="R55" s="74" t="str">
        <f t="shared" si="3"/>
        <v/>
      </c>
      <c r="S55" s="74"/>
      <c r="T55" s="75" t="str">
        <f t="shared" si="4"/>
        <v/>
      </c>
      <c r="U55" s="75"/>
    </row>
    <row r="56" spans="2:21" x14ac:dyDescent="0.1">
      <c r="B56" s="20">
        <v>48</v>
      </c>
      <c r="C56" s="72" t="str">
        <f t="shared" si="1"/>
        <v/>
      </c>
      <c r="D56" s="72"/>
      <c r="E56" s="20"/>
      <c r="F56" s="8"/>
      <c r="G56" s="20" t="s">
        <v>2</v>
      </c>
      <c r="H56" s="73"/>
      <c r="I56" s="73"/>
      <c r="J56" s="20"/>
      <c r="K56" s="72" t="str">
        <f t="shared" si="0"/>
        <v/>
      </c>
      <c r="L56" s="72"/>
      <c r="M56" s="6" t="str">
        <f t="shared" si="2"/>
        <v/>
      </c>
      <c r="N56" s="20"/>
      <c r="O56" s="8"/>
      <c r="P56" s="73"/>
      <c r="Q56" s="73"/>
      <c r="R56" s="74" t="str">
        <f t="shared" si="3"/>
        <v/>
      </c>
      <c r="S56" s="74"/>
      <c r="T56" s="75" t="str">
        <f t="shared" si="4"/>
        <v/>
      </c>
      <c r="U56" s="75"/>
    </row>
    <row r="57" spans="2:21" x14ac:dyDescent="0.1">
      <c r="B57" s="20">
        <v>49</v>
      </c>
      <c r="C57" s="72" t="str">
        <f t="shared" si="1"/>
        <v/>
      </c>
      <c r="D57" s="72"/>
      <c r="E57" s="20"/>
      <c r="F57" s="8"/>
      <c r="G57" s="20" t="s">
        <v>2</v>
      </c>
      <c r="H57" s="73"/>
      <c r="I57" s="73"/>
      <c r="J57" s="20"/>
      <c r="K57" s="72" t="str">
        <f t="shared" si="0"/>
        <v/>
      </c>
      <c r="L57" s="72"/>
      <c r="M57" s="6" t="str">
        <f t="shared" si="2"/>
        <v/>
      </c>
      <c r="N57" s="20"/>
      <c r="O57" s="8"/>
      <c r="P57" s="73"/>
      <c r="Q57" s="73"/>
      <c r="R57" s="74" t="str">
        <f t="shared" si="3"/>
        <v/>
      </c>
      <c r="S57" s="74"/>
      <c r="T57" s="75" t="str">
        <f t="shared" si="4"/>
        <v/>
      </c>
      <c r="U57" s="75"/>
    </row>
    <row r="58" spans="2:21" x14ac:dyDescent="0.1">
      <c r="B58" s="20">
        <v>50</v>
      </c>
      <c r="C58" s="72" t="str">
        <f t="shared" si="1"/>
        <v/>
      </c>
      <c r="D58" s="72"/>
      <c r="E58" s="20"/>
      <c r="F58" s="8"/>
      <c r="G58" s="20" t="s">
        <v>2</v>
      </c>
      <c r="H58" s="73"/>
      <c r="I58" s="73"/>
      <c r="J58" s="20"/>
      <c r="K58" s="72" t="str">
        <f t="shared" si="0"/>
        <v/>
      </c>
      <c r="L58" s="72"/>
      <c r="M58" s="6" t="str">
        <f t="shared" si="2"/>
        <v/>
      </c>
      <c r="N58" s="20"/>
      <c r="O58" s="8"/>
      <c r="P58" s="73"/>
      <c r="Q58" s="73"/>
      <c r="R58" s="74" t="str">
        <f t="shared" si="3"/>
        <v/>
      </c>
      <c r="S58" s="74"/>
      <c r="T58" s="75" t="str">
        <f t="shared" si="4"/>
        <v/>
      </c>
      <c r="U58" s="75"/>
    </row>
    <row r="59" spans="2:21" x14ac:dyDescent="0.1">
      <c r="B59" s="20">
        <v>51</v>
      </c>
      <c r="C59" s="72" t="str">
        <f t="shared" si="1"/>
        <v/>
      </c>
      <c r="D59" s="72"/>
      <c r="E59" s="20"/>
      <c r="F59" s="8"/>
      <c r="G59" s="20" t="s">
        <v>2</v>
      </c>
      <c r="H59" s="73"/>
      <c r="I59" s="73"/>
      <c r="J59" s="20"/>
      <c r="K59" s="72" t="str">
        <f t="shared" si="0"/>
        <v/>
      </c>
      <c r="L59" s="72"/>
      <c r="M59" s="6" t="str">
        <f t="shared" si="2"/>
        <v/>
      </c>
      <c r="N59" s="20"/>
      <c r="O59" s="8"/>
      <c r="P59" s="73"/>
      <c r="Q59" s="73"/>
      <c r="R59" s="74" t="str">
        <f t="shared" si="3"/>
        <v/>
      </c>
      <c r="S59" s="74"/>
      <c r="T59" s="75" t="str">
        <f t="shared" si="4"/>
        <v/>
      </c>
      <c r="U59" s="75"/>
    </row>
    <row r="60" spans="2:21" x14ac:dyDescent="0.1">
      <c r="B60" s="20">
        <v>52</v>
      </c>
      <c r="C60" s="72" t="str">
        <f t="shared" si="1"/>
        <v/>
      </c>
      <c r="D60" s="72"/>
      <c r="E60" s="20"/>
      <c r="F60" s="8"/>
      <c r="G60" s="20" t="s">
        <v>2</v>
      </c>
      <c r="H60" s="73"/>
      <c r="I60" s="73"/>
      <c r="J60" s="20"/>
      <c r="K60" s="72" t="str">
        <f t="shared" si="0"/>
        <v/>
      </c>
      <c r="L60" s="72"/>
      <c r="M60" s="6" t="str">
        <f t="shared" si="2"/>
        <v/>
      </c>
      <c r="N60" s="20"/>
      <c r="O60" s="8"/>
      <c r="P60" s="73"/>
      <c r="Q60" s="73"/>
      <c r="R60" s="74" t="str">
        <f t="shared" si="3"/>
        <v/>
      </c>
      <c r="S60" s="74"/>
      <c r="T60" s="75" t="str">
        <f t="shared" si="4"/>
        <v/>
      </c>
      <c r="U60" s="75"/>
    </row>
    <row r="61" spans="2:21" x14ac:dyDescent="0.1">
      <c r="B61" s="20">
        <v>53</v>
      </c>
      <c r="C61" s="72" t="str">
        <f t="shared" si="1"/>
        <v/>
      </c>
      <c r="D61" s="72"/>
      <c r="E61" s="20"/>
      <c r="F61" s="8"/>
      <c r="G61" s="20" t="s">
        <v>2</v>
      </c>
      <c r="H61" s="73"/>
      <c r="I61" s="73"/>
      <c r="J61" s="20"/>
      <c r="K61" s="72" t="str">
        <f t="shared" si="0"/>
        <v/>
      </c>
      <c r="L61" s="72"/>
      <c r="M61" s="6" t="str">
        <f t="shared" si="2"/>
        <v/>
      </c>
      <c r="N61" s="20"/>
      <c r="O61" s="8"/>
      <c r="P61" s="73"/>
      <c r="Q61" s="73"/>
      <c r="R61" s="74" t="str">
        <f t="shared" si="3"/>
        <v/>
      </c>
      <c r="S61" s="74"/>
      <c r="T61" s="75" t="str">
        <f t="shared" si="4"/>
        <v/>
      </c>
      <c r="U61" s="75"/>
    </row>
    <row r="62" spans="2:21" x14ac:dyDescent="0.1">
      <c r="B62" s="20">
        <v>54</v>
      </c>
      <c r="C62" s="72" t="str">
        <f t="shared" si="1"/>
        <v/>
      </c>
      <c r="D62" s="72"/>
      <c r="E62" s="20"/>
      <c r="F62" s="8"/>
      <c r="G62" s="20" t="s">
        <v>2</v>
      </c>
      <c r="H62" s="73"/>
      <c r="I62" s="73"/>
      <c r="J62" s="20"/>
      <c r="K62" s="72" t="str">
        <f t="shared" si="0"/>
        <v/>
      </c>
      <c r="L62" s="72"/>
      <c r="M62" s="6" t="str">
        <f t="shared" si="2"/>
        <v/>
      </c>
      <c r="N62" s="20"/>
      <c r="O62" s="8"/>
      <c r="P62" s="73"/>
      <c r="Q62" s="73"/>
      <c r="R62" s="74" t="str">
        <f t="shared" si="3"/>
        <v/>
      </c>
      <c r="S62" s="74"/>
      <c r="T62" s="75" t="str">
        <f t="shared" si="4"/>
        <v/>
      </c>
      <c r="U62" s="75"/>
    </row>
    <row r="63" spans="2:21" x14ac:dyDescent="0.1">
      <c r="B63" s="20">
        <v>55</v>
      </c>
      <c r="C63" s="72" t="str">
        <f t="shared" si="1"/>
        <v/>
      </c>
      <c r="D63" s="72"/>
      <c r="E63" s="20"/>
      <c r="F63" s="8"/>
      <c r="G63" s="20" t="s">
        <v>3</v>
      </c>
      <c r="H63" s="73"/>
      <c r="I63" s="73"/>
      <c r="J63" s="20"/>
      <c r="K63" s="72" t="str">
        <f t="shared" si="0"/>
        <v/>
      </c>
      <c r="L63" s="72"/>
      <c r="M63" s="6" t="str">
        <f t="shared" si="2"/>
        <v/>
      </c>
      <c r="N63" s="20"/>
      <c r="O63" s="8"/>
      <c r="P63" s="73"/>
      <c r="Q63" s="73"/>
      <c r="R63" s="74" t="str">
        <f t="shared" si="3"/>
        <v/>
      </c>
      <c r="S63" s="74"/>
      <c r="T63" s="75" t="str">
        <f t="shared" si="4"/>
        <v/>
      </c>
      <c r="U63" s="75"/>
    </row>
    <row r="64" spans="2:21" x14ac:dyDescent="0.1">
      <c r="B64" s="20">
        <v>56</v>
      </c>
      <c r="C64" s="72" t="str">
        <f t="shared" si="1"/>
        <v/>
      </c>
      <c r="D64" s="72"/>
      <c r="E64" s="20"/>
      <c r="F64" s="8"/>
      <c r="G64" s="20" t="s">
        <v>2</v>
      </c>
      <c r="H64" s="73"/>
      <c r="I64" s="73"/>
      <c r="J64" s="20"/>
      <c r="K64" s="72" t="str">
        <f t="shared" si="0"/>
        <v/>
      </c>
      <c r="L64" s="72"/>
      <c r="M64" s="6" t="str">
        <f t="shared" si="2"/>
        <v/>
      </c>
      <c r="N64" s="20"/>
      <c r="O64" s="8"/>
      <c r="P64" s="73"/>
      <c r="Q64" s="73"/>
      <c r="R64" s="74" t="str">
        <f t="shared" si="3"/>
        <v/>
      </c>
      <c r="S64" s="74"/>
      <c r="T64" s="75" t="str">
        <f t="shared" si="4"/>
        <v/>
      </c>
      <c r="U64" s="75"/>
    </row>
    <row r="65" spans="2:21" x14ac:dyDescent="0.1">
      <c r="B65" s="20">
        <v>57</v>
      </c>
      <c r="C65" s="72" t="str">
        <f t="shared" si="1"/>
        <v/>
      </c>
      <c r="D65" s="72"/>
      <c r="E65" s="20"/>
      <c r="F65" s="8"/>
      <c r="G65" s="20" t="s">
        <v>2</v>
      </c>
      <c r="H65" s="73"/>
      <c r="I65" s="73"/>
      <c r="J65" s="20"/>
      <c r="K65" s="72" t="str">
        <f t="shared" si="0"/>
        <v/>
      </c>
      <c r="L65" s="72"/>
      <c r="M65" s="6" t="str">
        <f t="shared" si="2"/>
        <v/>
      </c>
      <c r="N65" s="20"/>
      <c r="O65" s="8"/>
      <c r="P65" s="73"/>
      <c r="Q65" s="73"/>
      <c r="R65" s="74" t="str">
        <f t="shared" si="3"/>
        <v/>
      </c>
      <c r="S65" s="74"/>
      <c r="T65" s="75" t="str">
        <f t="shared" si="4"/>
        <v/>
      </c>
      <c r="U65" s="75"/>
    </row>
    <row r="66" spans="2:21" x14ac:dyDescent="0.1">
      <c r="B66" s="20">
        <v>58</v>
      </c>
      <c r="C66" s="72" t="str">
        <f t="shared" si="1"/>
        <v/>
      </c>
      <c r="D66" s="72"/>
      <c r="E66" s="20"/>
      <c r="F66" s="8"/>
      <c r="G66" s="20" t="s">
        <v>2</v>
      </c>
      <c r="H66" s="73"/>
      <c r="I66" s="73"/>
      <c r="J66" s="20"/>
      <c r="K66" s="72" t="str">
        <f t="shared" si="0"/>
        <v/>
      </c>
      <c r="L66" s="72"/>
      <c r="M66" s="6" t="str">
        <f t="shared" si="2"/>
        <v/>
      </c>
      <c r="N66" s="20"/>
      <c r="O66" s="8"/>
      <c r="P66" s="73"/>
      <c r="Q66" s="73"/>
      <c r="R66" s="74" t="str">
        <f t="shared" si="3"/>
        <v/>
      </c>
      <c r="S66" s="74"/>
      <c r="T66" s="75" t="str">
        <f t="shared" si="4"/>
        <v/>
      </c>
      <c r="U66" s="75"/>
    </row>
    <row r="67" spans="2:21" x14ac:dyDescent="0.1">
      <c r="B67" s="20">
        <v>59</v>
      </c>
      <c r="C67" s="72" t="str">
        <f t="shared" si="1"/>
        <v/>
      </c>
      <c r="D67" s="72"/>
      <c r="E67" s="20"/>
      <c r="F67" s="8"/>
      <c r="G67" s="20" t="s">
        <v>2</v>
      </c>
      <c r="H67" s="73"/>
      <c r="I67" s="73"/>
      <c r="J67" s="20"/>
      <c r="K67" s="72" t="str">
        <f t="shared" si="0"/>
        <v/>
      </c>
      <c r="L67" s="72"/>
      <c r="M67" s="6" t="str">
        <f t="shared" si="2"/>
        <v/>
      </c>
      <c r="N67" s="20"/>
      <c r="O67" s="8"/>
      <c r="P67" s="73"/>
      <c r="Q67" s="73"/>
      <c r="R67" s="74" t="str">
        <f t="shared" si="3"/>
        <v/>
      </c>
      <c r="S67" s="74"/>
      <c r="T67" s="75" t="str">
        <f t="shared" si="4"/>
        <v/>
      </c>
      <c r="U67" s="75"/>
    </row>
    <row r="68" spans="2:21" x14ac:dyDescent="0.1">
      <c r="B68" s="20">
        <v>60</v>
      </c>
      <c r="C68" s="72" t="str">
        <f t="shared" si="1"/>
        <v/>
      </c>
      <c r="D68" s="72"/>
      <c r="E68" s="20"/>
      <c r="F68" s="8"/>
      <c r="G68" s="20" t="s">
        <v>3</v>
      </c>
      <c r="H68" s="73"/>
      <c r="I68" s="73"/>
      <c r="J68" s="20"/>
      <c r="K68" s="72" t="str">
        <f t="shared" si="0"/>
        <v/>
      </c>
      <c r="L68" s="72"/>
      <c r="M68" s="6" t="str">
        <f t="shared" si="2"/>
        <v/>
      </c>
      <c r="N68" s="20"/>
      <c r="O68" s="8"/>
      <c r="P68" s="73"/>
      <c r="Q68" s="73"/>
      <c r="R68" s="74" t="str">
        <f t="shared" si="3"/>
        <v/>
      </c>
      <c r="S68" s="74"/>
      <c r="T68" s="75" t="str">
        <f t="shared" si="4"/>
        <v/>
      </c>
      <c r="U68" s="75"/>
    </row>
    <row r="69" spans="2:21" x14ac:dyDescent="0.1">
      <c r="B69" s="20">
        <v>61</v>
      </c>
      <c r="C69" s="72" t="str">
        <f t="shared" si="1"/>
        <v/>
      </c>
      <c r="D69" s="72"/>
      <c r="E69" s="20"/>
      <c r="F69" s="8"/>
      <c r="G69" s="20" t="s">
        <v>3</v>
      </c>
      <c r="H69" s="73"/>
      <c r="I69" s="73"/>
      <c r="J69" s="20"/>
      <c r="K69" s="72" t="str">
        <f t="shared" si="0"/>
        <v/>
      </c>
      <c r="L69" s="72"/>
      <c r="M69" s="6" t="str">
        <f t="shared" si="2"/>
        <v/>
      </c>
      <c r="N69" s="20"/>
      <c r="O69" s="8"/>
      <c r="P69" s="73"/>
      <c r="Q69" s="73"/>
      <c r="R69" s="74" t="str">
        <f t="shared" si="3"/>
        <v/>
      </c>
      <c r="S69" s="74"/>
      <c r="T69" s="75" t="str">
        <f t="shared" si="4"/>
        <v/>
      </c>
      <c r="U69" s="75"/>
    </row>
    <row r="70" spans="2:21" x14ac:dyDescent="0.1">
      <c r="B70" s="20">
        <v>62</v>
      </c>
      <c r="C70" s="72" t="str">
        <f t="shared" si="1"/>
        <v/>
      </c>
      <c r="D70" s="72"/>
      <c r="E70" s="20"/>
      <c r="F70" s="8"/>
      <c r="G70" s="20" t="s">
        <v>2</v>
      </c>
      <c r="H70" s="73"/>
      <c r="I70" s="73"/>
      <c r="J70" s="20"/>
      <c r="K70" s="72" t="str">
        <f t="shared" si="0"/>
        <v/>
      </c>
      <c r="L70" s="72"/>
      <c r="M70" s="6" t="str">
        <f t="shared" si="2"/>
        <v/>
      </c>
      <c r="N70" s="20"/>
      <c r="O70" s="8"/>
      <c r="P70" s="73"/>
      <c r="Q70" s="73"/>
      <c r="R70" s="74" t="str">
        <f t="shared" si="3"/>
        <v/>
      </c>
      <c r="S70" s="74"/>
      <c r="T70" s="75" t="str">
        <f t="shared" si="4"/>
        <v/>
      </c>
      <c r="U70" s="75"/>
    </row>
    <row r="71" spans="2:21" x14ac:dyDescent="0.1">
      <c r="B71" s="20">
        <v>63</v>
      </c>
      <c r="C71" s="72" t="str">
        <f t="shared" si="1"/>
        <v/>
      </c>
      <c r="D71" s="72"/>
      <c r="E71" s="20"/>
      <c r="F71" s="8"/>
      <c r="G71" s="20" t="s">
        <v>3</v>
      </c>
      <c r="H71" s="73"/>
      <c r="I71" s="73"/>
      <c r="J71" s="20"/>
      <c r="K71" s="72" t="str">
        <f t="shared" si="0"/>
        <v/>
      </c>
      <c r="L71" s="72"/>
      <c r="M71" s="6" t="str">
        <f t="shared" si="2"/>
        <v/>
      </c>
      <c r="N71" s="20"/>
      <c r="O71" s="8"/>
      <c r="P71" s="73"/>
      <c r="Q71" s="73"/>
      <c r="R71" s="74" t="str">
        <f t="shared" si="3"/>
        <v/>
      </c>
      <c r="S71" s="74"/>
      <c r="T71" s="75" t="str">
        <f t="shared" si="4"/>
        <v/>
      </c>
      <c r="U71" s="75"/>
    </row>
    <row r="72" spans="2:21" x14ac:dyDescent="0.1">
      <c r="B72" s="20">
        <v>64</v>
      </c>
      <c r="C72" s="72" t="str">
        <f t="shared" si="1"/>
        <v/>
      </c>
      <c r="D72" s="72"/>
      <c r="E72" s="20"/>
      <c r="F72" s="8"/>
      <c r="G72" s="20" t="s">
        <v>2</v>
      </c>
      <c r="H72" s="73"/>
      <c r="I72" s="73"/>
      <c r="J72" s="20"/>
      <c r="K72" s="72" t="str">
        <f t="shared" si="0"/>
        <v/>
      </c>
      <c r="L72" s="72"/>
      <c r="M72" s="6" t="str">
        <f t="shared" si="2"/>
        <v/>
      </c>
      <c r="N72" s="20"/>
      <c r="O72" s="8"/>
      <c r="P72" s="73"/>
      <c r="Q72" s="73"/>
      <c r="R72" s="74" t="str">
        <f t="shared" si="3"/>
        <v/>
      </c>
      <c r="S72" s="74"/>
      <c r="T72" s="75" t="str">
        <f t="shared" si="4"/>
        <v/>
      </c>
      <c r="U72" s="75"/>
    </row>
    <row r="73" spans="2:21" x14ac:dyDescent="0.1">
      <c r="B73" s="20">
        <v>65</v>
      </c>
      <c r="C73" s="72" t="str">
        <f t="shared" si="1"/>
        <v/>
      </c>
      <c r="D73" s="72"/>
      <c r="E73" s="20"/>
      <c r="F73" s="8"/>
      <c r="G73" s="20" t="s">
        <v>3</v>
      </c>
      <c r="H73" s="73"/>
      <c r="I73" s="73"/>
      <c r="J73" s="20"/>
      <c r="K73" s="72" t="str">
        <f t="shared" ref="K73:K108" si="5">IF(F73="","",C73*0.03)</f>
        <v/>
      </c>
      <c r="L73" s="72"/>
      <c r="M73" s="6" t="str">
        <f t="shared" si="2"/>
        <v/>
      </c>
      <c r="N73" s="20"/>
      <c r="O73" s="8"/>
      <c r="P73" s="73"/>
      <c r="Q73" s="73"/>
      <c r="R73" s="74" t="str">
        <f t="shared" si="3"/>
        <v/>
      </c>
      <c r="S73" s="74"/>
      <c r="T73" s="75" t="str">
        <f t="shared" si="4"/>
        <v/>
      </c>
      <c r="U73" s="75"/>
    </row>
    <row r="74" spans="2:21" x14ac:dyDescent="0.1">
      <c r="B74" s="20">
        <v>66</v>
      </c>
      <c r="C74" s="72" t="str">
        <f t="shared" ref="C74:C108" si="6">IF(R73="","",C73+R73)</f>
        <v/>
      </c>
      <c r="D74" s="72"/>
      <c r="E74" s="20"/>
      <c r="F74" s="8"/>
      <c r="G74" s="20" t="s">
        <v>3</v>
      </c>
      <c r="H74" s="73"/>
      <c r="I74" s="73"/>
      <c r="J74" s="20"/>
      <c r="K74" s="72" t="str">
        <f t="shared" si="5"/>
        <v/>
      </c>
      <c r="L74" s="72"/>
      <c r="M74" s="6" t="str">
        <f t="shared" ref="M74:M108" si="7">IF(J74="","",(K74/J74)/1000)</f>
        <v/>
      </c>
      <c r="N74" s="20"/>
      <c r="O74" s="8"/>
      <c r="P74" s="73"/>
      <c r="Q74" s="73"/>
      <c r="R74" s="74" t="str">
        <f t="shared" ref="R74:R108" si="8">IF(O74="","",(IF(G74="売",H74-P74,P74-H74))*M74*100000)</f>
        <v/>
      </c>
      <c r="S74" s="74"/>
      <c r="T74" s="75" t="str">
        <f t="shared" ref="T74:T108" si="9">IF(O74="","",IF(R74&lt;0,J74*(-1),IF(G74="買",(P74-H74)*100,(H74-P74)*100)))</f>
        <v/>
      </c>
      <c r="U74" s="75"/>
    </row>
    <row r="75" spans="2:21" x14ac:dyDescent="0.1">
      <c r="B75" s="20">
        <v>67</v>
      </c>
      <c r="C75" s="72" t="str">
        <f t="shared" si="6"/>
        <v/>
      </c>
      <c r="D75" s="72"/>
      <c r="E75" s="20"/>
      <c r="F75" s="8"/>
      <c r="G75" s="20" t="s">
        <v>2</v>
      </c>
      <c r="H75" s="73"/>
      <c r="I75" s="73"/>
      <c r="J75" s="20"/>
      <c r="K75" s="72" t="str">
        <f t="shared" si="5"/>
        <v/>
      </c>
      <c r="L75" s="72"/>
      <c r="M75" s="6" t="str">
        <f t="shared" si="7"/>
        <v/>
      </c>
      <c r="N75" s="20"/>
      <c r="O75" s="8"/>
      <c r="P75" s="73"/>
      <c r="Q75" s="73"/>
      <c r="R75" s="74" t="str">
        <f t="shared" si="8"/>
        <v/>
      </c>
      <c r="S75" s="74"/>
      <c r="T75" s="75" t="str">
        <f t="shared" si="9"/>
        <v/>
      </c>
      <c r="U75" s="75"/>
    </row>
    <row r="76" spans="2:21" x14ac:dyDescent="0.1">
      <c r="B76" s="20">
        <v>68</v>
      </c>
      <c r="C76" s="72" t="str">
        <f t="shared" si="6"/>
        <v/>
      </c>
      <c r="D76" s="72"/>
      <c r="E76" s="20"/>
      <c r="F76" s="8"/>
      <c r="G76" s="20" t="s">
        <v>2</v>
      </c>
      <c r="H76" s="73"/>
      <c r="I76" s="73"/>
      <c r="J76" s="20"/>
      <c r="K76" s="72" t="str">
        <f t="shared" si="5"/>
        <v/>
      </c>
      <c r="L76" s="72"/>
      <c r="M76" s="6" t="str">
        <f t="shared" si="7"/>
        <v/>
      </c>
      <c r="N76" s="20"/>
      <c r="O76" s="8"/>
      <c r="P76" s="73"/>
      <c r="Q76" s="73"/>
      <c r="R76" s="74" t="str">
        <f t="shared" si="8"/>
        <v/>
      </c>
      <c r="S76" s="74"/>
      <c r="T76" s="75" t="str">
        <f t="shared" si="9"/>
        <v/>
      </c>
      <c r="U76" s="75"/>
    </row>
    <row r="77" spans="2:21" x14ac:dyDescent="0.1">
      <c r="B77" s="20">
        <v>69</v>
      </c>
      <c r="C77" s="72" t="str">
        <f t="shared" si="6"/>
        <v/>
      </c>
      <c r="D77" s="72"/>
      <c r="E77" s="20"/>
      <c r="F77" s="8"/>
      <c r="G77" s="20" t="s">
        <v>2</v>
      </c>
      <c r="H77" s="73"/>
      <c r="I77" s="73"/>
      <c r="J77" s="20"/>
      <c r="K77" s="72" t="str">
        <f t="shared" si="5"/>
        <v/>
      </c>
      <c r="L77" s="72"/>
      <c r="M77" s="6" t="str">
        <f t="shared" si="7"/>
        <v/>
      </c>
      <c r="N77" s="20"/>
      <c r="O77" s="8"/>
      <c r="P77" s="73"/>
      <c r="Q77" s="73"/>
      <c r="R77" s="74" t="str">
        <f t="shared" si="8"/>
        <v/>
      </c>
      <c r="S77" s="74"/>
      <c r="T77" s="75" t="str">
        <f t="shared" si="9"/>
        <v/>
      </c>
      <c r="U77" s="75"/>
    </row>
    <row r="78" spans="2:21" x14ac:dyDescent="0.1">
      <c r="B78" s="20">
        <v>70</v>
      </c>
      <c r="C78" s="72" t="str">
        <f t="shared" si="6"/>
        <v/>
      </c>
      <c r="D78" s="72"/>
      <c r="E78" s="20"/>
      <c r="F78" s="8"/>
      <c r="G78" s="20" t="s">
        <v>3</v>
      </c>
      <c r="H78" s="73"/>
      <c r="I78" s="73"/>
      <c r="J78" s="20"/>
      <c r="K78" s="72" t="str">
        <f t="shared" si="5"/>
        <v/>
      </c>
      <c r="L78" s="72"/>
      <c r="M78" s="6" t="str">
        <f t="shared" si="7"/>
        <v/>
      </c>
      <c r="N78" s="20"/>
      <c r="O78" s="8"/>
      <c r="P78" s="73"/>
      <c r="Q78" s="73"/>
      <c r="R78" s="74" t="str">
        <f t="shared" si="8"/>
        <v/>
      </c>
      <c r="S78" s="74"/>
      <c r="T78" s="75" t="str">
        <f t="shared" si="9"/>
        <v/>
      </c>
      <c r="U78" s="75"/>
    </row>
    <row r="79" spans="2:21" x14ac:dyDescent="0.1">
      <c r="B79" s="20">
        <v>71</v>
      </c>
      <c r="C79" s="72" t="str">
        <f t="shared" si="6"/>
        <v/>
      </c>
      <c r="D79" s="72"/>
      <c r="E79" s="20"/>
      <c r="F79" s="8"/>
      <c r="G79" s="20" t="s">
        <v>2</v>
      </c>
      <c r="H79" s="73"/>
      <c r="I79" s="73"/>
      <c r="J79" s="20"/>
      <c r="K79" s="72" t="str">
        <f t="shared" si="5"/>
        <v/>
      </c>
      <c r="L79" s="72"/>
      <c r="M79" s="6" t="str">
        <f t="shared" si="7"/>
        <v/>
      </c>
      <c r="N79" s="20"/>
      <c r="O79" s="8"/>
      <c r="P79" s="73"/>
      <c r="Q79" s="73"/>
      <c r="R79" s="74" t="str">
        <f t="shared" si="8"/>
        <v/>
      </c>
      <c r="S79" s="74"/>
      <c r="T79" s="75" t="str">
        <f t="shared" si="9"/>
        <v/>
      </c>
      <c r="U79" s="75"/>
    </row>
    <row r="80" spans="2:21" x14ac:dyDescent="0.1">
      <c r="B80" s="20">
        <v>72</v>
      </c>
      <c r="C80" s="72" t="str">
        <f t="shared" si="6"/>
        <v/>
      </c>
      <c r="D80" s="72"/>
      <c r="E80" s="20"/>
      <c r="F80" s="8"/>
      <c r="G80" s="20" t="s">
        <v>3</v>
      </c>
      <c r="H80" s="73"/>
      <c r="I80" s="73"/>
      <c r="J80" s="20"/>
      <c r="K80" s="72" t="str">
        <f t="shared" si="5"/>
        <v/>
      </c>
      <c r="L80" s="72"/>
      <c r="M80" s="6" t="str">
        <f t="shared" si="7"/>
        <v/>
      </c>
      <c r="N80" s="20"/>
      <c r="O80" s="8"/>
      <c r="P80" s="73"/>
      <c r="Q80" s="73"/>
      <c r="R80" s="74" t="str">
        <f t="shared" si="8"/>
        <v/>
      </c>
      <c r="S80" s="74"/>
      <c r="T80" s="75" t="str">
        <f t="shared" si="9"/>
        <v/>
      </c>
      <c r="U80" s="75"/>
    </row>
    <row r="81" spans="2:21" x14ac:dyDescent="0.1">
      <c r="B81" s="20">
        <v>73</v>
      </c>
      <c r="C81" s="72" t="str">
        <f t="shared" si="6"/>
        <v/>
      </c>
      <c r="D81" s="72"/>
      <c r="E81" s="20"/>
      <c r="F81" s="8"/>
      <c r="G81" s="20" t="s">
        <v>2</v>
      </c>
      <c r="H81" s="73"/>
      <c r="I81" s="73"/>
      <c r="J81" s="20"/>
      <c r="K81" s="72" t="str">
        <f t="shared" si="5"/>
        <v/>
      </c>
      <c r="L81" s="72"/>
      <c r="M81" s="6" t="str">
        <f t="shared" si="7"/>
        <v/>
      </c>
      <c r="N81" s="20"/>
      <c r="O81" s="8"/>
      <c r="P81" s="73"/>
      <c r="Q81" s="73"/>
      <c r="R81" s="74" t="str">
        <f t="shared" si="8"/>
        <v/>
      </c>
      <c r="S81" s="74"/>
      <c r="T81" s="75" t="str">
        <f t="shared" si="9"/>
        <v/>
      </c>
      <c r="U81" s="75"/>
    </row>
    <row r="82" spans="2:21" x14ac:dyDescent="0.1">
      <c r="B82" s="20">
        <v>74</v>
      </c>
      <c r="C82" s="72" t="str">
        <f t="shared" si="6"/>
        <v/>
      </c>
      <c r="D82" s="72"/>
      <c r="E82" s="20"/>
      <c r="F82" s="8"/>
      <c r="G82" s="20" t="s">
        <v>2</v>
      </c>
      <c r="H82" s="73"/>
      <c r="I82" s="73"/>
      <c r="J82" s="20"/>
      <c r="K82" s="72" t="str">
        <f t="shared" si="5"/>
        <v/>
      </c>
      <c r="L82" s="72"/>
      <c r="M82" s="6" t="str">
        <f t="shared" si="7"/>
        <v/>
      </c>
      <c r="N82" s="20"/>
      <c r="O82" s="8"/>
      <c r="P82" s="73"/>
      <c r="Q82" s="73"/>
      <c r="R82" s="74" t="str">
        <f t="shared" si="8"/>
        <v/>
      </c>
      <c r="S82" s="74"/>
      <c r="T82" s="75" t="str">
        <f t="shared" si="9"/>
        <v/>
      </c>
      <c r="U82" s="75"/>
    </row>
    <row r="83" spans="2:21" x14ac:dyDescent="0.1">
      <c r="B83" s="20">
        <v>75</v>
      </c>
      <c r="C83" s="72" t="str">
        <f t="shared" si="6"/>
        <v/>
      </c>
      <c r="D83" s="72"/>
      <c r="E83" s="20"/>
      <c r="F83" s="8"/>
      <c r="G83" s="20" t="s">
        <v>2</v>
      </c>
      <c r="H83" s="73"/>
      <c r="I83" s="73"/>
      <c r="J83" s="20"/>
      <c r="K83" s="72" t="str">
        <f t="shared" si="5"/>
        <v/>
      </c>
      <c r="L83" s="72"/>
      <c r="M83" s="6" t="str">
        <f t="shared" si="7"/>
        <v/>
      </c>
      <c r="N83" s="20"/>
      <c r="O83" s="8"/>
      <c r="P83" s="73"/>
      <c r="Q83" s="73"/>
      <c r="R83" s="74" t="str">
        <f t="shared" si="8"/>
        <v/>
      </c>
      <c r="S83" s="74"/>
      <c r="T83" s="75" t="str">
        <f t="shared" si="9"/>
        <v/>
      </c>
      <c r="U83" s="75"/>
    </row>
    <row r="84" spans="2:21" x14ac:dyDescent="0.1">
      <c r="B84" s="20">
        <v>76</v>
      </c>
      <c r="C84" s="72" t="str">
        <f t="shared" si="6"/>
        <v/>
      </c>
      <c r="D84" s="72"/>
      <c r="E84" s="20"/>
      <c r="F84" s="8"/>
      <c r="G84" s="20" t="s">
        <v>2</v>
      </c>
      <c r="H84" s="73"/>
      <c r="I84" s="73"/>
      <c r="J84" s="20"/>
      <c r="K84" s="72" t="str">
        <f t="shared" si="5"/>
        <v/>
      </c>
      <c r="L84" s="72"/>
      <c r="M84" s="6" t="str">
        <f t="shared" si="7"/>
        <v/>
      </c>
      <c r="N84" s="20"/>
      <c r="O84" s="8"/>
      <c r="P84" s="73"/>
      <c r="Q84" s="73"/>
      <c r="R84" s="74" t="str">
        <f t="shared" si="8"/>
        <v/>
      </c>
      <c r="S84" s="74"/>
      <c r="T84" s="75" t="str">
        <f t="shared" si="9"/>
        <v/>
      </c>
      <c r="U84" s="75"/>
    </row>
    <row r="85" spans="2:21" x14ac:dyDescent="0.1">
      <c r="B85" s="20">
        <v>77</v>
      </c>
      <c r="C85" s="72" t="str">
        <f t="shared" si="6"/>
        <v/>
      </c>
      <c r="D85" s="72"/>
      <c r="E85" s="20"/>
      <c r="F85" s="8"/>
      <c r="G85" s="20" t="s">
        <v>3</v>
      </c>
      <c r="H85" s="73"/>
      <c r="I85" s="73"/>
      <c r="J85" s="20"/>
      <c r="K85" s="72" t="str">
        <f t="shared" si="5"/>
        <v/>
      </c>
      <c r="L85" s="72"/>
      <c r="M85" s="6" t="str">
        <f t="shared" si="7"/>
        <v/>
      </c>
      <c r="N85" s="20"/>
      <c r="O85" s="8"/>
      <c r="P85" s="73"/>
      <c r="Q85" s="73"/>
      <c r="R85" s="74" t="str">
        <f t="shared" si="8"/>
        <v/>
      </c>
      <c r="S85" s="74"/>
      <c r="T85" s="75" t="str">
        <f t="shared" si="9"/>
        <v/>
      </c>
      <c r="U85" s="75"/>
    </row>
    <row r="86" spans="2:21" x14ac:dyDescent="0.1">
      <c r="B86" s="20">
        <v>78</v>
      </c>
      <c r="C86" s="72" t="str">
        <f t="shared" si="6"/>
        <v/>
      </c>
      <c r="D86" s="72"/>
      <c r="E86" s="20"/>
      <c r="F86" s="8"/>
      <c r="G86" s="20" t="s">
        <v>2</v>
      </c>
      <c r="H86" s="73"/>
      <c r="I86" s="73"/>
      <c r="J86" s="20"/>
      <c r="K86" s="72" t="str">
        <f t="shared" si="5"/>
        <v/>
      </c>
      <c r="L86" s="72"/>
      <c r="M86" s="6" t="str">
        <f t="shared" si="7"/>
        <v/>
      </c>
      <c r="N86" s="20"/>
      <c r="O86" s="8"/>
      <c r="P86" s="73"/>
      <c r="Q86" s="73"/>
      <c r="R86" s="74" t="str">
        <f t="shared" si="8"/>
        <v/>
      </c>
      <c r="S86" s="74"/>
      <c r="T86" s="75" t="str">
        <f t="shared" si="9"/>
        <v/>
      </c>
      <c r="U86" s="75"/>
    </row>
    <row r="87" spans="2:21" x14ac:dyDescent="0.1">
      <c r="B87" s="20">
        <v>79</v>
      </c>
      <c r="C87" s="72" t="str">
        <f t="shared" si="6"/>
        <v/>
      </c>
      <c r="D87" s="72"/>
      <c r="E87" s="20"/>
      <c r="F87" s="8"/>
      <c r="G87" s="20" t="s">
        <v>3</v>
      </c>
      <c r="H87" s="73"/>
      <c r="I87" s="73"/>
      <c r="J87" s="20"/>
      <c r="K87" s="72" t="str">
        <f t="shared" si="5"/>
        <v/>
      </c>
      <c r="L87" s="72"/>
      <c r="M87" s="6" t="str">
        <f t="shared" si="7"/>
        <v/>
      </c>
      <c r="N87" s="20"/>
      <c r="O87" s="8"/>
      <c r="P87" s="73"/>
      <c r="Q87" s="73"/>
      <c r="R87" s="74" t="str">
        <f t="shared" si="8"/>
        <v/>
      </c>
      <c r="S87" s="74"/>
      <c r="T87" s="75" t="str">
        <f t="shared" si="9"/>
        <v/>
      </c>
      <c r="U87" s="75"/>
    </row>
    <row r="88" spans="2:21" x14ac:dyDescent="0.1">
      <c r="B88" s="20">
        <v>80</v>
      </c>
      <c r="C88" s="72" t="str">
        <f t="shared" si="6"/>
        <v/>
      </c>
      <c r="D88" s="72"/>
      <c r="E88" s="20"/>
      <c r="F88" s="8"/>
      <c r="G88" s="20" t="s">
        <v>3</v>
      </c>
      <c r="H88" s="73"/>
      <c r="I88" s="73"/>
      <c r="J88" s="20"/>
      <c r="K88" s="72" t="str">
        <f t="shared" si="5"/>
        <v/>
      </c>
      <c r="L88" s="72"/>
      <c r="M88" s="6" t="str">
        <f t="shared" si="7"/>
        <v/>
      </c>
      <c r="N88" s="20"/>
      <c r="O88" s="8"/>
      <c r="P88" s="73"/>
      <c r="Q88" s="73"/>
      <c r="R88" s="74" t="str">
        <f t="shared" si="8"/>
        <v/>
      </c>
      <c r="S88" s="74"/>
      <c r="T88" s="75" t="str">
        <f t="shared" si="9"/>
        <v/>
      </c>
      <c r="U88" s="75"/>
    </row>
    <row r="89" spans="2:21" x14ac:dyDescent="0.1">
      <c r="B89" s="20">
        <v>81</v>
      </c>
      <c r="C89" s="72" t="str">
        <f t="shared" si="6"/>
        <v/>
      </c>
      <c r="D89" s="72"/>
      <c r="E89" s="20"/>
      <c r="F89" s="8"/>
      <c r="G89" s="20" t="s">
        <v>3</v>
      </c>
      <c r="H89" s="73"/>
      <c r="I89" s="73"/>
      <c r="J89" s="20"/>
      <c r="K89" s="72" t="str">
        <f t="shared" si="5"/>
        <v/>
      </c>
      <c r="L89" s="72"/>
      <c r="M89" s="6" t="str">
        <f t="shared" si="7"/>
        <v/>
      </c>
      <c r="N89" s="20"/>
      <c r="O89" s="8"/>
      <c r="P89" s="73"/>
      <c r="Q89" s="73"/>
      <c r="R89" s="74" t="str">
        <f t="shared" si="8"/>
        <v/>
      </c>
      <c r="S89" s="74"/>
      <c r="T89" s="75" t="str">
        <f t="shared" si="9"/>
        <v/>
      </c>
      <c r="U89" s="75"/>
    </row>
    <row r="90" spans="2:21" x14ac:dyDescent="0.1">
      <c r="B90" s="20">
        <v>82</v>
      </c>
      <c r="C90" s="72" t="str">
        <f t="shared" si="6"/>
        <v/>
      </c>
      <c r="D90" s="72"/>
      <c r="E90" s="20"/>
      <c r="F90" s="8"/>
      <c r="G90" s="20" t="s">
        <v>3</v>
      </c>
      <c r="H90" s="73"/>
      <c r="I90" s="73"/>
      <c r="J90" s="20"/>
      <c r="K90" s="72" t="str">
        <f t="shared" si="5"/>
        <v/>
      </c>
      <c r="L90" s="72"/>
      <c r="M90" s="6" t="str">
        <f t="shared" si="7"/>
        <v/>
      </c>
      <c r="N90" s="20"/>
      <c r="O90" s="8"/>
      <c r="P90" s="73"/>
      <c r="Q90" s="73"/>
      <c r="R90" s="74" t="str">
        <f t="shared" si="8"/>
        <v/>
      </c>
      <c r="S90" s="74"/>
      <c r="T90" s="75" t="str">
        <f t="shared" si="9"/>
        <v/>
      </c>
      <c r="U90" s="75"/>
    </row>
    <row r="91" spans="2:21" x14ac:dyDescent="0.1">
      <c r="B91" s="20">
        <v>83</v>
      </c>
      <c r="C91" s="72" t="str">
        <f t="shared" si="6"/>
        <v/>
      </c>
      <c r="D91" s="72"/>
      <c r="E91" s="20"/>
      <c r="F91" s="8"/>
      <c r="G91" s="20" t="s">
        <v>3</v>
      </c>
      <c r="H91" s="73"/>
      <c r="I91" s="73"/>
      <c r="J91" s="20"/>
      <c r="K91" s="72" t="str">
        <f t="shared" si="5"/>
        <v/>
      </c>
      <c r="L91" s="72"/>
      <c r="M91" s="6" t="str">
        <f t="shared" si="7"/>
        <v/>
      </c>
      <c r="N91" s="20"/>
      <c r="O91" s="8"/>
      <c r="P91" s="73"/>
      <c r="Q91" s="73"/>
      <c r="R91" s="74" t="str">
        <f t="shared" si="8"/>
        <v/>
      </c>
      <c r="S91" s="74"/>
      <c r="T91" s="75" t="str">
        <f t="shared" si="9"/>
        <v/>
      </c>
      <c r="U91" s="75"/>
    </row>
    <row r="92" spans="2:21" x14ac:dyDescent="0.1">
      <c r="B92" s="20">
        <v>84</v>
      </c>
      <c r="C92" s="72" t="str">
        <f t="shared" si="6"/>
        <v/>
      </c>
      <c r="D92" s="72"/>
      <c r="E92" s="20"/>
      <c r="F92" s="8"/>
      <c r="G92" s="20" t="s">
        <v>2</v>
      </c>
      <c r="H92" s="73"/>
      <c r="I92" s="73"/>
      <c r="J92" s="20"/>
      <c r="K92" s="72" t="str">
        <f t="shared" si="5"/>
        <v/>
      </c>
      <c r="L92" s="72"/>
      <c r="M92" s="6" t="str">
        <f t="shared" si="7"/>
        <v/>
      </c>
      <c r="N92" s="20"/>
      <c r="O92" s="8"/>
      <c r="P92" s="73"/>
      <c r="Q92" s="73"/>
      <c r="R92" s="74" t="str">
        <f t="shared" si="8"/>
        <v/>
      </c>
      <c r="S92" s="74"/>
      <c r="T92" s="75" t="str">
        <f t="shared" si="9"/>
        <v/>
      </c>
      <c r="U92" s="75"/>
    </row>
    <row r="93" spans="2:21" x14ac:dyDescent="0.1">
      <c r="B93" s="20">
        <v>85</v>
      </c>
      <c r="C93" s="72" t="str">
        <f t="shared" si="6"/>
        <v/>
      </c>
      <c r="D93" s="72"/>
      <c r="E93" s="20"/>
      <c r="F93" s="8"/>
      <c r="G93" s="20" t="s">
        <v>3</v>
      </c>
      <c r="H93" s="73"/>
      <c r="I93" s="73"/>
      <c r="J93" s="20"/>
      <c r="K93" s="72" t="str">
        <f t="shared" si="5"/>
        <v/>
      </c>
      <c r="L93" s="72"/>
      <c r="M93" s="6" t="str">
        <f t="shared" si="7"/>
        <v/>
      </c>
      <c r="N93" s="20"/>
      <c r="O93" s="8"/>
      <c r="P93" s="73"/>
      <c r="Q93" s="73"/>
      <c r="R93" s="74" t="str">
        <f t="shared" si="8"/>
        <v/>
      </c>
      <c r="S93" s="74"/>
      <c r="T93" s="75" t="str">
        <f t="shared" si="9"/>
        <v/>
      </c>
      <c r="U93" s="75"/>
    </row>
    <row r="94" spans="2:21" x14ac:dyDescent="0.1">
      <c r="B94" s="20">
        <v>86</v>
      </c>
      <c r="C94" s="72" t="str">
        <f t="shared" si="6"/>
        <v/>
      </c>
      <c r="D94" s="72"/>
      <c r="E94" s="20"/>
      <c r="F94" s="8"/>
      <c r="G94" s="20" t="s">
        <v>2</v>
      </c>
      <c r="H94" s="73"/>
      <c r="I94" s="73"/>
      <c r="J94" s="20"/>
      <c r="K94" s="72" t="str">
        <f t="shared" si="5"/>
        <v/>
      </c>
      <c r="L94" s="72"/>
      <c r="M94" s="6" t="str">
        <f t="shared" si="7"/>
        <v/>
      </c>
      <c r="N94" s="20"/>
      <c r="O94" s="8"/>
      <c r="P94" s="73"/>
      <c r="Q94" s="73"/>
      <c r="R94" s="74" t="str">
        <f t="shared" si="8"/>
        <v/>
      </c>
      <c r="S94" s="74"/>
      <c r="T94" s="75" t="str">
        <f t="shared" si="9"/>
        <v/>
      </c>
      <c r="U94" s="75"/>
    </row>
    <row r="95" spans="2:21" x14ac:dyDescent="0.1">
      <c r="B95" s="20">
        <v>87</v>
      </c>
      <c r="C95" s="72" t="str">
        <f t="shared" si="6"/>
        <v/>
      </c>
      <c r="D95" s="72"/>
      <c r="E95" s="20"/>
      <c r="F95" s="8"/>
      <c r="G95" s="20" t="s">
        <v>3</v>
      </c>
      <c r="H95" s="73"/>
      <c r="I95" s="73"/>
      <c r="J95" s="20"/>
      <c r="K95" s="72" t="str">
        <f t="shared" si="5"/>
        <v/>
      </c>
      <c r="L95" s="72"/>
      <c r="M95" s="6" t="str">
        <f t="shared" si="7"/>
        <v/>
      </c>
      <c r="N95" s="20"/>
      <c r="O95" s="8"/>
      <c r="P95" s="73"/>
      <c r="Q95" s="73"/>
      <c r="R95" s="74" t="str">
        <f t="shared" si="8"/>
        <v/>
      </c>
      <c r="S95" s="74"/>
      <c r="T95" s="75" t="str">
        <f t="shared" si="9"/>
        <v/>
      </c>
      <c r="U95" s="75"/>
    </row>
    <row r="96" spans="2:21" x14ac:dyDescent="0.1">
      <c r="B96" s="20">
        <v>88</v>
      </c>
      <c r="C96" s="72" t="str">
        <f t="shared" si="6"/>
        <v/>
      </c>
      <c r="D96" s="72"/>
      <c r="E96" s="20"/>
      <c r="F96" s="8"/>
      <c r="G96" s="20" t="s">
        <v>2</v>
      </c>
      <c r="H96" s="73"/>
      <c r="I96" s="73"/>
      <c r="J96" s="20"/>
      <c r="K96" s="72" t="str">
        <f t="shared" si="5"/>
        <v/>
      </c>
      <c r="L96" s="72"/>
      <c r="M96" s="6" t="str">
        <f t="shared" si="7"/>
        <v/>
      </c>
      <c r="N96" s="20"/>
      <c r="O96" s="8"/>
      <c r="P96" s="73"/>
      <c r="Q96" s="73"/>
      <c r="R96" s="74" t="str">
        <f t="shared" si="8"/>
        <v/>
      </c>
      <c r="S96" s="74"/>
      <c r="T96" s="75" t="str">
        <f t="shared" si="9"/>
        <v/>
      </c>
      <c r="U96" s="75"/>
    </row>
    <row r="97" spans="2:21" x14ac:dyDescent="0.1">
      <c r="B97" s="20">
        <v>89</v>
      </c>
      <c r="C97" s="72" t="str">
        <f t="shared" si="6"/>
        <v/>
      </c>
      <c r="D97" s="72"/>
      <c r="E97" s="20"/>
      <c r="F97" s="8"/>
      <c r="G97" s="20" t="s">
        <v>3</v>
      </c>
      <c r="H97" s="73"/>
      <c r="I97" s="73"/>
      <c r="J97" s="20"/>
      <c r="K97" s="72" t="str">
        <f t="shared" si="5"/>
        <v/>
      </c>
      <c r="L97" s="72"/>
      <c r="M97" s="6" t="str">
        <f t="shared" si="7"/>
        <v/>
      </c>
      <c r="N97" s="20"/>
      <c r="O97" s="8"/>
      <c r="P97" s="73"/>
      <c r="Q97" s="73"/>
      <c r="R97" s="74" t="str">
        <f t="shared" si="8"/>
        <v/>
      </c>
      <c r="S97" s="74"/>
      <c r="T97" s="75" t="str">
        <f t="shared" si="9"/>
        <v/>
      </c>
      <c r="U97" s="75"/>
    </row>
    <row r="98" spans="2:21" x14ac:dyDescent="0.1">
      <c r="B98" s="20">
        <v>90</v>
      </c>
      <c r="C98" s="72" t="str">
        <f t="shared" si="6"/>
        <v/>
      </c>
      <c r="D98" s="72"/>
      <c r="E98" s="20"/>
      <c r="F98" s="8"/>
      <c r="G98" s="20" t="s">
        <v>2</v>
      </c>
      <c r="H98" s="73"/>
      <c r="I98" s="73"/>
      <c r="J98" s="20"/>
      <c r="K98" s="72" t="str">
        <f t="shared" si="5"/>
        <v/>
      </c>
      <c r="L98" s="72"/>
      <c r="M98" s="6" t="str">
        <f t="shared" si="7"/>
        <v/>
      </c>
      <c r="N98" s="20"/>
      <c r="O98" s="8"/>
      <c r="P98" s="73"/>
      <c r="Q98" s="73"/>
      <c r="R98" s="74" t="str">
        <f t="shared" si="8"/>
        <v/>
      </c>
      <c r="S98" s="74"/>
      <c r="T98" s="75" t="str">
        <f t="shared" si="9"/>
        <v/>
      </c>
      <c r="U98" s="75"/>
    </row>
    <row r="99" spans="2:21" x14ac:dyDescent="0.1">
      <c r="B99" s="20">
        <v>91</v>
      </c>
      <c r="C99" s="72" t="str">
        <f t="shared" si="6"/>
        <v/>
      </c>
      <c r="D99" s="72"/>
      <c r="E99" s="20"/>
      <c r="F99" s="8"/>
      <c r="G99" s="20" t="s">
        <v>3</v>
      </c>
      <c r="H99" s="73"/>
      <c r="I99" s="73"/>
      <c r="J99" s="20"/>
      <c r="K99" s="72" t="str">
        <f t="shared" si="5"/>
        <v/>
      </c>
      <c r="L99" s="72"/>
      <c r="M99" s="6" t="str">
        <f t="shared" si="7"/>
        <v/>
      </c>
      <c r="N99" s="20"/>
      <c r="O99" s="8"/>
      <c r="P99" s="73"/>
      <c r="Q99" s="73"/>
      <c r="R99" s="74" t="str">
        <f t="shared" si="8"/>
        <v/>
      </c>
      <c r="S99" s="74"/>
      <c r="T99" s="75" t="str">
        <f t="shared" si="9"/>
        <v/>
      </c>
      <c r="U99" s="75"/>
    </row>
    <row r="100" spans="2:21" x14ac:dyDescent="0.1">
      <c r="B100" s="20">
        <v>92</v>
      </c>
      <c r="C100" s="72" t="str">
        <f t="shared" si="6"/>
        <v/>
      </c>
      <c r="D100" s="72"/>
      <c r="E100" s="20"/>
      <c r="F100" s="8"/>
      <c r="G100" s="20" t="s">
        <v>3</v>
      </c>
      <c r="H100" s="73"/>
      <c r="I100" s="73"/>
      <c r="J100" s="20"/>
      <c r="K100" s="72" t="str">
        <f t="shared" si="5"/>
        <v/>
      </c>
      <c r="L100" s="72"/>
      <c r="M100" s="6" t="str">
        <f t="shared" si="7"/>
        <v/>
      </c>
      <c r="N100" s="20"/>
      <c r="O100" s="8"/>
      <c r="P100" s="73"/>
      <c r="Q100" s="73"/>
      <c r="R100" s="74" t="str">
        <f t="shared" si="8"/>
        <v/>
      </c>
      <c r="S100" s="74"/>
      <c r="T100" s="75" t="str">
        <f t="shared" si="9"/>
        <v/>
      </c>
      <c r="U100" s="75"/>
    </row>
    <row r="101" spans="2:21" x14ac:dyDescent="0.1">
      <c r="B101" s="20">
        <v>93</v>
      </c>
      <c r="C101" s="72" t="str">
        <f t="shared" si="6"/>
        <v/>
      </c>
      <c r="D101" s="72"/>
      <c r="E101" s="20"/>
      <c r="F101" s="8"/>
      <c r="G101" s="20" t="s">
        <v>2</v>
      </c>
      <c r="H101" s="73"/>
      <c r="I101" s="73"/>
      <c r="J101" s="20"/>
      <c r="K101" s="72" t="str">
        <f t="shared" si="5"/>
        <v/>
      </c>
      <c r="L101" s="72"/>
      <c r="M101" s="6" t="str">
        <f t="shared" si="7"/>
        <v/>
      </c>
      <c r="N101" s="20"/>
      <c r="O101" s="8"/>
      <c r="P101" s="73"/>
      <c r="Q101" s="73"/>
      <c r="R101" s="74" t="str">
        <f t="shared" si="8"/>
        <v/>
      </c>
      <c r="S101" s="74"/>
      <c r="T101" s="75" t="str">
        <f t="shared" si="9"/>
        <v/>
      </c>
      <c r="U101" s="75"/>
    </row>
    <row r="102" spans="2:21" x14ac:dyDescent="0.1">
      <c r="B102" s="20">
        <v>94</v>
      </c>
      <c r="C102" s="72" t="str">
        <f t="shared" si="6"/>
        <v/>
      </c>
      <c r="D102" s="72"/>
      <c r="E102" s="20"/>
      <c r="F102" s="8"/>
      <c r="G102" s="20" t="s">
        <v>2</v>
      </c>
      <c r="H102" s="73"/>
      <c r="I102" s="73"/>
      <c r="J102" s="20"/>
      <c r="K102" s="72" t="str">
        <f t="shared" si="5"/>
        <v/>
      </c>
      <c r="L102" s="72"/>
      <c r="M102" s="6" t="str">
        <f t="shared" si="7"/>
        <v/>
      </c>
      <c r="N102" s="20"/>
      <c r="O102" s="8"/>
      <c r="P102" s="73"/>
      <c r="Q102" s="73"/>
      <c r="R102" s="74" t="str">
        <f t="shared" si="8"/>
        <v/>
      </c>
      <c r="S102" s="74"/>
      <c r="T102" s="75" t="str">
        <f t="shared" si="9"/>
        <v/>
      </c>
      <c r="U102" s="75"/>
    </row>
    <row r="103" spans="2:21" x14ac:dyDescent="0.1">
      <c r="B103" s="20">
        <v>95</v>
      </c>
      <c r="C103" s="72" t="str">
        <f t="shared" si="6"/>
        <v/>
      </c>
      <c r="D103" s="72"/>
      <c r="E103" s="20"/>
      <c r="F103" s="8"/>
      <c r="G103" s="20" t="s">
        <v>2</v>
      </c>
      <c r="H103" s="73"/>
      <c r="I103" s="73"/>
      <c r="J103" s="20"/>
      <c r="K103" s="72" t="str">
        <f t="shared" si="5"/>
        <v/>
      </c>
      <c r="L103" s="72"/>
      <c r="M103" s="6" t="str">
        <f t="shared" si="7"/>
        <v/>
      </c>
      <c r="N103" s="20"/>
      <c r="O103" s="8"/>
      <c r="P103" s="73"/>
      <c r="Q103" s="73"/>
      <c r="R103" s="74" t="str">
        <f t="shared" si="8"/>
        <v/>
      </c>
      <c r="S103" s="74"/>
      <c r="T103" s="75" t="str">
        <f t="shared" si="9"/>
        <v/>
      </c>
      <c r="U103" s="75"/>
    </row>
    <row r="104" spans="2:21" x14ac:dyDescent="0.1">
      <c r="B104" s="20">
        <v>96</v>
      </c>
      <c r="C104" s="72" t="str">
        <f t="shared" si="6"/>
        <v/>
      </c>
      <c r="D104" s="72"/>
      <c r="E104" s="20"/>
      <c r="F104" s="8"/>
      <c r="G104" s="20" t="s">
        <v>3</v>
      </c>
      <c r="H104" s="73"/>
      <c r="I104" s="73"/>
      <c r="J104" s="20"/>
      <c r="K104" s="72" t="str">
        <f t="shared" si="5"/>
        <v/>
      </c>
      <c r="L104" s="72"/>
      <c r="M104" s="6" t="str">
        <f t="shared" si="7"/>
        <v/>
      </c>
      <c r="N104" s="20"/>
      <c r="O104" s="8"/>
      <c r="P104" s="73"/>
      <c r="Q104" s="73"/>
      <c r="R104" s="74" t="str">
        <f t="shared" si="8"/>
        <v/>
      </c>
      <c r="S104" s="74"/>
      <c r="T104" s="75" t="str">
        <f t="shared" si="9"/>
        <v/>
      </c>
      <c r="U104" s="75"/>
    </row>
    <row r="105" spans="2:21" x14ac:dyDescent="0.1">
      <c r="B105" s="20">
        <v>97</v>
      </c>
      <c r="C105" s="72" t="str">
        <f t="shared" si="6"/>
        <v/>
      </c>
      <c r="D105" s="72"/>
      <c r="E105" s="20"/>
      <c r="F105" s="8"/>
      <c r="G105" s="20" t="s">
        <v>2</v>
      </c>
      <c r="H105" s="73"/>
      <c r="I105" s="73"/>
      <c r="J105" s="20"/>
      <c r="K105" s="72" t="str">
        <f t="shared" si="5"/>
        <v/>
      </c>
      <c r="L105" s="72"/>
      <c r="M105" s="6" t="str">
        <f t="shared" si="7"/>
        <v/>
      </c>
      <c r="N105" s="20"/>
      <c r="O105" s="8"/>
      <c r="P105" s="73"/>
      <c r="Q105" s="73"/>
      <c r="R105" s="74" t="str">
        <f t="shared" si="8"/>
        <v/>
      </c>
      <c r="S105" s="74"/>
      <c r="T105" s="75" t="str">
        <f t="shared" si="9"/>
        <v/>
      </c>
      <c r="U105" s="75"/>
    </row>
    <row r="106" spans="2:21" x14ac:dyDescent="0.1">
      <c r="B106" s="20">
        <v>98</v>
      </c>
      <c r="C106" s="72" t="str">
        <f t="shared" si="6"/>
        <v/>
      </c>
      <c r="D106" s="72"/>
      <c r="E106" s="20"/>
      <c r="F106" s="8"/>
      <c r="G106" s="20" t="s">
        <v>3</v>
      </c>
      <c r="H106" s="73"/>
      <c r="I106" s="73"/>
      <c r="J106" s="20"/>
      <c r="K106" s="72" t="str">
        <f t="shared" si="5"/>
        <v/>
      </c>
      <c r="L106" s="72"/>
      <c r="M106" s="6" t="str">
        <f t="shared" si="7"/>
        <v/>
      </c>
      <c r="N106" s="20"/>
      <c r="O106" s="8"/>
      <c r="P106" s="73"/>
      <c r="Q106" s="73"/>
      <c r="R106" s="74" t="str">
        <f t="shared" si="8"/>
        <v/>
      </c>
      <c r="S106" s="74"/>
      <c r="T106" s="75" t="str">
        <f t="shared" si="9"/>
        <v/>
      </c>
      <c r="U106" s="75"/>
    </row>
    <row r="107" spans="2:21" x14ac:dyDescent="0.1">
      <c r="B107" s="20">
        <v>99</v>
      </c>
      <c r="C107" s="72" t="str">
        <f t="shared" si="6"/>
        <v/>
      </c>
      <c r="D107" s="72"/>
      <c r="E107" s="20"/>
      <c r="F107" s="8"/>
      <c r="G107" s="20" t="s">
        <v>3</v>
      </c>
      <c r="H107" s="73"/>
      <c r="I107" s="73"/>
      <c r="J107" s="20"/>
      <c r="K107" s="72" t="str">
        <f t="shared" si="5"/>
        <v/>
      </c>
      <c r="L107" s="72"/>
      <c r="M107" s="6" t="str">
        <f t="shared" si="7"/>
        <v/>
      </c>
      <c r="N107" s="20"/>
      <c r="O107" s="8"/>
      <c r="P107" s="73"/>
      <c r="Q107" s="73"/>
      <c r="R107" s="74" t="str">
        <f t="shared" si="8"/>
        <v/>
      </c>
      <c r="S107" s="74"/>
      <c r="T107" s="75" t="str">
        <f t="shared" si="9"/>
        <v/>
      </c>
      <c r="U107" s="75"/>
    </row>
    <row r="108" spans="2:21" x14ac:dyDescent="0.1">
      <c r="B108" s="20">
        <v>100</v>
      </c>
      <c r="C108" s="72" t="str">
        <f t="shared" si="6"/>
        <v/>
      </c>
      <c r="D108" s="72"/>
      <c r="E108" s="20"/>
      <c r="F108" s="8"/>
      <c r="G108" s="20" t="s">
        <v>2</v>
      </c>
      <c r="H108" s="73"/>
      <c r="I108" s="73"/>
      <c r="J108" s="20"/>
      <c r="K108" s="72" t="str">
        <f t="shared" si="5"/>
        <v/>
      </c>
      <c r="L108" s="72"/>
      <c r="M108" s="6" t="str">
        <f t="shared" si="7"/>
        <v/>
      </c>
      <c r="N108" s="20"/>
      <c r="O108" s="8"/>
      <c r="P108" s="73"/>
      <c r="Q108" s="73"/>
      <c r="R108" s="74" t="str">
        <f t="shared" si="8"/>
        <v/>
      </c>
      <c r="S108" s="74"/>
      <c r="T108" s="75" t="str">
        <f t="shared" si="9"/>
        <v/>
      </c>
      <c r="U108" s="75"/>
    </row>
    <row r="109" spans="2:21" x14ac:dyDescent="0.1">
      <c r="B109" s="1"/>
      <c r="C109" s="1"/>
      <c r="D109" s="1"/>
      <c r="E109" s="1"/>
      <c r="F109" s="1"/>
      <c r="G109" s="1"/>
      <c r="H109" s="1"/>
      <c r="I109" s="1"/>
      <c r="J109" s="1"/>
      <c r="K109" s="1"/>
      <c r="L109" s="1"/>
      <c r="M109" s="1"/>
      <c r="N109" s="1"/>
      <c r="O109" s="1"/>
      <c r="P109" s="1"/>
      <c r="Q109" s="1"/>
      <c r="R109" s="1"/>
    </row>
  </sheetData>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B7:B8"/>
    <mergeCell ref="C7:D8"/>
    <mergeCell ref="E7:I7"/>
    <mergeCell ref="J7:L7"/>
    <mergeCell ref="M7:M8"/>
    <mergeCell ref="N7:Q7"/>
    <mergeCell ref="C10:D10"/>
    <mergeCell ref="H10:I10"/>
    <mergeCell ref="K10:L10"/>
    <mergeCell ref="P10:Q10"/>
    <mergeCell ref="J5:K5"/>
    <mergeCell ref="L5:M5"/>
    <mergeCell ref="P5:Q5"/>
    <mergeCell ref="F2:G2"/>
    <mergeCell ref="H2:I2"/>
    <mergeCell ref="R7:U7"/>
    <mergeCell ref="H8:I8"/>
    <mergeCell ref="K8:L8"/>
    <mergeCell ref="P8:Q8"/>
    <mergeCell ref="R8:S8"/>
    <mergeCell ref="T8:U8"/>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s>
  <phoneticPr fontId="2"/>
  <conditionalFormatting sqref="G46">
    <cfRule type="cellIs" dxfId="7" priority="1" stopIfTrue="1" operator="equal">
      <formula>"買"</formula>
    </cfRule>
    <cfRule type="cellIs" dxfId="6" priority="2" stopIfTrue="1" operator="equal">
      <formula>"売"</formula>
    </cfRule>
  </conditionalFormatting>
  <conditionalFormatting sqref="G9:G11 G14:G45 G47:G108">
    <cfRule type="cellIs" dxfId="5" priority="7" stopIfTrue="1" operator="equal">
      <formula>"買"</formula>
    </cfRule>
    <cfRule type="cellIs" dxfId="4" priority="8" stopIfTrue="1" operator="equal">
      <formula>"売"</formula>
    </cfRule>
  </conditionalFormatting>
  <conditionalFormatting sqref="G12">
    <cfRule type="cellIs" dxfId="3" priority="5" stopIfTrue="1" operator="equal">
      <formula>"買"</formula>
    </cfRule>
    <cfRule type="cellIs" dxfId="2" priority="6" stopIfTrue="1" operator="equal">
      <formula>"売"</formula>
    </cfRule>
  </conditionalFormatting>
  <conditionalFormatting sqref="G13">
    <cfRule type="cellIs" dxfId="1" priority="3" stopIfTrue="1" operator="equal">
      <formula>"買"</formula>
    </cfRule>
    <cfRule type="cellIs" dxfId="0" priority="4" stopIfTrue="1" operator="equal">
      <formula>"売"</formula>
    </cfRule>
  </conditionalFormatting>
  <dataValidations count="1">
    <dataValidation type="list" allowBlank="1" showInputMessage="1" showErrorMessage="1" sqref="G9:G108" xr:uid="{00000000-0002-0000-0400-000000000000}">
      <formula1>"買,売"</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Excel Universal</Application>
  <DocSecurity>0</DocSecurity>
  <PresentationFormat/>
  <Lines>0</Lines>
  <Paragraphs>0</Paragraphs>
  <Slides>0</Slides>
  <Notes>0</Notes>
  <HiddenSlides>0</HiddenSlides>
  <MMClips>0</MMClips>
  <ScaleCrop>false</ScaleCrop>
  <HeadingPairs>
    <vt:vector size="2" baseType="variant">
      <vt:variant>
        <vt:lpstr>Worksheets</vt:lpstr>
      </vt:variant>
      <vt:variant>
        <vt:i4>5</vt:i4>
      </vt:variant>
    </vt:vector>
  </HeadingPairs>
  <TitlesOfParts>
    <vt:vector size="5" baseType="lpstr">
      <vt:lpstr>検証（USDJPY４H）</vt:lpstr>
      <vt:lpstr>画像</vt:lpstr>
      <vt:lpstr>気づき</vt:lpstr>
      <vt:lpstr>検証終了通貨</vt:lpstr>
      <vt:lpstr>テンプレ</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YUUYA YAMAMURA</dc:creator>
  <cp:lastModifiedBy>X</cp:lastModifiedBy>
  <cp:revision/>
  <cp:lastPrinted>2015-07-15T10:17:15Z</cp:lastPrinted>
  <dcterms:created xsi:type="dcterms:W3CDTF">2013-10-09T23:04:08Z</dcterms:created>
  <dcterms:modified xsi:type="dcterms:W3CDTF">2016-06-14T01:17:01Z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