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7" rupBuild="17070"/>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edc\AC\Temp\"/>
    </mc:Choice>
  </mc:AlternateContent>
  <xr:revisionPtr revIDLastSave="342" documentId="{BECE6A3E-304F-4BFA-9B7D-396B24AE6AEE}" xr6:coauthVersionLast="8" xr6:coauthVersionMax="8"/>
  <bookViews>
    <workbookView xWindow="0" yWindow="0" windowWidth="25200" windowHeight="11760" xr2:uid="{00000000-000D-0000-FFFF-FFFF00000000}"/>
  </bookViews>
  <sheets>
    <sheet name="検証（EURUSD４H）" sheetId="28" r:id="rId1"/>
    <sheet name="画像" sheetId="26" r:id="rId2"/>
    <sheet name="気づき" sheetId="9" r:id="rId3"/>
    <sheet name="検証終了通貨" sheetId="10" r:id="rId4"/>
    <sheet name="テンプレ" sheetId="17" r:id="rId5"/>
    <sheet name="Sheet1" sheetId="29" r:id="rId6"/>
  </sheets>
  <calcPr calcId="171026"/>
</workbook>
</file>

<file path=xl/calcChain.xml><?xml version="1.0" encoding="utf-8"?>
<calcChain xmlns="http://schemas.openxmlformats.org/spreadsheetml/2006/main">
  <c r="K9" i="17" l="1"/>
  <c r="M9" i="17"/>
  <c r="R9" i="17"/>
  <c r="R10" i="17"/>
  <c r="T10" i="17"/>
  <c r="R11" i="17"/>
  <c r="T11" i="17"/>
  <c r="R12" i="17"/>
  <c r="T12" i="17"/>
  <c r="R13" i="17"/>
  <c r="T13" i="17"/>
  <c r="R14" i="17"/>
  <c r="T14" i="17"/>
  <c r="R15" i="17"/>
  <c r="T15" i="17"/>
  <c r="R16" i="17"/>
  <c r="T16" i="17"/>
  <c r="R17" i="17"/>
  <c r="T17" i="17"/>
  <c r="R18" i="17"/>
  <c r="T18" i="17"/>
  <c r="R19" i="17"/>
  <c r="T19" i="17"/>
  <c r="R20" i="17"/>
  <c r="T20" i="17"/>
  <c r="R21" i="17"/>
  <c r="T21" i="17"/>
  <c r="R22" i="17"/>
  <c r="T22" i="17"/>
  <c r="R23" i="17"/>
  <c r="T23" i="17"/>
  <c r="R24" i="17"/>
  <c r="T24" i="17"/>
  <c r="R25" i="17"/>
  <c r="T25" i="17"/>
  <c r="R26" i="17"/>
  <c r="T26" i="17"/>
  <c r="R27" i="17"/>
  <c r="T27" i="17"/>
  <c r="R28" i="17"/>
  <c r="T28" i="17"/>
  <c r="R29" i="17"/>
  <c r="T29" i="17"/>
  <c r="R30" i="17"/>
  <c r="T30" i="17"/>
  <c r="R31" i="17"/>
  <c r="T31" i="17"/>
  <c r="R32" i="17"/>
  <c r="T32" i="17"/>
  <c r="R33" i="17"/>
  <c r="T33" i="17"/>
  <c r="R34" i="17"/>
  <c r="T34" i="17"/>
  <c r="R35" i="17"/>
  <c r="T35" i="17"/>
  <c r="R36" i="17"/>
  <c r="T36" i="17"/>
  <c r="R37" i="17"/>
  <c r="T37" i="17"/>
  <c r="R38" i="17"/>
  <c r="T38" i="17"/>
  <c r="R39" i="17"/>
  <c r="T39" i="17"/>
  <c r="R40" i="17"/>
  <c r="T40" i="17"/>
  <c r="R41" i="17"/>
  <c r="T41" i="17"/>
  <c r="R42" i="17"/>
  <c r="T42" i="17"/>
  <c r="R43" i="17"/>
  <c r="T43" i="17"/>
  <c r="R44" i="17"/>
  <c r="T44" i="17"/>
  <c r="R45" i="17"/>
  <c r="T45" i="17"/>
  <c r="R46" i="17"/>
  <c r="T46" i="17"/>
  <c r="R47" i="17"/>
  <c r="T47" i="17"/>
  <c r="R48" i="17"/>
  <c r="T48" i="17"/>
  <c r="R49" i="17"/>
  <c r="T49" i="17"/>
  <c r="R50" i="17"/>
  <c r="T50" i="17"/>
  <c r="R51" i="17"/>
  <c r="T51" i="17"/>
  <c r="R52" i="17"/>
  <c r="T52" i="17"/>
  <c r="R53" i="17"/>
  <c r="T53" i="17"/>
  <c r="R54" i="17"/>
  <c r="T54" i="17"/>
  <c r="R55" i="17"/>
  <c r="T55" i="17"/>
  <c r="R56" i="17"/>
  <c r="T56" i="17"/>
  <c r="R57" i="17"/>
  <c r="T57" i="17"/>
  <c r="R58" i="17"/>
  <c r="T58" i="17"/>
  <c r="R59" i="17"/>
  <c r="T59" i="17"/>
  <c r="R60" i="17"/>
  <c r="T60" i="17"/>
  <c r="R61" i="17"/>
  <c r="T61" i="17"/>
  <c r="R62" i="17"/>
  <c r="T62" i="17"/>
  <c r="R63" i="17"/>
  <c r="T63" i="17"/>
  <c r="R64" i="17"/>
  <c r="T64" i="17"/>
  <c r="R65" i="17"/>
  <c r="T65" i="17"/>
  <c r="R66" i="17"/>
  <c r="T66" i="17"/>
  <c r="R67" i="17"/>
  <c r="T67" i="17"/>
  <c r="R68" i="17"/>
  <c r="T68" i="17"/>
  <c r="R69" i="17"/>
  <c r="T69" i="17"/>
  <c r="R70" i="17"/>
  <c r="T70" i="17"/>
  <c r="R71" i="17"/>
  <c r="T71" i="17"/>
  <c r="R72" i="17"/>
  <c r="T72" i="17"/>
  <c r="R73" i="17"/>
  <c r="T73" i="17"/>
  <c r="R74" i="17"/>
  <c r="T74" i="17"/>
  <c r="R75" i="17"/>
  <c r="T75" i="17"/>
  <c r="R76" i="17"/>
  <c r="T76" i="17"/>
  <c r="R77" i="17"/>
  <c r="T77" i="17"/>
  <c r="R78" i="17"/>
  <c r="T78" i="17"/>
  <c r="R79" i="17"/>
  <c r="T79" i="17"/>
  <c r="R80" i="17"/>
  <c r="T80" i="17"/>
  <c r="R81" i="17"/>
  <c r="T81" i="17"/>
  <c r="R82" i="17"/>
  <c r="T82" i="17"/>
  <c r="R83" i="17"/>
  <c r="T83" i="17"/>
  <c r="R84" i="17"/>
  <c r="T84" i="17"/>
  <c r="R85" i="17"/>
  <c r="T85" i="17"/>
  <c r="R86" i="17"/>
  <c r="T86" i="17"/>
  <c r="R87" i="17"/>
  <c r="T87" i="17"/>
  <c r="R88" i="17"/>
  <c r="T88" i="17"/>
  <c r="R89" i="17"/>
  <c r="T89" i="17"/>
  <c r="R90" i="17"/>
  <c r="T90" i="17"/>
  <c r="R91" i="17"/>
  <c r="T91" i="17"/>
  <c r="R92" i="17"/>
  <c r="T92" i="17"/>
  <c r="R93" i="17"/>
  <c r="T93" i="17"/>
  <c r="R94" i="17"/>
  <c r="T94" i="17"/>
  <c r="R95" i="17"/>
  <c r="T95" i="17"/>
  <c r="R96" i="17"/>
  <c r="T96" i="17"/>
  <c r="R97" i="17"/>
  <c r="T97" i="17"/>
  <c r="R98" i="17"/>
  <c r="T98" i="17"/>
  <c r="R99" i="17"/>
  <c r="T99" i="17"/>
  <c r="R100" i="17"/>
  <c r="T100" i="17"/>
  <c r="R101" i="17"/>
  <c r="T101" i="17"/>
  <c r="R102" i="17"/>
  <c r="T102" i="17"/>
  <c r="R103" i="17"/>
  <c r="T103" i="17"/>
  <c r="R104" i="17"/>
  <c r="T104" i="17"/>
  <c r="R105" i="17"/>
  <c r="T105" i="17"/>
  <c r="R106" i="17"/>
  <c r="T106" i="17"/>
  <c r="R107"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1" i="28"/>
  <c r="R11" i="28"/>
  <c r="T11" i="28"/>
  <c r="M12" i="28"/>
  <c r="R12" i="28"/>
  <c r="T12" i="28"/>
  <c r="M13" i="28"/>
  <c r="R13" i="28"/>
  <c r="T13" i="28"/>
  <c r="R14" i="28"/>
  <c r="T14" i="28"/>
  <c r="R15" i="28"/>
  <c r="T15" i="28"/>
  <c r="R16" i="28"/>
  <c r="T16" i="28"/>
  <c r="R17" i="28"/>
  <c r="T17" i="28"/>
  <c r="R18" i="28"/>
  <c r="T18" i="28"/>
  <c r="R19" i="28"/>
  <c r="T19" i="28"/>
  <c r="R20" i="28"/>
  <c r="T20" i="28"/>
  <c r="R21" i="28"/>
  <c r="T21" i="28"/>
  <c r="R22" i="28"/>
  <c r="T22" i="28"/>
  <c r="R23" i="28"/>
  <c r="T23" i="28"/>
  <c r="R24" i="28"/>
  <c r="T24" i="28"/>
  <c r="R25" i="28"/>
  <c r="T25" i="28"/>
  <c r="R26" i="28"/>
  <c r="T26" i="28"/>
  <c r="R27" i="28"/>
  <c r="T27" i="28"/>
  <c r="K28" i="28"/>
  <c r="M28" i="28"/>
  <c r="R28" i="28"/>
  <c r="T28" i="28"/>
  <c r="R29" i="28"/>
  <c r="T29" i="28"/>
  <c r="R30" i="28"/>
  <c r="T30" i="28"/>
  <c r="R31" i="28"/>
  <c r="T31" i="28"/>
  <c r="R32" i="28"/>
  <c r="T32" i="28"/>
  <c r="R33" i="28"/>
  <c r="T33" i="28"/>
  <c r="R34" i="28"/>
  <c r="T34" i="28"/>
  <c r="R35" i="28"/>
  <c r="T35" i="28"/>
  <c r="R36" i="28"/>
  <c r="T36" i="28"/>
  <c r="R37" i="28"/>
  <c r="T37" i="28"/>
  <c r="R38" i="28"/>
  <c r="T38" i="28"/>
  <c r="R39" i="28"/>
  <c r="T39" i="28"/>
  <c r="R40" i="28"/>
  <c r="T40" i="28"/>
  <c r="R41" i="28"/>
  <c r="T41" i="28"/>
  <c r="R42" i="28"/>
  <c r="T42" i="28"/>
  <c r="R43" i="28"/>
  <c r="T43" i="28"/>
  <c r="R44" i="28"/>
  <c r="T44" i="28"/>
  <c r="R45" i="28"/>
  <c r="T45" i="28"/>
  <c r="R46" i="28"/>
  <c r="T46" i="28"/>
  <c r="R47" i="28"/>
  <c r="T47" i="28"/>
  <c r="R48" i="28"/>
  <c r="T48" i="28"/>
  <c r="R49" i="28"/>
  <c r="T49" i="28"/>
  <c r="R50" i="28"/>
  <c r="T50" i="28"/>
  <c r="R51" i="28"/>
  <c r="T51" i="28"/>
  <c r="R52" i="28"/>
  <c r="T52" i="28"/>
  <c r="R53" i="28"/>
  <c r="T53" i="28"/>
  <c r="R54" i="28"/>
  <c r="T54" i="28"/>
  <c r="R55" i="28"/>
  <c r="T55" i="28"/>
  <c r="R56"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K9" i="28"/>
  <c r="M9" i="28"/>
  <c r="R9" i="28"/>
  <c r="T9" i="28"/>
  <c r="T9" i="17"/>
  <c r="C13" i="28"/>
  <c r="C14" i="28"/>
  <c r="C18" i="28"/>
  <c r="C19" i="28"/>
  <c r="C21" i="28"/>
  <c r="C22" i="28"/>
  <c r="C26" i="28"/>
  <c r="C27" i="28"/>
  <c r="C29" i="28"/>
  <c r="C30" i="28"/>
  <c r="C34" i="28"/>
  <c r="C35" i="28"/>
  <c r="C37" i="28"/>
  <c r="C38" i="28"/>
  <c r="C42" i="28"/>
  <c r="C43" i="28"/>
  <c r="C45" i="28"/>
  <c r="C46" i="28"/>
  <c r="C50" i="28"/>
  <c r="C51" i="28"/>
  <c r="C53" i="28"/>
  <c r="C54" i="28"/>
  <c r="R57" i="28"/>
  <c r="C58" i="28"/>
  <c r="R58" i="28"/>
  <c r="C59" i="28"/>
  <c r="R59" i="28"/>
  <c r="R60" i="28"/>
  <c r="C61" i="28"/>
  <c r="R61" i="28"/>
  <c r="C62" i="28"/>
  <c r="R62" i="28"/>
  <c r="R63" i="28"/>
  <c r="R64" i="28"/>
  <c r="R65" i="28"/>
  <c r="C66" i="28"/>
  <c r="R66" i="28"/>
  <c r="C67" i="28"/>
  <c r="R67" i="28"/>
  <c r="R68" i="28"/>
  <c r="C69" i="28"/>
  <c r="R69" i="28"/>
  <c r="C70" i="28"/>
  <c r="R70" i="28"/>
  <c r="R71" i="28"/>
  <c r="R72" i="28"/>
  <c r="R73" i="28"/>
  <c r="C74" i="28"/>
  <c r="R74" i="28"/>
  <c r="C75" i="28"/>
  <c r="R75" i="28"/>
  <c r="R76" i="28"/>
  <c r="C77" i="28"/>
  <c r="R77" i="28"/>
  <c r="C78" i="28"/>
  <c r="R78" i="28"/>
  <c r="R79" i="28"/>
  <c r="R80" i="28"/>
  <c r="R81" i="28"/>
  <c r="C82" i="28"/>
  <c r="R82" i="28"/>
  <c r="C83" i="28"/>
  <c r="R83" i="28"/>
  <c r="C84" i="28"/>
  <c r="R84" i="28"/>
  <c r="C85" i="28"/>
  <c r="R85" i="28"/>
  <c r="C86" i="28"/>
  <c r="R86" i="28"/>
  <c r="R87" i="28"/>
  <c r="R88" i="28"/>
  <c r="R89" i="28"/>
  <c r="C90" i="28"/>
  <c r="R90" i="28"/>
  <c r="C91" i="28"/>
  <c r="R91" i="28"/>
  <c r="C92" i="28"/>
  <c r="R92" i="28"/>
  <c r="C93" i="28"/>
  <c r="R93" i="28"/>
  <c r="C94" i="28"/>
  <c r="R94" i="28"/>
  <c r="C95" i="28"/>
  <c r="R95" i="28"/>
  <c r="R96" i="28"/>
  <c r="C97" i="28"/>
  <c r="R97" i="28"/>
  <c r="C98" i="28"/>
  <c r="R98" i="28"/>
  <c r="C99" i="28"/>
  <c r="R99" i="28"/>
  <c r="C100" i="28"/>
  <c r="R100" i="28"/>
  <c r="C101" i="28"/>
  <c r="R101" i="28"/>
  <c r="C102" i="28"/>
  <c r="R102" i="28"/>
  <c r="C103" i="28"/>
  <c r="R103" i="28"/>
  <c r="R104" i="28"/>
  <c r="R105" i="28"/>
  <c r="C106" i="28"/>
  <c r="R106" i="28"/>
  <c r="C107" i="28"/>
  <c r="R107" i="28"/>
  <c r="C108" i="28"/>
  <c r="R108" i="28"/>
  <c r="M14" i="28"/>
  <c r="M15" i="28"/>
  <c r="M16" i="28"/>
  <c r="M17" i="28"/>
  <c r="M18" i="28"/>
  <c r="M19" i="28"/>
  <c r="M20" i="28"/>
  <c r="M21" i="28"/>
  <c r="M22" i="28"/>
  <c r="M23" i="28"/>
  <c r="M24" i="28"/>
  <c r="M25" i="28"/>
  <c r="M26" i="28"/>
  <c r="M27"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K108" i="28"/>
  <c r="K107" i="28"/>
  <c r="K106" i="28"/>
  <c r="K105" i="28"/>
  <c r="C105" i="28"/>
  <c r="K104" i="28"/>
  <c r="C104" i="28"/>
  <c r="K103" i="28"/>
  <c r="K102" i="28"/>
  <c r="K101" i="28"/>
  <c r="K100" i="28"/>
  <c r="K99" i="28"/>
  <c r="K98" i="28"/>
  <c r="K97" i="28"/>
  <c r="K96" i="28"/>
  <c r="C96" i="28"/>
  <c r="K95" i="28"/>
  <c r="K94" i="28"/>
  <c r="K93" i="28"/>
  <c r="K92" i="28"/>
  <c r="K91" i="28"/>
  <c r="K90" i="28"/>
  <c r="K89" i="28"/>
  <c r="C89" i="28"/>
  <c r="K88" i="28"/>
  <c r="C88" i="28"/>
  <c r="K87" i="28"/>
  <c r="C87" i="28"/>
  <c r="K86" i="28"/>
  <c r="K85" i="28"/>
  <c r="K84" i="28"/>
  <c r="K83" i="28"/>
  <c r="K82" i="28"/>
  <c r="K81" i="28"/>
  <c r="C81" i="28"/>
  <c r="K80" i="28"/>
  <c r="C80" i="28"/>
  <c r="K79" i="28"/>
  <c r="C79" i="28"/>
  <c r="K78" i="28"/>
  <c r="K77" i="28"/>
  <c r="K76" i="28"/>
  <c r="C76" i="28"/>
  <c r="K75" i="28"/>
  <c r="K74" i="28"/>
  <c r="K73" i="28"/>
  <c r="C73" i="28"/>
  <c r="K72" i="28"/>
  <c r="C72" i="28"/>
  <c r="K71" i="28"/>
  <c r="C71" i="28"/>
  <c r="K70" i="28"/>
  <c r="K69" i="28"/>
  <c r="K68" i="28"/>
  <c r="C68" i="28"/>
  <c r="K67" i="28"/>
  <c r="K66" i="28"/>
  <c r="K65" i="28"/>
  <c r="C65" i="28"/>
  <c r="K64" i="28"/>
  <c r="C64" i="28"/>
  <c r="K63" i="28"/>
  <c r="C63" i="28"/>
  <c r="K62" i="28"/>
  <c r="K61" i="28"/>
  <c r="K60" i="28"/>
  <c r="C60" i="28"/>
  <c r="K59" i="28"/>
  <c r="K58" i="28"/>
  <c r="K57" i="28"/>
  <c r="C57" i="28"/>
  <c r="K56" i="28"/>
  <c r="C56" i="28"/>
  <c r="K55" i="28"/>
  <c r="C55" i="28"/>
  <c r="K54" i="28"/>
  <c r="K53" i="28"/>
  <c r="K52" i="28"/>
  <c r="C52" i="28"/>
  <c r="K51" i="28"/>
  <c r="K50" i="28"/>
  <c r="K49" i="28"/>
  <c r="C49" i="28"/>
  <c r="K48" i="28"/>
  <c r="C48" i="28"/>
  <c r="K47" i="28"/>
  <c r="C47" i="28"/>
  <c r="K46" i="28"/>
  <c r="K45" i="28"/>
  <c r="K44" i="28"/>
  <c r="C44" i="28"/>
  <c r="K43" i="28"/>
  <c r="K42" i="28"/>
  <c r="K41" i="28"/>
  <c r="C41" i="28"/>
  <c r="K40" i="28"/>
  <c r="C40" i="28"/>
  <c r="K39" i="28"/>
  <c r="C39" i="28"/>
  <c r="K38" i="28"/>
  <c r="K37" i="28"/>
  <c r="K36" i="28"/>
  <c r="C36" i="28"/>
  <c r="K35" i="28"/>
  <c r="K34" i="28"/>
  <c r="K33" i="28"/>
  <c r="C33" i="28"/>
  <c r="K32" i="28"/>
  <c r="C32" i="28"/>
  <c r="K31" i="28"/>
  <c r="C31" i="28"/>
  <c r="K30" i="28"/>
  <c r="K29" i="28"/>
  <c r="C28" i="28"/>
  <c r="K27" i="28"/>
  <c r="K26" i="28"/>
  <c r="K25" i="28"/>
  <c r="C25" i="28"/>
  <c r="K24" i="28"/>
  <c r="C24" i="28"/>
  <c r="K23" i="28"/>
  <c r="C23" i="28"/>
  <c r="K22" i="28"/>
  <c r="K21" i="28"/>
  <c r="K20" i="28"/>
  <c r="C20" i="28"/>
  <c r="K19" i="28"/>
  <c r="K18" i="28"/>
  <c r="K17" i="28"/>
  <c r="C17" i="28"/>
  <c r="K16" i="28"/>
  <c r="C16" i="28"/>
  <c r="K15" i="28"/>
  <c r="C15" i="28"/>
  <c r="K14" i="28"/>
  <c r="K13" i="28"/>
  <c r="C12" i="28"/>
  <c r="K12" i="28"/>
  <c r="M10" i="28"/>
  <c r="R10" i="28"/>
  <c r="C11" i="28"/>
  <c r="K11" i="28"/>
  <c r="C10" i="28"/>
  <c r="K10" i="28"/>
  <c r="L2" i="28"/>
  <c r="K108" i="17"/>
  <c r="C108" i="17"/>
  <c r="K107" i="17"/>
  <c r="C107" i="17"/>
  <c r="K106" i="17"/>
  <c r="C106" i="17"/>
  <c r="K105" i="17"/>
  <c r="C105" i="17"/>
  <c r="K104" i="17"/>
  <c r="C104" i="17"/>
  <c r="K103" i="17"/>
  <c r="C103" i="17"/>
  <c r="K102" i="17"/>
  <c r="C102" i="17"/>
  <c r="K101" i="17"/>
  <c r="C101" i="17"/>
  <c r="K100" i="17"/>
  <c r="C100" i="17"/>
  <c r="K99" i="17"/>
  <c r="C99" i="17"/>
  <c r="K98" i="17"/>
  <c r="C98" i="17"/>
  <c r="K97" i="17"/>
  <c r="C97" i="17"/>
  <c r="K96" i="17"/>
  <c r="C96" i="17"/>
  <c r="K95" i="17"/>
  <c r="C95" i="17"/>
  <c r="K94" i="17"/>
  <c r="C94" i="17"/>
  <c r="K93" i="17"/>
  <c r="C93" i="17"/>
  <c r="K92" i="17"/>
  <c r="C92" i="17"/>
  <c r="K91" i="17"/>
  <c r="C91" i="17"/>
  <c r="K90" i="17"/>
  <c r="C90" i="17"/>
  <c r="K89" i="17"/>
  <c r="C89" i="17"/>
  <c r="K88" i="17"/>
  <c r="C88" i="17"/>
  <c r="K87" i="17"/>
  <c r="C87" i="17"/>
  <c r="K86" i="17"/>
  <c r="C86" i="17"/>
  <c r="K85" i="17"/>
  <c r="C85" i="17"/>
  <c r="K84" i="17"/>
  <c r="C84" i="17"/>
  <c r="K83" i="17"/>
  <c r="C83" i="17"/>
  <c r="K82" i="17"/>
  <c r="C82" i="17"/>
  <c r="K81" i="17"/>
  <c r="C81" i="17"/>
  <c r="K80" i="17"/>
  <c r="C80" i="17"/>
  <c r="K79" i="17"/>
  <c r="C79" i="17"/>
  <c r="K78" i="17"/>
  <c r="C78" i="17"/>
  <c r="K77" i="17"/>
  <c r="C77" i="17"/>
  <c r="K76" i="17"/>
  <c r="C76" i="17"/>
  <c r="K75" i="17"/>
  <c r="C75" i="17"/>
  <c r="K74" i="17"/>
  <c r="C74" i="17"/>
  <c r="K73" i="17"/>
  <c r="C73" i="17"/>
  <c r="K72" i="17"/>
  <c r="C72" i="17"/>
  <c r="K71" i="17"/>
  <c r="C71" i="17"/>
  <c r="K70" i="17"/>
  <c r="C70" i="17"/>
  <c r="K69" i="17"/>
  <c r="C69" i="17"/>
  <c r="K68" i="17"/>
  <c r="C68" i="17"/>
  <c r="K67" i="17"/>
  <c r="C67" i="17"/>
  <c r="K66" i="17"/>
  <c r="C66" i="17"/>
  <c r="K65" i="17"/>
  <c r="C65" i="17"/>
  <c r="K64" i="17"/>
  <c r="C64" i="17"/>
  <c r="K63" i="17"/>
  <c r="C63" i="17"/>
  <c r="K62" i="17"/>
  <c r="C62" i="17"/>
  <c r="K61" i="17"/>
  <c r="C61" i="17"/>
  <c r="K60" i="17"/>
  <c r="C60" i="17"/>
  <c r="K59" i="17"/>
  <c r="C59" i="17"/>
  <c r="K58" i="17"/>
  <c r="C58" i="17"/>
  <c r="K57" i="17"/>
  <c r="C57" i="17"/>
  <c r="K56" i="17"/>
  <c r="C56" i="17"/>
  <c r="K55" i="17"/>
  <c r="C55" i="17"/>
  <c r="K54" i="17"/>
  <c r="C54" i="17"/>
  <c r="K53" i="17"/>
  <c r="C53" i="17"/>
  <c r="K52" i="17"/>
  <c r="C52" i="17"/>
  <c r="K51" i="17"/>
  <c r="C51" i="17"/>
  <c r="K50" i="17"/>
  <c r="C50" i="17"/>
  <c r="K49" i="17"/>
  <c r="C49" i="17"/>
  <c r="K48" i="17"/>
  <c r="C48" i="17"/>
  <c r="K47" i="17"/>
  <c r="C47" i="17"/>
  <c r="K46" i="17"/>
  <c r="C46" i="17"/>
  <c r="K45" i="17"/>
  <c r="C45" i="17"/>
  <c r="K44" i="17"/>
  <c r="C44" i="17"/>
  <c r="K43" i="17"/>
  <c r="C43" i="17"/>
  <c r="K42" i="17"/>
  <c r="C42" i="17"/>
  <c r="K41" i="17"/>
  <c r="C41" i="17"/>
  <c r="K40" i="17"/>
  <c r="C40" i="17"/>
  <c r="K39" i="17"/>
  <c r="C39" i="17"/>
  <c r="K38" i="17"/>
  <c r="C38" i="17"/>
  <c r="K37" i="17"/>
  <c r="C37" i="17"/>
  <c r="K36" i="17"/>
  <c r="C36" i="17"/>
  <c r="K35" i="17"/>
  <c r="C35" i="17"/>
  <c r="K34" i="17"/>
  <c r="C34" i="17"/>
  <c r="K33" i="17"/>
  <c r="C33" i="17"/>
  <c r="K32" i="17"/>
  <c r="C32" i="17"/>
  <c r="K31" i="17"/>
  <c r="C31" i="17"/>
  <c r="K30" i="17"/>
  <c r="C30" i="17"/>
  <c r="K29" i="17"/>
  <c r="C29" i="17"/>
  <c r="K28" i="17"/>
  <c r="C28" i="17"/>
  <c r="K27" i="17"/>
  <c r="C27" i="17"/>
  <c r="K26" i="17"/>
  <c r="C26" i="17"/>
  <c r="K25" i="17"/>
  <c r="C25" i="17"/>
  <c r="K24" i="17"/>
  <c r="C24" i="17"/>
  <c r="K23" i="17"/>
  <c r="C23" i="17"/>
  <c r="K22" i="17"/>
  <c r="C22" i="17"/>
  <c r="K21" i="17"/>
  <c r="C21" i="17"/>
  <c r="K20" i="17"/>
  <c r="C20" i="17"/>
  <c r="K19" i="17"/>
  <c r="C19" i="17"/>
  <c r="K18" i="17"/>
  <c r="C18" i="17"/>
  <c r="K17" i="17"/>
  <c r="C17" i="17"/>
  <c r="K16" i="17"/>
  <c r="C16" i="17"/>
  <c r="K15" i="17"/>
  <c r="C15" i="17"/>
  <c r="K14" i="17"/>
  <c r="C14" i="17"/>
  <c r="K13" i="17"/>
  <c r="C13" i="17"/>
  <c r="K12" i="17"/>
  <c r="C12" i="17"/>
  <c r="K11" i="17"/>
  <c r="C11" i="17"/>
  <c r="K10" i="17"/>
  <c r="L2" i="17"/>
  <c r="P2" i="17"/>
  <c r="T10" i="28"/>
  <c r="H4" i="28"/>
  <c r="P2" i="28"/>
  <c r="G5" i="17"/>
  <c r="C10" i="17"/>
  <c r="D4" i="17"/>
  <c r="E5" i="17"/>
  <c r="C5" i="17"/>
  <c r="I5" i="17"/>
  <c r="H4" i="17"/>
  <c r="C5" i="28"/>
  <c r="D4" i="28"/>
  <c r="E5" i="28"/>
  <c r="G5" i="28"/>
  <c r="I5" i="28"/>
  <c r="L4" i="28"/>
  <c r="P4" i="28"/>
  <c r="P4" i="17"/>
  <c r="L4" i="17"/>
</calcChain>
</file>

<file path=xl/sharedStrings.xml><?xml version="1.0" encoding="utf-8"?>
<sst xmlns="http://schemas.openxmlformats.org/spreadsheetml/2006/main" count="300" uniqueCount="55">
  <si>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</si>
  <si>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</si>
  <si>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</si>
  <si>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</si>
  <si>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</si>
  <si>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</si>
  <si>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</si>
  <si>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</si>
  <si>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</si>
  <si>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</si>
  <si>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</si>
  <si>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</si>
  <si>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</si>
  <si>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</si>
  <si>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</si>
  <si>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</si>
  <si>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</si>
  <si>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</si>
  <si>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</si>
  <si>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</si>
  <si>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</si>
  <si>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</si>
  <si>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</si>
  <si>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</si>
  <si>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</si>
  <si>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</si>
  <si>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</si>
  <si>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</si>
  <si>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</si>
  <si>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</si>
  <si>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</si>
  <si>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</si>
  <si>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</si>
  <si>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</si>
  <si>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</si>
  <si>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</si>
  <si>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</si>
  <si>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</si>
  <si>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</si>
  <si>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</si>
  <si>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</si>
  <si>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</si>
  <si>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</si>
  <si>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</si>
  <si>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</si>
  <si>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</si>
  <si>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</si>
  <si>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</si>
  <si>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</si>
  <si>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</si>
  <si>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</si>
  <si>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</si>
  <si>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EUR/USD 4H</t>
  </si>
  <si>
    <t>・トレーリングストップ（ダウ理論）+PB+ダイバージェンス</t>
  </si>
  <si>
    <t>ダイバージェンス＋サポレジ＋プライスアクション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</si>
</sst>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4"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
      <b/>
      <sz val="11"/>
      <color rgb="FF0000FF"/>
      <name val="ＭＳ Ｐゴシック"/>
      <family val="3"/>
      <charset val="128"/>
    </font>
    <font>
      <sz val="11"/>
      <name val="ＭＳ Ｐゴシック"/>
      <family val="3"/>
      <charset val="128"/>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9" fillId="0" borderId="1" xfId="0" applyNumberFormat="1" applyFont="1" applyFill="1" applyBorder="1" applyAlignment="1">
      <alignment horizontal="center" vertical="center"/>
    </xf>
    <xf numFmtId="0" fontId="8" fillId="4" borderId="2" xfId="0" applyFont="1" applyFill="1" applyBorder="1" applyAlignment="1">
      <alignment vertical="center"/>
    </xf>
    <xf numFmtId="0" fontId="0" fillId="0" borderId="3" xfId="0"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0" fillId="0" borderId="4" xfId="0" applyFill="1" applyBorder="1" applyAlignment="1">
      <alignment horizontal="center"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8" fillId="4" borderId="6" xfId="0" applyFont="1" applyFill="1" applyBorder="1" applyAlignment="1">
      <alignment vertical="center"/>
    </xf>
    <xf numFmtId="0" fontId="8" fillId="5"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13" fillId="0" borderId="1" xfId="0" applyFont="1" applyBorder="1" applyAlignment="1">
      <alignment vertical="center" wrapText="1"/>
    </xf>
    <xf numFmtId="56" fontId="13" fillId="0" borderId="1" xfId="0" applyNumberFormat="1"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8" fillId="4" borderId="1" xfId="0" applyFon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8" borderId="6" xfId="0" applyFont="1" applyFill="1" applyBorder="1" applyAlignment="1">
      <alignment horizontal="center" vertical="center" shrinkToFit="1"/>
    </xf>
    <xf numFmtId="0" fontId="8" fillId="8" borderId="9" xfId="0" applyFont="1" applyFill="1" applyBorder="1" applyAlignment="1">
      <alignment horizontal="center" vertical="center" shrinkToFit="1"/>
    </xf>
    <xf numFmtId="0" fontId="8" fillId="8" borderId="10" xfId="0" applyFont="1" applyFill="1" applyBorder="1" applyAlignment="1">
      <alignment horizontal="center" vertical="center" shrinkToFit="1"/>
    </xf>
    <xf numFmtId="0" fontId="8" fillId="8"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9"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Fill="1" applyBorder="1" applyAlignment="1">
      <alignment horizontal="center" vertical="center"/>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1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tabSelected="1" zoomScale="115" zoomScaleNormal="115" workbookViewId="0" xr3:uid="{AEA406A1-0E4B-5B11-9CD5-51D6E497D94C}">
      <pane ySplit="8" topLeftCell="A53" activePane="bottomLeft" state="frozen"/>
      <selection activeCell="B1" sqref="B1"/>
      <selection pane="bottomLeft" activeCell="D3" sqref="D3:I3"/>
    </sheetView>
  </sheetViews>
  <sheetFormatPr defaultRowHeight="13.5" x14ac:dyDescent="0.1"/>
  <cols>
    <col min="1" max="1" width="2.85546875" customWidth="1"/>
    <col min="2" max="5" width="6.5703125" customWidth="1"/>
    <col min="6" max="6" width="8.140625" customWidth="1"/>
    <col min="7" max="14" width="6.5703125" customWidth="1"/>
    <col min="15" max="15" width="8.140625" customWidth="1"/>
    <col min="16" max="18" width="6.5703125" customWidth="1"/>
    <col min="22" max="22" width="10.85546875" style="23" bestFit="1" customWidth="1"/>
  </cols>
  <sheetData>
    <row r="2" spans="2:21" x14ac:dyDescent="0.1">
      <c r="B2" s="43" t="s">
        <v>5</v>
      </c>
      <c r="C2" s="43"/>
      <c r="D2" s="45" t="s">
        <v>52</v>
      </c>
      <c r="E2" s="45"/>
      <c r="F2" s="43" t="s">
        <v>6</v>
      </c>
      <c r="G2" s="43"/>
      <c r="H2" s="45" t="s">
        <v>36</v>
      </c>
      <c r="I2" s="45"/>
      <c r="J2" s="43" t="s">
        <v>7</v>
      </c>
      <c r="K2" s="43"/>
      <c r="L2" s="44">
        <f>C9</f>
        <v>100000</v>
      </c>
      <c r="M2" s="45"/>
      <c r="N2" s="43" t="s">
        <v>8</v>
      </c>
      <c r="O2" s="43"/>
      <c r="P2" s="44" t="e">
        <f>C108+R108</f>
        <v>#VALUE!</v>
      </c>
      <c r="Q2" s="45"/>
      <c r="R2" s="1"/>
      <c r="S2" s="1"/>
      <c r="T2" s="1"/>
    </row>
    <row r="3" spans="2:21" ht="57" customHeight="1" x14ac:dyDescent="0.1">
      <c r="B3" s="43" t="s">
        <v>9</v>
      </c>
      <c r="C3" s="43"/>
      <c r="D3" s="46" t="s">
        <v>54</v>
      </c>
      <c r="E3" s="46"/>
      <c r="F3" s="46"/>
      <c r="G3" s="46"/>
      <c r="H3" s="46"/>
      <c r="I3" s="46"/>
      <c r="J3" s="43" t="s">
        <v>10</v>
      </c>
      <c r="K3" s="43"/>
      <c r="L3" s="46" t="s">
        <v>53</v>
      </c>
      <c r="M3" s="47"/>
      <c r="N3" s="47"/>
      <c r="O3" s="47"/>
      <c r="P3" s="47"/>
      <c r="Q3" s="47"/>
      <c r="R3" s="1"/>
      <c r="S3" s="1"/>
    </row>
    <row r="4" spans="2:21" x14ac:dyDescent="0.1">
      <c r="B4" s="43" t="s">
        <v>11</v>
      </c>
      <c r="C4" s="43"/>
      <c r="D4" s="48">
        <f>SUM($R$9:$S$993)</f>
        <v>2680533.0028239777</v>
      </c>
      <c r="E4" s="48"/>
      <c r="F4" s="43" t="s">
        <v>12</v>
      </c>
      <c r="G4" s="43"/>
      <c r="H4" s="49">
        <f>SUM($T$9:$U$108)</f>
        <v>6552.399999999996</v>
      </c>
      <c r="I4" s="45"/>
      <c r="J4" s="50" t="s">
        <v>13</v>
      </c>
      <c r="K4" s="50"/>
      <c r="L4" s="44">
        <f>MAX($C$9:$D$990)-C9</f>
        <v>2680533.0028239777</v>
      </c>
      <c r="M4" s="44"/>
      <c r="N4" s="50" t="s">
        <v>14</v>
      </c>
      <c r="O4" s="50"/>
      <c r="P4" s="48">
        <f>MIN($C$9:$D$990)-C9</f>
        <v>0</v>
      </c>
      <c r="Q4" s="48"/>
      <c r="R4" s="1"/>
      <c r="S4" s="1"/>
      <c r="T4" s="1"/>
    </row>
    <row r="5" spans="2:21" x14ac:dyDescent="0.1">
      <c r="B5" s="37" t="s">
        <v>15</v>
      </c>
      <c r="C5" s="2">
        <f>COUNTIF($R$9:$R$990,"&gt;0")</f>
        <v>41</v>
      </c>
      <c r="D5" s="38" t="s">
        <v>16</v>
      </c>
      <c r="E5" s="16">
        <f>COUNTIF($R$9:$R$990,"&lt;0")</f>
        <v>7</v>
      </c>
      <c r="F5" s="38" t="s">
        <v>17</v>
      </c>
      <c r="G5" s="2">
        <f>COUNTIF($R$9:$R$990,"=0")</f>
        <v>0</v>
      </c>
      <c r="H5" s="38" t="s">
        <v>18</v>
      </c>
      <c r="I5" s="3">
        <f>C5/SUM(C5,E5,G5)</f>
        <v>0.85416666666666663</v>
      </c>
      <c r="J5" s="51" t="s">
        <v>19</v>
      </c>
      <c r="K5" s="43"/>
      <c r="L5" s="52"/>
      <c r="M5" s="53"/>
      <c r="N5" s="18" t="s">
        <v>20</v>
      </c>
      <c r="O5" s="9"/>
      <c r="P5" s="52"/>
      <c r="Q5" s="53"/>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54" t="s">
        <v>21</v>
      </c>
      <c r="C7" s="56" t="s">
        <v>22</v>
      </c>
      <c r="D7" s="57"/>
      <c r="E7" s="60" t="s">
        <v>23</v>
      </c>
      <c r="F7" s="61"/>
      <c r="G7" s="61"/>
      <c r="H7" s="61"/>
      <c r="I7" s="62"/>
      <c r="J7" s="63" t="s">
        <v>24</v>
      </c>
      <c r="K7" s="64"/>
      <c r="L7" s="65"/>
      <c r="M7" s="66" t="s">
        <v>25</v>
      </c>
      <c r="N7" s="67" t="s">
        <v>26</v>
      </c>
      <c r="O7" s="68"/>
      <c r="P7" s="68"/>
      <c r="Q7" s="69"/>
      <c r="R7" s="70" t="s">
        <v>27</v>
      </c>
      <c r="S7" s="70"/>
      <c r="T7" s="70"/>
      <c r="U7" s="70"/>
    </row>
    <row r="8" spans="2:21" x14ac:dyDescent="0.1">
      <c r="B8" s="55"/>
      <c r="C8" s="58"/>
      <c r="D8" s="59"/>
      <c r="E8" s="19" t="s">
        <v>28</v>
      </c>
      <c r="F8" s="19" t="s">
        <v>29</v>
      </c>
      <c r="G8" s="19" t="s">
        <v>30</v>
      </c>
      <c r="H8" s="71" t="s">
        <v>31</v>
      </c>
      <c r="I8" s="62"/>
      <c r="J8" s="4" t="s">
        <v>32</v>
      </c>
      <c r="K8" s="72" t="s">
        <v>33</v>
      </c>
      <c r="L8" s="65"/>
      <c r="M8" s="66"/>
      <c r="N8" s="5" t="s">
        <v>28</v>
      </c>
      <c r="O8" s="5" t="s">
        <v>29</v>
      </c>
      <c r="P8" s="73" t="s">
        <v>31</v>
      </c>
      <c r="Q8" s="69"/>
      <c r="R8" s="70" t="s">
        <v>34</v>
      </c>
      <c r="S8" s="70"/>
      <c r="T8" s="70" t="s">
        <v>32</v>
      </c>
      <c r="U8" s="70"/>
    </row>
    <row r="9" spans="2:21" x14ac:dyDescent="0.1">
      <c r="B9" s="36">
        <v>1</v>
      </c>
      <c r="C9" s="74">
        <v>100000</v>
      </c>
      <c r="D9" s="74"/>
      <c r="E9" s="39">
        <v>2012</v>
      </c>
      <c r="F9" s="40">
        <v>42429</v>
      </c>
      <c r="G9" s="41" t="s">
        <v>3</v>
      </c>
      <c r="H9" s="75">
        <v>1.3466</v>
      </c>
      <c r="I9" s="76"/>
      <c r="J9" s="36">
        <v>57</v>
      </c>
      <c r="K9" s="74">
        <f t="shared" ref="K9:K72" si="0">IF(F9="","",C9*0.03)</f>
        <v>3000</v>
      </c>
      <c r="L9" s="74"/>
      <c r="M9" s="6">
        <f>IF(J9="","",(K9/J9)/1000)</f>
        <v>5.2631578947368418E-2</v>
      </c>
      <c r="N9" s="39">
        <v>2012</v>
      </c>
      <c r="O9" s="40">
        <v>42436</v>
      </c>
      <c r="P9" s="75">
        <v>1.3163100000000001</v>
      </c>
      <c r="Q9" s="76"/>
      <c r="R9" s="77">
        <f>IF(O9="","",(IF(G9="売",H9-P9,P9-H9))*M9*10000000)</f>
        <v>15942.105263157857</v>
      </c>
      <c r="S9" s="77"/>
      <c r="T9" s="78">
        <f>IF(O9="","",IF(R9&lt;0,J9*(-1),IF(G9="買",(P9-H9)*10000,(H9-P9)*10000)))</f>
        <v>302.8999999999993</v>
      </c>
      <c r="U9" s="78"/>
    </row>
    <row r="10" spans="2:21" x14ac:dyDescent="0.1">
      <c r="B10" s="36">
        <v>2</v>
      </c>
      <c r="C10" s="74">
        <f t="shared" ref="C10:C73" si="1">IF(R9="","",C9+R9)</f>
        <v>115942.10526315786</v>
      </c>
      <c r="D10" s="74"/>
      <c r="E10" s="39">
        <v>2012</v>
      </c>
      <c r="F10" s="40">
        <v>42445</v>
      </c>
      <c r="G10" s="42" t="s">
        <v>4</v>
      </c>
      <c r="H10" s="75">
        <v>1.3119099999999999</v>
      </c>
      <c r="I10" s="76"/>
      <c r="J10" s="36">
        <v>57</v>
      </c>
      <c r="K10" s="74">
        <f t="shared" si="0"/>
        <v>3478.2631578947357</v>
      </c>
      <c r="L10" s="74"/>
      <c r="M10" s="6">
        <f t="shared" ref="M10:M73" si="2">IF(J10="","",(K10/J10)/1000)</f>
        <v>6.1022160664819927E-2</v>
      </c>
      <c r="N10" s="39">
        <v>2012</v>
      </c>
      <c r="O10" s="40">
        <v>42451</v>
      </c>
      <c r="P10" s="75">
        <v>1.3213200000000001</v>
      </c>
      <c r="Q10" s="76"/>
      <c r="R10" s="77">
        <f t="shared" ref="R10:R73" si="3">IF(O10="","",(IF(G10="売",H10-P10,P10-H10))*M10*10000000)</f>
        <v>5742.1853185596401</v>
      </c>
      <c r="S10" s="77"/>
      <c r="T10" s="78">
        <f t="shared" ref="T10:T73" si="4">IF(O10="","",IF(R10&lt;0,J10*(-1),IF(G10="買",(P10-H10)*10000,(H10-P10)*10000)))</f>
        <v>94.100000000001401</v>
      </c>
      <c r="U10" s="78"/>
    </row>
    <row r="11" spans="2:21" x14ac:dyDescent="0.1">
      <c r="B11" s="36">
        <v>3</v>
      </c>
      <c r="C11" s="74">
        <f t="shared" si="1"/>
        <v>121684.29058171751</v>
      </c>
      <c r="D11" s="74"/>
      <c r="E11" s="39">
        <v>2012</v>
      </c>
      <c r="F11" s="40">
        <v>42471</v>
      </c>
      <c r="G11" s="42" t="s">
        <v>4</v>
      </c>
      <c r="H11" s="75">
        <v>1.31108</v>
      </c>
      <c r="I11" s="76"/>
      <c r="J11" s="36">
        <v>57</v>
      </c>
      <c r="K11" s="74">
        <f t="shared" si="0"/>
        <v>3650.5287174515252</v>
      </c>
      <c r="L11" s="74"/>
      <c r="M11" s="6">
        <f t="shared" si="2"/>
        <v>6.4044363464061851E-2</v>
      </c>
      <c r="N11" s="39">
        <v>2012</v>
      </c>
      <c r="O11" s="40">
        <v>42473</v>
      </c>
      <c r="P11" s="75">
        <v>1.3142400000000001</v>
      </c>
      <c r="Q11" s="76"/>
      <c r="R11" s="77">
        <f t="shared" si="3"/>
        <v>2023.8018854643876</v>
      </c>
      <c r="S11" s="77"/>
      <c r="T11" s="78">
        <f t="shared" si="4"/>
        <v>31.600000000000517</v>
      </c>
      <c r="U11" s="78"/>
    </row>
    <row r="12" spans="2:21" x14ac:dyDescent="0.1">
      <c r="B12" s="36">
        <v>4</v>
      </c>
      <c r="C12" s="74">
        <f t="shared" si="1"/>
        <v>123708.09246718189</v>
      </c>
      <c r="D12" s="74"/>
      <c r="E12" s="39">
        <v>2012</v>
      </c>
      <c r="F12" s="40">
        <v>42479</v>
      </c>
      <c r="G12" s="42" t="s">
        <v>4</v>
      </c>
      <c r="H12" s="75">
        <v>1.31474</v>
      </c>
      <c r="I12" s="76"/>
      <c r="J12" s="36">
        <v>57</v>
      </c>
      <c r="K12" s="74">
        <f t="shared" si="0"/>
        <v>3711.2427740154567</v>
      </c>
      <c r="L12" s="74"/>
      <c r="M12" s="6">
        <f t="shared" si="2"/>
        <v>6.5109522351148363E-2</v>
      </c>
      <c r="N12" s="39">
        <v>2012</v>
      </c>
      <c r="O12" s="40">
        <v>42484</v>
      </c>
      <c r="P12" s="75">
        <v>1.31799</v>
      </c>
      <c r="Q12" s="76"/>
      <c r="R12" s="77">
        <f t="shared" si="3"/>
        <v>2116.0594764123057</v>
      </c>
      <c r="S12" s="77"/>
      <c r="T12" s="78">
        <f t="shared" si="4"/>
        <v>32.499999999999751</v>
      </c>
      <c r="U12" s="78"/>
    </row>
    <row r="13" spans="2:21" x14ac:dyDescent="0.1">
      <c r="B13" s="36">
        <v>5</v>
      </c>
      <c r="C13" s="74">
        <f t="shared" si="1"/>
        <v>125824.1519435942</v>
      </c>
      <c r="D13" s="74"/>
      <c r="E13" s="39">
        <v>2012</v>
      </c>
      <c r="F13" s="40">
        <v>42491</v>
      </c>
      <c r="G13" s="41" t="s">
        <v>3</v>
      </c>
      <c r="H13" s="75">
        <v>1.3245199999999999</v>
      </c>
      <c r="I13" s="76"/>
      <c r="J13" s="36">
        <v>57</v>
      </c>
      <c r="K13" s="74">
        <f t="shared" si="0"/>
        <v>3774.7245583078261</v>
      </c>
      <c r="L13" s="74"/>
      <c r="M13" s="6">
        <f t="shared" si="2"/>
        <v>6.6223237865049578E-2</v>
      </c>
      <c r="N13" s="39">
        <v>2012</v>
      </c>
      <c r="O13" s="40">
        <v>42508</v>
      </c>
      <c r="P13" s="75">
        <v>1.2757400000000001</v>
      </c>
      <c r="Q13" s="76"/>
      <c r="R13" s="77">
        <f t="shared" si="3"/>
        <v>32303.695430571064</v>
      </c>
      <c r="S13" s="77"/>
      <c r="T13" s="78">
        <f t="shared" si="4"/>
        <v>487.79999999999825</v>
      </c>
      <c r="U13" s="78"/>
    </row>
    <row r="14" spans="2:21" x14ac:dyDescent="0.1">
      <c r="B14" s="36">
        <v>6</v>
      </c>
      <c r="C14" s="74">
        <f t="shared" si="1"/>
        <v>158127.84737416526</v>
      </c>
      <c r="D14" s="74"/>
      <c r="E14" s="36">
        <v>2012</v>
      </c>
      <c r="F14" s="8">
        <v>42512</v>
      </c>
      <c r="G14" s="36" t="s">
        <v>3</v>
      </c>
      <c r="H14" s="79">
        <v>1.2780899999999999</v>
      </c>
      <c r="I14" s="79"/>
      <c r="J14" s="36">
        <v>57</v>
      </c>
      <c r="K14" s="74">
        <f t="shared" si="0"/>
        <v>4743.8354212249578</v>
      </c>
      <c r="L14" s="74"/>
      <c r="M14" s="6">
        <f t="shared" si="2"/>
        <v>8.3225182828508021E-2</v>
      </c>
      <c r="N14" s="36">
        <v>2012</v>
      </c>
      <c r="O14" s="8">
        <v>42518</v>
      </c>
      <c r="P14" s="79">
        <v>1.26183</v>
      </c>
      <c r="Q14" s="79"/>
      <c r="R14" s="77">
        <f t="shared" si="3"/>
        <v>13532.414727915355</v>
      </c>
      <c r="S14" s="77"/>
      <c r="T14" s="78">
        <f t="shared" si="4"/>
        <v>162.5999999999994</v>
      </c>
      <c r="U14" s="78"/>
    </row>
    <row r="15" spans="2:21" x14ac:dyDescent="0.1">
      <c r="B15" s="36">
        <v>7</v>
      </c>
      <c r="C15" s="74">
        <f t="shared" si="1"/>
        <v>171660.26210208063</v>
      </c>
      <c r="D15" s="74"/>
      <c r="E15" s="36">
        <v>2012</v>
      </c>
      <c r="F15" s="8">
        <v>42519</v>
      </c>
      <c r="G15" s="36" t="s">
        <v>3</v>
      </c>
      <c r="H15" s="79">
        <v>1.2520199999999999</v>
      </c>
      <c r="I15" s="79"/>
      <c r="J15" s="36">
        <v>57</v>
      </c>
      <c r="K15" s="74">
        <f t="shared" si="0"/>
        <v>5149.8078630624186</v>
      </c>
      <c r="L15" s="74"/>
      <c r="M15" s="6">
        <f t="shared" si="2"/>
        <v>9.0347506369516106E-2</v>
      </c>
      <c r="N15" s="36">
        <v>2012</v>
      </c>
      <c r="O15" s="8">
        <v>42522</v>
      </c>
      <c r="P15" s="79">
        <v>1.2428999999999999</v>
      </c>
      <c r="Q15" s="79"/>
      <c r="R15" s="77">
        <f t="shared" si="3"/>
        <v>8239.692580899884</v>
      </c>
      <c r="S15" s="77"/>
      <c r="T15" s="78">
        <f t="shared" si="4"/>
        <v>91.200000000000173</v>
      </c>
      <c r="U15" s="78"/>
    </row>
    <row r="16" spans="2:21" x14ac:dyDescent="0.1">
      <c r="B16" s="36">
        <v>8</v>
      </c>
      <c r="C16" s="74">
        <f t="shared" si="1"/>
        <v>179899.95468298052</v>
      </c>
      <c r="D16" s="74"/>
      <c r="E16" s="36">
        <v>2012</v>
      </c>
      <c r="F16" s="8">
        <v>42527</v>
      </c>
      <c r="G16" s="36" t="s">
        <v>4</v>
      </c>
      <c r="H16" s="79">
        <v>1.25173</v>
      </c>
      <c r="I16" s="79"/>
      <c r="J16" s="36">
        <v>57</v>
      </c>
      <c r="K16" s="74">
        <f t="shared" si="0"/>
        <v>5396.9986404894153</v>
      </c>
      <c r="L16" s="74"/>
      <c r="M16" s="6">
        <f t="shared" si="2"/>
        <v>9.4684186675252899E-2</v>
      </c>
      <c r="N16" s="36">
        <v>2012</v>
      </c>
      <c r="O16" s="8">
        <v>42528</v>
      </c>
      <c r="P16" s="79">
        <v>1.2538899999999999</v>
      </c>
      <c r="Q16" s="79"/>
      <c r="R16" s="77">
        <f t="shared" si="3"/>
        <v>2045.1784321854054</v>
      </c>
      <c r="S16" s="77"/>
      <c r="T16" s="78">
        <f t="shared" si="4"/>
        <v>21.599999999999397</v>
      </c>
      <c r="U16" s="78"/>
    </row>
    <row r="17" spans="2:21" x14ac:dyDescent="0.1">
      <c r="B17" s="36">
        <v>9</v>
      </c>
      <c r="C17" s="74">
        <f t="shared" si="1"/>
        <v>181945.13311516593</v>
      </c>
      <c r="D17" s="74"/>
      <c r="E17" s="36">
        <v>2012</v>
      </c>
      <c r="F17" s="8">
        <v>42534</v>
      </c>
      <c r="G17" s="36" t="s">
        <v>4</v>
      </c>
      <c r="H17" s="79">
        <v>1.26088</v>
      </c>
      <c r="I17" s="79"/>
      <c r="J17" s="36">
        <v>57</v>
      </c>
      <c r="K17" s="74">
        <f t="shared" si="0"/>
        <v>5458.3539934549772</v>
      </c>
      <c r="L17" s="74"/>
      <c r="M17" s="6">
        <f t="shared" si="2"/>
        <v>9.576059637640312E-2</v>
      </c>
      <c r="N17" s="36">
        <v>2012</v>
      </c>
      <c r="O17" s="8">
        <v>42535</v>
      </c>
      <c r="P17" s="79">
        <v>1.25908</v>
      </c>
      <c r="Q17" s="79"/>
      <c r="R17" s="77">
        <f t="shared" si="3"/>
        <v>-1723.690734775279</v>
      </c>
      <c r="S17" s="77"/>
      <c r="T17" s="78">
        <f t="shared" si="4"/>
        <v>-57</v>
      </c>
      <c r="U17" s="78"/>
    </row>
    <row r="18" spans="2:21" x14ac:dyDescent="0.1">
      <c r="B18" s="36">
        <v>10</v>
      </c>
      <c r="C18" s="74">
        <f t="shared" si="1"/>
        <v>180221.44238039065</v>
      </c>
      <c r="D18" s="74"/>
      <c r="E18" s="36">
        <v>2012</v>
      </c>
      <c r="F18" s="8">
        <v>42541</v>
      </c>
      <c r="G18" s="36" t="s">
        <v>3</v>
      </c>
      <c r="H18" s="79">
        <v>1.2706299999999999</v>
      </c>
      <c r="I18" s="79"/>
      <c r="J18" s="36">
        <v>57</v>
      </c>
      <c r="K18" s="74">
        <f t="shared" si="0"/>
        <v>5406.6432714117191</v>
      </c>
      <c r="L18" s="74"/>
      <c r="M18" s="6">
        <f t="shared" si="2"/>
        <v>9.485339072652138E-2</v>
      </c>
      <c r="N18" s="36">
        <v>2012</v>
      </c>
      <c r="O18" s="8">
        <v>42548</v>
      </c>
      <c r="P18" s="79">
        <v>1.2503500000000001</v>
      </c>
      <c r="Q18" s="79"/>
      <c r="R18" s="77">
        <f t="shared" si="3"/>
        <v>19236.267639338395</v>
      </c>
      <c r="S18" s="77"/>
      <c r="T18" s="78">
        <f t="shared" si="4"/>
        <v>202.79999999999853</v>
      </c>
      <c r="U18" s="78"/>
    </row>
    <row r="19" spans="2:21" x14ac:dyDescent="0.1">
      <c r="B19" s="36">
        <v>11</v>
      </c>
      <c r="C19" s="74">
        <f t="shared" si="1"/>
        <v>199457.71001972904</v>
      </c>
      <c r="D19" s="74"/>
      <c r="E19" s="36">
        <v>2012</v>
      </c>
      <c r="F19" s="8">
        <v>42549</v>
      </c>
      <c r="G19" s="36" t="s">
        <v>4</v>
      </c>
      <c r="H19" s="79">
        <v>1.2445299999999999</v>
      </c>
      <c r="I19" s="79"/>
      <c r="J19" s="36">
        <v>57</v>
      </c>
      <c r="K19" s="74">
        <f t="shared" si="0"/>
        <v>5983.7313005918713</v>
      </c>
      <c r="L19" s="74"/>
      <c r="M19" s="6">
        <f t="shared" si="2"/>
        <v>0.10497774211564687</v>
      </c>
      <c r="N19" s="36">
        <v>2012</v>
      </c>
      <c r="O19" s="8">
        <v>42554</v>
      </c>
      <c r="P19" s="79">
        <v>1.25797</v>
      </c>
      <c r="Q19" s="79"/>
      <c r="R19" s="77">
        <f t="shared" si="3"/>
        <v>14109.008540343062</v>
      </c>
      <c r="S19" s="77"/>
      <c r="T19" s="78">
        <f t="shared" si="4"/>
        <v>134.40000000000117</v>
      </c>
      <c r="U19" s="78"/>
    </row>
    <row r="20" spans="2:21" x14ac:dyDescent="0.1">
      <c r="B20" s="36">
        <v>12</v>
      </c>
      <c r="C20" s="74">
        <f t="shared" si="1"/>
        <v>213566.7185600721</v>
      </c>
      <c r="D20" s="74"/>
      <c r="E20" s="36">
        <v>2012</v>
      </c>
      <c r="F20" s="8">
        <v>42554</v>
      </c>
      <c r="G20" s="36" t="s">
        <v>3</v>
      </c>
      <c r="H20" s="79">
        <v>1.2558499999999999</v>
      </c>
      <c r="I20" s="79"/>
      <c r="J20" s="36">
        <v>57</v>
      </c>
      <c r="K20" s="74">
        <f t="shared" si="0"/>
        <v>6407.0015568021627</v>
      </c>
      <c r="L20" s="74"/>
      <c r="M20" s="6">
        <f t="shared" si="2"/>
        <v>0.11240353608424847</v>
      </c>
      <c r="N20" s="36">
        <v>2012</v>
      </c>
      <c r="O20" s="8">
        <v>42564</v>
      </c>
      <c r="P20" s="79">
        <v>1.22099</v>
      </c>
      <c r="Q20" s="79"/>
      <c r="R20" s="77">
        <f t="shared" si="3"/>
        <v>39183.872678968895</v>
      </c>
      <c r="S20" s="77"/>
      <c r="T20" s="78">
        <f t="shared" si="4"/>
        <v>348.59999999999889</v>
      </c>
      <c r="U20" s="78"/>
    </row>
    <row r="21" spans="2:21" x14ac:dyDescent="0.1">
      <c r="B21" s="36">
        <v>13</v>
      </c>
      <c r="C21" s="74">
        <f t="shared" si="1"/>
        <v>252750.59123904101</v>
      </c>
      <c r="D21" s="74"/>
      <c r="E21" s="36">
        <v>2012</v>
      </c>
      <c r="F21" s="8">
        <v>42569</v>
      </c>
      <c r="G21" s="36" t="s">
        <v>4</v>
      </c>
      <c r="H21" s="79">
        <v>1.22159</v>
      </c>
      <c r="I21" s="79"/>
      <c r="J21" s="36">
        <v>57</v>
      </c>
      <c r="K21" s="74">
        <f t="shared" si="0"/>
        <v>7582.5177371712298</v>
      </c>
      <c r="L21" s="74"/>
      <c r="M21" s="6">
        <f t="shared" si="2"/>
        <v>0.13302662696791631</v>
      </c>
      <c r="N21" s="36">
        <v>2012</v>
      </c>
      <c r="O21" s="8">
        <v>42569</v>
      </c>
      <c r="P21" s="79">
        <v>1.2190000000000001</v>
      </c>
      <c r="Q21" s="79"/>
      <c r="R21" s="77">
        <f t="shared" si="3"/>
        <v>-3445.3896384688596</v>
      </c>
      <c r="S21" s="77"/>
      <c r="T21" s="78">
        <f t="shared" si="4"/>
        <v>-57</v>
      </c>
      <c r="U21" s="78"/>
    </row>
    <row r="22" spans="2:21" x14ac:dyDescent="0.1">
      <c r="B22" s="36">
        <v>14</v>
      </c>
      <c r="C22" s="74">
        <f t="shared" si="1"/>
        <v>249305.20160057215</v>
      </c>
      <c r="D22" s="74"/>
      <c r="E22" s="36">
        <v>2012</v>
      </c>
      <c r="F22" s="8">
        <v>42576</v>
      </c>
      <c r="G22" s="36" t="s">
        <v>4</v>
      </c>
      <c r="H22" s="79">
        <v>1.20791</v>
      </c>
      <c r="I22" s="79"/>
      <c r="J22" s="36">
        <v>57</v>
      </c>
      <c r="K22" s="74">
        <f t="shared" si="0"/>
        <v>7479.1560480171647</v>
      </c>
      <c r="L22" s="74"/>
      <c r="M22" s="6">
        <f t="shared" si="2"/>
        <v>0.13121326400030114</v>
      </c>
      <c r="N22" s="36">
        <v>2012</v>
      </c>
      <c r="O22" s="8">
        <v>42581</v>
      </c>
      <c r="P22" s="79">
        <v>1.2279100000000001</v>
      </c>
      <c r="Q22" s="79"/>
      <c r="R22" s="77">
        <f t="shared" si="3"/>
        <v>26242.652800060252</v>
      </c>
      <c r="S22" s="77"/>
      <c r="T22" s="78">
        <f t="shared" si="4"/>
        <v>200.00000000000017</v>
      </c>
      <c r="U22" s="78"/>
    </row>
    <row r="23" spans="2:21" x14ac:dyDescent="0.1">
      <c r="B23" s="36">
        <v>15</v>
      </c>
      <c r="C23" s="74">
        <f t="shared" si="1"/>
        <v>275547.85440063238</v>
      </c>
      <c r="D23" s="74"/>
      <c r="E23" s="36">
        <v>2012</v>
      </c>
      <c r="F23" s="8">
        <v>42583</v>
      </c>
      <c r="G23" s="36" t="s">
        <v>3</v>
      </c>
      <c r="H23" s="79">
        <v>1.2283900000000001</v>
      </c>
      <c r="I23" s="79"/>
      <c r="J23" s="36">
        <v>57</v>
      </c>
      <c r="K23" s="74">
        <f t="shared" si="0"/>
        <v>8266.4356320189709</v>
      </c>
      <c r="L23" s="74"/>
      <c r="M23" s="6">
        <f t="shared" si="2"/>
        <v>0.14502518652664861</v>
      </c>
      <c r="N23" s="36">
        <v>2012</v>
      </c>
      <c r="O23" s="8">
        <v>42584</v>
      </c>
      <c r="P23" s="79">
        <v>1.2310000000000001</v>
      </c>
      <c r="Q23" s="79"/>
      <c r="R23" s="77">
        <f t="shared" si="3"/>
        <v>-3785.1573683455308</v>
      </c>
      <c r="S23" s="77"/>
      <c r="T23" s="78">
        <f t="shared" si="4"/>
        <v>-57</v>
      </c>
      <c r="U23" s="78"/>
    </row>
    <row r="24" spans="2:21" x14ac:dyDescent="0.1">
      <c r="B24" s="36">
        <v>16</v>
      </c>
      <c r="C24" s="74">
        <f t="shared" si="1"/>
        <v>271762.69703228684</v>
      </c>
      <c r="D24" s="74"/>
      <c r="E24" s="36">
        <v>2012</v>
      </c>
      <c r="F24" s="8">
        <v>42589</v>
      </c>
      <c r="G24" s="36" t="s">
        <v>3</v>
      </c>
      <c r="H24" s="79">
        <v>1.23899</v>
      </c>
      <c r="I24" s="79"/>
      <c r="J24" s="36">
        <v>57</v>
      </c>
      <c r="K24" s="74">
        <f t="shared" si="0"/>
        <v>8152.8809109686053</v>
      </c>
      <c r="L24" s="74"/>
      <c r="M24" s="6">
        <f t="shared" si="2"/>
        <v>0.14303299843804571</v>
      </c>
      <c r="N24" s="36">
        <v>2012</v>
      </c>
      <c r="O24" s="8">
        <v>42592</v>
      </c>
      <c r="P24" s="79">
        <v>1.2305999999999999</v>
      </c>
      <c r="Q24" s="79"/>
      <c r="R24" s="77">
        <f t="shared" si="3"/>
        <v>12000.468568952205</v>
      </c>
      <c r="S24" s="77"/>
      <c r="T24" s="78">
        <f t="shared" si="4"/>
        <v>83.900000000001199</v>
      </c>
      <c r="U24" s="78"/>
    </row>
    <row r="25" spans="2:21" x14ac:dyDescent="0.1">
      <c r="B25" s="36">
        <v>17</v>
      </c>
      <c r="C25" s="74">
        <f t="shared" si="1"/>
        <v>283763.16560123907</v>
      </c>
      <c r="D25" s="74"/>
      <c r="E25" s="36">
        <v>2012</v>
      </c>
      <c r="F25" s="8">
        <v>42598</v>
      </c>
      <c r="G25" s="36" t="s">
        <v>4</v>
      </c>
      <c r="H25" s="79">
        <v>1.23421</v>
      </c>
      <c r="I25" s="79"/>
      <c r="J25" s="36">
        <v>57</v>
      </c>
      <c r="K25" s="74">
        <f t="shared" si="0"/>
        <v>8512.8949680371716</v>
      </c>
      <c r="L25" s="74"/>
      <c r="M25" s="6">
        <f t="shared" si="2"/>
        <v>0.14934903452696793</v>
      </c>
      <c r="N25" s="36">
        <v>2012</v>
      </c>
      <c r="O25" s="8">
        <v>42609</v>
      </c>
      <c r="P25" s="79">
        <v>1.2508999999999999</v>
      </c>
      <c r="Q25" s="79"/>
      <c r="R25" s="77">
        <f t="shared" si="3"/>
        <v>24926.353862550757</v>
      </c>
      <c r="S25" s="77"/>
      <c r="T25" s="78">
        <f t="shared" si="4"/>
        <v>166.89999999999873</v>
      </c>
      <c r="U25" s="78"/>
    </row>
    <row r="26" spans="2:21" x14ac:dyDescent="0.1">
      <c r="B26" s="36">
        <v>18</v>
      </c>
      <c r="C26" s="74">
        <f t="shared" si="1"/>
        <v>308689.51946378982</v>
      </c>
      <c r="D26" s="74"/>
      <c r="E26" s="36">
        <v>2012</v>
      </c>
      <c r="F26" s="8">
        <v>42612</v>
      </c>
      <c r="G26" s="36" t="s">
        <v>4</v>
      </c>
      <c r="H26" s="79">
        <v>1.2537100000000001</v>
      </c>
      <c r="I26" s="79"/>
      <c r="J26" s="36">
        <v>57</v>
      </c>
      <c r="K26" s="74">
        <f t="shared" si="0"/>
        <v>9260.6855839136952</v>
      </c>
      <c r="L26" s="74"/>
      <c r="M26" s="6">
        <f t="shared" si="2"/>
        <v>0.16246816813883674</v>
      </c>
      <c r="N26" s="36">
        <v>2012</v>
      </c>
      <c r="O26" s="8">
        <v>42630</v>
      </c>
      <c r="P26" s="79">
        <v>1.3090999999999999</v>
      </c>
      <c r="Q26" s="79"/>
      <c r="R26" s="77">
        <f t="shared" si="3"/>
        <v>89991.118332101381</v>
      </c>
      <c r="S26" s="77"/>
      <c r="T26" s="78">
        <f t="shared" si="4"/>
        <v>553.89999999999827</v>
      </c>
      <c r="U26" s="78"/>
    </row>
    <row r="27" spans="2:21" x14ac:dyDescent="0.1">
      <c r="B27" s="36">
        <v>19</v>
      </c>
      <c r="C27" s="74">
        <f t="shared" si="1"/>
        <v>398680.63779589121</v>
      </c>
      <c r="D27" s="74"/>
      <c r="E27" s="36">
        <v>2012</v>
      </c>
      <c r="F27" s="8">
        <v>42644</v>
      </c>
      <c r="G27" s="36" t="s">
        <v>4</v>
      </c>
      <c r="H27" s="79">
        <v>1.28301</v>
      </c>
      <c r="I27" s="79"/>
      <c r="J27" s="36">
        <v>57</v>
      </c>
      <c r="K27" s="74">
        <f t="shared" si="0"/>
        <v>11960.419133876736</v>
      </c>
      <c r="L27" s="74"/>
      <c r="M27" s="6">
        <f t="shared" si="2"/>
        <v>0.20983191462941642</v>
      </c>
      <c r="N27" s="36">
        <v>2012</v>
      </c>
      <c r="O27" s="8">
        <v>42648</v>
      </c>
      <c r="P27" s="79">
        <v>1.2992999999999999</v>
      </c>
      <c r="Q27" s="79"/>
      <c r="R27" s="77">
        <f t="shared" si="3"/>
        <v>34181.618893131759</v>
      </c>
      <c r="S27" s="77"/>
      <c r="T27" s="78">
        <f t="shared" si="4"/>
        <v>162.89999999999915</v>
      </c>
      <c r="U27" s="78"/>
    </row>
    <row r="28" spans="2:21" x14ac:dyDescent="0.1">
      <c r="B28" s="36">
        <v>20</v>
      </c>
      <c r="C28" s="74">
        <f t="shared" si="1"/>
        <v>432862.25668902299</v>
      </c>
      <c r="D28" s="74"/>
      <c r="E28" s="36">
        <v>2012</v>
      </c>
      <c r="F28" s="8">
        <v>42654</v>
      </c>
      <c r="G28" s="36" t="s">
        <v>4</v>
      </c>
      <c r="H28" s="79">
        <v>1.2877099999999999</v>
      </c>
      <c r="I28" s="79"/>
      <c r="J28" s="36">
        <v>57</v>
      </c>
      <c r="K28" s="74">
        <f t="shared" si="0"/>
        <v>12985.867700670689</v>
      </c>
      <c r="L28" s="74"/>
      <c r="M28" s="6">
        <f t="shared" si="2"/>
        <v>0.22782224036264367</v>
      </c>
      <c r="N28" s="36">
        <v>2012</v>
      </c>
      <c r="O28" s="8">
        <v>42655</v>
      </c>
      <c r="P28" s="79">
        <v>1.2921</v>
      </c>
      <c r="Q28" s="79"/>
      <c r="R28" s="77">
        <f t="shared" si="3"/>
        <v>10001.396351920321</v>
      </c>
      <c r="S28" s="77"/>
      <c r="T28" s="78">
        <f t="shared" si="4"/>
        <v>43.900000000001157</v>
      </c>
      <c r="U28" s="78"/>
    </row>
    <row r="29" spans="2:21" x14ac:dyDescent="0.1">
      <c r="B29" s="36">
        <v>21</v>
      </c>
      <c r="C29" s="74">
        <f t="shared" si="1"/>
        <v>442863.65304094332</v>
      </c>
      <c r="D29" s="74"/>
      <c r="E29" s="36">
        <v>2012</v>
      </c>
      <c r="F29" s="8">
        <v>42658</v>
      </c>
      <c r="G29" s="36" t="s">
        <v>4</v>
      </c>
      <c r="H29" s="79">
        <v>1.2957099999999999</v>
      </c>
      <c r="I29" s="79"/>
      <c r="J29" s="36">
        <v>57</v>
      </c>
      <c r="K29" s="74">
        <f t="shared" si="0"/>
        <v>13285.909591228299</v>
      </c>
      <c r="L29" s="74"/>
      <c r="M29" s="6">
        <f t="shared" si="2"/>
        <v>0.23308613317944382</v>
      </c>
      <c r="N29" s="36">
        <v>2012</v>
      </c>
      <c r="O29" s="8">
        <v>42661</v>
      </c>
      <c r="P29" s="79">
        <v>1.3082</v>
      </c>
      <c r="Q29" s="79"/>
      <c r="R29" s="77">
        <f t="shared" si="3"/>
        <v>29112.458034112795</v>
      </c>
      <c r="S29" s="77"/>
      <c r="T29" s="78">
        <f t="shared" si="4"/>
        <v>124.90000000000111</v>
      </c>
      <c r="U29" s="78"/>
    </row>
    <row r="30" spans="2:21" x14ac:dyDescent="0.1">
      <c r="B30" s="36">
        <v>22</v>
      </c>
      <c r="C30" s="74">
        <f t="shared" si="1"/>
        <v>471976.11107505613</v>
      </c>
      <c r="D30" s="74"/>
      <c r="E30" s="36">
        <v>2012</v>
      </c>
      <c r="F30" s="8">
        <v>42661</v>
      </c>
      <c r="G30" s="36" t="s">
        <v>3</v>
      </c>
      <c r="H30" s="79">
        <v>1.3089900000000001</v>
      </c>
      <c r="I30" s="79"/>
      <c r="J30" s="36">
        <v>57</v>
      </c>
      <c r="K30" s="74">
        <f t="shared" si="0"/>
        <v>14159.283332251684</v>
      </c>
      <c r="L30" s="74"/>
      <c r="M30" s="6">
        <f t="shared" si="2"/>
        <v>0.24840847951318745</v>
      </c>
      <c r="N30" s="36">
        <v>2012</v>
      </c>
      <c r="O30" s="8">
        <v>42662</v>
      </c>
      <c r="P30" s="79">
        <v>1.3080000000000001</v>
      </c>
      <c r="Q30" s="79"/>
      <c r="R30" s="77">
        <f t="shared" si="3"/>
        <v>2459.2439471806711</v>
      </c>
      <c r="S30" s="77"/>
      <c r="T30" s="78">
        <f t="shared" si="4"/>
        <v>9.900000000000464</v>
      </c>
      <c r="U30" s="78"/>
    </row>
    <row r="31" spans="2:21" x14ac:dyDescent="0.1">
      <c r="B31" s="36">
        <v>23</v>
      </c>
      <c r="C31" s="74">
        <f t="shared" si="1"/>
        <v>474435.35502223682</v>
      </c>
      <c r="D31" s="74"/>
      <c r="E31" s="36">
        <v>2012</v>
      </c>
      <c r="F31" s="8">
        <v>42666</v>
      </c>
      <c r="G31" s="36" t="s">
        <v>3</v>
      </c>
      <c r="H31" s="79">
        <v>1.3052900000000001</v>
      </c>
      <c r="I31" s="79"/>
      <c r="J31" s="36">
        <v>57</v>
      </c>
      <c r="K31" s="74">
        <f t="shared" si="0"/>
        <v>14233.060650667105</v>
      </c>
      <c r="L31" s="74"/>
      <c r="M31" s="6">
        <f t="shared" si="2"/>
        <v>0.24970281843275624</v>
      </c>
      <c r="N31" s="36">
        <v>2012</v>
      </c>
      <c r="O31" s="8">
        <v>42667</v>
      </c>
      <c r="P31" s="79">
        <v>1.2991999999999999</v>
      </c>
      <c r="Q31" s="79"/>
      <c r="R31" s="77">
        <f t="shared" si="3"/>
        <v>15206.901642555231</v>
      </c>
      <c r="S31" s="77"/>
      <c r="T31" s="78">
        <f t="shared" si="4"/>
        <v>60.900000000001512</v>
      </c>
      <c r="U31" s="78"/>
    </row>
    <row r="32" spans="2:21" x14ac:dyDescent="0.1">
      <c r="B32" s="36">
        <v>24</v>
      </c>
      <c r="C32" s="74">
        <f t="shared" si="1"/>
        <v>489642.25666479208</v>
      </c>
      <c r="D32" s="74"/>
      <c r="E32" s="36">
        <v>2012</v>
      </c>
      <c r="F32" s="8">
        <v>42669</v>
      </c>
      <c r="G32" s="36" t="s">
        <v>3</v>
      </c>
      <c r="H32" s="79">
        <v>1.2927900000000001</v>
      </c>
      <c r="I32" s="79"/>
      <c r="J32" s="36">
        <v>57</v>
      </c>
      <c r="K32" s="74">
        <f t="shared" si="0"/>
        <v>14689.267699943763</v>
      </c>
      <c r="L32" s="74"/>
      <c r="M32" s="6">
        <f t="shared" si="2"/>
        <v>0.25770645087620636</v>
      </c>
      <c r="N32" s="36">
        <v>2012</v>
      </c>
      <c r="O32" s="8">
        <v>42672</v>
      </c>
      <c r="P32" s="79">
        <v>1.2918000000000001</v>
      </c>
      <c r="Q32" s="79"/>
      <c r="R32" s="77">
        <f t="shared" si="3"/>
        <v>2551.2938636745625</v>
      </c>
      <c r="S32" s="77"/>
      <c r="T32" s="78">
        <f t="shared" si="4"/>
        <v>9.900000000000464</v>
      </c>
      <c r="U32" s="78"/>
    </row>
    <row r="33" spans="2:21" x14ac:dyDescent="0.1">
      <c r="B33" s="36">
        <v>25</v>
      </c>
      <c r="C33" s="74">
        <f t="shared" si="1"/>
        <v>492193.55052846664</v>
      </c>
      <c r="D33" s="74"/>
      <c r="E33" s="36">
        <v>2012</v>
      </c>
      <c r="F33" s="8">
        <v>42674</v>
      </c>
      <c r="G33" s="36" t="s">
        <v>3</v>
      </c>
      <c r="H33" s="79">
        <v>1.2982899999999999</v>
      </c>
      <c r="I33" s="79"/>
      <c r="J33" s="36">
        <v>57</v>
      </c>
      <c r="K33" s="74">
        <f t="shared" si="0"/>
        <v>14765.806515853999</v>
      </c>
      <c r="L33" s="74"/>
      <c r="M33" s="6">
        <f t="shared" si="2"/>
        <v>0.25904923712024563</v>
      </c>
      <c r="N33" s="36">
        <v>2012</v>
      </c>
      <c r="O33" s="8">
        <v>42680</v>
      </c>
      <c r="P33" s="79">
        <v>1.2804</v>
      </c>
      <c r="Q33" s="79"/>
      <c r="R33" s="77">
        <f t="shared" si="3"/>
        <v>46343.908520811849</v>
      </c>
      <c r="S33" s="77"/>
      <c r="T33" s="78">
        <f t="shared" si="4"/>
        <v>178.89999999999961</v>
      </c>
      <c r="U33" s="78"/>
    </row>
    <row r="34" spans="2:21" x14ac:dyDescent="0.1">
      <c r="B34" s="36">
        <v>26</v>
      </c>
      <c r="C34" s="74">
        <f t="shared" si="1"/>
        <v>538537.45904927852</v>
      </c>
      <c r="D34" s="74"/>
      <c r="E34" s="36">
        <v>2012</v>
      </c>
      <c r="F34" s="8">
        <v>42681</v>
      </c>
      <c r="G34" s="36" t="s">
        <v>3</v>
      </c>
      <c r="H34" s="79">
        <v>1.2830999999999999</v>
      </c>
      <c r="I34" s="79"/>
      <c r="J34" s="36">
        <v>57</v>
      </c>
      <c r="K34" s="74">
        <f t="shared" si="0"/>
        <v>16156.123771478355</v>
      </c>
      <c r="L34" s="74"/>
      <c r="M34" s="6">
        <f t="shared" si="2"/>
        <v>0.28344076792067291</v>
      </c>
      <c r="N34" s="36">
        <v>2012</v>
      </c>
      <c r="O34" s="8">
        <v>42682</v>
      </c>
      <c r="P34" s="79">
        <v>1.278</v>
      </c>
      <c r="Q34" s="79"/>
      <c r="R34" s="77">
        <f t="shared" si="3"/>
        <v>14455.479163953985</v>
      </c>
      <c r="S34" s="77"/>
      <c r="T34" s="78">
        <f t="shared" si="4"/>
        <v>50.99999999999882</v>
      </c>
      <c r="U34" s="78"/>
    </row>
    <row r="35" spans="2:21" x14ac:dyDescent="0.1">
      <c r="B35" s="36">
        <v>27</v>
      </c>
      <c r="C35" s="74">
        <f t="shared" si="1"/>
        <v>552992.93821323256</v>
      </c>
      <c r="D35" s="74"/>
      <c r="E35" s="36">
        <v>2012</v>
      </c>
      <c r="F35" s="8">
        <v>42687</v>
      </c>
      <c r="G35" s="36" t="s">
        <v>4</v>
      </c>
      <c r="H35" s="79">
        <v>1.2695099999999999</v>
      </c>
      <c r="I35" s="79"/>
      <c r="J35" s="36">
        <v>57</v>
      </c>
      <c r="K35" s="74">
        <f t="shared" si="0"/>
        <v>16589.788146396975</v>
      </c>
      <c r="L35" s="74"/>
      <c r="M35" s="6">
        <f t="shared" si="2"/>
        <v>0.2910489148490697</v>
      </c>
      <c r="N35" s="36">
        <v>2012</v>
      </c>
      <c r="O35" s="8">
        <v>42690</v>
      </c>
      <c r="P35" s="79">
        <v>1.2725</v>
      </c>
      <c r="Q35" s="79"/>
      <c r="R35" s="77">
        <f t="shared" si="3"/>
        <v>8702.3625539873228</v>
      </c>
      <c r="S35" s="77"/>
      <c r="T35" s="78">
        <f t="shared" si="4"/>
        <v>29.900000000000482</v>
      </c>
      <c r="U35" s="78"/>
    </row>
    <row r="36" spans="2:21" x14ac:dyDescent="0.1">
      <c r="B36" s="36">
        <v>28</v>
      </c>
      <c r="C36" s="74">
        <f t="shared" si="1"/>
        <v>561695.30076721986</v>
      </c>
      <c r="D36" s="74"/>
      <c r="E36" s="36">
        <v>2012</v>
      </c>
      <c r="F36" s="8">
        <v>42693</v>
      </c>
      <c r="G36" s="36" t="s">
        <v>4</v>
      </c>
      <c r="H36" s="79">
        <v>1.27461</v>
      </c>
      <c r="I36" s="79"/>
      <c r="J36" s="36">
        <v>57</v>
      </c>
      <c r="K36" s="74">
        <f t="shared" si="0"/>
        <v>16850.859023016594</v>
      </c>
      <c r="L36" s="74"/>
      <c r="M36" s="6">
        <f t="shared" si="2"/>
        <v>0.29562910566695783</v>
      </c>
      <c r="N36" s="36">
        <v>2012</v>
      </c>
      <c r="O36" s="8">
        <v>42694</v>
      </c>
      <c r="P36" s="79">
        <v>1.2763</v>
      </c>
      <c r="Q36" s="79"/>
      <c r="R36" s="77">
        <f t="shared" si="3"/>
        <v>4996.1318857714969</v>
      </c>
      <c r="S36" s="77"/>
      <c r="T36" s="78">
        <f t="shared" si="4"/>
        <v>16.899999999999693</v>
      </c>
      <c r="U36" s="78"/>
    </row>
    <row r="37" spans="2:21" x14ac:dyDescent="0.1">
      <c r="B37" s="36">
        <v>29</v>
      </c>
      <c r="C37" s="74">
        <f t="shared" si="1"/>
        <v>566691.43265299138</v>
      </c>
      <c r="D37" s="74"/>
      <c r="E37" s="36">
        <v>2012</v>
      </c>
      <c r="F37" s="8">
        <v>42695</v>
      </c>
      <c r="G37" s="36" t="s">
        <v>4</v>
      </c>
      <c r="H37" s="79">
        <v>1.2794099999999999</v>
      </c>
      <c r="I37" s="79"/>
      <c r="J37" s="36">
        <v>57</v>
      </c>
      <c r="K37" s="74">
        <f t="shared" si="0"/>
        <v>17000.742979589741</v>
      </c>
      <c r="L37" s="74"/>
      <c r="M37" s="6">
        <f t="shared" si="2"/>
        <v>0.29825864876473229</v>
      </c>
      <c r="N37" s="36">
        <v>2012</v>
      </c>
      <c r="O37" s="8">
        <v>42700</v>
      </c>
      <c r="P37" s="79">
        <v>1.2943</v>
      </c>
      <c r="Q37" s="79"/>
      <c r="R37" s="77">
        <f t="shared" si="3"/>
        <v>44410.712801068839</v>
      </c>
      <c r="S37" s="77"/>
      <c r="T37" s="78">
        <f t="shared" si="4"/>
        <v>148.90000000000069</v>
      </c>
      <c r="U37" s="78"/>
    </row>
    <row r="38" spans="2:21" x14ac:dyDescent="0.1">
      <c r="B38" s="36">
        <v>30</v>
      </c>
      <c r="C38" s="74">
        <f t="shared" si="1"/>
        <v>611102.14545406017</v>
      </c>
      <c r="D38" s="74"/>
      <c r="E38" s="36">
        <v>2012</v>
      </c>
      <c r="F38" s="8">
        <v>42709</v>
      </c>
      <c r="G38" s="36" t="s">
        <v>3</v>
      </c>
      <c r="H38" s="79">
        <v>1.30589</v>
      </c>
      <c r="I38" s="79"/>
      <c r="J38" s="36">
        <v>57</v>
      </c>
      <c r="K38" s="74">
        <f t="shared" si="0"/>
        <v>18333.064363621805</v>
      </c>
      <c r="L38" s="74"/>
      <c r="M38" s="6">
        <f t="shared" si="2"/>
        <v>0.32163270813371586</v>
      </c>
      <c r="N38" s="36">
        <v>2012</v>
      </c>
      <c r="O38" s="8">
        <v>42714</v>
      </c>
      <c r="P38" s="79">
        <v>1.2942</v>
      </c>
      <c r="Q38" s="79"/>
      <c r="R38" s="77">
        <f t="shared" si="3"/>
        <v>37598.863580831312</v>
      </c>
      <c r="S38" s="77"/>
      <c r="T38" s="78">
        <f t="shared" si="4"/>
        <v>116.89999999999978</v>
      </c>
      <c r="U38" s="78"/>
    </row>
    <row r="39" spans="2:21" x14ac:dyDescent="0.1">
      <c r="B39" s="36">
        <v>31</v>
      </c>
      <c r="C39" s="74">
        <f t="shared" si="1"/>
        <v>648701.0090348915</v>
      </c>
      <c r="D39" s="74"/>
      <c r="E39" s="36">
        <v>2012</v>
      </c>
      <c r="F39" s="8">
        <v>42714</v>
      </c>
      <c r="G39" s="36" t="s">
        <v>4</v>
      </c>
      <c r="H39" s="79">
        <v>1.2942100000000001</v>
      </c>
      <c r="I39" s="79"/>
      <c r="J39" s="36">
        <v>57</v>
      </c>
      <c r="K39" s="74">
        <f t="shared" si="0"/>
        <v>19461.030271046744</v>
      </c>
      <c r="L39" s="74"/>
      <c r="M39" s="6">
        <f t="shared" si="2"/>
        <v>0.34142158370257447</v>
      </c>
      <c r="N39" s="36">
        <v>2012</v>
      </c>
      <c r="O39" s="8">
        <v>42724</v>
      </c>
      <c r="P39" s="79">
        <v>1.3187</v>
      </c>
      <c r="Q39" s="79"/>
      <c r="R39" s="77">
        <f t="shared" si="3"/>
        <v>83614.145848760149</v>
      </c>
      <c r="S39" s="77"/>
      <c r="T39" s="78">
        <f t="shared" si="4"/>
        <v>244.89999999999901</v>
      </c>
      <c r="U39" s="78"/>
    </row>
    <row r="40" spans="2:21" x14ac:dyDescent="0.1">
      <c r="B40" s="36">
        <v>32</v>
      </c>
      <c r="C40" s="74">
        <f t="shared" si="1"/>
        <v>732315.15488365164</v>
      </c>
      <c r="D40" s="74"/>
      <c r="E40" s="36">
        <v>2012</v>
      </c>
      <c r="F40" s="8">
        <v>42724</v>
      </c>
      <c r="G40" s="36" t="s">
        <v>3</v>
      </c>
      <c r="H40" s="79">
        <v>1.3186899999999999</v>
      </c>
      <c r="I40" s="79"/>
      <c r="J40" s="36">
        <v>57</v>
      </c>
      <c r="K40" s="74">
        <f t="shared" si="0"/>
        <v>21969.454646509548</v>
      </c>
      <c r="L40" s="74"/>
      <c r="M40" s="6">
        <f t="shared" si="2"/>
        <v>0.3854290288861324</v>
      </c>
      <c r="N40" s="36">
        <v>2012</v>
      </c>
      <c r="O40" s="8">
        <v>42724</v>
      </c>
      <c r="P40" s="79">
        <v>1.3229</v>
      </c>
      <c r="Q40" s="79"/>
      <c r="R40" s="77">
        <f t="shared" si="3"/>
        <v>-16226.562116106355</v>
      </c>
      <c r="S40" s="77"/>
      <c r="T40" s="78">
        <f t="shared" si="4"/>
        <v>-57</v>
      </c>
      <c r="U40" s="78"/>
    </row>
    <row r="41" spans="2:21" x14ac:dyDescent="0.1">
      <c r="B41" s="36">
        <v>33</v>
      </c>
      <c r="C41" s="74">
        <f t="shared" si="1"/>
        <v>716088.59276754525</v>
      </c>
      <c r="D41" s="74"/>
      <c r="E41" s="36">
        <v>2013</v>
      </c>
      <c r="F41" s="8">
        <v>42379</v>
      </c>
      <c r="G41" s="36" t="s">
        <v>4</v>
      </c>
      <c r="H41" s="79">
        <v>1.31023</v>
      </c>
      <c r="I41" s="79"/>
      <c r="J41" s="36">
        <v>57</v>
      </c>
      <c r="K41" s="74">
        <f t="shared" si="0"/>
        <v>21482.657783026356</v>
      </c>
      <c r="L41" s="74"/>
      <c r="M41" s="6">
        <f t="shared" si="2"/>
        <v>0.37688873303555009</v>
      </c>
      <c r="N41" s="36">
        <v>2013</v>
      </c>
      <c r="O41" s="8">
        <v>42384</v>
      </c>
      <c r="P41" s="79">
        <v>1.33331</v>
      </c>
      <c r="Q41" s="79"/>
      <c r="R41" s="77">
        <f t="shared" si="3"/>
        <v>86985.919584604912</v>
      </c>
      <c r="S41" s="77"/>
      <c r="T41" s="78">
        <f t="shared" si="4"/>
        <v>230.7999999999999</v>
      </c>
      <c r="U41" s="78"/>
    </row>
    <row r="42" spans="2:21" x14ac:dyDescent="0.1">
      <c r="B42" s="36">
        <v>34</v>
      </c>
      <c r="C42" s="74">
        <f t="shared" si="1"/>
        <v>803074.51235215017</v>
      </c>
      <c r="D42" s="74"/>
      <c r="E42" s="36">
        <v>2013</v>
      </c>
      <c r="F42" s="8">
        <v>42393</v>
      </c>
      <c r="G42" s="36" t="s">
        <v>4</v>
      </c>
      <c r="H42" s="79">
        <v>1.3324100000000001</v>
      </c>
      <c r="I42" s="79"/>
      <c r="J42" s="36">
        <v>57</v>
      </c>
      <c r="K42" s="74">
        <f t="shared" si="0"/>
        <v>24092.235370564504</v>
      </c>
      <c r="L42" s="74"/>
      <c r="M42" s="6">
        <f t="shared" si="2"/>
        <v>0.42267079597481588</v>
      </c>
      <c r="N42" s="36">
        <v>2013</v>
      </c>
      <c r="O42" s="8">
        <v>42397</v>
      </c>
      <c r="P42" s="79">
        <v>1.3424400000000001</v>
      </c>
      <c r="Q42" s="79"/>
      <c r="R42" s="77">
        <f t="shared" si="3"/>
        <v>42393.880836273958</v>
      </c>
      <c r="S42" s="77"/>
      <c r="T42" s="78">
        <f t="shared" si="4"/>
        <v>100.29999999999984</v>
      </c>
      <c r="U42" s="78"/>
    </row>
    <row r="43" spans="2:21" x14ac:dyDescent="0.1">
      <c r="B43" s="36">
        <v>35</v>
      </c>
      <c r="C43" s="74">
        <f t="shared" si="1"/>
        <v>845468.39318842418</v>
      </c>
      <c r="D43" s="74"/>
      <c r="E43" s="36">
        <v>2013</v>
      </c>
      <c r="F43" s="8">
        <v>42398</v>
      </c>
      <c r="G43" s="36" t="s">
        <v>4</v>
      </c>
      <c r="H43" s="79">
        <v>1.3458399999999999</v>
      </c>
      <c r="I43" s="79"/>
      <c r="J43" s="36">
        <v>57</v>
      </c>
      <c r="K43" s="74">
        <f t="shared" si="0"/>
        <v>25364.051795652726</v>
      </c>
      <c r="L43" s="74"/>
      <c r="M43" s="6">
        <f t="shared" si="2"/>
        <v>0.44498336483601275</v>
      </c>
      <c r="N43" s="36">
        <v>2013</v>
      </c>
      <c r="O43" s="8">
        <v>42404</v>
      </c>
      <c r="P43" s="79">
        <v>1.35792</v>
      </c>
      <c r="Q43" s="79"/>
      <c r="R43" s="77">
        <f t="shared" si="3"/>
        <v>53753.990472190744</v>
      </c>
      <c r="S43" s="77"/>
      <c r="T43" s="78">
        <f t="shared" si="4"/>
        <v>120.80000000000091</v>
      </c>
      <c r="U43" s="78"/>
    </row>
    <row r="44" spans="2:21" x14ac:dyDescent="0.1">
      <c r="B44" s="36">
        <v>36</v>
      </c>
      <c r="C44" s="74">
        <f t="shared" si="1"/>
        <v>899222.38366061496</v>
      </c>
      <c r="D44" s="74"/>
      <c r="E44" s="36">
        <v>2013</v>
      </c>
      <c r="F44" s="8">
        <v>42407</v>
      </c>
      <c r="G44" s="36" t="s">
        <v>3</v>
      </c>
      <c r="H44" s="79">
        <v>1.3463799999999999</v>
      </c>
      <c r="I44" s="79"/>
      <c r="J44" s="36">
        <v>57</v>
      </c>
      <c r="K44" s="74">
        <f t="shared" si="0"/>
        <v>26976.671509818447</v>
      </c>
      <c r="L44" s="74"/>
      <c r="M44" s="6">
        <f t="shared" si="2"/>
        <v>0.47327493876874466</v>
      </c>
      <c r="N44" s="36">
        <v>2013</v>
      </c>
      <c r="O44" s="8">
        <v>42408</v>
      </c>
      <c r="P44" s="79">
        <v>1.34267</v>
      </c>
      <c r="Q44" s="79"/>
      <c r="R44" s="77">
        <f t="shared" si="3"/>
        <v>17558.500228319859</v>
      </c>
      <c r="S44" s="77"/>
      <c r="T44" s="78">
        <f t="shared" si="4"/>
        <v>37.099999999998801</v>
      </c>
      <c r="U44" s="78"/>
    </row>
    <row r="45" spans="2:21" x14ac:dyDescent="0.1">
      <c r="B45" s="36">
        <v>37</v>
      </c>
      <c r="C45" s="74">
        <f t="shared" si="1"/>
        <v>916780.88388893486</v>
      </c>
      <c r="D45" s="74"/>
      <c r="E45" s="36">
        <v>2013</v>
      </c>
      <c r="F45" s="8">
        <v>42420</v>
      </c>
      <c r="G45" s="36" t="s">
        <v>3</v>
      </c>
      <c r="H45" s="79">
        <v>1.3406899999999999</v>
      </c>
      <c r="I45" s="79"/>
      <c r="J45" s="36">
        <v>57</v>
      </c>
      <c r="K45" s="74">
        <f t="shared" si="0"/>
        <v>27503.426516668045</v>
      </c>
      <c r="L45" s="74"/>
      <c r="M45" s="6">
        <f t="shared" si="2"/>
        <v>0.48251625467838677</v>
      </c>
      <c r="N45" s="36">
        <v>2013</v>
      </c>
      <c r="O45" s="8">
        <v>42436</v>
      </c>
      <c r="P45" s="79">
        <v>1.30745</v>
      </c>
      <c r="Q45" s="79"/>
      <c r="R45" s="77">
        <f t="shared" si="3"/>
        <v>160388.40305509546</v>
      </c>
      <c r="S45" s="77"/>
      <c r="T45" s="78">
        <f t="shared" si="4"/>
        <v>332.39999999999935</v>
      </c>
      <c r="U45" s="78"/>
    </row>
    <row r="46" spans="2:21" x14ac:dyDescent="0.1">
      <c r="B46" s="36">
        <v>38</v>
      </c>
      <c r="C46" s="74">
        <f t="shared" si="1"/>
        <v>1077169.2869440303</v>
      </c>
      <c r="D46" s="74"/>
      <c r="E46" s="36">
        <v>2013</v>
      </c>
      <c r="F46" s="8">
        <v>42446</v>
      </c>
      <c r="G46" s="36" t="s">
        <v>4</v>
      </c>
      <c r="H46" s="79">
        <v>1.29962</v>
      </c>
      <c r="I46" s="79"/>
      <c r="J46" s="36">
        <v>57</v>
      </c>
      <c r="K46" s="74">
        <f t="shared" si="0"/>
        <v>32315.07860832091</v>
      </c>
      <c r="L46" s="74"/>
      <c r="M46" s="6">
        <f t="shared" si="2"/>
        <v>0.5669312036547528</v>
      </c>
      <c r="N46" s="36">
        <v>2013</v>
      </c>
      <c r="O46" s="8">
        <v>42437</v>
      </c>
      <c r="P46" s="79">
        <v>1.2980400000000001</v>
      </c>
      <c r="Q46" s="79"/>
      <c r="R46" s="77">
        <f t="shared" si="3"/>
        <v>-8957.5130177446099</v>
      </c>
      <c r="S46" s="77"/>
      <c r="T46" s="78">
        <f t="shared" si="4"/>
        <v>-57</v>
      </c>
      <c r="U46" s="78"/>
    </row>
    <row r="47" spans="2:21" x14ac:dyDescent="0.1">
      <c r="B47" s="36">
        <v>39</v>
      </c>
      <c r="C47" s="74">
        <f t="shared" si="1"/>
        <v>1068211.7739262858</v>
      </c>
      <c r="D47" s="74"/>
      <c r="E47" s="36">
        <v>2013</v>
      </c>
      <c r="F47" s="8">
        <v>42454</v>
      </c>
      <c r="G47" s="36" t="s">
        <v>3</v>
      </c>
      <c r="H47" s="79">
        <v>1.2982899999999999</v>
      </c>
      <c r="I47" s="79"/>
      <c r="J47" s="36">
        <v>57</v>
      </c>
      <c r="K47" s="74">
        <f t="shared" si="0"/>
        <v>32046.353217788572</v>
      </c>
      <c r="L47" s="74"/>
      <c r="M47" s="6">
        <f t="shared" si="2"/>
        <v>0.56221672311909776</v>
      </c>
      <c r="N47" s="36">
        <v>2013</v>
      </c>
      <c r="O47" s="8">
        <v>42461</v>
      </c>
      <c r="P47" s="79">
        <v>1.2817000000000001</v>
      </c>
      <c r="Q47" s="79"/>
      <c r="R47" s="77">
        <f t="shared" si="3"/>
        <v>93271.754365457673</v>
      </c>
      <c r="S47" s="77"/>
      <c r="T47" s="78">
        <f t="shared" si="4"/>
        <v>165.89999999999884</v>
      </c>
      <c r="U47" s="78"/>
    </row>
    <row r="48" spans="2:21" x14ac:dyDescent="0.1">
      <c r="B48" s="36">
        <v>40</v>
      </c>
      <c r="C48" s="74">
        <f t="shared" si="1"/>
        <v>1161483.5282917435</v>
      </c>
      <c r="D48" s="74"/>
      <c r="E48" s="36">
        <v>2013</v>
      </c>
      <c r="F48" s="8">
        <v>42464</v>
      </c>
      <c r="G48" s="36" t="s">
        <v>4</v>
      </c>
      <c r="H48" s="79">
        <v>1.28365</v>
      </c>
      <c r="I48" s="79"/>
      <c r="J48" s="36">
        <v>57</v>
      </c>
      <c r="K48" s="74">
        <f t="shared" si="0"/>
        <v>34844.505848752306</v>
      </c>
      <c r="L48" s="74"/>
      <c r="M48" s="6">
        <f t="shared" si="2"/>
        <v>0.61130712015354927</v>
      </c>
      <c r="N48" s="36">
        <v>2013</v>
      </c>
      <c r="O48" s="8">
        <v>42472</v>
      </c>
      <c r="P48" s="79">
        <v>1.3043100000000001</v>
      </c>
      <c r="Q48" s="79"/>
      <c r="R48" s="77">
        <f t="shared" si="3"/>
        <v>126296.05102372402</v>
      </c>
      <c r="S48" s="77"/>
      <c r="T48" s="78">
        <f t="shared" si="4"/>
        <v>206.60000000000122</v>
      </c>
      <c r="U48" s="78"/>
    </row>
    <row r="49" spans="2:21" x14ac:dyDescent="0.1">
      <c r="B49" s="36">
        <v>41</v>
      </c>
      <c r="C49" s="74">
        <f t="shared" si="1"/>
        <v>1287779.5793154675</v>
      </c>
      <c r="D49" s="74"/>
      <c r="E49" s="36">
        <v>2013</v>
      </c>
      <c r="F49" s="8">
        <v>42471</v>
      </c>
      <c r="G49" s="36" t="s">
        <v>3</v>
      </c>
      <c r="H49" s="79">
        <v>1.3088500000000001</v>
      </c>
      <c r="I49" s="79"/>
      <c r="J49" s="36">
        <v>57</v>
      </c>
      <c r="K49" s="74">
        <f t="shared" si="0"/>
        <v>38633.387379464024</v>
      </c>
      <c r="L49" s="74"/>
      <c r="M49" s="6">
        <f t="shared" si="2"/>
        <v>0.67777872595550925</v>
      </c>
      <c r="N49" s="36">
        <v>2013</v>
      </c>
      <c r="O49" s="8">
        <v>42475</v>
      </c>
      <c r="P49" s="79">
        <v>1.31149</v>
      </c>
      <c r="Q49" s="79"/>
      <c r="R49" s="77">
        <f t="shared" si="3"/>
        <v>-17893.358365225278</v>
      </c>
      <c r="S49" s="77"/>
      <c r="T49" s="78">
        <f t="shared" si="4"/>
        <v>-57</v>
      </c>
      <c r="U49" s="78"/>
    </row>
    <row r="50" spans="2:21" x14ac:dyDescent="0.1">
      <c r="B50" s="36">
        <v>42</v>
      </c>
      <c r="C50" s="74">
        <f t="shared" si="1"/>
        <v>1269886.2209502421</v>
      </c>
      <c r="D50" s="74"/>
      <c r="E50" s="36">
        <v>2013</v>
      </c>
      <c r="F50" s="8">
        <v>42477</v>
      </c>
      <c r="G50" s="36" t="s">
        <v>3</v>
      </c>
      <c r="H50" s="79">
        <v>1.31524</v>
      </c>
      <c r="I50" s="79"/>
      <c r="J50" s="36">
        <v>57</v>
      </c>
      <c r="K50" s="74">
        <f t="shared" si="0"/>
        <v>38096.586628507263</v>
      </c>
      <c r="L50" s="74"/>
      <c r="M50" s="6">
        <f t="shared" si="2"/>
        <v>0.66836116892118003</v>
      </c>
      <c r="N50" s="36">
        <v>2013</v>
      </c>
      <c r="O50" s="8">
        <v>42484</v>
      </c>
      <c r="P50" s="79">
        <v>1.3024899999999999</v>
      </c>
      <c r="Q50" s="79"/>
      <c r="R50" s="77">
        <f t="shared" si="3"/>
        <v>85216.049037450721</v>
      </c>
      <c r="S50" s="77"/>
      <c r="T50" s="78">
        <f t="shared" si="4"/>
        <v>127.5000000000004</v>
      </c>
      <c r="U50" s="78"/>
    </row>
    <row r="51" spans="2:21" x14ac:dyDescent="0.1">
      <c r="B51" s="36">
        <v>43</v>
      </c>
      <c r="C51" s="74">
        <f t="shared" si="1"/>
        <v>1355102.2699876928</v>
      </c>
      <c r="D51" s="74"/>
      <c r="E51" s="36">
        <v>2013</v>
      </c>
      <c r="F51" s="8">
        <v>42491</v>
      </c>
      <c r="G51" s="36" t="s">
        <v>3</v>
      </c>
      <c r="H51" s="79">
        <v>1.31684</v>
      </c>
      <c r="I51" s="79"/>
      <c r="J51" s="36">
        <v>57</v>
      </c>
      <c r="K51" s="74">
        <f t="shared" si="0"/>
        <v>40653.068099630786</v>
      </c>
      <c r="L51" s="74"/>
      <c r="M51" s="6">
        <f t="shared" si="2"/>
        <v>0.71321172104615416</v>
      </c>
      <c r="N51" s="36">
        <v>2013</v>
      </c>
      <c r="O51" s="8">
        <v>42511</v>
      </c>
      <c r="P51" s="79">
        <v>1.29297</v>
      </c>
      <c r="Q51" s="79"/>
      <c r="R51" s="77">
        <f t="shared" si="3"/>
        <v>170243.63781371742</v>
      </c>
      <c r="S51" s="77"/>
      <c r="T51" s="78">
        <f t="shared" si="4"/>
        <v>238.70000000000059</v>
      </c>
      <c r="U51" s="78"/>
    </row>
    <row r="52" spans="2:21" x14ac:dyDescent="0.1">
      <c r="B52" s="36">
        <v>44</v>
      </c>
      <c r="C52" s="74">
        <f t="shared" si="1"/>
        <v>1525345.9078014102</v>
      </c>
      <c r="D52" s="74"/>
      <c r="E52" s="36">
        <v>2013</v>
      </c>
      <c r="F52" s="8">
        <v>42510</v>
      </c>
      <c r="G52" s="36" t="s">
        <v>4</v>
      </c>
      <c r="H52" s="79">
        <v>1.2848299999999999</v>
      </c>
      <c r="I52" s="79"/>
      <c r="J52" s="36">
        <v>57</v>
      </c>
      <c r="K52" s="74">
        <f t="shared" si="0"/>
        <v>45760.377234042302</v>
      </c>
      <c r="L52" s="74"/>
      <c r="M52" s="6">
        <f t="shared" si="2"/>
        <v>0.80281363568495268</v>
      </c>
      <c r="N52" s="36">
        <v>2013</v>
      </c>
      <c r="O52" s="8">
        <v>42512</v>
      </c>
      <c r="P52" s="79">
        <v>1.28433</v>
      </c>
      <c r="Q52" s="79"/>
      <c r="R52" s="77">
        <f t="shared" si="3"/>
        <v>-4014.0681784243211</v>
      </c>
      <c r="S52" s="77"/>
      <c r="T52" s="78">
        <f t="shared" si="4"/>
        <v>-57</v>
      </c>
      <c r="U52" s="78"/>
    </row>
    <row r="53" spans="2:21" x14ac:dyDescent="0.1">
      <c r="B53" s="36">
        <v>45</v>
      </c>
      <c r="C53" s="74">
        <f t="shared" si="1"/>
        <v>1521331.8396229858</v>
      </c>
      <c r="D53" s="74"/>
      <c r="E53" s="36">
        <v>2013</v>
      </c>
      <c r="F53" s="8">
        <v>42513</v>
      </c>
      <c r="G53" s="36" t="s">
        <v>4</v>
      </c>
      <c r="H53" s="79">
        <v>1.2855799999999999</v>
      </c>
      <c r="I53" s="79"/>
      <c r="J53" s="36">
        <v>57</v>
      </c>
      <c r="K53" s="74">
        <f t="shared" si="0"/>
        <v>45639.955188689572</v>
      </c>
      <c r="L53" s="74"/>
      <c r="M53" s="6">
        <f t="shared" si="2"/>
        <v>0.80070096822262404</v>
      </c>
      <c r="N53" s="36">
        <v>2013</v>
      </c>
      <c r="O53" s="8">
        <v>42518</v>
      </c>
      <c r="P53" s="79">
        <v>1.29043</v>
      </c>
      <c r="Q53" s="79"/>
      <c r="R53" s="77">
        <f t="shared" si="3"/>
        <v>38833.996958797434</v>
      </c>
      <c r="S53" s="77"/>
      <c r="T53" s="78">
        <f t="shared" si="4"/>
        <v>48.500000000000213</v>
      </c>
      <c r="U53" s="78"/>
    </row>
    <row r="54" spans="2:21" x14ac:dyDescent="0.1">
      <c r="B54" s="36">
        <v>46</v>
      </c>
      <c r="C54" s="74">
        <f t="shared" si="1"/>
        <v>1560165.8365817831</v>
      </c>
      <c r="D54" s="74"/>
      <c r="E54" s="36">
        <v>2013</v>
      </c>
      <c r="F54" s="8">
        <v>42524</v>
      </c>
      <c r="G54" s="36" t="s">
        <v>4</v>
      </c>
      <c r="H54" s="79">
        <v>1.31074</v>
      </c>
      <c r="I54" s="79"/>
      <c r="J54" s="36">
        <v>57</v>
      </c>
      <c r="K54" s="74">
        <f t="shared" si="0"/>
        <v>46804.975097453491</v>
      </c>
      <c r="L54" s="74"/>
      <c r="M54" s="6">
        <f t="shared" si="2"/>
        <v>0.82113991399041208</v>
      </c>
      <c r="N54" s="36">
        <v>2013</v>
      </c>
      <c r="O54" s="8">
        <v>42535</v>
      </c>
      <c r="P54" s="79">
        <v>1.3307800000000001</v>
      </c>
      <c r="Q54" s="79"/>
      <c r="R54" s="77">
        <f t="shared" si="3"/>
        <v>164556.43876367903</v>
      </c>
      <c r="S54" s="77"/>
      <c r="T54" s="78">
        <f t="shared" si="4"/>
        <v>200.40000000000057</v>
      </c>
      <c r="U54" s="78"/>
    </row>
    <row r="55" spans="2:21" x14ac:dyDescent="0.1">
      <c r="B55" s="36">
        <v>47</v>
      </c>
      <c r="C55" s="74">
        <f t="shared" si="1"/>
        <v>1724722.2753454621</v>
      </c>
      <c r="D55" s="74"/>
      <c r="E55" s="36">
        <v>2013</v>
      </c>
      <c r="F55" s="8">
        <v>42540</v>
      </c>
      <c r="G55" s="36" t="s">
        <v>3</v>
      </c>
      <c r="H55" s="79">
        <v>1.33846</v>
      </c>
      <c r="I55" s="79"/>
      <c r="J55" s="36">
        <v>57</v>
      </c>
      <c r="K55" s="74">
        <f t="shared" si="0"/>
        <v>51741.668260363862</v>
      </c>
      <c r="L55" s="74"/>
      <c r="M55" s="6">
        <f t="shared" si="2"/>
        <v>0.90774856597129583</v>
      </c>
      <c r="N55" s="36">
        <v>2013</v>
      </c>
      <c r="O55" s="8">
        <v>42561</v>
      </c>
      <c r="P55" s="79">
        <v>1.2786999999999999</v>
      </c>
      <c r="Q55" s="79"/>
      <c r="R55" s="77">
        <f t="shared" si="3"/>
        <v>542470.5430244467</v>
      </c>
      <c r="S55" s="77"/>
      <c r="T55" s="78">
        <f t="shared" si="4"/>
        <v>597.60000000000036</v>
      </c>
      <c r="U55" s="78"/>
    </row>
    <row r="56" spans="2:21" x14ac:dyDescent="0.1">
      <c r="B56" s="36">
        <v>48</v>
      </c>
      <c r="C56" s="74">
        <f t="shared" si="1"/>
        <v>2267192.8183699087</v>
      </c>
      <c r="D56" s="74"/>
      <c r="E56" s="36">
        <v>2013</v>
      </c>
      <c r="F56" s="8">
        <v>42561</v>
      </c>
      <c r="G56" s="36" t="s">
        <v>4</v>
      </c>
      <c r="H56" s="79">
        <v>1.2783800000000001</v>
      </c>
      <c r="I56" s="79"/>
      <c r="J56" s="36">
        <v>57</v>
      </c>
      <c r="K56" s="74">
        <f t="shared" si="0"/>
        <v>68015.784551097255</v>
      </c>
      <c r="L56" s="74"/>
      <c r="M56" s="6">
        <f t="shared" si="2"/>
        <v>1.1932593780894256</v>
      </c>
      <c r="N56" s="36">
        <v>2013</v>
      </c>
      <c r="O56" s="8">
        <v>42582</v>
      </c>
      <c r="P56" s="79">
        <v>1.3213999999999999</v>
      </c>
      <c r="Q56" s="79"/>
      <c r="R56" s="77">
        <f t="shared" si="3"/>
        <v>513340.18445406895</v>
      </c>
      <c r="S56" s="77"/>
      <c r="T56" s="78">
        <f t="shared" si="4"/>
        <v>430.19999999999834</v>
      </c>
      <c r="U56" s="78"/>
    </row>
    <row r="57" spans="2:21" x14ac:dyDescent="0.1">
      <c r="B57" s="36">
        <v>49</v>
      </c>
      <c r="C57" s="74">
        <f t="shared" si="1"/>
        <v>2780533.0028239777</v>
      </c>
      <c r="D57" s="74"/>
      <c r="E57" s="36"/>
      <c r="F57" s="8"/>
      <c r="G57" s="36" t="s">
        <v>3</v>
      </c>
      <c r="H57" s="79"/>
      <c r="I57" s="79"/>
      <c r="J57" s="36"/>
      <c r="K57" s="74" t="str">
        <f t="shared" si="0"/>
        <v/>
      </c>
      <c r="L57" s="74"/>
      <c r="M57" s="6" t="str">
        <f t="shared" si="2"/>
        <v/>
      </c>
      <c r="N57" s="36"/>
      <c r="O57" s="8"/>
      <c r="P57" s="79"/>
      <c r="Q57" s="79"/>
      <c r="R57" s="77" t="str">
        <f t="shared" si="3"/>
        <v/>
      </c>
      <c r="S57" s="77"/>
      <c r="T57" s="78" t="str">
        <f t="shared" si="4"/>
        <v/>
      </c>
      <c r="U57" s="78"/>
    </row>
    <row r="58" spans="2:21" x14ac:dyDescent="0.1">
      <c r="B58" s="36">
        <v>50</v>
      </c>
      <c r="C58" s="74" t="str">
        <f t="shared" si="1"/>
        <v/>
      </c>
      <c r="D58" s="74"/>
      <c r="E58" s="36"/>
      <c r="F58" s="8"/>
      <c r="G58" s="36" t="s">
        <v>3</v>
      </c>
      <c r="H58" s="79"/>
      <c r="I58" s="79"/>
      <c r="J58" s="36"/>
      <c r="K58" s="74" t="str">
        <f t="shared" si="0"/>
        <v/>
      </c>
      <c r="L58" s="74"/>
      <c r="M58" s="6" t="str">
        <f t="shared" si="2"/>
        <v/>
      </c>
      <c r="N58" s="36"/>
      <c r="O58" s="8"/>
      <c r="P58" s="79"/>
      <c r="Q58" s="79"/>
      <c r="R58" s="77" t="str">
        <f t="shared" si="3"/>
        <v/>
      </c>
      <c r="S58" s="77"/>
      <c r="T58" s="78" t="str">
        <f t="shared" si="4"/>
        <v/>
      </c>
      <c r="U58" s="78"/>
    </row>
    <row r="59" spans="2:21" x14ac:dyDescent="0.1">
      <c r="B59" s="36">
        <v>51</v>
      </c>
      <c r="C59" s="74" t="str">
        <f t="shared" si="1"/>
        <v/>
      </c>
      <c r="D59" s="74"/>
      <c r="E59" s="36"/>
      <c r="F59" s="8"/>
      <c r="G59" s="36" t="s">
        <v>3</v>
      </c>
      <c r="H59" s="79"/>
      <c r="I59" s="79"/>
      <c r="J59" s="36"/>
      <c r="K59" s="74" t="str">
        <f t="shared" si="0"/>
        <v/>
      </c>
      <c r="L59" s="74"/>
      <c r="M59" s="6" t="str">
        <f t="shared" si="2"/>
        <v/>
      </c>
      <c r="N59" s="36"/>
      <c r="O59" s="8"/>
      <c r="P59" s="79"/>
      <c r="Q59" s="79"/>
      <c r="R59" s="77" t="str">
        <f t="shared" si="3"/>
        <v/>
      </c>
      <c r="S59" s="77"/>
      <c r="T59" s="78" t="str">
        <f t="shared" si="4"/>
        <v/>
      </c>
      <c r="U59" s="78"/>
    </row>
    <row r="60" spans="2:21" x14ac:dyDescent="0.1">
      <c r="B60" s="36">
        <v>52</v>
      </c>
      <c r="C60" s="74" t="str">
        <f t="shared" si="1"/>
        <v/>
      </c>
      <c r="D60" s="74"/>
      <c r="E60" s="36"/>
      <c r="F60" s="8"/>
      <c r="G60" s="36" t="s">
        <v>3</v>
      </c>
      <c r="H60" s="79"/>
      <c r="I60" s="79"/>
      <c r="J60" s="36"/>
      <c r="K60" s="74" t="str">
        <f t="shared" si="0"/>
        <v/>
      </c>
      <c r="L60" s="74"/>
      <c r="M60" s="6" t="str">
        <f t="shared" si="2"/>
        <v/>
      </c>
      <c r="N60" s="36"/>
      <c r="O60" s="8"/>
      <c r="P60" s="79"/>
      <c r="Q60" s="79"/>
      <c r="R60" s="77" t="str">
        <f t="shared" si="3"/>
        <v/>
      </c>
      <c r="S60" s="77"/>
      <c r="T60" s="78" t="str">
        <f t="shared" si="4"/>
        <v/>
      </c>
      <c r="U60" s="78"/>
    </row>
    <row r="61" spans="2:21" x14ac:dyDescent="0.1">
      <c r="B61" s="36">
        <v>53</v>
      </c>
      <c r="C61" s="74" t="str">
        <f t="shared" si="1"/>
        <v/>
      </c>
      <c r="D61" s="74"/>
      <c r="E61" s="36"/>
      <c r="F61" s="8"/>
      <c r="G61" s="36" t="s">
        <v>3</v>
      </c>
      <c r="H61" s="79"/>
      <c r="I61" s="79"/>
      <c r="J61" s="36"/>
      <c r="K61" s="74" t="str">
        <f t="shared" si="0"/>
        <v/>
      </c>
      <c r="L61" s="74"/>
      <c r="M61" s="6" t="str">
        <f t="shared" si="2"/>
        <v/>
      </c>
      <c r="N61" s="36"/>
      <c r="O61" s="8"/>
      <c r="P61" s="79"/>
      <c r="Q61" s="79"/>
      <c r="R61" s="77" t="str">
        <f t="shared" si="3"/>
        <v/>
      </c>
      <c r="S61" s="77"/>
      <c r="T61" s="78" t="str">
        <f t="shared" si="4"/>
        <v/>
      </c>
      <c r="U61" s="78"/>
    </row>
    <row r="62" spans="2:21" x14ac:dyDescent="0.1">
      <c r="B62" s="36">
        <v>54</v>
      </c>
      <c r="C62" s="74" t="str">
        <f t="shared" si="1"/>
        <v/>
      </c>
      <c r="D62" s="74"/>
      <c r="E62" s="36"/>
      <c r="F62" s="8"/>
      <c r="G62" s="36" t="s">
        <v>3</v>
      </c>
      <c r="H62" s="79"/>
      <c r="I62" s="79"/>
      <c r="J62" s="36"/>
      <c r="K62" s="74" t="str">
        <f t="shared" si="0"/>
        <v/>
      </c>
      <c r="L62" s="74"/>
      <c r="M62" s="6" t="str">
        <f t="shared" si="2"/>
        <v/>
      </c>
      <c r="N62" s="36"/>
      <c r="O62" s="8"/>
      <c r="P62" s="79"/>
      <c r="Q62" s="79"/>
      <c r="R62" s="77" t="str">
        <f t="shared" si="3"/>
        <v/>
      </c>
      <c r="S62" s="77"/>
      <c r="T62" s="78" t="str">
        <f t="shared" si="4"/>
        <v/>
      </c>
      <c r="U62" s="78"/>
    </row>
    <row r="63" spans="2:21" x14ac:dyDescent="0.1">
      <c r="B63" s="36">
        <v>55</v>
      </c>
      <c r="C63" s="74" t="str">
        <f t="shared" si="1"/>
        <v/>
      </c>
      <c r="D63" s="74"/>
      <c r="E63" s="36"/>
      <c r="F63" s="8"/>
      <c r="G63" s="36" t="s">
        <v>4</v>
      </c>
      <c r="H63" s="79"/>
      <c r="I63" s="79"/>
      <c r="J63" s="36"/>
      <c r="K63" s="74" t="str">
        <f t="shared" si="0"/>
        <v/>
      </c>
      <c r="L63" s="74"/>
      <c r="M63" s="6" t="str">
        <f t="shared" si="2"/>
        <v/>
      </c>
      <c r="N63" s="36"/>
      <c r="O63" s="8"/>
      <c r="P63" s="79"/>
      <c r="Q63" s="79"/>
      <c r="R63" s="77" t="str">
        <f t="shared" si="3"/>
        <v/>
      </c>
      <c r="S63" s="77"/>
      <c r="T63" s="78" t="str">
        <f t="shared" si="4"/>
        <v/>
      </c>
      <c r="U63" s="78"/>
    </row>
    <row r="64" spans="2:21" x14ac:dyDescent="0.1">
      <c r="B64" s="36">
        <v>56</v>
      </c>
      <c r="C64" s="74" t="str">
        <f t="shared" si="1"/>
        <v/>
      </c>
      <c r="D64" s="74"/>
      <c r="E64" s="36"/>
      <c r="F64" s="8"/>
      <c r="G64" s="36" t="s">
        <v>3</v>
      </c>
      <c r="H64" s="79"/>
      <c r="I64" s="79"/>
      <c r="J64" s="36"/>
      <c r="K64" s="74" t="str">
        <f t="shared" si="0"/>
        <v/>
      </c>
      <c r="L64" s="74"/>
      <c r="M64" s="6" t="str">
        <f t="shared" si="2"/>
        <v/>
      </c>
      <c r="N64" s="36"/>
      <c r="O64" s="8"/>
      <c r="P64" s="79"/>
      <c r="Q64" s="79"/>
      <c r="R64" s="77" t="str">
        <f t="shared" si="3"/>
        <v/>
      </c>
      <c r="S64" s="77"/>
      <c r="T64" s="78" t="str">
        <f t="shared" si="4"/>
        <v/>
      </c>
      <c r="U64" s="78"/>
    </row>
    <row r="65" spans="2:21" x14ac:dyDescent="0.1">
      <c r="B65" s="36">
        <v>57</v>
      </c>
      <c r="C65" s="74" t="str">
        <f t="shared" si="1"/>
        <v/>
      </c>
      <c r="D65" s="74"/>
      <c r="E65" s="36"/>
      <c r="F65" s="8"/>
      <c r="G65" s="36" t="s">
        <v>3</v>
      </c>
      <c r="H65" s="79"/>
      <c r="I65" s="79"/>
      <c r="J65" s="36"/>
      <c r="K65" s="74" t="str">
        <f t="shared" si="0"/>
        <v/>
      </c>
      <c r="L65" s="74"/>
      <c r="M65" s="6" t="str">
        <f t="shared" si="2"/>
        <v/>
      </c>
      <c r="N65" s="36"/>
      <c r="O65" s="8"/>
      <c r="P65" s="79"/>
      <c r="Q65" s="79"/>
      <c r="R65" s="77" t="str">
        <f t="shared" si="3"/>
        <v/>
      </c>
      <c r="S65" s="77"/>
      <c r="T65" s="78" t="str">
        <f t="shared" si="4"/>
        <v/>
      </c>
      <c r="U65" s="78"/>
    </row>
    <row r="66" spans="2:21" x14ac:dyDescent="0.1">
      <c r="B66" s="36">
        <v>58</v>
      </c>
      <c r="C66" s="74" t="str">
        <f t="shared" si="1"/>
        <v/>
      </c>
      <c r="D66" s="74"/>
      <c r="E66" s="36"/>
      <c r="F66" s="8"/>
      <c r="G66" s="36" t="s">
        <v>3</v>
      </c>
      <c r="H66" s="79"/>
      <c r="I66" s="79"/>
      <c r="J66" s="36"/>
      <c r="K66" s="74" t="str">
        <f t="shared" si="0"/>
        <v/>
      </c>
      <c r="L66" s="74"/>
      <c r="M66" s="6" t="str">
        <f t="shared" si="2"/>
        <v/>
      </c>
      <c r="N66" s="36"/>
      <c r="O66" s="8"/>
      <c r="P66" s="79"/>
      <c r="Q66" s="79"/>
      <c r="R66" s="77" t="str">
        <f t="shared" si="3"/>
        <v/>
      </c>
      <c r="S66" s="77"/>
      <c r="T66" s="78" t="str">
        <f t="shared" si="4"/>
        <v/>
      </c>
      <c r="U66" s="78"/>
    </row>
    <row r="67" spans="2:21" x14ac:dyDescent="0.1">
      <c r="B67" s="36">
        <v>59</v>
      </c>
      <c r="C67" s="74" t="str">
        <f t="shared" si="1"/>
        <v/>
      </c>
      <c r="D67" s="74"/>
      <c r="E67" s="36"/>
      <c r="F67" s="8"/>
      <c r="G67" s="36" t="s">
        <v>3</v>
      </c>
      <c r="H67" s="79"/>
      <c r="I67" s="79"/>
      <c r="J67" s="36"/>
      <c r="K67" s="74" t="str">
        <f t="shared" si="0"/>
        <v/>
      </c>
      <c r="L67" s="74"/>
      <c r="M67" s="6" t="str">
        <f t="shared" si="2"/>
        <v/>
      </c>
      <c r="N67" s="36"/>
      <c r="O67" s="8"/>
      <c r="P67" s="79"/>
      <c r="Q67" s="79"/>
      <c r="R67" s="77" t="str">
        <f t="shared" si="3"/>
        <v/>
      </c>
      <c r="S67" s="77"/>
      <c r="T67" s="78" t="str">
        <f t="shared" si="4"/>
        <v/>
      </c>
      <c r="U67" s="78"/>
    </row>
    <row r="68" spans="2:21" x14ac:dyDescent="0.1">
      <c r="B68" s="36">
        <v>60</v>
      </c>
      <c r="C68" s="74" t="str">
        <f t="shared" si="1"/>
        <v/>
      </c>
      <c r="D68" s="74"/>
      <c r="E68" s="36"/>
      <c r="F68" s="8"/>
      <c r="G68" s="36" t="s">
        <v>4</v>
      </c>
      <c r="H68" s="79"/>
      <c r="I68" s="79"/>
      <c r="J68" s="36"/>
      <c r="K68" s="74" t="str">
        <f t="shared" si="0"/>
        <v/>
      </c>
      <c r="L68" s="74"/>
      <c r="M68" s="6" t="str">
        <f t="shared" si="2"/>
        <v/>
      </c>
      <c r="N68" s="36"/>
      <c r="O68" s="8"/>
      <c r="P68" s="79"/>
      <c r="Q68" s="79"/>
      <c r="R68" s="77" t="str">
        <f t="shared" si="3"/>
        <v/>
      </c>
      <c r="S68" s="77"/>
      <c r="T68" s="78" t="str">
        <f t="shared" si="4"/>
        <v/>
      </c>
      <c r="U68" s="78"/>
    </row>
    <row r="69" spans="2:21" x14ac:dyDescent="0.1">
      <c r="B69" s="36">
        <v>61</v>
      </c>
      <c r="C69" s="74" t="str">
        <f t="shared" si="1"/>
        <v/>
      </c>
      <c r="D69" s="74"/>
      <c r="E69" s="36"/>
      <c r="F69" s="8"/>
      <c r="G69" s="36" t="s">
        <v>4</v>
      </c>
      <c r="H69" s="79"/>
      <c r="I69" s="79"/>
      <c r="J69" s="36"/>
      <c r="K69" s="74" t="str">
        <f t="shared" si="0"/>
        <v/>
      </c>
      <c r="L69" s="74"/>
      <c r="M69" s="6" t="str">
        <f t="shared" si="2"/>
        <v/>
      </c>
      <c r="N69" s="36"/>
      <c r="O69" s="8"/>
      <c r="P69" s="79"/>
      <c r="Q69" s="79"/>
      <c r="R69" s="77" t="str">
        <f t="shared" si="3"/>
        <v/>
      </c>
      <c r="S69" s="77"/>
      <c r="T69" s="78" t="str">
        <f t="shared" si="4"/>
        <v/>
      </c>
      <c r="U69" s="78"/>
    </row>
    <row r="70" spans="2:21" x14ac:dyDescent="0.1">
      <c r="B70" s="36">
        <v>62</v>
      </c>
      <c r="C70" s="74" t="str">
        <f t="shared" si="1"/>
        <v/>
      </c>
      <c r="D70" s="74"/>
      <c r="E70" s="36"/>
      <c r="F70" s="8"/>
      <c r="G70" s="36" t="s">
        <v>3</v>
      </c>
      <c r="H70" s="79"/>
      <c r="I70" s="79"/>
      <c r="J70" s="36"/>
      <c r="K70" s="74" t="str">
        <f t="shared" si="0"/>
        <v/>
      </c>
      <c r="L70" s="74"/>
      <c r="M70" s="6" t="str">
        <f t="shared" si="2"/>
        <v/>
      </c>
      <c r="N70" s="36"/>
      <c r="O70" s="8"/>
      <c r="P70" s="79"/>
      <c r="Q70" s="79"/>
      <c r="R70" s="77" t="str">
        <f t="shared" si="3"/>
        <v/>
      </c>
      <c r="S70" s="77"/>
      <c r="T70" s="78" t="str">
        <f t="shared" si="4"/>
        <v/>
      </c>
      <c r="U70" s="78"/>
    </row>
    <row r="71" spans="2:21" x14ac:dyDescent="0.1">
      <c r="B71" s="36">
        <v>63</v>
      </c>
      <c r="C71" s="74" t="str">
        <f t="shared" si="1"/>
        <v/>
      </c>
      <c r="D71" s="74"/>
      <c r="E71" s="36"/>
      <c r="F71" s="8"/>
      <c r="G71" s="36" t="s">
        <v>4</v>
      </c>
      <c r="H71" s="79"/>
      <c r="I71" s="79"/>
      <c r="J71" s="36"/>
      <c r="K71" s="74" t="str">
        <f t="shared" si="0"/>
        <v/>
      </c>
      <c r="L71" s="74"/>
      <c r="M71" s="6" t="str">
        <f t="shared" si="2"/>
        <v/>
      </c>
      <c r="N71" s="36"/>
      <c r="O71" s="8"/>
      <c r="P71" s="79"/>
      <c r="Q71" s="79"/>
      <c r="R71" s="77" t="str">
        <f t="shared" si="3"/>
        <v/>
      </c>
      <c r="S71" s="77"/>
      <c r="T71" s="78" t="str">
        <f t="shared" si="4"/>
        <v/>
      </c>
      <c r="U71" s="78"/>
    </row>
    <row r="72" spans="2:21" x14ac:dyDescent="0.1">
      <c r="B72" s="36">
        <v>64</v>
      </c>
      <c r="C72" s="74" t="str">
        <f t="shared" si="1"/>
        <v/>
      </c>
      <c r="D72" s="74"/>
      <c r="E72" s="36"/>
      <c r="F72" s="8"/>
      <c r="G72" s="36" t="s">
        <v>3</v>
      </c>
      <c r="H72" s="79"/>
      <c r="I72" s="79"/>
      <c r="J72" s="36"/>
      <c r="K72" s="74" t="str">
        <f t="shared" si="0"/>
        <v/>
      </c>
      <c r="L72" s="74"/>
      <c r="M72" s="6" t="str">
        <f t="shared" si="2"/>
        <v/>
      </c>
      <c r="N72" s="36"/>
      <c r="O72" s="8"/>
      <c r="P72" s="79"/>
      <c r="Q72" s="79"/>
      <c r="R72" s="77" t="str">
        <f t="shared" si="3"/>
        <v/>
      </c>
      <c r="S72" s="77"/>
      <c r="T72" s="78" t="str">
        <f t="shared" si="4"/>
        <v/>
      </c>
      <c r="U72" s="78"/>
    </row>
    <row r="73" spans="2:21" x14ac:dyDescent="0.1">
      <c r="B73" s="36">
        <v>65</v>
      </c>
      <c r="C73" s="74" t="str">
        <f t="shared" si="1"/>
        <v/>
      </c>
      <c r="D73" s="74"/>
      <c r="E73" s="36"/>
      <c r="F73" s="8"/>
      <c r="G73" s="36" t="s">
        <v>4</v>
      </c>
      <c r="H73" s="79"/>
      <c r="I73" s="79"/>
      <c r="J73" s="36"/>
      <c r="K73" s="74" t="str">
        <f t="shared" ref="K73:K108" si="5">IF(F73="","",C73*0.03)</f>
        <v/>
      </c>
      <c r="L73" s="74"/>
      <c r="M73" s="6" t="str">
        <f t="shared" si="2"/>
        <v/>
      </c>
      <c r="N73" s="36"/>
      <c r="O73" s="8"/>
      <c r="P73" s="79"/>
      <c r="Q73" s="79"/>
      <c r="R73" s="77" t="str">
        <f t="shared" si="3"/>
        <v/>
      </c>
      <c r="S73" s="77"/>
      <c r="T73" s="78" t="str">
        <f t="shared" si="4"/>
        <v/>
      </c>
      <c r="U73" s="78"/>
    </row>
    <row r="74" spans="2:21" x14ac:dyDescent="0.1">
      <c r="B74" s="36">
        <v>66</v>
      </c>
      <c r="C74" s="74" t="str">
        <f t="shared" ref="C74:C108" si="6">IF(R73="","",C73+R73)</f>
        <v/>
      </c>
      <c r="D74" s="74"/>
      <c r="E74" s="36"/>
      <c r="F74" s="8"/>
      <c r="G74" s="36" t="s">
        <v>4</v>
      </c>
      <c r="H74" s="79"/>
      <c r="I74" s="79"/>
      <c r="J74" s="36"/>
      <c r="K74" s="74" t="str">
        <f t="shared" si="5"/>
        <v/>
      </c>
      <c r="L74" s="74"/>
      <c r="M74" s="6" t="str">
        <f t="shared" ref="M74:M108" si="7">IF(J74="","",(K74/J74)/1000)</f>
        <v/>
      </c>
      <c r="N74" s="36"/>
      <c r="O74" s="8"/>
      <c r="P74" s="79"/>
      <c r="Q74" s="79"/>
      <c r="R74" s="77" t="str">
        <f t="shared" ref="R74:R108" si="8">IF(O74="","",(IF(G74="売",H74-P74,P74-H74))*M74*10000000)</f>
        <v/>
      </c>
      <c r="S74" s="77"/>
      <c r="T74" s="78" t="str">
        <f t="shared" ref="T74:T108" si="9">IF(O74="","",IF(R74&lt;0,J74*(-1),IF(G74="買",(P74-H74)*10000,(H74-P74)*10000)))</f>
        <v/>
      </c>
      <c r="U74" s="78"/>
    </row>
    <row r="75" spans="2:21" x14ac:dyDescent="0.1">
      <c r="B75" s="36">
        <v>67</v>
      </c>
      <c r="C75" s="74" t="str">
        <f t="shared" si="6"/>
        <v/>
      </c>
      <c r="D75" s="74"/>
      <c r="E75" s="36"/>
      <c r="F75" s="8"/>
      <c r="G75" s="36" t="s">
        <v>3</v>
      </c>
      <c r="H75" s="79"/>
      <c r="I75" s="79"/>
      <c r="J75" s="36"/>
      <c r="K75" s="74" t="str">
        <f t="shared" si="5"/>
        <v/>
      </c>
      <c r="L75" s="74"/>
      <c r="M75" s="6" t="str">
        <f t="shared" si="7"/>
        <v/>
      </c>
      <c r="N75" s="36"/>
      <c r="O75" s="8"/>
      <c r="P75" s="79"/>
      <c r="Q75" s="79"/>
      <c r="R75" s="77" t="str">
        <f t="shared" si="8"/>
        <v/>
      </c>
      <c r="S75" s="77"/>
      <c r="T75" s="78" t="str">
        <f t="shared" si="9"/>
        <v/>
      </c>
      <c r="U75" s="78"/>
    </row>
    <row r="76" spans="2:21" x14ac:dyDescent="0.1">
      <c r="B76" s="36">
        <v>68</v>
      </c>
      <c r="C76" s="74" t="str">
        <f t="shared" si="6"/>
        <v/>
      </c>
      <c r="D76" s="74"/>
      <c r="E76" s="36"/>
      <c r="F76" s="8"/>
      <c r="G76" s="36" t="s">
        <v>3</v>
      </c>
      <c r="H76" s="79"/>
      <c r="I76" s="79"/>
      <c r="J76" s="36"/>
      <c r="K76" s="74" t="str">
        <f t="shared" si="5"/>
        <v/>
      </c>
      <c r="L76" s="74"/>
      <c r="M76" s="6" t="str">
        <f t="shared" si="7"/>
        <v/>
      </c>
      <c r="N76" s="36"/>
      <c r="O76" s="8"/>
      <c r="P76" s="79"/>
      <c r="Q76" s="79"/>
      <c r="R76" s="77" t="str">
        <f t="shared" si="8"/>
        <v/>
      </c>
      <c r="S76" s="77"/>
      <c r="T76" s="78" t="str">
        <f t="shared" si="9"/>
        <v/>
      </c>
      <c r="U76" s="78"/>
    </row>
    <row r="77" spans="2:21" x14ac:dyDescent="0.1">
      <c r="B77" s="36">
        <v>69</v>
      </c>
      <c r="C77" s="74" t="str">
        <f t="shared" si="6"/>
        <v/>
      </c>
      <c r="D77" s="74"/>
      <c r="E77" s="36"/>
      <c r="F77" s="8"/>
      <c r="G77" s="36" t="s">
        <v>3</v>
      </c>
      <c r="H77" s="79"/>
      <c r="I77" s="79"/>
      <c r="J77" s="36"/>
      <c r="K77" s="74" t="str">
        <f t="shared" si="5"/>
        <v/>
      </c>
      <c r="L77" s="74"/>
      <c r="M77" s="6" t="str">
        <f t="shared" si="7"/>
        <v/>
      </c>
      <c r="N77" s="36"/>
      <c r="O77" s="8"/>
      <c r="P77" s="79"/>
      <c r="Q77" s="79"/>
      <c r="R77" s="77" t="str">
        <f t="shared" si="8"/>
        <v/>
      </c>
      <c r="S77" s="77"/>
      <c r="T77" s="78" t="str">
        <f t="shared" si="9"/>
        <v/>
      </c>
      <c r="U77" s="78"/>
    </row>
    <row r="78" spans="2:21" x14ac:dyDescent="0.1">
      <c r="B78" s="36">
        <v>70</v>
      </c>
      <c r="C78" s="74" t="str">
        <f t="shared" si="6"/>
        <v/>
      </c>
      <c r="D78" s="74"/>
      <c r="E78" s="36"/>
      <c r="F78" s="8"/>
      <c r="G78" s="36" t="s">
        <v>4</v>
      </c>
      <c r="H78" s="79"/>
      <c r="I78" s="79"/>
      <c r="J78" s="36"/>
      <c r="K78" s="74" t="str">
        <f t="shared" si="5"/>
        <v/>
      </c>
      <c r="L78" s="74"/>
      <c r="M78" s="6" t="str">
        <f t="shared" si="7"/>
        <v/>
      </c>
      <c r="N78" s="36"/>
      <c r="O78" s="8"/>
      <c r="P78" s="79"/>
      <c r="Q78" s="79"/>
      <c r="R78" s="77" t="str">
        <f t="shared" si="8"/>
        <v/>
      </c>
      <c r="S78" s="77"/>
      <c r="T78" s="78" t="str">
        <f t="shared" si="9"/>
        <v/>
      </c>
      <c r="U78" s="78"/>
    </row>
    <row r="79" spans="2:21" x14ac:dyDescent="0.1">
      <c r="B79" s="36">
        <v>71</v>
      </c>
      <c r="C79" s="74" t="str">
        <f t="shared" si="6"/>
        <v/>
      </c>
      <c r="D79" s="74"/>
      <c r="E79" s="36"/>
      <c r="F79" s="8"/>
      <c r="G79" s="36" t="s">
        <v>3</v>
      </c>
      <c r="H79" s="79"/>
      <c r="I79" s="79"/>
      <c r="J79" s="36"/>
      <c r="K79" s="74" t="str">
        <f t="shared" si="5"/>
        <v/>
      </c>
      <c r="L79" s="74"/>
      <c r="M79" s="6" t="str">
        <f t="shared" si="7"/>
        <v/>
      </c>
      <c r="N79" s="36"/>
      <c r="O79" s="8"/>
      <c r="P79" s="79"/>
      <c r="Q79" s="79"/>
      <c r="R79" s="77" t="str">
        <f t="shared" si="8"/>
        <v/>
      </c>
      <c r="S79" s="77"/>
      <c r="T79" s="78" t="str">
        <f t="shared" si="9"/>
        <v/>
      </c>
      <c r="U79" s="78"/>
    </row>
    <row r="80" spans="2:21" x14ac:dyDescent="0.1">
      <c r="B80" s="36">
        <v>72</v>
      </c>
      <c r="C80" s="74" t="str">
        <f t="shared" si="6"/>
        <v/>
      </c>
      <c r="D80" s="74"/>
      <c r="E80" s="36"/>
      <c r="F80" s="8"/>
      <c r="G80" s="36" t="s">
        <v>4</v>
      </c>
      <c r="H80" s="79"/>
      <c r="I80" s="79"/>
      <c r="J80" s="36"/>
      <c r="K80" s="74" t="str">
        <f t="shared" si="5"/>
        <v/>
      </c>
      <c r="L80" s="74"/>
      <c r="M80" s="6" t="str">
        <f t="shared" si="7"/>
        <v/>
      </c>
      <c r="N80" s="36"/>
      <c r="O80" s="8"/>
      <c r="P80" s="79"/>
      <c r="Q80" s="79"/>
      <c r="R80" s="77" t="str">
        <f t="shared" si="8"/>
        <v/>
      </c>
      <c r="S80" s="77"/>
      <c r="T80" s="78" t="str">
        <f t="shared" si="9"/>
        <v/>
      </c>
      <c r="U80" s="78"/>
    </row>
    <row r="81" spans="2:21" x14ac:dyDescent="0.1">
      <c r="B81" s="36">
        <v>73</v>
      </c>
      <c r="C81" s="74" t="str">
        <f t="shared" si="6"/>
        <v/>
      </c>
      <c r="D81" s="74"/>
      <c r="E81" s="36"/>
      <c r="F81" s="8"/>
      <c r="G81" s="36" t="s">
        <v>3</v>
      </c>
      <c r="H81" s="79"/>
      <c r="I81" s="79"/>
      <c r="J81" s="36"/>
      <c r="K81" s="74" t="str">
        <f t="shared" si="5"/>
        <v/>
      </c>
      <c r="L81" s="74"/>
      <c r="M81" s="6" t="str">
        <f t="shared" si="7"/>
        <v/>
      </c>
      <c r="N81" s="36"/>
      <c r="O81" s="8"/>
      <c r="P81" s="79"/>
      <c r="Q81" s="79"/>
      <c r="R81" s="77" t="str">
        <f t="shared" si="8"/>
        <v/>
      </c>
      <c r="S81" s="77"/>
      <c r="T81" s="78" t="str">
        <f t="shared" si="9"/>
        <v/>
      </c>
      <c r="U81" s="78"/>
    </row>
    <row r="82" spans="2:21" x14ac:dyDescent="0.1">
      <c r="B82" s="36">
        <v>74</v>
      </c>
      <c r="C82" s="74" t="str">
        <f t="shared" si="6"/>
        <v/>
      </c>
      <c r="D82" s="74"/>
      <c r="E82" s="36"/>
      <c r="F82" s="8"/>
      <c r="G82" s="36" t="s">
        <v>3</v>
      </c>
      <c r="H82" s="79"/>
      <c r="I82" s="79"/>
      <c r="J82" s="36"/>
      <c r="K82" s="74" t="str">
        <f t="shared" si="5"/>
        <v/>
      </c>
      <c r="L82" s="74"/>
      <c r="M82" s="6" t="str">
        <f t="shared" si="7"/>
        <v/>
      </c>
      <c r="N82" s="36"/>
      <c r="O82" s="8"/>
      <c r="P82" s="79"/>
      <c r="Q82" s="79"/>
      <c r="R82" s="77" t="str">
        <f t="shared" si="8"/>
        <v/>
      </c>
      <c r="S82" s="77"/>
      <c r="T82" s="78" t="str">
        <f t="shared" si="9"/>
        <v/>
      </c>
      <c r="U82" s="78"/>
    </row>
    <row r="83" spans="2:21" x14ac:dyDescent="0.1">
      <c r="B83" s="36">
        <v>75</v>
      </c>
      <c r="C83" s="74" t="str">
        <f t="shared" si="6"/>
        <v/>
      </c>
      <c r="D83" s="74"/>
      <c r="E83" s="36"/>
      <c r="F83" s="8"/>
      <c r="G83" s="36" t="s">
        <v>3</v>
      </c>
      <c r="H83" s="79"/>
      <c r="I83" s="79"/>
      <c r="J83" s="36"/>
      <c r="K83" s="74" t="str">
        <f t="shared" si="5"/>
        <v/>
      </c>
      <c r="L83" s="74"/>
      <c r="M83" s="6" t="str">
        <f t="shared" si="7"/>
        <v/>
      </c>
      <c r="N83" s="36"/>
      <c r="O83" s="8"/>
      <c r="P83" s="79"/>
      <c r="Q83" s="79"/>
      <c r="R83" s="77" t="str">
        <f t="shared" si="8"/>
        <v/>
      </c>
      <c r="S83" s="77"/>
      <c r="T83" s="78" t="str">
        <f t="shared" si="9"/>
        <v/>
      </c>
      <c r="U83" s="78"/>
    </row>
    <row r="84" spans="2:21" x14ac:dyDescent="0.1">
      <c r="B84" s="36">
        <v>76</v>
      </c>
      <c r="C84" s="74" t="str">
        <f t="shared" si="6"/>
        <v/>
      </c>
      <c r="D84" s="74"/>
      <c r="E84" s="36"/>
      <c r="F84" s="8"/>
      <c r="G84" s="36" t="s">
        <v>3</v>
      </c>
      <c r="H84" s="79"/>
      <c r="I84" s="79"/>
      <c r="J84" s="36"/>
      <c r="K84" s="74" t="str">
        <f t="shared" si="5"/>
        <v/>
      </c>
      <c r="L84" s="74"/>
      <c r="M84" s="6" t="str">
        <f t="shared" si="7"/>
        <v/>
      </c>
      <c r="N84" s="36"/>
      <c r="O84" s="8"/>
      <c r="P84" s="79"/>
      <c r="Q84" s="79"/>
      <c r="R84" s="77" t="str">
        <f t="shared" si="8"/>
        <v/>
      </c>
      <c r="S84" s="77"/>
      <c r="T84" s="78" t="str">
        <f t="shared" si="9"/>
        <v/>
      </c>
      <c r="U84" s="78"/>
    </row>
    <row r="85" spans="2:21" x14ac:dyDescent="0.1">
      <c r="B85" s="36">
        <v>77</v>
      </c>
      <c r="C85" s="74" t="str">
        <f t="shared" si="6"/>
        <v/>
      </c>
      <c r="D85" s="74"/>
      <c r="E85" s="36"/>
      <c r="F85" s="8"/>
      <c r="G85" s="36" t="s">
        <v>4</v>
      </c>
      <c r="H85" s="79"/>
      <c r="I85" s="79"/>
      <c r="J85" s="36"/>
      <c r="K85" s="74" t="str">
        <f t="shared" si="5"/>
        <v/>
      </c>
      <c r="L85" s="74"/>
      <c r="M85" s="6" t="str">
        <f t="shared" si="7"/>
        <v/>
      </c>
      <c r="N85" s="36"/>
      <c r="O85" s="8"/>
      <c r="P85" s="79"/>
      <c r="Q85" s="79"/>
      <c r="R85" s="77" t="str">
        <f t="shared" si="8"/>
        <v/>
      </c>
      <c r="S85" s="77"/>
      <c r="T85" s="78" t="str">
        <f t="shared" si="9"/>
        <v/>
      </c>
      <c r="U85" s="78"/>
    </row>
    <row r="86" spans="2:21" x14ac:dyDescent="0.1">
      <c r="B86" s="36">
        <v>78</v>
      </c>
      <c r="C86" s="74" t="str">
        <f t="shared" si="6"/>
        <v/>
      </c>
      <c r="D86" s="74"/>
      <c r="E86" s="36"/>
      <c r="F86" s="8"/>
      <c r="G86" s="36" t="s">
        <v>3</v>
      </c>
      <c r="H86" s="79"/>
      <c r="I86" s="79"/>
      <c r="J86" s="36"/>
      <c r="K86" s="74" t="str">
        <f t="shared" si="5"/>
        <v/>
      </c>
      <c r="L86" s="74"/>
      <c r="M86" s="6" t="str">
        <f t="shared" si="7"/>
        <v/>
      </c>
      <c r="N86" s="36"/>
      <c r="O86" s="8"/>
      <c r="P86" s="79"/>
      <c r="Q86" s="79"/>
      <c r="R86" s="77" t="str">
        <f t="shared" si="8"/>
        <v/>
      </c>
      <c r="S86" s="77"/>
      <c r="T86" s="78" t="str">
        <f t="shared" si="9"/>
        <v/>
      </c>
      <c r="U86" s="78"/>
    </row>
    <row r="87" spans="2:21" x14ac:dyDescent="0.1">
      <c r="B87" s="36">
        <v>79</v>
      </c>
      <c r="C87" s="74" t="str">
        <f t="shared" si="6"/>
        <v/>
      </c>
      <c r="D87" s="74"/>
      <c r="E87" s="36"/>
      <c r="F87" s="8"/>
      <c r="G87" s="36" t="s">
        <v>4</v>
      </c>
      <c r="H87" s="79"/>
      <c r="I87" s="79"/>
      <c r="J87" s="36"/>
      <c r="K87" s="74" t="str">
        <f t="shared" si="5"/>
        <v/>
      </c>
      <c r="L87" s="74"/>
      <c r="M87" s="6" t="str">
        <f t="shared" si="7"/>
        <v/>
      </c>
      <c r="N87" s="36"/>
      <c r="O87" s="8"/>
      <c r="P87" s="79"/>
      <c r="Q87" s="79"/>
      <c r="R87" s="77" t="str">
        <f t="shared" si="8"/>
        <v/>
      </c>
      <c r="S87" s="77"/>
      <c r="T87" s="78" t="str">
        <f t="shared" si="9"/>
        <v/>
      </c>
      <c r="U87" s="78"/>
    </row>
    <row r="88" spans="2:21" x14ac:dyDescent="0.1">
      <c r="B88" s="36">
        <v>80</v>
      </c>
      <c r="C88" s="74" t="str">
        <f t="shared" si="6"/>
        <v/>
      </c>
      <c r="D88" s="74"/>
      <c r="E88" s="36"/>
      <c r="F88" s="8"/>
      <c r="G88" s="36" t="s">
        <v>4</v>
      </c>
      <c r="H88" s="79"/>
      <c r="I88" s="79"/>
      <c r="J88" s="36"/>
      <c r="K88" s="74" t="str">
        <f t="shared" si="5"/>
        <v/>
      </c>
      <c r="L88" s="74"/>
      <c r="M88" s="6" t="str">
        <f t="shared" si="7"/>
        <v/>
      </c>
      <c r="N88" s="36"/>
      <c r="O88" s="8"/>
      <c r="P88" s="79"/>
      <c r="Q88" s="79"/>
      <c r="R88" s="77" t="str">
        <f t="shared" si="8"/>
        <v/>
      </c>
      <c r="S88" s="77"/>
      <c r="T88" s="78" t="str">
        <f t="shared" si="9"/>
        <v/>
      </c>
      <c r="U88" s="78"/>
    </row>
    <row r="89" spans="2:21" x14ac:dyDescent="0.1">
      <c r="B89" s="36">
        <v>81</v>
      </c>
      <c r="C89" s="74" t="str">
        <f t="shared" si="6"/>
        <v/>
      </c>
      <c r="D89" s="74"/>
      <c r="E89" s="36"/>
      <c r="F89" s="8"/>
      <c r="G89" s="36" t="s">
        <v>4</v>
      </c>
      <c r="H89" s="79"/>
      <c r="I89" s="79"/>
      <c r="J89" s="36"/>
      <c r="K89" s="74" t="str">
        <f t="shared" si="5"/>
        <v/>
      </c>
      <c r="L89" s="74"/>
      <c r="M89" s="6" t="str">
        <f t="shared" si="7"/>
        <v/>
      </c>
      <c r="N89" s="36"/>
      <c r="O89" s="8"/>
      <c r="P89" s="79"/>
      <c r="Q89" s="79"/>
      <c r="R89" s="77" t="str">
        <f t="shared" si="8"/>
        <v/>
      </c>
      <c r="S89" s="77"/>
      <c r="T89" s="78" t="str">
        <f t="shared" si="9"/>
        <v/>
      </c>
      <c r="U89" s="78"/>
    </row>
    <row r="90" spans="2:21" x14ac:dyDescent="0.1">
      <c r="B90" s="36">
        <v>82</v>
      </c>
      <c r="C90" s="74" t="str">
        <f t="shared" si="6"/>
        <v/>
      </c>
      <c r="D90" s="74"/>
      <c r="E90" s="36"/>
      <c r="F90" s="8"/>
      <c r="G90" s="36" t="s">
        <v>4</v>
      </c>
      <c r="H90" s="79"/>
      <c r="I90" s="79"/>
      <c r="J90" s="36"/>
      <c r="K90" s="74" t="str">
        <f t="shared" si="5"/>
        <v/>
      </c>
      <c r="L90" s="74"/>
      <c r="M90" s="6" t="str">
        <f t="shared" si="7"/>
        <v/>
      </c>
      <c r="N90" s="36"/>
      <c r="O90" s="8"/>
      <c r="P90" s="79"/>
      <c r="Q90" s="79"/>
      <c r="R90" s="77" t="str">
        <f t="shared" si="8"/>
        <v/>
      </c>
      <c r="S90" s="77"/>
      <c r="T90" s="78" t="str">
        <f t="shared" si="9"/>
        <v/>
      </c>
      <c r="U90" s="78"/>
    </row>
    <row r="91" spans="2:21" x14ac:dyDescent="0.1">
      <c r="B91" s="36">
        <v>83</v>
      </c>
      <c r="C91" s="74" t="str">
        <f t="shared" si="6"/>
        <v/>
      </c>
      <c r="D91" s="74"/>
      <c r="E91" s="36"/>
      <c r="F91" s="8"/>
      <c r="G91" s="36" t="s">
        <v>4</v>
      </c>
      <c r="H91" s="79"/>
      <c r="I91" s="79"/>
      <c r="J91" s="36"/>
      <c r="K91" s="74" t="str">
        <f t="shared" si="5"/>
        <v/>
      </c>
      <c r="L91" s="74"/>
      <c r="M91" s="6" t="str">
        <f t="shared" si="7"/>
        <v/>
      </c>
      <c r="N91" s="36"/>
      <c r="O91" s="8"/>
      <c r="P91" s="79"/>
      <c r="Q91" s="79"/>
      <c r="R91" s="77" t="str">
        <f t="shared" si="8"/>
        <v/>
      </c>
      <c r="S91" s="77"/>
      <c r="T91" s="78" t="str">
        <f t="shared" si="9"/>
        <v/>
      </c>
      <c r="U91" s="78"/>
    </row>
    <row r="92" spans="2:21" x14ac:dyDescent="0.1">
      <c r="B92" s="36">
        <v>84</v>
      </c>
      <c r="C92" s="74" t="str">
        <f t="shared" si="6"/>
        <v/>
      </c>
      <c r="D92" s="74"/>
      <c r="E92" s="36"/>
      <c r="F92" s="8"/>
      <c r="G92" s="36" t="s">
        <v>3</v>
      </c>
      <c r="H92" s="79"/>
      <c r="I92" s="79"/>
      <c r="J92" s="36"/>
      <c r="K92" s="74" t="str">
        <f t="shared" si="5"/>
        <v/>
      </c>
      <c r="L92" s="74"/>
      <c r="M92" s="6" t="str">
        <f t="shared" si="7"/>
        <v/>
      </c>
      <c r="N92" s="36"/>
      <c r="O92" s="8"/>
      <c r="P92" s="79"/>
      <c r="Q92" s="79"/>
      <c r="R92" s="77" t="str">
        <f t="shared" si="8"/>
        <v/>
      </c>
      <c r="S92" s="77"/>
      <c r="T92" s="78" t="str">
        <f t="shared" si="9"/>
        <v/>
      </c>
      <c r="U92" s="78"/>
    </row>
    <row r="93" spans="2:21" x14ac:dyDescent="0.1">
      <c r="B93" s="36">
        <v>85</v>
      </c>
      <c r="C93" s="74" t="str">
        <f t="shared" si="6"/>
        <v/>
      </c>
      <c r="D93" s="74"/>
      <c r="E93" s="36"/>
      <c r="F93" s="8"/>
      <c r="G93" s="36" t="s">
        <v>4</v>
      </c>
      <c r="H93" s="79"/>
      <c r="I93" s="79"/>
      <c r="J93" s="36"/>
      <c r="K93" s="74" t="str">
        <f t="shared" si="5"/>
        <v/>
      </c>
      <c r="L93" s="74"/>
      <c r="M93" s="6" t="str">
        <f t="shared" si="7"/>
        <v/>
      </c>
      <c r="N93" s="36"/>
      <c r="O93" s="8"/>
      <c r="P93" s="79"/>
      <c r="Q93" s="79"/>
      <c r="R93" s="77" t="str">
        <f t="shared" si="8"/>
        <v/>
      </c>
      <c r="S93" s="77"/>
      <c r="T93" s="78" t="str">
        <f t="shared" si="9"/>
        <v/>
      </c>
      <c r="U93" s="78"/>
    </row>
    <row r="94" spans="2:21" x14ac:dyDescent="0.1">
      <c r="B94" s="36">
        <v>86</v>
      </c>
      <c r="C94" s="74" t="str">
        <f t="shared" si="6"/>
        <v/>
      </c>
      <c r="D94" s="74"/>
      <c r="E94" s="36"/>
      <c r="F94" s="8"/>
      <c r="G94" s="36" t="s">
        <v>3</v>
      </c>
      <c r="H94" s="79"/>
      <c r="I94" s="79"/>
      <c r="J94" s="36"/>
      <c r="K94" s="74" t="str">
        <f t="shared" si="5"/>
        <v/>
      </c>
      <c r="L94" s="74"/>
      <c r="M94" s="6" t="str">
        <f t="shared" si="7"/>
        <v/>
      </c>
      <c r="N94" s="36"/>
      <c r="O94" s="8"/>
      <c r="P94" s="79"/>
      <c r="Q94" s="79"/>
      <c r="R94" s="77" t="str">
        <f t="shared" si="8"/>
        <v/>
      </c>
      <c r="S94" s="77"/>
      <c r="T94" s="78" t="str">
        <f t="shared" si="9"/>
        <v/>
      </c>
      <c r="U94" s="78"/>
    </row>
    <row r="95" spans="2:21" x14ac:dyDescent="0.1">
      <c r="B95" s="36">
        <v>87</v>
      </c>
      <c r="C95" s="74" t="str">
        <f t="shared" si="6"/>
        <v/>
      </c>
      <c r="D95" s="74"/>
      <c r="E95" s="36"/>
      <c r="F95" s="8"/>
      <c r="G95" s="36" t="s">
        <v>4</v>
      </c>
      <c r="H95" s="79"/>
      <c r="I95" s="79"/>
      <c r="J95" s="36"/>
      <c r="K95" s="74" t="str">
        <f t="shared" si="5"/>
        <v/>
      </c>
      <c r="L95" s="74"/>
      <c r="M95" s="6" t="str">
        <f t="shared" si="7"/>
        <v/>
      </c>
      <c r="N95" s="36"/>
      <c r="O95" s="8"/>
      <c r="P95" s="79"/>
      <c r="Q95" s="79"/>
      <c r="R95" s="77" t="str">
        <f t="shared" si="8"/>
        <v/>
      </c>
      <c r="S95" s="77"/>
      <c r="T95" s="78" t="str">
        <f t="shared" si="9"/>
        <v/>
      </c>
      <c r="U95" s="78"/>
    </row>
    <row r="96" spans="2:21" x14ac:dyDescent="0.1">
      <c r="B96" s="36">
        <v>88</v>
      </c>
      <c r="C96" s="74" t="str">
        <f t="shared" si="6"/>
        <v/>
      </c>
      <c r="D96" s="74"/>
      <c r="E96" s="36"/>
      <c r="F96" s="8"/>
      <c r="G96" s="36" t="s">
        <v>3</v>
      </c>
      <c r="H96" s="79"/>
      <c r="I96" s="79"/>
      <c r="J96" s="36"/>
      <c r="K96" s="74" t="str">
        <f t="shared" si="5"/>
        <v/>
      </c>
      <c r="L96" s="74"/>
      <c r="M96" s="6" t="str">
        <f t="shared" si="7"/>
        <v/>
      </c>
      <c r="N96" s="36"/>
      <c r="O96" s="8"/>
      <c r="P96" s="79"/>
      <c r="Q96" s="79"/>
      <c r="R96" s="77" t="str">
        <f t="shared" si="8"/>
        <v/>
      </c>
      <c r="S96" s="77"/>
      <c r="T96" s="78" t="str">
        <f t="shared" si="9"/>
        <v/>
      </c>
      <c r="U96" s="78"/>
    </row>
    <row r="97" spans="2:21" x14ac:dyDescent="0.1">
      <c r="B97" s="36">
        <v>89</v>
      </c>
      <c r="C97" s="74" t="str">
        <f t="shared" si="6"/>
        <v/>
      </c>
      <c r="D97" s="74"/>
      <c r="E97" s="36"/>
      <c r="F97" s="8"/>
      <c r="G97" s="36" t="s">
        <v>4</v>
      </c>
      <c r="H97" s="79"/>
      <c r="I97" s="79"/>
      <c r="J97" s="36"/>
      <c r="K97" s="74" t="str">
        <f t="shared" si="5"/>
        <v/>
      </c>
      <c r="L97" s="74"/>
      <c r="M97" s="6" t="str">
        <f t="shared" si="7"/>
        <v/>
      </c>
      <c r="N97" s="36"/>
      <c r="O97" s="8"/>
      <c r="P97" s="79"/>
      <c r="Q97" s="79"/>
      <c r="R97" s="77" t="str">
        <f t="shared" si="8"/>
        <v/>
      </c>
      <c r="S97" s="77"/>
      <c r="T97" s="78" t="str">
        <f t="shared" si="9"/>
        <v/>
      </c>
      <c r="U97" s="78"/>
    </row>
    <row r="98" spans="2:21" x14ac:dyDescent="0.1">
      <c r="B98" s="36">
        <v>90</v>
      </c>
      <c r="C98" s="74" t="str">
        <f t="shared" si="6"/>
        <v/>
      </c>
      <c r="D98" s="74"/>
      <c r="E98" s="36"/>
      <c r="F98" s="8"/>
      <c r="G98" s="36" t="s">
        <v>3</v>
      </c>
      <c r="H98" s="79"/>
      <c r="I98" s="79"/>
      <c r="J98" s="36"/>
      <c r="K98" s="74" t="str">
        <f t="shared" si="5"/>
        <v/>
      </c>
      <c r="L98" s="74"/>
      <c r="M98" s="6" t="str">
        <f t="shared" si="7"/>
        <v/>
      </c>
      <c r="N98" s="36"/>
      <c r="O98" s="8"/>
      <c r="P98" s="79"/>
      <c r="Q98" s="79"/>
      <c r="R98" s="77" t="str">
        <f t="shared" si="8"/>
        <v/>
      </c>
      <c r="S98" s="77"/>
      <c r="T98" s="78" t="str">
        <f t="shared" si="9"/>
        <v/>
      </c>
      <c r="U98" s="78"/>
    </row>
    <row r="99" spans="2:21" x14ac:dyDescent="0.1">
      <c r="B99" s="36">
        <v>91</v>
      </c>
      <c r="C99" s="74" t="str">
        <f t="shared" si="6"/>
        <v/>
      </c>
      <c r="D99" s="74"/>
      <c r="E99" s="36"/>
      <c r="F99" s="8"/>
      <c r="G99" s="36" t="s">
        <v>4</v>
      </c>
      <c r="H99" s="79"/>
      <c r="I99" s="79"/>
      <c r="J99" s="36"/>
      <c r="K99" s="74" t="str">
        <f t="shared" si="5"/>
        <v/>
      </c>
      <c r="L99" s="74"/>
      <c r="M99" s="6" t="str">
        <f t="shared" si="7"/>
        <v/>
      </c>
      <c r="N99" s="36"/>
      <c r="O99" s="8"/>
      <c r="P99" s="79"/>
      <c r="Q99" s="79"/>
      <c r="R99" s="77" t="str">
        <f t="shared" si="8"/>
        <v/>
      </c>
      <c r="S99" s="77"/>
      <c r="T99" s="78" t="str">
        <f t="shared" si="9"/>
        <v/>
      </c>
      <c r="U99" s="78"/>
    </row>
    <row r="100" spans="2:21" x14ac:dyDescent="0.1">
      <c r="B100" s="36">
        <v>92</v>
      </c>
      <c r="C100" s="74" t="str">
        <f t="shared" si="6"/>
        <v/>
      </c>
      <c r="D100" s="74"/>
      <c r="E100" s="36"/>
      <c r="F100" s="8"/>
      <c r="G100" s="36" t="s">
        <v>4</v>
      </c>
      <c r="H100" s="79"/>
      <c r="I100" s="79"/>
      <c r="J100" s="36"/>
      <c r="K100" s="74" t="str">
        <f t="shared" si="5"/>
        <v/>
      </c>
      <c r="L100" s="74"/>
      <c r="M100" s="6" t="str">
        <f t="shared" si="7"/>
        <v/>
      </c>
      <c r="N100" s="36"/>
      <c r="O100" s="8"/>
      <c r="P100" s="79"/>
      <c r="Q100" s="79"/>
      <c r="R100" s="77" t="str">
        <f t="shared" si="8"/>
        <v/>
      </c>
      <c r="S100" s="77"/>
      <c r="T100" s="78" t="str">
        <f t="shared" si="9"/>
        <v/>
      </c>
      <c r="U100" s="78"/>
    </row>
    <row r="101" spans="2:21" x14ac:dyDescent="0.1">
      <c r="B101" s="36">
        <v>93</v>
      </c>
      <c r="C101" s="74" t="str">
        <f t="shared" si="6"/>
        <v/>
      </c>
      <c r="D101" s="74"/>
      <c r="E101" s="36"/>
      <c r="F101" s="8"/>
      <c r="G101" s="36" t="s">
        <v>3</v>
      </c>
      <c r="H101" s="79"/>
      <c r="I101" s="79"/>
      <c r="J101" s="36"/>
      <c r="K101" s="74" t="str">
        <f t="shared" si="5"/>
        <v/>
      </c>
      <c r="L101" s="74"/>
      <c r="M101" s="6" t="str">
        <f t="shared" si="7"/>
        <v/>
      </c>
      <c r="N101" s="36"/>
      <c r="O101" s="8"/>
      <c r="P101" s="79"/>
      <c r="Q101" s="79"/>
      <c r="R101" s="77" t="str">
        <f t="shared" si="8"/>
        <v/>
      </c>
      <c r="S101" s="77"/>
      <c r="T101" s="78" t="str">
        <f t="shared" si="9"/>
        <v/>
      </c>
      <c r="U101" s="78"/>
    </row>
    <row r="102" spans="2:21" x14ac:dyDescent="0.1">
      <c r="B102" s="36">
        <v>94</v>
      </c>
      <c r="C102" s="74" t="str">
        <f t="shared" si="6"/>
        <v/>
      </c>
      <c r="D102" s="74"/>
      <c r="E102" s="36"/>
      <c r="F102" s="8"/>
      <c r="G102" s="36" t="s">
        <v>3</v>
      </c>
      <c r="H102" s="79"/>
      <c r="I102" s="79"/>
      <c r="J102" s="36"/>
      <c r="K102" s="74" t="str">
        <f t="shared" si="5"/>
        <v/>
      </c>
      <c r="L102" s="74"/>
      <c r="M102" s="6" t="str">
        <f t="shared" si="7"/>
        <v/>
      </c>
      <c r="N102" s="36"/>
      <c r="O102" s="8"/>
      <c r="P102" s="79"/>
      <c r="Q102" s="79"/>
      <c r="R102" s="77" t="str">
        <f t="shared" si="8"/>
        <v/>
      </c>
      <c r="S102" s="77"/>
      <c r="T102" s="78" t="str">
        <f t="shared" si="9"/>
        <v/>
      </c>
      <c r="U102" s="78"/>
    </row>
    <row r="103" spans="2:21" x14ac:dyDescent="0.1">
      <c r="B103" s="36">
        <v>95</v>
      </c>
      <c r="C103" s="74" t="str">
        <f t="shared" si="6"/>
        <v/>
      </c>
      <c r="D103" s="74"/>
      <c r="E103" s="36"/>
      <c r="F103" s="8"/>
      <c r="G103" s="36" t="s">
        <v>3</v>
      </c>
      <c r="H103" s="79"/>
      <c r="I103" s="79"/>
      <c r="J103" s="36"/>
      <c r="K103" s="74" t="str">
        <f t="shared" si="5"/>
        <v/>
      </c>
      <c r="L103" s="74"/>
      <c r="M103" s="6" t="str">
        <f t="shared" si="7"/>
        <v/>
      </c>
      <c r="N103" s="36"/>
      <c r="O103" s="8"/>
      <c r="P103" s="79"/>
      <c r="Q103" s="79"/>
      <c r="R103" s="77" t="str">
        <f t="shared" si="8"/>
        <v/>
      </c>
      <c r="S103" s="77"/>
      <c r="T103" s="78" t="str">
        <f t="shared" si="9"/>
        <v/>
      </c>
      <c r="U103" s="78"/>
    </row>
    <row r="104" spans="2:21" x14ac:dyDescent="0.1">
      <c r="B104" s="36">
        <v>96</v>
      </c>
      <c r="C104" s="74" t="str">
        <f t="shared" si="6"/>
        <v/>
      </c>
      <c r="D104" s="74"/>
      <c r="E104" s="36"/>
      <c r="F104" s="8"/>
      <c r="G104" s="36" t="s">
        <v>4</v>
      </c>
      <c r="H104" s="79"/>
      <c r="I104" s="79"/>
      <c r="J104" s="36"/>
      <c r="K104" s="74" t="str">
        <f t="shared" si="5"/>
        <v/>
      </c>
      <c r="L104" s="74"/>
      <c r="M104" s="6" t="str">
        <f t="shared" si="7"/>
        <v/>
      </c>
      <c r="N104" s="36"/>
      <c r="O104" s="8"/>
      <c r="P104" s="79"/>
      <c r="Q104" s="79"/>
      <c r="R104" s="77" t="str">
        <f t="shared" si="8"/>
        <v/>
      </c>
      <c r="S104" s="77"/>
      <c r="T104" s="78" t="str">
        <f t="shared" si="9"/>
        <v/>
      </c>
      <c r="U104" s="78"/>
    </row>
    <row r="105" spans="2:21" x14ac:dyDescent="0.1">
      <c r="B105" s="36">
        <v>97</v>
      </c>
      <c r="C105" s="74" t="str">
        <f t="shared" si="6"/>
        <v/>
      </c>
      <c r="D105" s="74"/>
      <c r="E105" s="36"/>
      <c r="F105" s="8"/>
      <c r="G105" s="36" t="s">
        <v>3</v>
      </c>
      <c r="H105" s="79"/>
      <c r="I105" s="79"/>
      <c r="J105" s="36"/>
      <c r="K105" s="74" t="str">
        <f t="shared" si="5"/>
        <v/>
      </c>
      <c r="L105" s="74"/>
      <c r="M105" s="6" t="str">
        <f t="shared" si="7"/>
        <v/>
      </c>
      <c r="N105" s="36"/>
      <c r="O105" s="8"/>
      <c r="P105" s="79"/>
      <c r="Q105" s="79"/>
      <c r="R105" s="77" t="str">
        <f t="shared" si="8"/>
        <v/>
      </c>
      <c r="S105" s="77"/>
      <c r="T105" s="78" t="str">
        <f t="shared" si="9"/>
        <v/>
      </c>
      <c r="U105" s="78"/>
    </row>
    <row r="106" spans="2:21" x14ac:dyDescent="0.1">
      <c r="B106" s="36">
        <v>98</v>
      </c>
      <c r="C106" s="74" t="str">
        <f t="shared" si="6"/>
        <v/>
      </c>
      <c r="D106" s="74"/>
      <c r="E106" s="36"/>
      <c r="F106" s="8"/>
      <c r="G106" s="36" t="s">
        <v>4</v>
      </c>
      <c r="H106" s="79"/>
      <c r="I106" s="79"/>
      <c r="J106" s="36"/>
      <c r="K106" s="74" t="str">
        <f t="shared" si="5"/>
        <v/>
      </c>
      <c r="L106" s="74"/>
      <c r="M106" s="6" t="str">
        <f t="shared" si="7"/>
        <v/>
      </c>
      <c r="N106" s="36"/>
      <c r="O106" s="8"/>
      <c r="P106" s="79"/>
      <c r="Q106" s="79"/>
      <c r="R106" s="77" t="str">
        <f t="shared" si="8"/>
        <v/>
      </c>
      <c r="S106" s="77"/>
      <c r="T106" s="78" t="str">
        <f t="shared" si="9"/>
        <v/>
      </c>
      <c r="U106" s="78"/>
    </row>
    <row r="107" spans="2:21" x14ac:dyDescent="0.1">
      <c r="B107" s="36">
        <v>99</v>
      </c>
      <c r="C107" s="74" t="str">
        <f t="shared" si="6"/>
        <v/>
      </c>
      <c r="D107" s="74"/>
      <c r="E107" s="36"/>
      <c r="F107" s="8"/>
      <c r="G107" s="36" t="s">
        <v>4</v>
      </c>
      <c r="H107" s="79"/>
      <c r="I107" s="79"/>
      <c r="J107" s="36"/>
      <c r="K107" s="74" t="str">
        <f t="shared" si="5"/>
        <v/>
      </c>
      <c r="L107" s="74"/>
      <c r="M107" s="6" t="str">
        <f t="shared" si="7"/>
        <v/>
      </c>
      <c r="N107" s="36"/>
      <c r="O107" s="8"/>
      <c r="P107" s="79"/>
      <c r="Q107" s="79"/>
      <c r="R107" s="77" t="str">
        <f t="shared" si="8"/>
        <v/>
      </c>
      <c r="S107" s="77"/>
      <c r="T107" s="78" t="str">
        <f t="shared" si="9"/>
        <v/>
      </c>
      <c r="U107" s="78"/>
    </row>
    <row r="108" spans="2:21" x14ac:dyDescent="0.1">
      <c r="B108" s="36">
        <v>100</v>
      </c>
      <c r="C108" s="74" t="str">
        <f t="shared" si="6"/>
        <v/>
      </c>
      <c r="D108" s="74"/>
      <c r="E108" s="36"/>
      <c r="F108" s="8"/>
      <c r="G108" s="36" t="s">
        <v>3</v>
      </c>
      <c r="H108" s="79"/>
      <c r="I108" s="79"/>
      <c r="J108" s="36"/>
      <c r="K108" s="74" t="str">
        <f t="shared" si="5"/>
        <v/>
      </c>
      <c r="L108" s="74"/>
      <c r="M108" s="6" t="str">
        <f t="shared" si="7"/>
        <v/>
      </c>
      <c r="N108" s="36"/>
      <c r="O108" s="8"/>
      <c r="P108" s="79"/>
      <c r="Q108" s="79"/>
      <c r="R108" s="77" t="str">
        <f t="shared" si="8"/>
        <v/>
      </c>
      <c r="S108" s="77"/>
      <c r="T108" s="78" t="str">
        <f t="shared" si="9"/>
        <v/>
      </c>
      <c r="U108" s="78"/>
    </row>
    <row r="109" spans="2:21" x14ac:dyDescent="0.1">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1" priority="1" stopIfTrue="1" operator="equal">
      <formula>"買"</formula>
    </cfRule>
    <cfRule type="cellIs" dxfId="10" priority="2" stopIfTrue="1" operator="equal">
      <formula>"売"</formula>
    </cfRule>
  </conditionalFormatting>
  <conditionalFormatting sqref="G14:G45 G47:G108">
    <cfRule type="cellIs" dxfId="9" priority="7" stopIfTrue="1" operator="equal">
      <formula>"買"</formula>
    </cfRule>
    <cfRule type="cellIs" dxfId="8" priority="8" stopIfTrue="1" operator="equal">
      <formula>"売"</formula>
    </cfRule>
  </conditionalFormatting>
  <dataValidations count="1">
    <dataValidation type="list" allowBlank="1" showInputMessage="1" showErrorMessage="1" sqref="G14: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election activeCell="J10" sqref="J10"/>
    </sheetView>
  </sheetViews>
  <sheetFormatPr defaultRowHeight="14.25" x14ac:dyDescent="0.1"/>
  <cols>
    <col min="1" max="1" width="7.42578125" style="35" customWidth="1"/>
    <col min="2" max="2" width="8.140625" customWidth="1"/>
  </cols>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zoomScale="145" zoomScaleNormal="145" zoomScaleSheetLayoutView="100" workbookViewId="0" xr3:uid="{842E5F09-E766-5B8D-85AF-A39847EA96FD}">
      <selection activeCell="A12" sqref="A12:J19"/>
    </sheetView>
  </sheetViews>
  <sheetFormatPr defaultColWidth="9" defaultRowHeight="13.5" x14ac:dyDescent="0.1"/>
  <sheetData>
    <row r="1" spans="1:10" x14ac:dyDescent="0.1">
      <c r="A1" t="s">
        <v>0</v>
      </c>
    </row>
    <row r="2" spans="1:10" x14ac:dyDescent="0.1">
      <c r="A2" s="80" t="s">
        <v>49</v>
      </c>
      <c r="B2" s="81"/>
      <c r="C2" s="81"/>
      <c r="D2" s="81"/>
      <c r="E2" s="81"/>
      <c r="F2" s="81"/>
      <c r="G2" s="81"/>
      <c r="H2" s="81"/>
      <c r="I2" s="81"/>
      <c r="J2" s="81"/>
    </row>
    <row r="3" spans="1:10" x14ac:dyDescent="0.1">
      <c r="A3" s="81"/>
      <c r="B3" s="81"/>
      <c r="C3" s="81"/>
      <c r="D3" s="81"/>
      <c r="E3" s="81"/>
      <c r="F3" s="81"/>
      <c r="G3" s="81"/>
      <c r="H3" s="81"/>
      <c r="I3" s="81"/>
      <c r="J3" s="81"/>
    </row>
    <row r="4" spans="1:10" x14ac:dyDescent="0.1">
      <c r="A4" s="81"/>
      <c r="B4" s="81"/>
      <c r="C4" s="81"/>
      <c r="D4" s="81"/>
      <c r="E4" s="81"/>
      <c r="F4" s="81"/>
      <c r="G4" s="81"/>
      <c r="H4" s="81"/>
      <c r="I4" s="81"/>
      <c r="J4" s="81"/>
    </row>
    <row r="5" spans="1:10" x14ac:dyDescent="0.1">
      <c r="A5" s="81"/>
      <c r="B5" s="81"/>
      <c r="C5" s="81"/>
      <c r="D5" s="81"/>
      <c r="E5" s="81"/>
      <c r="F5" s="81"/>
      <c r="G5" s="81"/>
      <c r="H5" s="81"/>
      <c r="I5" s="81"/>
      <c r="J5" s="81"/>
    </row>
    <row r="6" spans="1:10" x14ac:dyDescent="0.1">
      <c r="A6" s="81"/>
      <c r="B6" s="81"/>
      <c r="C6" s="81"/>
      <c r="D6" s="81"/>
      <c r="E6" s="81"/>
      <c r="F6" s="81"/>
      <c r="G6" s="81"/>
      <c r="H6" s="81"/>
      <c r="I6" s="81"/>
      <c r="J6" s="81"/>
    </row>
    <row r="7" spans="1:10" x14ac:dyDescent="0.1">
      <c r="A7" s="81"/>
      <c r="B7" s="81"/>
      <c r="C7" s="81"/>
      <c r="D7" s="81"/>
      <c r="E7" s="81"/>
      <c r="F7" s="81"/>
      <c r="G7" s="81"/>
      <c r="H7" s="81"/>
      <c r="I7" s="81"/>
      <c r="J7" s="81"/>
    </row>
    <row r="8" spans="1:10" x14ac:dyDescent="0.1">
      <c r="A8" s="81"/>
      <c r="B8" s="81"/>
      <c r="C8" s="81"/>
      <c r="D8" s="81"/>
      <c r="E8" s="81"/>
      <c r="F8" s="81"/>
      <c r="G8" s="81"/>
      <c r="H8" s="81"/>
      <c r="I8" s="81"/>
      <c r="J8" s="81"/>
    </row>
    <row r="9" spans="1:10" x14ac:dyDescent="0.1">
      <c r="A9" s="81"/>
      <c r="B9" s="81"/>
      <c r="C9" s="81"/>
      <c r="D9" s="81"/>
      <c r="E9" s="81"/>
      <c r="F9" s="81"/>
      <c r="G9" s="81"/>
      <c r="H9" s="81"/>
      <c r="I9" s="81"/>
      <c r="J9" s="81"/>
    </row>
    <row r="11" spans="1:10" x14ac:dyDescent="0.1">
      <c r="A11" t="s">
        <v>1</v>
      </c>
    </row>
    <row r="12" spans="1:10" x14ac:dyDescent="0.1">
      <c r="A12" s="82" t="s">
        <v>51</v>
      </c>
      <c r="B12" s="83"/>
      <c r="C12" s="83"/>
      <c r="D12" s="83"/>
      <c r="E12" s="83"/>
      <c r="F12" s="83"/>
      <c r="G12" s="83"/>
      <c r="H12" s="83"/>
      <c r="I12" s="83"/>
      <c r="J12" s="83"/>
    </row>
    <row r="13" spans="1:10" x14ac:dyDescent="0.1">
      <c r="A13" s="83"/>
      <c r="B13" s="83"/>
      <c r="C13" s="83"/>
      <c r="D13" s="83"/>
      <c r="E13" s="83"/>
      <c r="F13" s="83"/>
      <c r="G13" s="83"/>
      <c r="H13" s="83"/>
      <c r="I13" s="83"/>
      <c r="J13" s="83"/>
    </row>
    <row r="14" spans="1:10" x14ac:dyDescent="0.1">
      <c r="A14" s="83"/>
      <c r="B14" s="83"/>
      <c r="C14" s="83"/>
      <c r="D14" s="83"/>
      <c r="E14" s="83"/>
      <c r="F14" s="83"/>
      <c r="G14" s="83"/>
      <c r="H14" s="83"/>
      <c r="I14" s="83"/>
      <c r="J14" s="83"/>
    </row>
    <row r="15" spans="1:10" x14ac:dyDescent="0.1">
      <c r="A15" s="83"/>
      <c r="B15" s="83"/>
      <c r="C15" s="83"/>
      <c r="D15" s="83"/>
      <c r="E15" s="83"/>
      <c r="F15" s="83"/>
      <c r="G15" s="83"/>
      <c r="H15" s="83"/>
      <c r="I15" s="83"/>
      <c r="J15" s="83"/>
    </row>
    <row r="16" spans="1:10" x14ac:dyDescent="0.1">
      <c r="A16" s="83"/>
      <c r="B16" s="83"/>
      <c r="C16" s="83"/>
      <c r="D16" s="83"/>
      <c r="E16" s="83"/>
      <c r="F16" s="83"/>
      <c r="G16" s="83"/>
      <c r="H16" s="83"/>
      <c r="I16" s="83"/>
      <c r="J16" s="83"/>
    </row>
    <row r="17" spans="1:10" x14ac:dyDescent="0.1">
      <c r="A17" s="83"/>
      <c r="B17" s="83"/>
      <c r="C17" s="83"/>
      <c r="D17" s="83"/>
      <c r="E17" s="83"/>
      <c r="F17" s="83"/>
      <c r="G17" s="83"/>
      <c r="H17" s="83"/>
      <c r="I17" s="83"/>
      <c r="J17" s="83"/>
    </row>
    <row r="18" spans="1:10" x14ac:dyDescent="0.1">
      <c r="A18" s="83"/>
      <c r="B18" s="83"/>
      <c r="C18" s="83"/>
      <c r="D18" s="83"/>
      <c r="E18" s="83"/>
      <c r="F18" s="83"/>
      <c r="G18" s="83"/>
      <c r="H18" s="83"/>
      <c r="I18" s="83"/>
      <c r="J18" s="83"/>
    </row>
    <row r="19" spans="1:10" x14ac:dyDescent="0.1">
      <c r="A19" s="83"/>
      <c r="B19" s="83"/>
      <c r="C19" s="83"/>
      <c r="D19" s="83"/>
      <c r="E19" s="83"/>
      <c r="F19" s="83"/>
      <c r="G19" s="83"/>
      <c r="H19" s="83"/>
      <c r="I19" s="83"/>
      <c r="J19" s="83"/>
    </row>
    <row r="21" spans="1:10" x14ac:dyDescent="0.1">
      <c r="A21" t="s">
        <v>2</v>
      </c>
    </row>
    <row r="22" spans="1:10" x14ac:dyDescent="0.1">
      <c r="A22" s="84" t="s">
        <v>50</v>
      </c>
      <c r="B22" s="84"/>
      <c r="C22" s="84"/>
      <c r="D22" s="84"/>
      <c r="E22" s="84"/>
      <c r="F22" s="84"/>
      <c r="G22" s="84"/>
      <c r="H22" s="84"/>
      <c r="I22" s="84"/>
      <c r="J22" s="84"/>
    </row>
    <row r="23" spans="1:10" x14ac:dyDescent="0.1">
      <c r="A23" s="84"/>
      <c r="B23" s="84"/>
      <c r="C23" s="84"/>
      <c r="D23" s="84"/>
      <c r="E23" s="84"/>
      <c r="F23" s="84"/>
      <c r="G23" s="84"/>
      <c r="H23" s="84"/>
      <c r="I23" s="84"/>
      <c r="J23" s="84"/>
    </row>
    <row r="24" spans="1:10" x14ac:dyDescent="0.1">
      <c r="A24" s="84"/>
      <c r="B24" s="84"/>
      <c r="C24" s="84"/>
      <c r="D24" s="84"/>
      <c r="E24" s="84"/>
      <c r="F24" s="84"/>
      <c r="G24" s="84"/>
      <c r="H24" s="84"/>
      <c r="I24" s="84"/>
      <c r="J24" s="84"/>
    </row>
    <row r="25" spans="1:10" x14ac:dyDescent="0.1">
      <c r="A25" s="84"/>
      <c r="B25" s="84"/>
      <c r="C25" s="84"/>
      <c r="D25" s="84"/>
      <c r="E25" s="84"/>
      <c r="F25" s="84"/>
      <c r="G25" s="84"/>
      <c r="H25" s="84"/>
      <c r="I25" s="84"/>
      <c r="J25" s="84"/>
    </row>
    <row r="26" spans="1:10" x14ac:dyDescent="0.1">
      <c r="A26" s="84"/>
      <c r="B26" s="84"/>
      <c r="C26" s="84"/>
      <c r="D26" s="84"/>
      <c r="E26" s="84"/>
      <c r="F26" s="84"/>
      <c r="G26" s="84"/>
      <c r="H26" s="84"/>
      <c r="I26" s="84"/>
      <c r="J26" s="84"/>
    </row>
    <row r="27" spans="1:10" x14ac:dyDescent="0.1">
      <c r="A27" s="84"/>
      <c r="B27" s="84"/>
      <c r="C27" s="84"/>
      <c r="D27" s="84"/>
      <c r="E27" s="84"/>
      <c r="F27" s="84"/>
      <c r="G27" s="84"/>
      <c r="H27" s="84"/>
      <c r="I27" s="84"/>
      <c r="J27" s="84"/>
    </row>
    <row r="28" spans="1:10" x14ac:dyDescent="0.1">
      <c r="A28" s="84"/>
      <c r="B28" s="84"/>
      <c r="C28" s="84"/>
      <c r="D28" s="84"/>
      <c r="E28" s="84"/>
      <c r="F28" s="84"/>
      <c r="G28" s="84"/>
      <c r="H28" s="84"/>
      <c r="I28" s="84"/>
      <c r="J28" s="84"/>
    </row>
    <row r="29" spans="1:10" x14ac:dyDescent="0.1">
      <c r="A29" s="84"/>
      <c r="B29" s="84"/>
      <c r="C29" s="84"/>
      <c r="D29" s="84"/>
      <c r="E29" s="84"/>
      <c r="F29" s="84"/>
      <c r="G29" s="84"/>
      <c r="H29" s="84"/>
      <c r="I29" s="84"/>
      <c r="J29" s="8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2"/>
  <sheetViews>
    <sheetView zoomScaleSheetLayoutView="100" workbookViewId="0" xr3:uid="{51F8DEE0-4D01-5F28-A812-FC0BD7CAC4A5}">
      <selection activeCell="E27" sqref="E27"/>
    </sheetView>
  </sheetViews>
  <sheetFormatPr defaultColWidth="8.85546875" defaultRowHeight="17.25" x14ac:dyDescent="0.1"/>
  <cols>
    <col min="1" max="1" width="3.140625" style="27" customWidth="1"/>
    <col min="2" max="2" width="13.28515625" style="24" customWidth="1"/>
    <col min="3" max="3" width="15.7109375" style="26" customWidth="1"/>
    <col min="4" max="4" width="13" style="26" customWidth="1"/>
    <col min="5" max="5" width="15.85546875" style="32" customWidth="1"/>
    <col min="6" max="6" width="15.85546875" style="26" customWidth="1"/>
    <col min="7" max="7" width="15.85546875" style="32" customWidth="1"/>
    <col min="8" max="8" width="15.85546875" style="26" customWidth="1"/>
    <col min="9" max="9" width="15.85546875" style="32" customWidth="1"/>
    <col min="10" max="16384" width="8.85546875" style="27"/>
  </cols>
  <sheetData>
    <row r="2" spans="2:9" x14ac:dyDescent="0.1">
      <c r="B2" s="25" t="s">
        <v>39</v>
      </c>
      <c r="C2" s="27"/>
    </row>
    <row r="4" spans="2:9" x14ac:dyDescent="0.1">
      <c r="B4" s="30" t="s">
        <v>42</v>
      </c>
      <c r="C4" s="30" t="s">
        <v>40</v>
      </c>
      <c r="D4" s="30" t="s">
        <v>45</v>
      </c>
      <c r="E4" s="31" t="s">
        <v>41</v>
      </c>
      <c r="F4" s="30" t="s">
        <v>46</v>
      </c>
      <c r="G4" s="31" t="s">
        <v>41</v>
      </c>
      <c r="H4" s="30" t="s">
        <v>47</v>
      </c>
      <c r="I4" s="31" t="s">
        <v>41</v>
      </c>
    </row>
    <row r="5" spans="2:9" x14ac:dyDescent="0.1">
      <c r="B5" s="28" t="s">
        <v>43</v>
      </c>
      <c r="C5" s="29" t="s">
        <v>44</v>
      </c>
      <c r="D5" s="29">
        <v>54</v>
      </c>
      <c r="E5" s="33">
        <v>42194</v>
      </c>
      <c r="F5" s="29">
        <v>100</v>
      </c>
      <c r="G5" s="33">
        <v>42197</v>
      </c>
      <c r="H5" s="29">
        <v>100</v>
      </c>
      <c r="I5" s="33">
        <v>42196</v>
      </c>
    </row>
    <row r="6" spans="2:9" x14ac:dyDescent="0.1">
      <c r="B6" s="28" t="s">
        <v>43</v>
      </c>
      <c r="C6" s="29" t="s">
        <v>48</v>
      </c>
      <c r="D6" s="29">
        <v>46</v>
      </c>
      <c r="E6" s="33">
        <v>42195</v>
      </c>
      <c r="F6" s="29"/>
      <c r="G6" s="34"/>
      <c r="H6" s="29"/>
      <c r="I6" s="34"/>
    </row>
    <row r="7" spans="2:9" x14ac:dyDescent="0.1">
      <c r="B7" s="28" t="s">
        <v>43</v>
      </c>
      <c r="C7" s="29"/>
      <c r="D7" s="29"/>
      <c r="E7" s="34"/>
      <c r="F7" s="29"/>
      <c r="G7" s="34"/>
      <c r="H7" s="29"/>
      <c r="I7" s="34"/>
    </row>
    <row r="8" spans="2:9" x14ac:dyDescent="0.1">
      <c r="B8" s="28" t="s">
        <v>43</v>
      </c>
      <c r="C8" s="29"/>
      <c r="D8" s="29"/>
      <c r="E8" s="34"/>
      <c r="F8" s="29"/>
      <c r="G8" s="34"/>
      <c r="H8" s="29"/>
      <c r="I8" s="34"/>
    </row>
    <row r="9" spans="2:9" x14ac:dyDescent="0.1">
      <c r="B9" s="28" t="s">
        <v>43</v>
      </c>
      <c r="C9" s="29"/>
      <c r="D9" s="29"/>
      <c r="E9" s="34"/>
      <c r="F9" s="29"/>
      <c r="G9" s="34"/>
      <c r="H9" s="29"/>
      <c r="I9" s="34"/>
    </row>
    <row r="10" spans="2:9" x14ac:dyDescent="0.1">
      <c r="B10" s="28" t="s">
        <v>43</v>
      </c>
      <c r="C10" s="29"/>
      <c r="D10" s="29"/>
      <c r="E10" s="34"/>
      <c r="F10" s="29"/>
      <c r="G10" s="34"/>
      <c r="H10" s="29"/>
      <c r="I10" s="34"/>
    </row>
    <row r="11" spans="2:9" x14ac:dyDescent="0.1">
      <c r="B11" s="28" t="s">
        <v>43</v>
      </c>
      <c r="C11" s="29"/>
      <c r="D11" s="29"/>
      <c r="E11" s="34"/>
      <c r="F11" s="29"/>
      <c r="G11" s="34"/>
      <c r="H11" s="29"/>
      <c r="I11" s="34"/>
    </row>
    <row r="12" spans="2:9" x14ac:dyDescent="0.1">
      <c r="B12" s="28" t="s">
        <v>43</v>
      </c>
      <c r="C12" s="29"/>
      <c r="D12" s="29"/>
      <c r="E12" s="34"/>
      <c r="F12" s="29"/>
      <c r="G12" s="34"/>
      <c r="H12" s="29"/>
      <c r="I12" s="34"/>
    </row>
  </sheetData>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109"/>
  <sheetViews>
    <sheetView zoomScale="115" zoomScaleNormal="115" workbookViewId="0" xr3:uid="{F9CF3CF3-643B-5BE6-8B46-32C596A47465}">
      <pane ySplit="8" topLeftCell="A9" activePane="bottomLeft" state="frozen"/>
      <selection pane="bottomLeft" activeCell="M16" sqref="M16"/>
    </sheetView>
  </sheetViews>
  <sheetFormatPr defaultRowHeight="13.5" x14ac:dyDescent="0.1"/>
  <cols>
    <col min="1" max="1" width="2.85546875" customWidth="1"/>
    <col min="2" max="18" width="6.5703125" customWidth="1"/>
    <col min="22" max="22" width="10.85546875" style="23" bestFit="1" customWidth="1"/>
  </cols>
  <sheetData>
    <row r="2" spans="2:21" x14ac:dyDescent="0.1">
      <c r="B2" s="43" t="s">
        <v>5</v>
      </c>
      <c r="C2" s="43"/>
      <c r="D2" s="45"/>
      <c r="E2" s="45"/>
      <c r="F2" s="43" t="s">
        <v>6</v>
      </c>
      <c r="G2" s="43"/>
      <c r="H2" s="45" t="s">
        <v>36</v>
      </c>
      <c r="I2" s="45"/>
      <c r="J2" s="43" t="s">
        <v>7</v>
      </c>
      <c r="K2" s="43"/>
      <c r="L2" s="44">
        <f>C9</f>
        <v>1000000</v>
      </c>
      <c r="M2" s="45"/>
      <c r="N2" s="43" t="s">
        <v>8</v>
      </c>
      <c r="O2" s="43"/>
      <c r="P2" s="44" t="e">
        <f>C108+R108</f>
        <v>#VALUE!</v>
      </c>
      <c r="Q2" s="45"/>
      <c r="R2" s="1"/>
      <c r="S2" s="1"/>
      <c r="T2" s="1"/>
    </row>
    <row r="3" spans="2:21" ht="57" customHeight="1" x14ac:dyDescent="0.1">
      <c r="B3" s="43" t="s">
        <v>9</v>
      </c>
      <c r="C3" s="43"/>
      <c r="D3" s="46" t="s">
        <v>38</v>
      </c>
      <c r="E3" s="46"/>
      <c r="F3" s="46"/>
      <c r="G3" s="46"/>
      <c r="H3" s="46"/>
      <c r="I3" s="46"/>
      <c r="J3" s="43" t="s">
        <v>10</v>
      </c>
      <c r="K3" s="43"/>
      <c r="L3" s="46" t="s">
        <v>35</v>
      </c>
      <c r="M3" s="47"/>
      <c r="N3" s="47"/>
      <c r="O3" s="47"/>
      <c r="P3" s="47"/>
      <c r="Q3" s="47"/>
      <c r="R3" s="1"/>
      <c r="S3" s="1"/>
    </row>
    <row r="4" spans="2:21" x14ac:dyDescent="0.1">
      <c r="B4" s="43" t="s">
        <v>11</v>
      </c>
      <c r="C4" s="43"/>
      <c r="D4" s="48">
        <f>SUM($R$9:$S$993)</f>
        <v>-29947.368421052488</v>
      </c>
      <c r="E4" s="48"/>
      <c r="F4" s="43" t="s">
        <v>12</v>
      </c>
      <c r="G4" s="43"/>
      <c r="H4" s="49">
        <f>SUM($T$9:$U$108)</f>
        <v>-57</v>
      </c>
      <c r="I4" s="45"/>
      <c r="J4" s="50" t="s">
        <v>13</v>
      </c>
      <c r="K4" s="50"/>
      <c r="L4" s="44">
        <f>MAX($C$9:$D$990)-C9</f>
        <v>0</v>
      </c>
      <c r="M4" s="44"/>
      <c r="N4" s="50" t="s">
        <v>14</v>
      </c>
      <c r="O4" s="50"/>
      <c r="P4" s="48">
        <f>MIN($C$9:$D$990)-C9</f>
        <v>-29947.368421052466</v>
      </c>
      <c r="Q4" s="48"/>
      <c r="R4" s="1"/>
      <c r="S4" s="1"/>
      <c r="T4" s="1"/>
    </row>
    <row r="5" spans="2:21" x14ac:dyDescent="0.1">
      <c r="B5" s="22" t="s">
        <v>15</v>
      </c>
      <c r="C5" s="2">
        <f>COUNTIF($R$9:$R$990,"&gt;0")</f>
        <v>0</v>
      </c>
      <c r="D5" s="21" t="s">
        <v>16</v>
      </c>
      <c r="E5" s="16">
        <f>COUNTIF($R$9:$R$990,"&lt;0")</f>
        <v>1</v>
      </c>
      <c r="F5" s="21" t="s">
        <v>17</v>
      </c>
      <c r="G5" s="2">
        <f>COUNTIF($R$9:$R$990,"=0")</f>
        <v>0</v>
      </c>
      <c r="H5" s="21" t="s">
        <v>18</v>
      </c>
      <c r="I5" s="3">
        <f>C5/SUM(C5,E5,G5)</f>
        <v>0</v>
      </c>
      <c r="J5" s="51" t="s">
        <v>19</v>
      </c>
      <c r="K5" s="43"/>
      <c r="L5" s="52"/>
      <c r="M5" s="53"/>
      <c r="N5" s="18" t="s">
        <v>20</v>
      </c>
      <c r="O5" s="9"/>
      <c r="P5" s="52"/>
      <c r="Q5" s="53"/>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54" t="s">
        <v>21</v>
      </c>
      <c r="C7" s="56" t="s">
        <v>22</v>
      </c>
      <c r="D7" s="57"/>
      <c r="E7" s="60" t="s">
        <v>23</v>
      </c>
      <c r="F7" s="61"/>
      <c r="G7" s="61"/>
      <c r="H7" s="61"/>
      <c r="I7" s="62"/>
      <c r="J7" s="63" t="s">
        <v>24</v>
      </c>
      <c r="K7" s="64"/>
      <c r="L7" s="65"/>
      <c r="M7" s="66" t="s">
        <v>25</v>
      </c>
      <c r="N7" s="67" t="s">
        <v>26</v>
      </c>
      <c r="O7" s="68"/>
      <c r="P7" s="68"/>
      <c r="Q7" s="69"/>
      <c r="R7" s="70" t="s">
        <v>27</v>
      </c>
      <c r="S7" s="70"/>
      <c r="T7" s="70"/>
      <c r="U7" s="70"/>
    </row>
    <row r="8" spans="2:21" x14ac:dyDescent="0.1">
      <c r="B8" s="55"/>
      <c r="C8" s="58"/>
      <c r="D8" s="59"/>
      <c r="E8" s="19" t="s">
        <v>28</v>
      </c>
      <c r="F8" s="19" t="s">
        <v>29</v>
      </c>
      <c r="G8" s="19" t="s">
        <v>30</v>
      </c>
      <c r="H8" s="71" t="s">
        <v>31</v>
      </c>
      <c r="I8" s="62"/>
      <c r="J8" s="4" t="s">
        <v>32</v>
      </c>
      <c r="K8" s="72" t="s">
        <v>33</v>
      </c>
      <c r="L8" s="65"/>
      <c r="M8" s="66"/>
      <c r="N8" s="5" t="s">
        <v>28</v>
      </c>
      <c r="O8" s="5" t="s">
        <v>29</v>
      </c>
      <c r="P8" s="73" t="s">
        <v>31</v>
      </c>
      <c r="Q8" s="69"/>
      <c r="R8" s="70" t="s">
        <v>34</v>
      </c>
      <c r="S8" s="70"/>
      <c r="T8" s="70" t="s">
        <v>32</v>
      </c>
      <c r="U8" s="70"/>
    </row>
    <row r="9" spans="2:21" x14ac:dyDescent="0.1">
      <c r="B9" s="20">
        <v>1</v>
      </c>
      <c r="C9" s="74">
        <v>1000000</v>
      </c>
      <c r="D9" s="74"/>
      <c r="E9" s="20">
        <v>2001</v>
      </c>
      <c r="F9" s="8">
        <v>42111</v>
      </c>
      <c r="G9" s="20" t="s">
        <v>4</v>
      </c>
      <c r="H9" s="79">
        <v>1.4382900000000001</v>
      </c>
      <c r="I9" s="79"/>
      <c r="J9" s="20">
        <v>57</v>
      </c>
      <c r="K9" s="74">
        <f t="shared" ref="K9:K72" si="0">IF(F9="","",C9*0.03)</f>
        <v>30000</v>
      </c>
      <c r="L9" s="74"/>
      <c r="M9" s="6">
        <f>IF(J9="","",(K9/J9)/1000)</f>
        <v>0.52631578947368418</v>
      </c>
      <c r="N9" s="20">
        <v>2001</v>
      </c>
      <c r="O9" s="8">
        <v>42111</v>
      </c>
      <c r="P9" s="79">
        <v>1.4326000000000001</v>
      </c>
      <c r="Q9" s="79"/>
      <c r="R9" s="77">
        <f>IF(O9="","",(IF(G9="売",H9-P9,P9-H9))*M9*10000000)</f>
        <v>-29947.368421052488</v>
      </c>
      <c r="S9" s="77"/>
      <c r="T9" s="78">
        <f>IF(O9="","",IF(R9&lt;0,J9*(-1),IF(G9="買",(P9-H9)*10000,(H9-P9)*10000)))</f>
        <v>-57</v>
      </c>
      <c r="U9" s="78"/>
    </row>
    <row r="10" spans="2:21" x14ac:dyDescent="0.1">
      <c r="B10" s="20">
        <v>2</v>
      </c>
      <c r="C10" s="74">
        <f t="shared" ref="C10:C73" si="1">IF(R9="","",C9+R9)</f>
        <v>970052.63157894753</v>
      </c>
      <c r="D10" s="74"/>
      <c r="E10" s="20"/>
      <c r="F10" s="8"/>
      <c r="G10" s="20" t="s">
        <v>4</v>
      </c>
      <c r="H10" s="79"/>
      <c r="I10" s="79"/>
      <c r="J10" s="20"/>
      <c r="K10" s="74" t="str">
        <f t="shared" si="0"/>
        <v/>
      </c>
      <c r="L10" s="74"/>
      <c r="M10" s="6" t="str">
        <f t="shared" ref="M10:M73" si="2">IF(J10="","",(K10/J10)/1000)</f>
        <v/>
      </c>
      <c r="N10" s="20"/>
      <c r="O10" s="8"/>
      <c r="P10" s="79"/>
      <c r="Q10" s="79"/>
      <c r="R10" s="77" t="str">
        <f t="shared" ref="R10:R73" si="3">IF(O10="","",(IF(G10="売",H10-P10,P10-H10))*M10*10000000)</f>
        <v/>
      </c>
      <c r="S10" s="77"/>
      <c r="T10" s="78" t="str">
        <f t="shared" ref="T10:T73" si="4">IF(O10="","",IF(R10&lt;0,J10*(-1),IF(G10="買",(P10-H10)*10000,(H10-P10)*10000)))</f>
        <v/>
      </c>
      <c r="U10" s="78"/>
    </row>
    <row r="11" spans="2:21" x14ac:dyDescent="0.1">
      <c r="B11" s="20">
        <v>3</v>
      </c>
      <c r="C11" s="74" t="str">
        <f t="shared" si="1"/>
        <v/>
      </c>
      <c r="D11" s="74"/>
      <c r="E11" s="20"/>
      <c r="F11" s="8"/>
      <c r="G11" s="20" t="s">
        <v>4</v>
      </c>
      <c r="H11" s="79"/>
      <c r="I11" s="79"/>
      <c r="J11" s="20"/>
      <c r="K11" s="74" t="str">
        <f t="shared" si="0"/>
        <v/>
      </c>
      <c r="L11" s="74"/>
      <c r="M11" s="6" t="str">
        <f t="shared" si="2"/>
        <v/>
      </c>
      <c r="N11" s="20"/>
      <c r="O11" s="8"/>
      <c r="P11" s="79"/>
      <c r="Q11" s="79"/>
      <c r="R11" s="77" t="str">
        <f t="shared" si="3"/>
        <v/>
      </c>
      <c r="S11" s="77"/>
      <c r="T11" s="78" t="str">
        <f t="shared" si="4"/>
        <v/>
      </c>
      <c r="U11" s="78"/>
    </row>
    <row r="12" spans="2:21" x14ac:dyDescent="0.1">
      <c r="B12" s="20">
        <v>4</v>
      </c>
      <c r="C12" s="74" t="str">
        <f t="shared" si="1"/>
        <v/>
      </c>
      <c r="D12" s="74"/>
      <c r="E12" s="20"/>
      <c r="F12" s="8"/>
      <c r="G12" s="20" t="s">
        <v>3</v>
      </c>
      <c r="H12" s="79"/>
      <c r="I12" s="79"/>
      <c r="J12" s="20"/>
      <c r="K12" s="74" t="str">
        <f t="shared" si="0"/>
        <v/>
      </c>
      <c r="L12" s="74"/>
      <c r="M12" s="6" t="str">
        <f t="shared" si="2"/>
        <v/>
      </c>
      <c r="N12" s="20"/>
      <c r="O12" s="8"/>
      <c r="P12" s="79"/>
      <c r="Q12" s="79"/>
      <c r="R12" s="77" t="str">
        <f t="shared" si="3"/>
        <v/>
      </c>
      <c r="S12" s="77"/>
      <c r="T12" s="78" t="str">
        <f t="shared" si="4"/>
        <v/>
      </c>
      <c r="U12" s="78"/>
    </row>
    <row r="13" spans="2:21" x14ac:dyDescent="0.1">
      <c r="B13" s="20">
        <v>5</v>
      </c>
      <c r="C13" s="74" t="str">
        <f t="shared" si="1"/>
        <v/>
      </c>
      <c r="D13" s="74"/>
      <c r="E13" s="20"/>
      <c r="F13" s="8"/>
      <c r="G13" s="20" t="s">
        <v>3</v>
      </c>
      <c r="H13" s="79"/>
      <c r="I13" s="79"/>
      <c r="J13" s="20"/>
      <c r="K13" s="74" t="str">
        <f t="shared" si="0"/>
        <v/>
      </c>
      <c r="L13" s="74"/>
      <c r="M13" s="6" t="str">
        <f t="shared" si="2"/>
        <v/>
      </c>
      <c r="N13" s="20"/>
      <c r="O13" s="8"/>
      <c r="P13" s="79"/>
      <c r="Q13" s="79"/>
      <c r="R13" s="77" t="str">
        <f t="shared" si="3"/>
        <v/>
      </c>
      <c r="S13" s="77"/>
      <c r="T13" s="78" t="str">
        <f t="shared" si="4"/>
        <v/>
      </c>
      <c r="U13" s="78"/>
    </row>
    <row r="14" spans="2:21" x14ac:dyDescent="0.1">
      <c r="B14" s="20">
        <v>6</v>
      </c>
      <c r="C14" s="74" t="str">
        <f t="shared" si="1"/>
        <v/>
      </c>
      <c r="D14" s="74"/>
      <c r="E14" s="20"/>
      <c r="F14" s="8"/>
      <c r="G14" s="20" t="s">
        <v>4</v>
      </c>
      <c r="H14" s="79"/>
      <c r="I14" s="79"/>
      <c r="J14" s="20"/>
      <c r="K14" s="74" t="str">
        <f t="shared" si="0"/>
        <v/>
      </c>
      <c r="L14" s="74"/>
      <c r="M14" s="6" t="str">
        <f t="shared" si="2"/>
        <v/>
      </c>
      <c r="N14" s="20"/>
      <c r="O14" s="8"/>
      <c r="P14" s="79"/>
      <c r="Q14" s="79"/>
      <c r="R14" s="77" t="str">
        <f t="shared" si="3"/>
        <v/>
      </c>
      <c r="S14" s="77"/>
      <c r="T14" s="78" t="str">
        <f t="shared" si="4"/>
        <v/>
      </c>
      <c r="U14" s="78"/>
    </row>
    <row r="15" spans="2:21" x14ac:dyDescent="0.1">
      <c r="B15" s="20">
        <v>7</v>
      </c>
      <c r="C15" s="74" t="str">
        <f t="shared" si="1"/>
        <v/>
      </c>
      <c r="D15" s="74"/>
      <c r="E15" s="20"/>
      <c r="F15" s="8"/>
      <c r="G15" s="20" t="s">
        <v>4</v>
      </c>
      <c r="H15" s="79"/>
      <c r="I15" s="79"/>
      <c r="J15" s="20"/>
      <c r="K15" s="74" t="str">
        <f t="shared" si="0"/>
        <v/>
      </c>
      <c r="L15" s="74"/>
      <c r="M15" s="6" t="str">
        <f t="shared" si="2"/>
        <v/>
      </c>
      <c r="N15" s="20"/>
      <c r="O15" s="8"/>
      <c r="P15" s="79"/>
      <c r="Q15" s="79"/>
      <c r="R15" s="77" t="str">
        <f t="shared" si="3"/>
        <v/>
      </c>
      <c r="S15" s="77"/>
      <c r="T15" s="78" t="str">
        <f t="shared" si="4"/>
        <v/>
      </c>
      <c r="U15" s="78"/>
    </row>
    <row r="16" spans="2:21" x14ac:dyDescent="0.1">
      <c r="B16" s="20">
        <v>8</v>
      </c>
      <c r="C16" s="74" t="str">
        <f t="shared" si="1"/>
        <v/>
      </c>
      <c r="D16" s="74"/>
      <c r="E16" s="20"/>
      <c r="F16" s="8"/>
      <c r="G16" s="20" t="s">
        <v>4</v>
      </c>
      <c r="H16" s="79"/>
      <c r="I16" s="79"/>
      <c r="J16" s="20"/>
      <c r="K16" s="74" t="str">
        <f t="shared" si="0"/>
        <v/>
      </c>
      <c r="L16" s="74"/>
      <c r="M16" s="6" t="str">
        <f t="shared" si="2"/>
        <v/>
      </c>
      <c r="N16" s="20"/>
      <c r="O16" s="8"/>
      <c r="P16" s="79"/>
      <c r="Q16" s="79"/>
      <c r="R16" s="77" t="str">
        <f t="shared" si="3"/>
        <v/>
      </c>
      <c r="S16" s="77"/>
      <c r="T16" s="78" t="str">
        <f t="shared" si="4"/>
        <v/>
      </c>
      <c r="U16" s="78"/>
    </row>
    <row r="17" spans="2:21" x14ac:dyDescent="0.1">
      <c r="B17" s="20">
        <v>9</v>
      </c>
      <c r="C17" s="74" t="str">
        <f t="shared" si="1"/>
        <v/>
      </c>
      <c r="D17" s="74"/>
      <c r="E17" s="20"/>
      <c r="F17" s="8"/>
      <c r="G17" s="20" t="s">
        <v>4</v>
      </c>
      <c r="H17" s="79"/>
      <c r="I17" s="79"/>
      <c r="J17" s="20"/>
      <c r="K17" s="74" t="str">
        <f t="shared" si="0"/>
        <v/>
      </c>
      <c r="L17" s="74"/>
      <c r="M17" s="6" t="str">
        <f t="shared" si="2"/>
        <v/>
      </c>
      <c r="N17" s="20"/>
      <c r="O17" s="8"/>
      <c r="P17" s="79"/>
      <c r="Q17" s="79"/>
      <c r="R17" s="77" t="str">
        <f t="shared" si="3"/>
        <v/>
      </c>
      <c r="S17" s="77"/>
      <c r="T17" s="78" t="str">
        <f t="shared" si="4"/>
        <v/>
      </c>
      <c r="U17" s="78"/>
    </row>
    <row r="18" spans="2:21" x14ac:dyDescent="0.1">
      <c r="B18" s="20">
        <v>10</v>
      </c>
      <c r="C18" s="74" t="str">
        <f t="shared" si="1"/>
        <v/>
      </c>
      <c r="D18" s="74"/>
      <c r="E18" s="20"/>
      <c r="F18" s="8"/>
      <c r="G18" s="20" t="s">
        <v>4</v>
      </c>
      <c r="H18" s="79"/>
      <c r="I18" s="79"/>
      <c r="J18" s="20"/>
      <c r="K18" s="74" t="str">
        <f t="shared" si="0"/>
        <v/>
      </c>
      <c r="L18" s="74"/>
      <c r="M18" s="6" t="str">
        <f t="shared" si="2"/>
        <v/>
      </c>
      <c r="N18" s="20"/>
      <c r="O18" s="8"/>
      <c r="P18" s="79"/>
      <c r="Q18" s="79"/>
      <c r="R18" s="77" t="str">
        <f t="shared" si="3"/>
        <v/>
      </c>
      <c r="S18" s="77"/>
      <c r="T18" s="78" t="str">
        <f t="shared" si="4"/>
        <v/>
      </c>
      <c r="U18" s="78"/>
    </row>
    <row r="19" spans="2:21" x14ac:dyDescent="0.1">
      <c r="B19" s="20">
        <v>11</v>
      </c>
      <c r="C19" s="74" t="str">
        <f t="shared" si="1"/>
        <v/>
      </c>
      <c r="D19" s="74"/>
      <c r="E19" s="20"/>
      <c r="F19" s="8"/>
      <c r="G19" s="20" t="s">
        <v>4</v>
      </c>
      <c r="H19" s="79"/>
      <c r="I19" s="79"/>
      <c r="J19" s="20"/>
      <c r="K19" s="74" t="str">
        <f t="shared" si="0"/>
        <v/>
      </c>
      <c r="L19" s="74"/>
      <c r="M19" s="6" t="str">
        <f t="shared" si="2"/>
        <v/>
      </c>
      <c r="N19" s="20"/>
      <c r="O19" s="8"/>
      <c r="P19" s="79"/>
      <c r="Q19" s="79"/>
      <c r="R19" s="77" t="str">
        <f t="shared" si="3"/>
        <v/>
      </c>
      <c r="S19" s="77"/>
      <c r="T19" s="78" t="str">
        <f t="shared" si="4"/>
        <v/>
      </c>
      <c r="U19" s="78"/>
    </row>
    <row r="20" spans="2:21" x14ac:dyDescent="0.1">
      <c r="B20" s="20">
        <v>12</v>
      </c>
      <c r="C20" s="74" t="str">
        <f t="shared" si="1"/>
        <v/>
      </c>
      <c r="D20" s="74"/>
      <c r="E20" s="20"/>
      <c r="F20" s="8"/>
      <c r="G20" s="20" t="s">
        <v>4</v>
      </c>
      <c r="H20" s="79"/>
      <c r="I20" s="79"/>
      <c r="J20" s="20"/>
      <c r="K20" s="74" t="str">
        <f t="shared" si="0"/>
        <v/>
      </c>
      <c r="L20" s="74"/>
      <c r="M20" s="6" t="str">
        <f t="shared" si="2"/>
        <v/>
      </c>
      <c r="N20" s="20"/>
      <c r="O20" s="8"/>
      <c r="P20" s="79"/>
      <c r="Q20" s="79"/>
      <c r="R20" s="77" t="str">
        <f t="shared" si="3"/>
        <v/>
      </c>
      <c r="S20" s="77"/>
      <c r="T20" s="78" t="str">
        <f t="shared" si="4"/>
        <v/>
      </c>
      <c r="U20" s="78"/>
    </row>
    <row r="21" spans="2:21" x14ac:dyDescent="0.1">
      <c r="B21" s="20">
        <v>13</v>
      </c>
      <c r="C21" s="74" t="str">
        <f t="shared" si="1"/>
        <v/>
      </c>
      <c r="D21" s="74"/>
      <c r="E21" s="20"/>
      <c r="F21" s="8"/>
      <c r="G21" s="20" t="s">
        <v>4</v>
      </c>
      <c r="H21" s="79"/>
      <c r="I21" s="79"/>
      <c r="J21" s="20"/>
      <c r="K21" s="74" t="str">
        <f t="shared" si="0"/>
        <v/>
      </c>
      <c r="L21" s="74"/>
      <c r="M21" s="6" t="str">
        <f t="shared" si="2"/>
        <v/>
      </c>
      <c r="N21" s="20"/>
      <c r="O21" s="8"/>
      <c r="P21" s="79"/>
      <c r="Q21" s="79"/>
      <c r="R21" s="77" t="str">
        <f t="shared" si="3"/>
        <v/>
      </c>
      <c r="S21" s="77"/>
      <c r="T21" s="78" t="str">
        <f t="shared" si="4"/>
        <v/>
      </c>
      <c r="U21" s="78"/>
    </row>
    <row r="22" spans="2:21" x14ac:dyDescent="0.1">
      <c r="B22" s="20">
        <v>14</v>
      </c>
      <c r="C22" s="74" t="str">
        <f t="shared" si="1"/>
        <v/>
      </c>
      <c r="D22" s="74"/>
      <c r="E22" s="20"/>
      <c r="F22" s="8"/>
      <c r="G22" s="20" t="s">
        <v>3</v>
      </c>
      <c r="H22" s="79"/>
      <c r="I22" s="79"/>
      <c r="J22" s="20"/>
      <c r="K22" s="74" t="str">
        <f t="shared" si="0"/>
        <v/>
      </c>
      <c r="L22" s="74"/>
      <c r="M22" s="6" t="str">
        <f t="shared" si="2"/>
        <v/>
      </c>
      <c r="N22" s="20"/>
      <c r="O22" s="8"/>
      <c r="P22" s="79"/>
      <c r="Q22" s="79"/>
      <c r="R22" s="77" t="str">
        <f t="shared" si="3"/>
        <v/>
      </c>
      <c r="S22" s="77"/>
      <c r="T22" s="78" t="str">
        <f t="shared" si="4"/>
        <v/>
      </c>
      <c r="U22" s="78"/>
    </row>
    <row r="23" spans="2:21" x14ac:dyDescent="0.1">
      <c r="B23" s="20">
        <v>15</v>
      </c>
      <c r="C23" s="74" t="str">
        <f t="shared" si="1"/>
        <v/>
      </c>
      <c r="D23" s="74"/>
      <c r="E23" s="20"/>
      <c r="F23" s="8"/>
      <c r="G23" s="20" t="s">
        <v>4</v>
      </c>
      <c r="H23" s="79"/>
      <c r="I23" s="79"/>
      <c r="J23" s="20"/>
      <c r="K23" s="74" t="str">
        <f t="shared" si="0"/>
        <v/>
      </c>
      <c r="L23" s="74"/>
      <c r="M23" s="6" t="str">
        <f t="shared" si="2"/>
        <v/>
      </c>
      <c r="N23" s="20"/>
      <c r="O23" s="8"/>
      <c r="P23" s="79"/>
      <c r="Q23" s="79"/>
      <c r="R23" s="77" t="str">
        <f t="shared" si="3"/>
        <v/>
      </c>
      <c r="S23" s="77"/>
      <c r="T23" s="78" t="str">
        <f t="shared" si="4"/>
        <v/>
      </c>
      <c r="U23" s="78"/>
    </row>
    <row r="24" spans="2:21" x14ac:dyDescent="0.1">
      <c r="B24" s="20">
        <v>16</v>
      </c>
      <c r="C24" s="74" t="str">
        <f t="shared" si="1"/>
        <v/>
      </c>
      <c r="D24" s="74"/>
      <c r="E24" s="20"/>
      <c r="F24" s="8"/>
      <c r="G24" s="20" t="s">
        <v>4</v>
      </c>
      <c r="H24" s="79"/>
      <c r="I24" s="79"/>
      <c r="J24" s="20"/>
      <c r="K24" s="74" t="str">
        <f t="shared" si="0"/>
        <v/>
      </c>
      <c r="L24" s="74"/>
      <c r="M24" s="6" t="str">
        <f t="shared" si="2"/>
        <v/>
      </c>
      <c r="N24" s="20"/>
      <c r="O24" s="8"/>
      <c r="P24" s="79"/>
      <c r="Q24" s="79"/>
      <c r="R24" s="77" t="str">
        <f t="shared" si="3"/>
        <v/>
      </c>
      <c r="S24" s="77"/>
      <c r="T24" s="78" t="str">
        <f t="shared" si="4"/>
        <v/>
      </c>
      <c r="U24" s="78"/>
    </row>
    <row r="25" spans="2:21" x14ac:dyDescent="0.1">
      <c r="B25" s="20">
        <v>17</v>
      </c>
      <c r="C25" s="74" t="str">
        <f t="shared" si="1"/>
        <v/>
      </c>
      <c r="D25" s="74"/>
      <c r="E25" s="20"/>
      <c r="F25" s="8"/>
      <c r="G25" s="20" t="s">
        <v>4</v>
      </c>
      <c r="H25" s="79"/>
      <c r="I25" s="79"/>
      <c r="J25" s="20"/>
      <c r="K25" s="74" t="str">
        <f t="shared" si="0"/>
        <v/>
      </c>
      <c r="L25" s="74"/>
      <c r="M25" s="6" t="str">
        <f t="shared" si="2"/>
        <v/>
      </c>
      <c r="N25" s="20"/>
      <c r="O25" s="8"/>
      <c r="P25" s="79"/>
      <c r="Q25" s="79"/>
      <c r="R25" s="77" t="str">
        <f t="shared" si="3"/>
        <v/>
      </c>
      <c r="S25" s="77"/>
      <c r="T25" s="78" t="str">
        <f t="shared" si="4"/>
        <v/>
      </c>
      <c r="U25" s="78"/>
    </row>
    <row r="26" spans="2:21" x14ac:dyDescent="0.1">
      <c r="B26" s="20">
        <v>18</v>
      </c>
      <c r="C26" s="74" t="str">
        <f t="shared" si="1"/>
        <v/>
      </c>
      <c r="D26" s="74"/>
      <c r="E26" s="20"/>
      <c r="F26" s="8"/>
      <c r="G26" s="20" t="s">
        <v>4</v>
      </c>
      <c r="H26" s="79"/>
      <c r="I26" s="79"/>
      <c r="J26" s="20"/>
      <c r="K26" s="74" t="str">
        <f t="shared" si="0"/>
        <v/>
      </c>
      <c r="L26" s="74"/>
      <c r="M26" s="6" t="str">
        <f t="shared" si="2"/>
        <v/>
      </c>
      <c r="N26" s="20"/>
      <c r="O26" s="8"/>
      <c r="P26" s="79"/>
      <c r="Q26" s="79"/>
      <c r="R26" s="77" t="str">
        <f t="shared" si="3"/>
        <v/>
      </c>
      <c r="S26" s="77"/>
      <c r="T26" s="78" t="str">
        <f t="shared" si="4"/>
        <v/>
      </c>
      <c r="U26" s="78"/>
    </row>
    <row r="27" spans="2:21" x14ac:dyDescent="0.1">
      <c r="B27" s="20">
        <v>19</v>
      </c>
      <c r="C27" s="74" t="str">
        <f t="shared" si="1"/>
        <v/>
      </c>
      <c r="D27" s="74"/>
      <c r="E27" s="20"/>
      <c r="F27" s="8"/>
      <c r="G27" s="20" t="s">
        <v>3</v>
      </c>
      <c r="H27" s="79"/>
      <c r="I27" s="79"/>
      <c r="J27" s="20"/>
      <c r="K27" s="74" t="str">
        <f t="shared" si="0"/>
        <v/>
      </c>
      <c r="L27" s="74"/>
      <c r="M27" s="6" t="str">
        <f t="shared" si="2"/>
        <v/>
      </c>
      <c r="N27" s="20"/>
      <c r="O27" s="8"/>
      <c r="P27" s="79"/>
      <c r="Q27" s="79"/>
      <c r="R27" s="77" t="str">
        <f t="shared" si="3"/>
        <v/>
      </c>
      <c r="S27" s="77"/>
      <c r="T27" s="78" t="str">
        <f t="shared" si="4"/>
        <v/>
      </c>
      <c r="U27" s="78"/>
    </row>
    <row r="28" spans="2:21" x14ac:dyDescent="0.1">
      <c r="B28" s="20">
        <v>20</v>
      </c>
      <c r="C28" s="74" t="str">
        <f t="shared" si="1"/>
        <v/>
      </c>
      <c r="D28" s="74"/>
      <c r="E28" s="20"/>
      <c r="F28" s="8"/>
      <c r="G28" s="20" t="s">
        <v>4</v>
      </c>
      <c r="H28" s="79"/>
      <c r="I28" s="79"/>
      <c r="J28" s="20"/>
      <c r="K28" s="74" t="str">
        <f t="shared" si="0"/>
        <v/>
      </c>
      <c r="L28" s="74"/>
      <c r="M28" s="6" t="str">
        <f t="shared" si="2"/>
        <v/>
      </c>
      <c r="N28" s="20"/>
      <c r="O28" s="8"/>
      <c r="P28" s="79"/>
      <c r="Q28" s="79"/>
      <c r="R28" s="77" t="str">
        <f t="shared" si="3"/>
        <v/>
      </c>
      <c r="S28" s="77"/>
      <c r="T28" s="78" t="str">
        <f t="shared" si="4"/>
        <v/>
      </c>
      <c r="U28" s="78"/>
    </row>
    <row r="29" spans="2:21" x14ac:dyDescent="0.1">
      <c r="B29" s="20">
        <v>21</v>
      </c>
      <c r="C29" s="74" t="str">
        <f t="shared" si="1"/>
        <v/>
      </c>
      <c r="D29" s="74"/>
      <c r="E29" s="20"/>
      <c r="F29" s="8"/>
      <c r="G29" s="20" t="s">
        <v>3</v>
      </c>
      <c r="H29" s="79"/>
      <c r="I29" s="79"/>
      <c r="J29" s="20"/>
      <c r="K29" s="74" t="str">
        <f t="shared" si="0"/>
        <v/>
      </c>
      <c r="L29" s="74"/>
      <c r="M29" s="6" t="str">
        <f t="shared" si="2"/>
        <v/>
      </c>
      <c r="N29" s="20"/>
      <c r="O29" s="8"/>
      <c r="P29" s="79"/>
      <c r="Q29" s="79"/>
      <c r="R29" s="77" t="str">
        <f t="shared" si="3"/>
        <v/>
      </c>
      <c r="S29" s="77"/>
      <c r="T29" s="78" t="str">
        <f t="shared" si="4"/>
        <v/>
      </c>
      <c r="U29" s="78"/>
    </row>
    <row r="30" spans="2:21" x14ac:dyDescent="0.1">
      <c r="B30" s="20">
        <v>22</v>
      </c>
      <c r="C30" s="74" t="str">
        <f t="shared" si="1"/>
        <v/>
      </c>
      <c r="D30" s="74"/>
      <c r="E30" s="20"/>
      <c r="F30" s="8"/>
      <c r="G30" s="20" t="s">
        <v>3</v>
      </c>
      <c r="H30" s="79"/>
      <c r="I30" s="79"/>
      <c r="J30" s="20"/>
      <c r="K30" s="74" t="str">
        <f t="shared" si="0"/>
        <v/>
      </c>
      <c r="L30" s="74"/>
      <c r="M30" s="6" t="str">
        <f t="shared" si="2"/>
        <v/>
      </c>
      <c r="N30" s="20"/>
      <c r="O30" s="8"/>
      <c r="P30" s="79"/>
      <c r="Q30" s="79"/>
      <c r="R30" s="77" t="str">
        <f t="shared" si="3"/>
        <v/>
      </c>
      <c r="S30" s="77"/>
      <c r="T30" s="78" t="str">
        <f t="shared" si="4"/>
        <v/>
      </c>
      <c r="U30" s="78"/>
    </row>
    <row r="31" spans="2:21" x14ac:dyDescent="0.1">
      <c r="B31" s="20">
        <v>23</v>
      </c>
      <c r="C31" s="74" t="str">
        <f t="shared" si="1"/>
        <v/>
      </c>
      <c r="D31" s="74"/>
      <c r="E31" s="20"/>
      <c r="F31" s="8"/>
      <c r="G31" s="20" t="s">
        <v>3</v>
      </c>
      <c r="H31" s="79"/>
      <c r="I31" s="79"/>
      <c r="J31" s="20"/>
      <c r="K31" s="74" t="str">
        <f t="shared" si="0"/>
        <v/>
      </c>
      <c r="L31" s="74"/>
      <c r="M31" s="6" t="str">
        <f t="shared" si="2"/>
        <v/>
      </c>
      <c r="N31" s="20"/>
      <c r="O31" s="8"/>
      <c r="P31" s="79"/>
      <c r="Q31" s="79"/>
      <c r="R31" s="77" t="str">
        <f t="shared" si="3"/>
        <v/>
      </c>
      <c r="S31" s="77"/>
      <c r="T31" s="78" t="str">
        <f t="shared" si="4"/>
        <v/>
      </c>
      <c r="U31" s="78"/>
    </row>
    <row r="32" spans="2:21" x14ac:dyDescent="0.1">
      <c r="B32" s="20">
        <v>24</v>
      </c>
      <c r="C32" s="74" t="str">
        <f t="shared" si="1"/>
        <v/>
      </c>
      <c r="D32" s="74"/>
      <c r="E32" s="20"/>
      <c r="F32" s="8"/>
      <c r="G32" s="20" t="s">
        <v>3</v>
      </c>
      <c r="H32" s="79"/>
      <c r="I32" s="79"/>
      <c r="J32" s="20"/>
      <c r="K32" s="74" t="str">
        <f t="shared" si="0"/>
        <v/>
      </c>
      <c r="L32" s="74"/>
      <c r="M32" s="6" t="str">
        <f t="shared" si="2"/>
        <v/>
      </c>
      <c r="N32" s="20"/>
      <c r="O32" s="8"/>
      <c r="P32" s="79"/>
      <c r="Q32" s="79"/>
      <c r="R32" s="77" t="str">
        <f t="shared" si="3"/>
        <v/>
      </c>
      <c r="S32" s="77"/>
      <c r="T32" s="78" t="str">
        <f t="shared" si="4"/>
        <v/>
      </c>
      <c r="U32" s="78"/>
    </row>
    <row r="33" spans="2:21" x14ac:dyDescent="0.1">
      <c r="B33" s="20">
        <v>25</v>
      </c>
      <c r="C33" s="74" t="str">
        <f t="shared" si="1"/>
        <v/>
      </c>
      <c r="D33" s="74"/>
      <c r="E33" s="20"/>
      <c r="F33" s="8"/>
      <c r="G33" s="20" t="s">
        <v>4</v>
      </c>
      <c r="H33" s="79"/>
      <c r="I33" s="79"/>
      <c r="J33" s="20"/>
      <c r="K33" s="74" t="str">
        <f t="shared" si="0"/>
        <v/>
      </c>
      <c r="L33" s="74"/>
      <c r="M33" s="6" t="str">
        <f t="shared" si="2"/>
        <v/>
      </c>
      <c r="N33" s="20"/>
      <c r="O33" s="8"/>
      <c r="P33" s="79"/>
      <c r="Q33" s="79"/>
      <c r="R33" s="77" t="str">
        <f t="shared" si="3"/>
        <v/>
      </c>
      <c r="S33" s="77"/>
      <c r="T33" s="78" t="str">
        <f t="shared" si="4"/>
        <v/>
      </c>
      <c r="U33" s="78"/>
    </row>
    <row r="34" spans="2:21" x14ac:dyDescent="0.1">
      <c r="B34" s="20">
        <v>26</v>
      </c>
      <c r="C34" s="74" t="str">
        <f t="shared" si="1"/>
        <v/>
      </c>
      <c r="D34" s="74"/>
      <c r="E34" s="20"/>
      <c r="F34" s="8"/>
      <c r="G34" s="20" t="s">
        <v>3</v>
      </c>
      <c r="H34" s="79"/>
      <c r="I34" s="79"/>
      <c r="J34" s="20"/>
      <c r="K34" s="74" t="str">
        <f t="shared" si="0"/>
        <v/>
      </c>
      <c r="L34" s="74"/>
      <c r="M34" s="6" t="str">
        <f t="shared" si="2"/>
        <v/>
      </c>
      <c r="N34" s="20"/>
      <c r="O34" s="8"/>
      <c r="P34" s="79"/>
      <c r="Q34" s="79"/>
      <c r="R34" s="77" t="str">
        <f t="shared" si="3"/>
        <v/>
      </c>
      <c r="S34" s="77"/>
      <c r="T34" s="78" t="str">
        <f t="shared" si="4"/>
        <v/>
      </c>
      <c r="U34" s="78"/>
    </row>
    <row r="35" spans="2:21" x14ac:dyDescent="0.1">
      <c r="B35" s="20">
        <v>27</v>
      </c>
      <c r="C35" s="74" t="str">
        <f t="shared" si="1"/>
        <v/>
      </c>
      <c r="D35" s="74"/>
      <c r="E35" s="20"/>
      <c r="F35" s="8"/>
      <c r="G35" s="20" t="s">
        <v>3</v>
      </c>
      <c r="H35" s="79"/>
      <c r="I35" s="79"/>
      <c r="J35" s="20"/>
      <c r="K35" s="74" t="str">
        <f t="shared" si="0"/>
        <v/>
      </c>
      <c r="L35" s="74"/>
      <c r="M35" s="6" t="str">
        <f t="shared" si="2"/>
        <v/>
      </c>
      <c r="N35" s="20"/>
      <c r="O35" s="8"/>
      <c r="P35" s="79"/>
      <c r="Q35" s="79"/>
      <c r="R35" s="77" t="str">
        <f t="shared" si="3"/>
        <v/>
      </c>
      <c r="S35" s="77"/>
      <c r="T35" s="78" t="str">
        <f t="shared" si="4"/>
        <v/>
      </c>
      <c r="U35" s="78"/>
    </row>
    <row r="36" spans="2:21" x14ac:dyDescent="0.1">
      <c r="B36" s="20">
        <v>28</v>
      </c>
      <c r="C36" s="74" t="str">
        <f t="shared" si="1"/>
        <v/>
      </c>
      <c r="D36" s="74"/>
      <c r="E36" s="20"/>
      <c r="F36" s="8"/>
      <c r="G36" s="20" t="s">
        <v>3</v>
      </c>
      <c r="H36" s="79"/>
      <c r="I36" s="79"/>
      <c r="J36" s="20"/>
      <c r="K36" s="74" t="str">
        <f t="shared" si="0"/>
        <v/>
      </c>
      <c r="L36" s="74"/>
      <c r="M36" s="6" t="str">
        <f t="shared" si="2"/>
        <v/>
      </c>
      <c r="N36" s="20"/>
      <c r="O36" s="8"/>
      <c r="P36" s="79"/>
      <c r="Q36" s="79"/>
      <c r="R36" s="77" t="str">
        <f t="shared" si="3"/>
        <v/>
      </c>
      <c r="S36" s="77"/>
      <c r="T36" s="78" t="str">
        <f t="shared" si="4"/>
        <v/>
      </c>
      <c r="U36" s="78"/>
    </row>
    <row r="37" spans="2:21" x14ac:dyDescent="0.1">
      <c r="B37" s="20">
        <v>29</v>
      </c>
      <c r="C37" s="74" t="str">
        <f t="shared" si="1"/>
        <v/>
      </c>
      <c r="D37" s="74"/>
      <c r="E37" s="20"/>
      <c r="F37" s="8"/>
      <c r="G37" s="20" t="s">
        <v>3</v>
      </c>
      <c r="H37" s="79"/>
      <c r="I37" s="79"/>
      <c r="J37" s="20"/>
      <c r="K37" s="74" t="str">
        <f t="shared" si="0"/>
        <v/>
      </c>
      <c r="L37" s="74"/>
      <c r="M37" s="6" t="str">
        <f t="shared" si="2"/>
        <v/>
      </c>
      <c r="N37" s="20"/>
      <c r="O37" s="8"/>
      <c r="P37" s="79"/>
      <c r="Q37" s="79"/>
      <c r="R37" s="77" t="str">
        <f t="shared" si="3"/>
        <v/>
      </c>
      <c r="S37" s="77"/>
      <c r="T37" s="78" t="str">
        <f t="shared" si="4"/>
        <v/>
      </c>
      <c r="U37" s="78"/>
    </row>
    <row r="38" spans="2:21" x14ac:dyDescent="0.1">
      <c r="B38" s="20">
        <v>30</v>
      </c>
      <c r="C38" s="74" t="str">
        <f t="shared" si="1"/>
        <v/>
      </c>
      <c r="D38" s="74"/>
      <c r="E38" s="20"/>
      <c r="F38" s="8"/>
      <c r="G38" s="20" t="s">
        <v>4</v>
      </c>
      <c r="H38" s="79"/>
      <c r="I38" s="79"/>
      <c r="J38" s="20"/>
      <c r="K38" s="74" t="str">
        <f t="shared" si="0"/>
        <v/>
      </c>
      <c r="L38" s="74"/>
      <c r="M38" s="6" t="str">
        <f t="shared" si="2"/>
        <v/>
      </c>
      <c r="N38" s="20"/>
      <c r="O38" s="8"/>
      <c r="P38" s="79"/>
      <c r="Q38" s="79"/>
      <c r="R38" s="77" t="str">
        <f t="shared" si="3"/>
        <v/>
      </c>
      <c r="S38" s="77"/>
      <c r="T38" s="78" t="str">
        <f t="shared" si="4"/>
        <v/>
      </c>
      <c r="U38" s="78"/>
    </row>
    <row r="39" spans="2:21" x14ac:dyDescent="0.1">
      <c r="B39" s="20">
        <v>31</v>
      </c>
      <c r="C39" s="74" t="str">
        <f t="shared" si="1"/>
        <v/>
      </c>
      <c r="D39" s="74"/>
      <c r="E39" s="20"/>
      <c r="F39" s="8"/>
      <c r="G39" s="20" t="s">
        <v>4</v>
      </c>
      <c r="H39" s="79"/>
      <c r="I39" s="79"/>
      <c r="J39" s="20"/>
      <c r="K39" s="74" t="str">
        <f t="shared" si="0"/>
        <v/>
      </c>
      <c r="L39" s="74"/>
      <c r="M39" s="6" t="str">
        <f t="shared" si="2"/>
        <v/>
      </c>
      <c r="N39" s="20"/>
      <c r="O39" s="8"/>
      <c r="P39" s="79"/>
      <c r="Q39" s="79"/>
      <c r="R39" s="77" t="str">
        <f t="shared" si="3"/>
        <v/>
      </c>
      <c r="S39" s="77"/>
      <c r="T39" s="78" t="str">
        <f t="shared" si="4"/>
        <v/>
      </c>
      <c r="U39" s="78"/>
    </row>
    <row r="40" spans="2:21" x14ac:dyDescent="0.1">
      <c r="B40" s="20">
        <v>32</v>
      </c>
      <c r="C40" s="74" t="str">
        <f t="shared" si="1"/>
        <v/>
      </c>
      <c r="D40" s="74"/>
      <c r="E40" s="20"/>
      <c r="F40" s="8"/>
      <c r="G40" s="20" t="s">
        <v>4</v>
      </c>
      <c r="H40" s="79"/>
      <c r="I40" s="79"/>
      <c r="J40" s="20"/>
      <c r="K40" s="74" t="str">
        <f t="shared" si="0"/>
        <v/>
      </c>
      <c r="L40" s="74"/>
      <c r="M40" s="6" t="str">
        <f t="shared" si="2"/>
        <v/>
      </c>
      <c r="N40" s="20"/>
      <c r="O40" s="8"/>
      <c r="P40" s="79"/>
      <c r="Q40" s="79"/>
      <c r="R40" s="77" t="str">
        <f t="shared" si="3"/>
        <v/>
      </c>
      <c r="S40" s="77"/>
      <c r="T40" s="78" t="str">
        <f t="shared" si="4"/>
        <v/>
      </c>
      <c r="U40" s="78"/>
    </row>
    <row r="41" spans="2:21" x14ac:dyDescent="0.1">
      <c r="B41" s="20">
        <v>33</v>
      </c>
      <c r="C41" s="74" t="str">
        <f t="shared" si="1"/>
        <v/>
      </c>
      <c r="D41" s="74"/>
      <c r="E41" s="20"/>
      <c r="F41" s="8"/>
      <c r="G41" s="20" t="s">
        <v>3</v>
      </c>
      <c r="H41" s="79"/>
      <c r="I41" s="79"/>
      <c r="J41" s="20"/>
      <c r="K41" s="74" t="str">
        <f t="shared" si="0"/>
        <v/>
      </c>
      <c r="L41" s="74"/>
      <c r="M41" s="6" t="str">
        <f t="shared" si="2"/>
        <v/>
      </c>
      <c r="N41" s="20"/>
      <c r="O41" s="8"/>
      <c r="P41" s="79"/>
      <c r="Q41" s="79"/>
      <c r="R41" s="77" t="str">
        <f t="shared" si="3"/>
        <v/>
      </c>
      <c r="S41" s="77"/>
      <c r="T41" s="78" t="str">
        <f t="shared" si="4"/>
        <v/>
      </c>
      <c r="U41" s="78"/>
    </row>
    <row r="42" spans="2:21" x14ac:dyDescent="0.1">
      <c r="B42" s="20">
        <v>34</v>
      </c>
      <c r="C42" s="74" t="str">
        <f t="shared" si="1"/>
        <v/>
      </c>
      <c r="D42" s="74"/>
      <c r="E42" s="20"/>
      <c r="F42" s="8"/>
      <c r="G42" s="20" t="s">
        <v>4</v>
      </c>
      <c r="H42" s="79"/>
      <c r="I42" s="79"/>
      <c r="J42" s="20"/>
      <c r="K42" s="74" t="str">
        <f t="shared" si="0"/>
        <v/>
      </c>
      <c r="L42" s="74"/>
      <c r="M42" s="6" t="str">
        <f t="shared" si="2"/>
        <v/>
      </c>
      <c r="N42" s="20"/>
      <c r="O42" s="8"/>
      <c r="P42" s="79"/>
      <c r="Q42" s="79"/>
      <c r="R42" s="77" t="str">
        <f t="shared" si="3"/>
        <v/>
      </c>
      <c r="S42" s="77"/>
      <c r="T42" s="78" t="str">
        <f t="shared" si="4"/>
        <v/>
      </c>
      <c r="U42" s="78"/>
    </row>
    <row r="43" spans="2:21" x14ac:dyDescent="0.1">
      <c r="B43" s="20">
        <v>35</v>
      </c>
      <c r="C43" s="74" t="str">
        <f t="shared" si="1"/>
        <v/>
      </c>
      <c r="D43" s="74"/>
      <c r="E43" s="20"/>
      <c r="F43" s="8"/>
      <c r="G43" s="20" t="s">
        <v>3</v>
      </c>
      <c r="H43" s="79"/>
      <c r="I43" s="79"/>
      <c r="J43" s="20"/>
      <c r="K43" s="74" t="str">
        <f t="shared" si="0"/>
        <v/>
      </c>
      <c r="L43" s="74"/>
      <c r="M43" s="6" t="str">
        <f t="shared" si="2"/>
        <v/>
      </c>
      <c r="N43" s="20"/>
      <c r="O43" s="8"/>
      <c r="P43" s="79"/>
      <c r="Q43" s="79"/>
      <c r="R43" s="77" t="str">
        <f t="shared" si="3"/>
        <v/>
      </c>
      <c r="S43" s="77"/>
      <c r="T43" s="78" t="str">
        <f t="shared" si="4"/>
        <v/>
      </c>
      <c r="U43" s="78"/>
    </row>
    <row r="44" spans="2:21" x14ac:dyDescent="0.1">
      <c r="B44" s="20">
        <v>36</v>
      </c>
      <c r="C44" s="74" t="str">
        <f t="shared" si="1"/>
        <v/>
      </c>
      <c r="D44" s="74"/>
      <c r="E44" s="20"/>
      <c r="F44" s="8"/>
      <c r="G44" s="20" t="s">
        <v>4</v>
      </c>
      <c r="H44" s="79"/>
      <c r="I44" s="79"/>
      <c r="J44" s="20"/>
      <c r="K44" s="74" t="str">
        <f t="shared" si="0"/>
        <v/>
      </c>
      <c r="L44" s="74"/>
      <c r="M44" s="6" t="str">
        <f t="shared" si="2"/>
        <v/>
      </c>
      <c r="N44" s="20"/>
      <c r="O44" s="8"/>
      <c r="P44" s="79"/>
      <c r="Q44" s="79"/>
      <c r="R44" s="77" t="str">
        <f t="shared" si="3"/>
        <v/>
      </c>
      <c r="S44" s="77"/>
      <c r="T44" s="78" t="str">
        <f t="shared" si="4"/>
        <v/>
      </c>
      <c r="U44" s="78"/>
    </row>
    <row r="45" spans="2:21" x14ac:dyDescent="0.1">
      <c r="B45" s="20">
        <v>37</v>
      </c>
      <c r="C45" s="74" t="str">
        <f t="shared" si="1"/>
        <v/>
      </c>
      <c r="D45" s="74"/>
      <c r="E45" s="20"/>
      <c r="F45" s="8"/>
      <c r="G45" s="20" t="s">
        <v>3</v>
      </c>
      <c r="H45" s="79"/>
      <c r="I45" s="79"/>
      <c r="J45" s="20"/>
      <c r="K45" s="74" t="str">
        <f t="shared" si="0"/>
        <v/>
      </c>
      <c r="L45" s="74"/>
      <c r="M45" s="6" t="str">
        <f t="shared" si="2"/>
        <v/>
      </c>
      <c r="N45" s="20"/>
      <c r="O45" s="8"/>
      <c r="P45" s="79"/>
      <c r="Q45" s="79"/>
      <c r="R45" s="77" t="str">
        <f t="shared" si="3"/>
        <v/>
      </c>
      <c r="S45" s="77"/>
      <c r="T45" s="78" t="str">
        <f t="shared" si="4"/>
        <v/>
      </c>
      <c r="U45" s="78"/>
    </row>
    <row r="46" spans="2:21" x14ac:dyDescent="0.1">
      <c r="B46" s="20">
        <v>38</v>
      </c>
      <c r="C46" s="74" t="str">
        <f t="shared" si="1"/>
        <v/>
      </c>
      <c r="D46" s="74"/>
      <c r="E46" s="20"/>
      <c r="F46" s="8"/>
      <c r="G46" s="20" t="s">
        <v>4</v>
      </c>
      <c r="H46" s="79"/>
      <c r="I46" s="79"/>
      <c r="J46" s="20"/>
      <c r="K46" s="74" t="str">
        <f t="shared" si="0"/>
        <v/>
      </c>
      <c r="L46" s="74"/>
      <c r="M46" s="6" t="str">
        <f t="shared" si="2"/>
        <v/>
      </c>
      <c r="N46" s="20"/>
      <c r="O46" s="8"/>
      <c r="P46" s="79"/>
      <c r="Q46" s="79"/>
      <c r="R46" s="77" t="str">
        <f t="shared" si="3"/>
        <v/>
      </c>
      <c r="S46" s="77"/>
      <c r="T46" s="78" t="str">
        <f t="shared" si="4"/>
        <v/>
      </c>
      <c r="U46" s="78"/>
    </row>
    <row r="47" spans="2:21" x14ac:dyDescent="0.1">
      <c r="B47" s="20">
        <v>39</v>
      </c>
      <c r="C47" s="74" t="str">
        <f t="shared" si="1"/>
        <v/>
      </c>
      <c r="D47" s="74"/>
      <c r="E47" s="20"/>
      <c r="F47" s="8"/>
      <c r="G47" s="20" t="s">
        <v>4</v>
      </c>
      <c r="H47" s="79"/>
      <c r="I47" s="79"/>
      <c r="J47" s="20"/>
      <c r="K47" s="74" t="str">
        <f t="shared" si="0"/>
        <v/>
      </c>
      <c r="L47" s="74"/>
      <c r="M47" s="6" t="str">
        <f t="shared" si="2"/>
        <v/>
      </c>
      <c r="N47" s="20"/>
      <c r="O47" s="8"/>
      <c r="P47" s="79"/>
      <c r="Q47" s="79"/>
      <c r="R47" s="77" t="str">
        <f t="shared" si="3"/>
        <v/>
      </c>
      <c r="S47" s="77"/>
      <c r="T47" s="78" t="str">
        <f t="shared" si="4"/>
        <v/>
      </c>
      <c r="U47" s="78"/>
    </row>
    <row r="48" spans="2:21" x14ac:dyDescent="0.1">
      <c r="B48" s="20">
        <v>40</v>
      </c>
      <c r="C48" s="74" t="str">
        <f t="shared" si="1"/>
        <v/>
      </c>
      <c r="D48" s="74"/>
      <c r="E48" s="20"/>
      <c r="F48" s="8"/>
      <c r="G48" s="20" t="s">
        <v>37</v>
      </c>
      <c r="H48" s="79"/>
      <c r="I48" s="79"/>
      <c r="J48" s="20"/>
      <c r="K48" s="74" t="str">
        <f t="shared" si="0"/>
        <v/>
      </c>
      <c r="L48" s="74"/>
      <c r="M48" s="6" t="str">
        <f t="shared" si="2"/>
        <v/>
      </c>
      <c r="N48" s="20"/>
      <c r="O48" s="8"/>
      <c r="P48" s="79"/>
      <c r="Q48" s="79"/>
      <c r="R48" s="77" t="str">
        <f t="shared" si="3"/>
        <v/>
      </c>
      <c r="S48" s="77"/>
      <c r="T48" s="78" t="str">
        <f t="shared" si="4"/>
        <v/>
      </c>
      <c r="U48" s="78"/>
    </row>
    <row r="49" spans="2:21" x14ac:dyDescent="0.1">
      <c r="B49" s="20">
        <v>41</v>
      </c>
      <c r="C49" s="74" t="str">
        <f t="shared" si="1"/>
        <v/>
      </c>
      <c r="D49" s="74"/>
      <c r="E49" s="20"/>
      <c r="F49" s="8"/>
      <c r="G49" s="20" t="s">
        <v>4</v>
      </c>
      <c r="H49" s="79"/>
      <c r="I49" s="79"/>
      <c r="J49" s="20"/>
      <c r="K49" s="74" t="str">
        <f t="shared" si="0"/>
        <v/>
      </c>
      <c r="L49" s="74"/>
      <c r="M49" s="6" t="str">
        <f t="shared" si="2"/>
        <v/>
      </c>
      <c r="N49" s="20"/>
      <c r="O49" s="8"/>
      <c r="P49" s="79"/>
      <c r="Q49" s="79"/>
      <c r="R49" s="77" t="str">
        <f t="shared" si="3"/>
        <v/>
      </c>
      <c r="S49" s="77"/>
      <c r="T49" s="78" t="str">
        <f t="shared" si="4"/>
        <v/>
      </c>
      <c r="U49" s="78"/>
    </row>
    <row r="50" spans="2:21" x14ac:dyDescent="0.1">
      <c r="B50" s="20">
        <v>42</v>
      </c>
      <c r="C50" s="74" t="str">
        <f t="shared" si="1"/>
        <v/>
      </c>
      <c r="D50" s="74"/>
      <c r="E50" s="20"/>
      <c r="F50" s="8"/>
      <c r="G50" s="20" t="s">
        <v>4</v>
      </c>
      <c r="H50" s="79"/>
      <c r="I50" s="79"/>
      <c r="J50" s="20"/>
      <c r="K50" s="74" t="str">
        <f t="shared" si="0"/>
        <v/>
      </c>
      <c r="L50" s="74"/>
      <c r="M50" s="6" t="str">
        <f t="shared" si="2"/>
        <v/>
      </c>
      <c r="N50" s="20"/>
      <c r="O50" s="8"/>
      <c r="P50" s="79"/>
      <c r="Q50" s="79"/>
      <c r="R50" s="77" t="str">
        <f t="shared" si="3"/>
        <v/>
      </c>
      <c r="S50" s="77"/>
      <c r="T50" s="78" t="str">
        <f t="shared" si="4"/>
        <v/>
      </c>
      <c r="U50" s="78"/>
    </row>
    <row r="51" spans="2:21" x14ac:dyDescent="0.1">
      <c r="B51" s="20">
        <v>43</v>
      </c>
      <c r="C51" s="74" t="str">
        <f t="shared" si="1"/>
        <v/>
      </c>
      <c r="D51" s="74"/>
      <c r="E51" s="20"/>
      <c r="F51" s="8"/>
      <c r="G51" s="20" t="s">
        <v>3</v>
      </c>
      <c r="H51" s="79"/>
      <c r="I51" s="79"/>
      <c r="J51" s="20"/>
      <c r="K51" s="74" t="str">
        <f t="shared" si="0"/>
        <v/>
      </c>
      <c r="L51" s="74"/>
      <c r="M51" s="6" t="str">
        <f t="shared" si="2"/>
        <v/>
      </c>
      <c r="N51" s="20"/>
      <c r="O51" s="8"/>
      <c r="P51" s="79"/>
      <c r="Q51" s="79"/>
      <c r="R51" s="77" t="str">
        <f t="shared" si="3"/>
        <v/>
      </c>
      <c r="S51" s="77"/>
      <c r="T51" s="78" t="str">
        <f t="shared" si="4"/>
        <v/>
      </c>
      <c r="U51" s="78"/>
    </row>
    <row r="52" spans="2:21" x14ac:dyDescent="0.1">
      <c r="B52" s="20">
        <v>44</v>
      </c>
      <c r="C52" s="74" t="str">
        <f t="shared" si="1"/>
        <v/>
      </c>
      <c r="D52" s="74"/>
      <c r="E52" s="20"/>
      <c r="F52" s="8"/>
      <c r="G52" s="20" t="s">
        <v>3</v>
      </c>
      <c r="H52" s="79"/>
      <c r="I52" s="79"/>
      <c r="J52" s="20"/>
      <c r="K52" s="74" t="str">
        <f t="shared" si="0"/>
        <v/>
      </c>
      <c r="L52" s="74"/>
      <c r="M52" s="6" t="str">
        <f t="shared" si="2"/>
        <v/>
      </c>
      <c r="N52" s="20"/>
      <c r="O52" s="8"/>
      <c r="P52" s="79"/>
      <c r="Q52" s="79"/>
      <c r="R52" s="77" t="str">
        <f t="shared" si="3"/>
        <v/>
      </c>
      <c r="S52" s="77"/>
      <c r="T52" s="78" t="str">
        <f t="shared" si="4"/>
        <v/>
      </c>
      <c r="U52" s="78"/>
    </row>
    <row r="53" spans="2:21" x14ac:dyDescent="0.1">
      <c r="B53" s="20">
        <v>45</v>
      </c>
      <c r="C53" s="74" t="str">
        <f t="shared" si="1"/>
        <v/>
      </c>
      <c r="D53" s="74"/>
      <c r="E53" s="20"/>
      <c r="F53" s="8"/>
      <c r="G53" s="20" t="s">
        <v>4</v>
      </c>
      <c r="H53" s="79"/>
      <c r="I53" s="79"/>
      <c r="J53" s="20"/>
      <c r="K53" s="74" t="str">
        <f t="shared" si="0"/>
        <v/>
      </c>
      <c r="L53" s="74"/>
      <c r="M53" s="6" t="str">
        <f t="shared" si="2"/>
        <v/>
      </c>
      <c r="N53" s="20"/>
      <c r="O53" s="8"/>
      <c r="P53" s="79"/>
      <c r="Q53" s="79"/>
      <c r="R53" s="77" t="str">
        <f t="shared" si="3"/>
        <v/>
      </c>
      <c r="S53" s="77"/>
      <c r="T53" s="78" t="str">
        <f t="shared" si="4"/>
        <v/>
      </c>
      <c r="U53" s="78"/>
    </row>
    <row r="54" spans="2:21" x14ac:dyDescent="0.1">
      <c r="B54" s="20">
        <v>46</v>
      </c>
      <c r="C54" s="74" t="str">
        <f t="shared" si="1"/>
        <v/>
      </c>
      <c r="D54" s="74"/>
      <c r="E54" s="20"/>
      <c r="F54" s="8"/>
      <c r="G54" s="20" t="s">
        <v>4</v>
      </c>
      <c r="H54" s="79"/>
      <c r="I54" s="79"/>
      <c r="J54" s="20"/>
      <c r="K54" s="74" t="str">
        <f t="shared" si="0"/>
        <v/>
      </c>
      <c r="L54" s="74"/>
      <c r="M54" s="6" t="str">
        <f t="shared" si="2"/>
        <v/>
      </c>
      <c r="N54" s="20"/>
      <c r="O54" s="8"/>
      <c r="P54" s="79"/>
      <c r="Q54" s="79"/>
      <c r="R54" s="77" t="str">
        <f t="shared" si="3"/>
        <v/>
      </c>
      <c r="S54" s="77"/>
      <c r="T54" s="78" t="str">
        <f t="shared" si="4"/>
        <v/>
      </c>
      <c r="U54" s="78"/>
    </row>
    <row r="55" spans="2:21" x14ac:dyDescent="0.1">
      <c r="B55" s="20">
        <v>47</v>
      </c>
      <c r="C55" s="74" t="str">
        <f t="shared" si="1"/>
        <v/>
      </c>
      <c r="D55" s="74"/>
      <c r="E55" s="20"/>
      <c r="F55" s="8"/>
      <c r="G55" s="20" t="s">
        <v>3</v>
      </c>
      <c r="H55" s="79"/>
      <c r="I55" s="79"/>
      <c r="J55" s="20"/>
      <c r="K55" s="74" t="str">
        <f t="shared" si="0"/>
        <v/>
      </c>
      <c r="L55" s="74"/>
      <c r="M55" s="6" t="str">
        <f t="shared" si="2"/>
        <v/>
      </c>
      <c r="N55" s="20"/>
      <c r="O55" s="8"/>
      <c r="P55" s="79"/>
      <c r="Q55" s="79"/>
      <c r="R55" s="77" t="str">
        <f t="shared" si="3"/>
        <v/>
      </c>
      <c r="S55" s="77"/>
      <c r="T55" s="78" t="str">
        <f t="shared" si="4"/>
        <v/>
      </c>
      <c r="U55" s="78"/>
    </row>
    <row r="56" spans="2:21" x14ac:dyDescent="0.1">
      <c r="B56" s="20">
        <v>48</v>
      </c>
      <c r="C56" s="74" t="str">
        <f t="shared" si="1"/>
        <v/>
      </c>
      <c r="D56" s="74"/>
      <c r="E56" s="20"/>
      <c r="F56" s="8"/>
      <c r="G56" s="20" t="s">
        <v>3</v>
      </c>
      <c r="H56" s="79"/>
      <c r="I56" s="79"/>
      <c r="J56" s="20"/>
      <c r="K56" s="74" t="str">
        <f t="shared" si="0"/>
        <v/>
      </c>
      <c r="L56" s="74"/>
      <c r="M56" s="6" t="str">
        <f t="shared" si="2"/>
        <v/>
      </c>
      <c r="N56" s="20"/>
      <c r="O56" s="8"/>
      <c r="P56" s="79"/>
      <c r="Q56" s="79"/>
      <c r="R56" s="77" t="str">
        <f t="shared" si="3"/>
        <v/>
      </c>
      <c r="S56" s="77"/>
      <c r="T56" s="78" t="str">
        <f t="shared" si="4"/>
        <v/>
      </c>
      <c r="U56" s="78"/>
    </row>
    <row r="57" spans="2:21" x14ac:dyDescent="0.1">
      <c r="B57" s="20">
        <v>49</v>
      </c>
      <c r="C57" s="74" t="str">
        <f t="shared" si="1"/>
        <v/>
      </c>
      <c r="D57" s="74"/>
      <c r="E57" s="20"/>
      <c r="F57" s="8"/>
      <c r="G57" s="20" t="s">
        <v>3</v>
      </c>
      <c r="H57" s="79"/>
      <c r="I57" s="79"/>
      <c r="J57" s="20"/>
      <c r="K57" s="74" t="str">
        <f t="shared" si="0"/>
        <v/>
      </c>
      <c r="L57" s="74"/>
      <c r="M57" s="6" t="str">
        <f t="shared" si="2"/>
        <v/>
      </c>
      <c r="N57" s="20"/>
      <c r="O57" s="8"/>
      <c r="P57" s="79"/>
      <c r="Q57" s="79"/>
      <c r="R57" s="77" t="str">
        <f t="shared" si="3"/>
        <v/>
      </c>
      <c r="S57" s="77"/>
      <c r="T57" s="78" t="str">
        <f t="shared" si="4"/>
        <v/>
      </c>
      <c r="U57" s="78"/>
    </row>
    <row r="58" spans="2:21" x14ac:dyDescent="0.1">
      <c r="B58" s="20">
        <v>50</v>
      </c>
      <c r="C58" s="74" t="str">
        <f t="shared" si="1"/>
        <v/>
      </c>
      <c r="D58" s="74"/>
      <c r="E58" s="20"/>
      <c r="F58" s="8"/>
      <c r="G58" s="20" t="s">
        <v>3</v>
      </c>
      <c r="H58" s="79"/>
      <c r="I58" s="79"/>
      <c r="J58" s="20"/>
      <c r="K58" s="74" t="str">
        <f t="shared" si="0"/>
        <v/>
      </c>
      <c r="L58" s="74"/>
      <c r="M58" s="6" t="str">
        <f t="shared" si="2"/>
        <v/>
      </c>
      <c r="N58" s="20"/>
      <c r="O58" s="8"/>
      <c r="P58" s="79"/>
      <c r="Q58" s="79"/>
      <c r="R58" s="77" t="str">
        <f t="shared" si="3"/>
        <v/>
      </c>
      <c r="S58" s="77"/>
      <c r="T58" s="78" t="str">
        <f t="shared" si="4"/>
        <v/>
      </c>
      <c r="U58" s="78"/>
    </row>
    <row r="59" spans="2:21" x14ac:dyDescent="0.1">
      <c r="B59" s="20">
        <v>51</v>
      </c>
      <c r="C59" s="74" t="str">
        <f t="shared" si="1"/>
        <v/>
      </c>
      <c r="D59" s="74"/>
      <c r="E59" s="20"/>
      <c r="F59" s="8"/>
      <c r="G59" s="20" t="s">
        <v>3</v>
      </c>
      <c r="H59" s="79"/>
      <c r="I59" s="79"/>
      <c r="J59" s="20"/>
      <c r="K59" s="74" t="str">
        <f t="shared" si="0"/>
        <v/>
      </c>
      <c r="L59" s="74"/>
      <c r="M59" s="6" t="str">
        <f t="shared" si="2"/>
        <v/>
      </c>
      <c r="N59" s="20"/>
      <c r="O59" s="8"/>
      <c r="P59" s="79"/>
      <c r="Q59" s="79"/>
      <c r="R59" s="77" t="str">
        <f t="shared" si="3"/>
        <v/>
      </c>
      <c r="S59" s="77"/>
      <c r="T59" s="78" t="str">
        <f t="shared" si="4"/>
        <v/>
      </c>
      <c r="U59" s="78"/>
    </row>
    <row r="60" spans="2:21" x14ac:dyDescent="0.1">
      <c r="B60" s="20">
        <v>52</v>
      </c>
      <c r="C60" s="74" t="str">
        <f t="shared" si="1"/>
        <v/>
      </c>
      <c r="D60" s="74"/>
      <c r="E60" s="20"/>
      <c r="F60" s="8"/>
      <c r="G60" s="20" t="s">
        <v>3</v>
      </c>
      <c r="H60" s="79"/>
      <c r="I60" s="79"/>
      <c r="J60" s="20"/>
      <c r="K60" s="74" t="str">
        <f t="shared" si="0"/>
        <v/>
      </c>
      <c r="L60" s="74"/>
      <c r="M60" s="6" t="str">
        <f t="shared" si="2"/>
        <v/>
      </c>
      <c r="N60" s="20"/>
      <c r="O60" s="8"/>
      <c r="P60" s="79"/>
      <c r="Q60" s="79"/>
      <c r="R60" s="77" t="str">
        <f t="shared" si="3"/>
        <v/>
      </c>
      <c r="S60" s="77"/>
      <c r="T60" s="78" t="str">
        <f t="shared" si="4"/>
        <v/>
      </c>
      <c r="U60" s="78"/>
    </row>
    <row r="61" spans="2:21" x14ac:dyDescent="0.1">
      <c r="B61" s="20">
        <v>53</v>
      </c>
      <c r="C61" s="74" t="str">
        <f t="shared" si="1"/>
        <v/>
      </c>
      <c r="D61" s="74"/>
      <c r="E61" s="20"/>
      <c r="F61" s="8"/>
      <c r="G61" s="20" t="s">
        <v>3</v>
      </c>
      <c r="H61" s="79"/>
      <c r="I61" s="79"/>
      <c r="J61" s="20"/>
      <c r="K61" s="74" t="str">
        <f t="shared" si="0"/>
        <v/>
      </c>
      <c r="L61" s="74"/>
      <c r="M61" s="6" t="str">
        <f t="shared" si="2"/>
        <v/>
      </c>
      <c r="N61" s="20"/>
      <c r="O61" s="8"/>
      <c r="P61" s="79"/>
      <c r="Q61" s="79"/>
      <c r="R61" s="77" t="str">
        <f t="shared" si="3"/>
        <v/>
      </c>
      <c r="S61" s="77"/>
      <c r="T61" s="78" t="str">
        <f t="shared" si="4"/>
        <v/>
      </c>
      <c r="U61" s="78"/>
    </row>
    <row r="62" spans="2:21" x14ac:dyDescent="0.1">
      <c r="B62" s="20">
        <v>54</v>
      </c>
      <c r="C62" s="74" t="str">
        <f t="shared" si="1"/>
        <v/>
      </c>
      <c r="D62" s="74"/>
      <c r="E62" s="20"/>
      <c r="F62" s="8"/>
      <c r="G62" s="20" t="s">
        <v>3</v>
      </c>
      <c r="H62" s="79"/>
      <c r="I62" s="79"/>
      <c r="J62" s="20"/>
      <c r="K62" s="74" t="str">
        <f t="shared" si="0"/>
        <v/>
      </c>
      <c r="L62" s="74"/>
      <c r="M62" s="6" t="str">
        <f t="shared" si="2"/>
        <v/>
      </c>
      <c r="N62" s="20"/>
      <c r="O62" s="8"/>
      <c r="P62" s="79"/>
      <c r="Q62" s="79"/>
      <c r="R62" s="77" t="str">
        <f t="shared" si="3"/>
        <v/>
      </c>
      <c r="S62" s="77"/>
      <c r="T62" s="78" t="str">
        <f t="shared" si="4"/>
        <v/>
      </c>
      <c r="U62" s="78"/>
    </row>
    <row r="63" spans="2:21" x14ac:dyDescent="0.1">
      <c r="B63" s="20">
        <v>55</v>
      </c>
      <c r="C63" s="74" t="str">
        <f t="shared" si="1"/>
        <v/>
      </c>
      <c r="D63" s="74"/>
      <c r="E63" s="20"/>
      <c r="F63" s="8"/>
      <c r="G63" s="20" t="s">
        <v>4</v>
      </c>
      <c r="H63" s="79"/>
      <c r="I63" s="79"/>
      <c r="J63" s="20"/>
      <c r="K63" s="74" t="str">
        <f t="shared" si="0"/>
        <v/>
      </c>
      <c r="L63" s="74"/>
      <c r="M63" s="6" t="str">
        <f t="shared" si="2"/>
        <v/>
      </c>
      <c r="N63" s="20"/>
      <c r="O63" s="8"/>
      <c r="P63" s="79"/>
      <c r="Q63" s="79"/>
      <c r="R63" s="77" t="str">
        <f t="shared" si="3"/>
        <v/>
      </c>
      <c r="S63" s="77"/>
      <c r="T63" s="78" t="str">
        <f t="shared" si="4"/>
        <v/>
      </c>
      <c r="U63" s="78"/>
    </row>
    <row r="64" spans="2:21" x14ac:dyDescent="0.1">
      <c r="B64" s="20">
        <v>56</v>
      </c>
      <c r="C64" s="74" t="str">
        <f t="shared" si="1"/>
        <v/>
      </c>
      <c r="D64" s="74"/>
      <c r="E64" s="20"/>
      <c r="F64" s="8"/>
      <c r="G64" s="20" t="s">
        <v>3</v>
      </c>
      <c r="H64" s="79"/>
      <c r="I64" s="79"/>
      <c r="J64" s="20"/>
      <c r="K64" s="74" t="str">
        <f t="shared" si="0"/>
        <v/>
      </c>
      <c r="L64" s="74"/>
      <c r="M64" s="6" t="str">
        <f t="shared" si="2"/>
        <v/>
      </c>
      <c r="N64" s="20"/>
      <c r="O64" s="8"/>
      <c r="P64" s="79"/>
      <c r="Q64" s="79"/>
      <c r="R64" s="77" t="str">
        <f t="shared" si="3"/>
        <v/>
      </c>
      <c r="S64" s="77"/>
      <c r="T64" s="78" t="str">
        <f t="shared" si="4"/>
        <v/>
      </c>
      <c r="U64" s="78"/>
    </row>
    <row r="65" spans="2:21" x14ac:dyDescent="0.1">
      <c r="B65" s="20">
        <v>57</v>
      </c>
      <c r="C65" s="74" t="str">
        <f t="shared" si="1"/>
        <v/>
      </c>
      <c r="D65" s="74"/>
      <c r="E65" s="20"/>
      <c r="F65" s="8"/>
      <c r="G65" s="20" t="s">
        <v>3</v>
      </c>
      <c r="H65" s="79"/>
      <c r="I65" s="79"/>
      <c r="J65" s="20"/>
      <c r="K65" s="74" t="str">
        <f t="shared" si="0"/>
        <v/>
      </c>
      <c r="L65" s="74"/>
      <c r="M65" s="6" t="str">
        <f t="shared" si="2"/>
        <v/>
      </c>
      <c r="N65" s="20"/>
      <c r="O65" s="8"/>
      <c r="P65" s="79"/>
      <c r="Q65" s="79"/>
      <c r="R65" s="77" t="str">
        <f t="shared" si="3"/>
        <v/>
      </c>
      <c r="S65" s="77"/>
      <c r="T65" s="78" t="str">
        <f t="shared" si="4"/>
        <v/>
      </c>
      <c r="U65" s="78"/>
    </row>
    <row r="66" spans="2:21" x14ac:dyDescent="0.1">
      <c r="B66" s="20">
        <v>58</v>
      </c>
      <c r="C66" s="74" t="str">
        <f t="shared" si="1"/>
        <v/>
      </c>
      <c r="D66" s="74"/>
      <c r="E66" s="20"/>
      <c r="F66" s="8"/>
      <c r="G66" s="20" t="s">
        <v>3</v>
      </c>
      <c r="H66" s="79"/>
      <c r="I66" s="79"/>
      <c r="J66" s="20"/>
      <c r="K66" s="74" t="str">
        <f t="shared" si="0"/>
        <v/>
      </c>
      <c r="L66" s="74"/>
      <c r="M66" s="6" t="str">
        <f t="shared" si="2"/>
        <v/>
      </c>
      <c r="N66" s="20"/>
      <c r="O66" s="8"/>
      <c r="P66" s="79"/>
      <c r="Q66" s="79"/>
      <c r="R66" s="77" t="str">
        <f t="shared" si="3"/>
        <v/>
      </c>
      <c r="S66" s="77"/>
      <c r="T66" s="78" t="str">
        <f t="shared" si="4"/>
        <v/>
      </c>
      <c r="U66" s="78"/>
    </row>
    <row r="67" spans="2:21" x14ac:dyDescent="0.1">
      <c r="B67" s="20">
        <v>59</v>
      </c>
      <c r="C67" s="74" t="str">
        <f t="shared" si="1"/>
        <v/>
      </c>
      <c r="D67" s="74"/>
      <c r="E67" s="20"/>
      <c r="F67" s="8"/>
      <c r="G67" s="20" t="s">
        <v>3</v>
      </c>
      <c r="H67" s="79"/>
      <c r="I67" s="79"/>
      <c r="J67" s="20"/>
      <c r="K67" s="74" t="str">
        <f t="shared" si="0"/>
        <v/>
      </c>
      <c r="L67" s="74"/>
      <c r="M67" s="6" t="str">
        <f t="shared" si="2"/>
        <v/>
      </c>
      <c r="N67" s="20"/>
      <c r="O67" s="8"/>
      <c r="P67" s="79"/>
      <c r="Q67" s="79"/>
      <c r="R67" s="77" t="str">
        <f t="shared" si="3"/>
        <v/>
      </c>
      <c r="S67" s="77"/>
      <c r="T67" s="78" t="str">
        <f t="shared" si="4"/>
        <v/>
      </c>
      <c r="U67" s="78"/>
    </row>
    <row r="68" spans="2:21" x14ac:dyDescent="0.1">
      <c r="B68" s="20">
        <v>60</v>
      </c>
      <c r="C68" s="74" t="str">
        <f t="shared" si="1"/>
        <v/>
      </c>
      <c r="D68" s="74"/>
      <c r="E68" s="20"/>
      <c r="F68" s="8"/>
      <c r="G68" s="20" t="s">
        <v>4</v>
      </c>
      <c r="H68" s="79"/>
      <c r="I68" s="79"/>
      <c r="J68" s="20"/>
      <c r="K68" s="74" t="str">
        <f t="shared" si="0"/>
        <v/>
      </c>
      <c r="L68" s="74"/>
      <c r="M68" s="6" t="str">
        <f t="shared" si="2"/>
        <v/>
      </c>
      <c r="N68" s="20"/>
      <c r="O68" s="8"/>
      <c r="P68" s="79"/>
      <c r="Q68" s="79"/>
      <c r="R68" s="77" t="str">
        <f t="shared" si="3"/>
        <v/>
      </c>
      <c r="S68" s="77"/>
      <c r="T68" s="78" t="str">
        <f t="shared" si="4"/>
        <v/>
      </c>
      <c r="U68" s="78"/>
    </row>
    <row r="69" spans="2:21" x14ac:dyDescent="0.1">
      <c r="B69" s="20">
        <v>61</v>
      </c>
      <c r="C69" s="74" t="str">
        <f t="shared" si="1"/>
        <v/>
      </c>
      <c r="D69" s="74"/>
      <c r="E69" s="20"/>
      <c r="F69" s="8"/>
      <c r="G69" s="20" t="s">
        <v>4</v>
      </c>
      <c r="H69" s="79"/>
      <c r="I69" s="79"/>
      <c r="J69" s="20"/>
      <c r="K69" s="74" t="str">
        <f t="shared" si="0"/>
        <v/>
      </c>
      <c r="L69" s="74"/>
      <c r="M69" s="6" t="str">
        <f t="shared" si="2"/>
        <v/>
      </c>
      <c r="N69" s="20"/>
      <c r="O69" s="8"/>
      <c r="P69" s="79"/>
      <c r="Q69" s="79"/>
      <c r="R69" s="77" t="str">
        <f t="shared" si="3"/>
        <v/>
      </c>
      <c r="S69" s="77"/>
      <c r="T69" s="78" t="str">
        <f t="shared" si="4"/>
        <v/>
      </c>
      <c r="U69" s="78"/>
    </row>
    <row r="70" spans="2:21" x14ac:dyDescent="0.1">
      <c r="B70" s="20">
        <v>62</v>
      </c>
      <c r="C70" s="74" t="str">
        <f t="shared" si="1"/>
        <v/>
      </c>
      <c r="D70" s="74"/>
      <c r="E70" s="20"/>
      <c r="F70" s="8"/>
      <c r="G70" s="20" t="s">
        <v>3</v>
      </c>
      <c r="H70" s="79"/>
      <c r="I70" s="79"/>
      <c r="J70" s="20"/>
      <c r="K70" s="74" t="str">
        <f t="shared" si="0"/>
        <v/>
      </c>
      <c r="L70" s="74"/>
      <c r="M70" s="6" t="str">
        <f t="shared" si="2"/>
        <v/>
      </c>
      <c r="N70" s="20"/>
      <c r="O70" s="8"/>
      <c r="P70" s="79"/>
      <c r="Q70" s="79"/>
      <c r="R70" s="77" t="str">
        <f t="shared" si="3"/>
        <v/>
      </c>
      <c r="S70" s="77"/>
      <c r="T70" s="78" t="str">
        <f t="shared" si="4"/>
        <v/>
      </c>
      <c r="U70" s="78"/>
    </row>
    <row r="71" spans="2:21" x14ac:dyDescent="0.1">
      <c r="B71" s="20">
        <v>63</v>
      </c>
      <c r="C71" s="74" t="str">
        <f t="shared" si="1"/>
        <v/>
      </c>
      <c r="D71" s="74"/>
      <c r="E71" s="20"/>
      <c r="F71" s="8"/>
      <c r="G71" s="20" t="s">
        <v>4</v>
      </c>
      <c r="H71" s="79"/>
      <c r="I71" s="79"/>
      <c r="J71" s="20"/>
      <c r="K71" s="74" t="str">
        <f t="shared" si="0"/>
        <v/>
      </c>
      <c r="L71" s="74"/>
      <c r="M71" s="6" t="str">
        <f t="shared" si="2"/>
        <v/>
      </c>
      <c r="N71" s="20"/>
      <c r="O71" s="8"/>
      <c r="P71" s="79"/>
      <c r="Q71" s="79"/>
      <c r="R71" s="77" t="str">
        <f t="shared" si="3"/>
        <v/>
      </c>
      <c r="S71" s="77"/>
      <c r="T71" s="78" t="str">
        <f t="shared" si="4"/>
        <v/>
      </c>
      <c r="U71" s="78"/>
    </row>
    <row r="72" spans="2:21" x14ac:dyDescent="0.1">
      <c r="B72" s="20">
        <v>64</v>
      </c>
      <c r="C72" s="74" t="str">
        <f t="shared" si="1"/>
        <v/>
      </c>
      <c r="D72" s="74"/>
      <c r="E72" s="20"/>
      <c r="F72" s="8"/>
      <c r="G72" s="20" t="s">
        <v>3</v>
      </c>
      <c r="H72" s="79"/>
      <c r="I72" s="79"/>
      <c r="J72" s="20"/>
      <c r="K72" s="74" t="str">
        <f t="shared" si="0"/>
        <v/>
      </c>
      <c r="L72" s="74"/>
      <c r="M72" s="6" t="str">
        <f t="shared" si="2"/>
        <v/>
      </c>
      <c r="N72" s="20"/>
      <c r="O72" s="8"/>
      <c r="P72" s="79"/>
      <c r="Q72" s="79"/>
      <c r="R72" s="77" t="str">
        <f t="shared" si="3"/>
        <v/>
      </c>
      <c r="S72" s="77"/>
      <c r="T72" s="78" t="str">
        <f t="shared" si="4"/>
        <v/>
      </c>
      <c r="U72" s="78"/>
    </row>
    <row r="73" spans="2:21" x14ac:dyDescent="0.1">
      <c r="B73" s="20">
        <v>65</v>
      </c>
      <c r="C73" s="74" t="str">
        <f t="shared" si="1"/>
        <v/>
      </c>
      <c r="D73" s="74"/>
      <c r="E73" s="20"/>
      <c r="F73" s="8"/>
      <c r="G73" s="20" t="s">
        <v>4</v>
      </c>
      <c r="H73" s="79"/>
      <c r="I73" s="79"/>
      <c r="J73" s="20"/>
      <c r="K73" s="74" t="str">
        <f t="shared" ref="K73:K108" si="5">IF(F73="","",C73*0.03)</f>
        <v/>
      </c>
      <c r="L73" s="74"/>
      <c r="M73" s="6" t="str">
        <f t="shared" si="2"/>
        <v/>
      </c>
      <c r="N73" s="20"/>
      <c r="O73" s="8"/>
      <c r="P73" s="79"/>
      <c r="Q73" s="79"/>
      <c r="R73" s="77" t="str">
        <f t="shared" si="3"/>
        <v/>
      </c>
      <c r="S73" s="77"/>
      <c r="T73" s="78" t="str">
        <f t="shared" si="4"/>
        <v/>
      </c>
      <c r="U73" s="78"/>
    </row>
    <row r="74" spans="2:21" x14ac:dyDescent="0.1">
      <c r="B74" s="20">
        <v>66</v>
      </c>
      <c r="C74" s="74" t="str">
        <f t="shared" ref="C74:C108" si="6">IF(R73="","",C73+R73)</f>
        <v/>
      </c>
      <c r="D74" s="74"/>
      <c r="E74" s="20"/>
      <c r="F74" s="8"/>
      <c r="G74" s="20" t="s">
        <v>4</v>
      </c>
      <c r="H74" s="79"/>
      <c r="I74" s="79"/>
      <c r="J74" s="20"/>
      <c r="K74" s="74" t="str">
        <f t="shared" si="5"/>
        <v/>
      </c>
      <c r="L74" s="74"/>
      <c r="M74" s="6" t="str">
        <f t="shared" ref="M74:M108" si="7">IF(J74="","",(K74/J74)/1000)</f>
        <v/>
      </c>
      <c r="N74" s="20"/>
      <c r="O74" s="8"/>
      <c r="P74" s="79"/>
      <c r="Q74" s="79"/>
      <c r="R74" s="77" t="str">
        <f t="shared" ref="R74:R108" si="8">IF(O74="","",(IF(G74="売",H74-P74,P74-H74))*M74*10000000)</f>
        <v/>
      </c>
      <c r="S74" s="77"/>
      <c r="T74" s="78" t="str">
        <f t="shared" ref="T74:T108" si="9">IF(O74="","",IF(R74&lt;0,J74*(-1),IF(G74="買",(P74-H74)*10000,(H74-P74)*10000)))</f>
        <v/>
      </c>
      <c r="U74" s="78"/>
    </row>
    <row r="75" spans="2:21" x14ac:dyDescent="0.1">
      <c r="B75" s="20">
        <v>67</v>
      </c>
      <c r="C75" s="74" t="str">
        <f t="shared" si="6"/>
        <v/>
      </c>
      <c r="D75" s="74"/>
      <c r="E75" s="20"/>
      <c r="F75" s="8"/>
      <c r="G75" s="20" t="s">
        <v>3</v>
      </c>
      <c r="H75" s="79"/>
      <c r="I75" s="79"/>
      <c r="J75" s="20"/>
      <c r="K75" s="74" t="str">
        <f t="shared" si="5"/>
        <v/>
      </c>
      <c r="L75" s="74"/>
      <c r="M75" s="6" t="str">
        <f t="shared" si="7"/>
        <v/>
      </c>
      <c r="N75" s="20"/>
      <c r="O75" s="8"/>
      <c r="P75" s="79"/>
      <c r="Q75" s="79"/>
      <c r="R75" s="77" t="str">
        <f t="shared" si="8"/>
        <v/>
      </c>
      <c r="S75" s="77"/>
      <c r="T75" s="78" t="str">
        <f t="shared" si="9"/>
        <v/>
      </c>
      <c r="U75" s="78"/>
    </row>
    <row r="76" spans="2:21" x14ac:dyDescent="0.1">
      <c r="B76" s="20">
        <v>68</v>
      </c>
      <c r="C76" s="74" t="str">
        <f t="shared" si="6"/>
        <v/>
      </c>
      <c r="D76" s="74"/>
      <c r="E76" s="20"/>
      <c r="F76" s="8"/>
      <c r="G76" s="20" t="s">
        <v>3</v>
      </c>
      <c r="H76" s="79"/>
      <c r="I76" s="79"/>
      <c r="J76" s="20"/>
      <c r="K76" s="74" t="str">
        <f t="shared" si="5"/>
        <v/>
      </c>
      <c r="L76" s="74"/>
      <c r="M76" s="6" t="str">
        <f t="shared" si="7"/>
        <v/>
      </c>
      <c r="N76" s="20"/>
      <c r="O76" s="8"/>
      <c r="P76" s="79"/>
      <c r="Q76" s="79"/>
      <c r="R76" s="77" t="str">
        <f t="shared" si="8"/>
        <v/>
      </c>
      <c r="S76" s="77"/>
      <c r="T76" s="78" t="str">
        <f t="shared" si="9"/>
        <v/>
      </c>
      <c r="U76" s="78"/>
    </row>
    <row r="77" spans="2:21" x14ac:dyDescent="0.1">
      <c r="B77" s="20">
        <v>69</v>
      </c>
      <c r="C77" s="74" t="str">
        <f t="shared" si="6"/>
        <v/>
      </c>
      <c r="D77" s="74"/>
      <c r="E77" s="20"/>
      <c r="F77" s="8"/>
      <c r="G77" s="20" t="s">
        <v>3</v>
      </c>
      <c r="H77" s="79"/>
      <c r="I77" s="79"/>
      <c r="J77" s="20"/>
      <c r="K77" s="74" t="str">
        <f t="shared" si="5"/>
        <v/>
      </c>
      <c r="L77" s="74"/>
      <c r="M77" s="6" t="str">
        <f t="shared" si="7"/>
        <v/>
      </c>
      <c r="N77" s="20"/>
      <c r="O77" s="8"/>
      <c r="P77" s="79"/>
      <c r="Q77" s="79"/>
      <c r="R77" s="77" t="str">
        <f t="shared" si="8"/>
        <v/>
      </c>
      <c r="S77" s="77"/>
      <c r="T77" s="78" t="str">
        <f t="shared" si="9"/>
        <v/>
      </c>
      <c r="U77" s="78"/>
    </row>
    <row r="78" spans="2:21" x14ac:dyDescent="0.1">
      <c r="B78" s="20">
        <v>70</v>
      </c>
      <c r="C78" s="74" t="str">
        <f t="shared" si="6"/>
        <v/>
      </c>
      <c r="D78" s="74"/>
      <c r="E78" s="20"/>
      <c r="F78" s="8"/>
      <c r="G78" s="20" t="s">
        <v>4</v>
      </c>
      <c r="H78" s="79"/>
      <c r="I78" s="79"/>
      <c r="J78" s="20"/>
      <c r="K78" s="74" t="str">
        <f t="shared" si="5"/>
        <v/>
      </c>
      <c r="L78" s="74"/>
      <c r="M78" s="6" t="str">
        <f t="shared" si="7"/>
        <v/>
      </c>
      <c r="N78" s="20"/>
      <c r="O78" s="8"/>
      <c r="P78" s="79"/>
      <c r="Q78" s="79"/>
      <c r="R78" s="77" t="str">
        <f t="shared" si="8"/>
        <v/>
      </c>
      <c r="S78" s="77"/>
      <c r="T78" s="78" t="str">
        <f t="shared" si="9"/>
        <v/>
      </c>
      <c r="U78" s="78"/>
    </row>
    <row r="79" spans="2:21" x14ac:dyDescent="0.1">
      <c r="B79" s="20">
        <v>71</v>
      </c>
      <c r="C79" s="74" t="str">
        <f t="shared" si="6"/>
        <v/>
      </c>
      <c r="D79" s="74"/>
      <c r="E79" s="20"/>
      <c r="F79" s="8"/>
      <c r="G79" s="20" t="s">
        <v>3</v>
      </c>
      <c r="H79" s="79"/>
      <c r="I79" s="79"/>
      <c r="J79" s="20"/>
      <c r="K79" s="74" t="str">
        <f t="shared" si="5"/>
        <v/>
      </c>
      <c r="L79" s="74"/>
      <c r="M79" s="6" t="str">
        <f t="shared" si="7"/>
        <v/>
      </c>
      <c r="N79" s="20"/>
      <c r="O79" s="8"/>
      <c r="P79" s="79"/>
      <c r="Q79" s="79"/>
      <c r="R79" s="77" t="str">
        <f t="shared" si="8"/>
        <v/>
      </c>
      <c r="S79" s="77"/>
      <c r="T79" s="78" t="str">
        <f t="shared" si="9"/>
        <v/>
      </c>
      <c r="U79" s="78"/>
    </row>
    <row r="80" spans="2:21" x14ac:dyDescent="0.1">
      <c r="B80" s="20">
        <v>72</v>
      </c>
      <c r="C80" s="74" t="str">
        <f t="shared" si="6"/>
        <v/>
      </c>
      <c r="D80" s="74"/>
      <c r="E80" s="20"/>
      <c r="F80" s="8"/>
      <c r="G80" s="20" t="s">
        <v>4</v>
      </c>
      <c r="H80" s="79"/>
      <c r="I80" s="79"/>
      <c r="J80" s="20"/>
      <c r="K80" s="74" t="str">
        <f t="shared" si="5"/>
        <v/>
      </c>
      <c r="L80" s="74"/>
      <c r="M80" s="6" t="str">
        <f t="shared" si="7"/>
        <v/>
      </c>
      <c r="N80" s="20"/>
      <c r="O80" s="8"/>
      <c r="P80" s="79"/>
      <c r="Q80" s="79"/>
      <c r="R80" s="77" t="str">
        <f t="shared" si="8"/>
        <v/>
      </c>
      <c r="S80" s="77"/>
      <c r="T80" s="78" t="str">
        <f t="shared" si="9"/>
        <v/>
      </c>
      <c r="U80" s="78"/>
    </row>
    <row r="81" spans="2:21" x14ac:dyDescent="0.1">
      <c r="B81" s="20">
        <v>73</v>
      </c>
      <c r="C81" s="74" t="str">
        <f t="shared" si="6"/>
        <v/>
      </c>
      <c r="D81" s="74"/>
      <c r="E81" s="20"/>
      <c r="F81" s="8"/>
      <c r="G81" s="20" t="s">
        <v>3</v>
      </c>
      <c r="H81" s="79"/>
      <c r="I81" s="79"/>
      <c r="J81" s="20"/>
      <c r="K81" s="74" t="str">
        <f t="shared" si="5"/>
        <v/>
      </c>
      <c r="L81" s="74"/>
      <c r="M81" s="6" t="str">
        <f t="shared" si="7"/>
        <v/>
      </c>
      <c r="N81" s="20"/>
      <c r="O81" s="8"/>
      <c r="P81" s="79"/>
      <c r="Q81" s="79"/>
      <c r="R81" s="77" t="str">
        <f t="shared" si="8"/>
        <v/>
      </c>
      <c r="S81" s="77"/>
      <c r="T81" s="78" t="str">
        <f t="shared" si="9"/>
        <v/>
      </c>
      <c r="U81" s="78"/>
    </row>
    <row r="82" spans="2:21" x14ac:dyDescent="0.1">
      <c r="B82" s="20">
        <v>74</v>
      </c>
      <c r="C82" s="74" t="str">
        <f t="shared" si="6"/>
        <v/>
      </c>
      <c r="D82" s="74"/>
      <c r="E82" s="20"/>
      <c r="F82" s="8"/>
      <c r="G82" s="20" t="s">
        <v>3</v>
      </c>
      <c r="H82" s="79"/>
      <c r="I82" s="79"/>
      <c r="J82" s="20"/>
      <c r="K82" s="74" t="str">
        <f t="shared" si="5"/>
        <v/>
      </c>
      <c r="L82" s="74"/>
      <c r="M82" s="6" t="str">
        <f t="shared" si="7"/>
        <v/>
      </c>
      <c r="N82" s="20"/>
      <c r="O82" s="8"/>
      <c r="P82" s="79"/>
      <c r="Q82" s="79"/>
      <c r="R82" s="77" t="str">
        <f t="shared" si="8"/>
        <v/>
      </c>
      <c r="S82" s="77"/>
      <c r="T82" s="78" t="str">
        <f t="shared" si="9"/>
        <v/>
      </c>
      <c r="U82" s="78"/>
    </row>
    <row r="83" spans="2:21" x14ac:dyDescent="0.1">
      <c r="B83" s="20">
        <v>75</v>
      </c>
      <c r="C83" s="74" t="str">
        <f t="shared" si="6"/>
        <v/>
      </c>
      <c r="D83" s="74"/>
      <c r="E83" s="20"/>
      <c r="F83" s="8"/>
      <c r="G83" s="20" t="s">
        <v>3</v>
      </c>
      <c r="H83" s="79"/>
      <c r="I83" s="79"/>
      <c r="J83" s="20"/>
      <c r="K83" s="74" t="str">
        <f t="shared" si="5"/>
        <v/>
      </c>
      <c r="L83" s="74"/>
      <c r="M83" s="6" t="str">
        <f t="shared" si="7"/>
        <v/>
      </c>
      <c r="N83" s="20"/>
      <c r="O83" s="8"/>
      <c r="P83" s="79"/>
      <c r="Q83" s="79"/>
      <c r="R83" s="77" t="str">
        <f t="shared" si="8"/>
        <v/>
      </c>
      <c r="S83" s="77"/>
      <c r="T83" s="78" t="str">
        <f t="shared" si="9"/>
        <v/>
      </c>
      <c r="U83" s="78"/>
    </row>
    <row r="84" spans="2:21" x14ac:dyDescent="0.1">
      <c r="B84" s="20">
        <v>76</v>
      </c>
      <c r="C84" s="74" t="str">
        <f t="shared" si="6"/>
        <v/>
      </c>
      <c r="D84" s="74"/>
      <c r="E84" s="20"/>
      <c r="F84" s="8"/>
      <c r="G84" s="20" t="s">
        <v>3</v>
      </c>
      <c r="H84" s="79"/>
      <c r="I84" s="79"/>
      <c r="J84" s="20"/>
      <c r="K84" s="74" t="str">
        <f t="shared" si="5"/>
        <v/>
      </c>
      <c r="L84" s="74"/>
      <c r="M84" s="6" t="str">
        <f t="shared" si="7"/>
        <v/>
      </c>
      <c r="N84" s="20"/>
      <c r="O84" s="8"/>
      <c r="P84" s="79"/>
      <c r="Q84" s="79"/>
      <c r="R84" s="77" t="str">
        <f t="shared" si="8"/>
        <v/>
      </c>
      <c r="S84" s="77"/>
      <c r="T84" s="78" t="str">
        <f t="shared" si="9"/>
        <v/>
      </c>
      <c r="U84" s="78"/>
    </row>
    <row r="85" spans="2:21" x14ac:dyDescent="0.1">
      <c r="B85" s="20">
        <v>77</v>
      </c>
      <c r="C85" s="74" t="str">
        <f t="shared" si="6"/>
        <v/>
      </c>
      <c r="D85" s="74"/>
      <c r="E85" s="20"/>
      <c r="F85" s="8"/>
      <c r="G85" s="20" t="s">
        <v>4</v>
      </c>
      <c r="H85" s="79"/>
      <c r="I85" s="79"/>
      <c r="J85" s="20"/>
      <c r="K85" s="74" t="str">
        <f t="shared" si="5"/>
        <v/>
      </c>
      <c r="L85" s="74"/>
      <c r="M85" s="6" t="str">
        <f t="shared" si="7"/>
        <v/>
      </c>
      <c r="N85" s="20"/>
      <c r="O85" s="8"/>
      <c r="P85" s="79"/>
      <c r="Q85" s="79"/>
      <c r="R85" s="77" t="str">
        <f t="shared" si="8"/>
        <v/>
      </c>
      <c r="S85" s="77"/>
      <c r="T85" s="78" t="str">
        <f t="shared" si="9"/>
        <v/>
      </c>
      <c r="U85" s="78"/>
    </row>
    <row r="86" spans="2:21" x14ac:dyDescent="0.1">
      <c r="B86" s="20">
        <v>78</v>
      </c>
      <c r="C86" s="74" t="str">
        <f t="shared" si="6"/>
        <v/>
      </c>
      <c r="D86" s="74"/>
      <c r="E86" s="20"/>
      <c r="F86" s="8"/>
      <c r="G86" s="20" t="s">
        <v>3</v>
      </c>
      <c r="H86" s="79"/>
      <c r="I86" s="79"/>
      <c r="J86" s="20"/>
      <c r="K86" s="74" t="str">
        <f t="shared" si="5"/>
        <v/>
      </c>
      <c r="L86" s="74"/>
      <c r="M86" s="6" t="str">
        <f t="shared" si="7"/>
        <v/>
      </c>
      <c r="N86" s="20"/>
      <c r="O86" s="8"/>
      <c r="P86" s="79"/>
      <c r="Q86" s="79"/>
      <c r="R86" s="77" t="str">
        <f t="shared" si="8"/>
        <v/>
      </c>
      <c r="S86" s="77"/>
      <c r="T86" s="78" t="str">
        <f t="shared" si="9"/>
        <v/>
      </c>
      <c r="U86" s="78"/>
    </row>
    <row r="87" spans="2:21" x14ac:dyDescent="0.1">
      <c r="B87" s="20">
        <v>79</v>
      </c>
      <c r="C87" s="74" t="str">
        <f t="shared" si="6"/>
        <v/>
      </c>
      <c r="D87" s="74"/>
      <c r="E87" s="20"/>
      <c r="F87" s="8"/>
      <c r="G87" s="20" t="s">
        <v>4</v>
      </c>
      <c r="H87" s="79"/>
      <c r="I87" s="79"/>
      <c r="J87" s="20"/>
      <c r="K87" s="74" t="str">
        <f t="shared" si="5"/>
        <v/>
      </c>
      <c r="L87" s="74"/>
      <c r="M87" s="6" t="str">
        <f t="shared" si="7"/>
        <v/>
      </c>
      <c r="N87" s="20"/>
      <c r="O87" s="8"/>
      <c r="P87" s="79"/>
      <c r="Q87" s="79"/>
      <c r="R87" s="77" t="str">
        <f t="shared" si="8"/>
        <v/>
      </c>
      <c r="S87" s="77"/>
      <c r="T87" s="78" t="str">
        <f t="shared" si="9"/>
        <v/>
      </c>
      <c r="U87" s="78"/>
    </row>
    <row r="88" spans="2:21" x14ac:dyDescent="0.1">
      <c r="B88" s="20">
        <v>80</v>
      </c>
      <c r="C88" s="74" t="str">
        <f t="shared" si="6"/>
        <v/>
      </c>
      <c r="D88" s="74"/>
      <c r="E88" s="20"/>
      <c r="F88" s="8"/>
      <c r="G88" s="20" t="s">
        <v>4</v>
      </c>
      <c r="H88" s="79"/>
      <c r="I88" s="79"/>
      <c r="J88" s="20"/>
      <c r="K88" s="74" t="str">
        <f t="shared" si="5"/>
        <v/>
      </c>
      <c r="L88" s="74"/>
      <c r="M88" s="6" t="str">
        <f t="shared" si="7"/>
        <v/>
      </c>
      <c r="N88" s="20"/>
      <c r="O88" s="8"/>
      <c r="P88" s="79"/>
      <c r="Q88" s="79"/>
      <c r="R88" s="77" t="str">
        <f t="shared" si="8"/>
        <v/>
      </c>
      <c r="S88" s="77"/>
      <c r="T88" s="78" t="str">
        <f t="shared" si="9"/>
        <v/>
      </c>
      <c r="U88" s="78"/>
    </row>
    <row r="89" spans="2:21" x14ac:dyDescent="0.1">
      <c r="B89" s="20">
        <v>81</v>
      </c>
      <c r="C89" s="74" t="str">
        <f t="shared" si="6"/>
        <v/>
      </c>
      <c r="D89" s="74"/>
      <c r="E89" s="20"/>
      <c r="F89" s="8"/>
      <c r="G89" s="20" t="s">
        <v>4</v>
      </c>
      <c r="H89" s="79"/>
      <c r="I89" s="79"/>
      <c r="J89" s="20"/>
      <c r="K89" s="74" t="str">
        <f t="shared" si="5"/>
        <v/>
      </c>
      <c r="L89" s="74"/>
      <c r="M89" s="6" t="str">
        <f t="shared" si="7"/>
        <v/>
      </c>
      <c r="N89" s="20"/>
      <c r="O89" s="8"/>
      <c r="P89" s="79"/>
      <c r="Q89" s="79"/>
      <c r="R89" s="77" t="str">
        <f t="shared" si="8"/>
        <v/>
      </c>
      <c r="S89" s="77"/>
      <c r="T89" s="78" t="str">
        <f t="shared" si="9"/>
        <v/>
      </c>
      <c r="U89" s="78"/>
    </row>
    <row r="90" spans="2:21" x14ac:dyDescent="0.1">
      <c r="B90" s="20">
        <v>82</v>
      </c>
      <c r="C90" s="74" t="str">
        <f t="shared" si="6"/>
        <v/>
      </c>
      <c r="D90" s="74"/>
      <c r="E90" s="20"/>
      <c r="F90" s="8"/>
      <c r="G90" s="20" t="s">
        <v>4</v>
      </c>
      <c r="H90" s="79"/>
      <c r="I90" s="79"/>
      <c r="J90" s="20"/>
      <c r="K90" s="74" t="str">
        <f t="shared" si="5"/>
        <v/>
      </c>
      <c r="L90" s="74"/>
      <c r="M90" s="6" t="str">
        <f t="shared" si="7"/>
        <v/>
      </c>
      <c r="N90" s="20"/>
      <c r="O90" s="8"/>
      <c r="P90" s="79"/>
      <c r="Q90" s="79"/>
      <c r="R90" s="77" t="str">
        <f t="shared" si="8"/>
        <v/>
      </c>
      <c r="S90" s="77"/>
      <c r="T90" s="78" t="str">
        <f t="shared" si="9"/>
        <v/>
      </c>
      <c r="U90" s="78"/>
    </row>
    <row r="91" spans="2:21" x14ac:dyDescent="0.1">
      <c r="B91" s="20">
        <v>83</v>
      </c>
      <c r="C91" s="74" t="str">
        <f t="shared" si="6"/>
        <v/>
      </c>
      <c r="D91" s="74"/>
      <c r="E91" s="20"/>
      <c r="F91" s="8"/>
      <c r="G91" s="20" t="s">
        <v>4</v>
      </c>
      <c r="H91" s="79"/>
      <c r="I91" s="79"/>
      <c r="J91" s="20"/>
      <c r="K91" s="74" t="str">
        <f t="shared" si="5"/>
        <v/>
      </c>
      <c r="L91" s="74"/>
      <c r="M91" s="6" t="str">
        <f t="shared" si="7"/>
        <v/>
      </c>
      <c r="N91" s="20"/>
      <c r="O91" s="8"/>
      <c r="P91" s="79"/>
      <c r="Q91" s="79"/>
      <c r="R91" s="77" t="str">
        <f t="shared" si="8"/>
        <v/>
      </c>
      <c r="S91" s="77"/>
      <c r="T91" s="78" t="str">
        <f t="shared" si="9"/>
        <v/>
      </c>
      <c r="U91" s="78"/>
    </row>
    <row r="92" spans="2:21" x14ac:dyDescent="0.1">
      <c r="B92" s="20">
        <v>84</v>
      </c>
      <c r="C92" s="74" t="str">
        <f t="shared" si="6"/>
        <v/>
      </c>
      <c r="D92" s="74"/>
      <c r="E92" s="20"/>
      <c r="F92" s="8"/>
      <c r="G92" s="20" t="s">
        <v>3</v>
      </c>
      <c r="H92" s="79"/>
      <c r="I92" s="79"/>
      <c r="J92" s="20"/>
      <c r="K92" s="74" t="str">
        <f t="shared" si="5"/>
        <v/>
      </c>
      <c r="L92" s="74"/>
      <c r="M92" s="6" t="str">
        <f t="shared" si="7"/>
        <v/>
      </c>
      <c r="N92" s="20"/>
      <c r="O92" s="8"/>
      <c r="P92" s="79"/>
      <c r="Q92" s="79"/>
      <c r="R92" s="77" t="str">
        <f t="shared" si="8"/>
        <v/>
      </c>
      <c r="S92" s="77"/>
      <c r="T92" s="78" t="str">
        <f t="shared" si="9"/>
        <v/>
      </c>
      <c r="U92" s="78"/>
    </row>
    <row r="93" spans="2:21" x14ac:dyDescent="0.1">
      <c r="B93" s="20">
        <v>85</v>
      </c>
      <c r="C93" s="74" t="str">
        <f t="shared" si="6"/>
        <v/>
      </c>
      <c r="D93" s="74"/>
      <c r="E93" s="20"/>
      <c r="F93" s="8"/>
      <c r="G93" s="20" t="s">
        <v>4</v>
      </c>
      <c r="H93" s="79"/>
      <c r="I93" s="79"/>
      <c r="J93" s="20"/>
      <c r="K93" s="74" t="str">
        <f t="shared" si="5"/>
        <v/>
      </c>
      <c r="L93" s="74"/>
      <c r="M93" s="6" t="str">
        <f t="shared" si="7"/>
        <v/>
      </c>
      <c r="N93" s="20"/>
      <c r="O93" s="8"/>
      <c r="P93" s="79"/>
      <c r="Q93" s="79"/>
      <c r="R93" s="77" t="str">
        <f t="shared" si="8"/>
        <v/>
      </c>
      <c r="S93" s="77"/>
      <c r="T93" s="78" t="str">
        <f t="shared" si="9"/>
        <v/>
      </c>
      <c r="U93" s="78"/>
    </row>
    <row r="94" spans="2:21" x14ac:dyDescent="0.1">
      <c r="B94" s="20">
        <v>86</v>
      </c>
      <c r="C94" s="74" t="str">
        <f t="shared" si="6"/>
        <v/>
      </c>
      <c r="D94" s="74"/>
      <c r="E94" s="20"/>
      <c r="F94" s="8"/>
      <c r="G94" s="20" t="s">
        <v>3</v>
      </c>
      <c r="H94" s="79"/>
      <c r="I94" s="79"/>
      <c r="J94" s="20"/>
      <c r="K94" s="74" t="str">
        <f t="shared" si="5"/>
        <v/>
      </c>
      <c r="L94" s="74"/>
      <c r="M94" s="6" t="str">
        <f t="shared" si="7"/>
        <v/>
      </c>
      <c r="N94" s="20"/>
      <c r="O94" s="8"/>
      <c r="P94" s="79"/>
      <c r="Q94" s="79"/>
      <c r="R94" s="77" t="str">
        <f t="shared" si="8"/>
        <v/>
      </c>
      <c r="S94" s="77"/>
      <c r="T94" s="78" t="str">
        <f t="shared" si="9"/>
        <v/>
      </c>
      <c r="U94" s="78"/>
    </row>
    <row r="95" spans="2:21" x14ac:dyDescent="0.1">
      <c r="B95" s="20">
        <v>87</v>
      </c>
      <c r="C95" s="74" t="str">
        <f t="shared" si="6"/>
        <v/>
      </c>
      <c r="D95" s="74"/>
      <c r="E95" s="20"/>
      <c r="F95" s="8"/>
      <c r="G95" s="20" t="s">
        <v>4</v>
      </c>
      <c r="H95" s="79"/>
      <c r="I95" s="79"/>
      <c r="J95" s="20"/>
      <c r="K95" s="74" t="str">
        <f t="shared" si="5"/>
        <v/>
      </c>
      <c r="L95" s="74"/>
      <c r="M95" s="6" t="str">
        <f t="shared" si="7"/>
        <v/>
      </c>
      <c r="N95" s="20"/>
      <c r="O95" s="8"/>
      <c r="P95" s="79"/>
      <c r="Q95" s="79"/>
      <c r="R95" s="77" t="str">
        <f t="shared" si="8"/>
        <v/>
      </c>
      <c r="S95" s="77"/>
      <c r="T95" s="78" t="str">
        <f t="shared" si="9"/>
        <v/>
      </c>
      <c r="U95" s="78"/>
    </row>
    <row r="96" spans="2:21" x14ac:dyDescent="0.1">
      <c r="B96" s="20">
        <v>88</v>
      </c>
      <c r="C96" s="74" t="str">
        <f t="shared" si="6"/>
        <v/>
      </c>
      <c r="D96" s="74"/>
      <c r="E96" s="20"/>
      <c r="F96" s="8"/>
      <c r="G96" s="20" t="s">
        <v>3</v>
      </c>
      <c r="H96" s="79"/>
      <c r="I96" s="79"/>
      <c r="J96" s="20"/>
      <c r="K96" s="74" t="str">
        <f t="shared" si="5"/>
        <v/>
      </c>
      <c r="L96" s="74"/>
      <c r="M96" s="6" t="str">
        <f t="shared" si="7"/>
        <v/>
      </c>
      <c r="N96" s="20"/>
      <c r="O96" s="8"/>
      <c r="P96" s="79"/>
      <c r="Q96" s="79"/>
      <c r="R96" s="77" t="str">
        <f t="shared" si="8"/>
        <v/>
      </c>
      <c r="S96" s="77"/>
      <c r="T96" s="78" t="str">
        <f t="shared" si="9"/>
        <v/>
      </c>
      <c r="U96" s="78"/>
    </row>
    <row r="97" spans="2:21" x14ac:dyDescent="0.1">
      <c r="B97" s="20">
        <v>89</v>
      </c>
      <c r="C97" s="74" t="str">
        <f t="shared" si="6"/>
        <v/>
      </c>
      <c r="D97" s="74"/>
      <c r="E97" s="20"/>
      <c r="F97" s="8"/>
      <c r="G97" s="20" t="s">
        <v>4</v>
      </c>
      <c r="H97" s="79"/>
      <c r="I97" s="79"/>
      <c r="J97" s="20"/>
      <c r="K97" s="74" t="str">
        <f t="shared" si="5"/>
        <v/>
      </c>
      <c r="L97" s="74"/>
      <c r="M97" s="6" t="str">
        <f t="shared" si="7"/>
        <v/>
      </c>
      <c r="N97" s="20"/>
      <c r="O97" s="8"/>
      <c r="P97" s="79"/>
      <c r="Q97" s="79"/>
      <c r="R97" s="77" t="str">
        <f t="shared" si="8"/>
        <v/>
      </c>
      <c r="S97" s="77"/>
      <c r="T97" s="78" t="str">
        <f t="shared" si="9"/>
        <v/>
      </c>
      <c r="U97" s="78"/>
    </row>
    <row r="98" spans="2:21" x14ac:dyDescent="0.1">
      <c r="B98" s="20">
        <v>90</v>
      </c>
      <c r="C98" s="74" t="str">
        <f t="shared" si="6"/>
        <v/>
      </c>
      <c r="D98" s="74"/>
      <c r="E98" s="20"/>
      <c r="F98" s="8"/>
      <c r="G98" s="20" t="s">
        <v>3</v>
      </c>
      <c r="H98" s="79"/>
      <c r="I98" s="79"/>
      <c r="J98" s="20"/>
      <c r="K98" s="74" t="str">
        <f t="shared" si="5"/>
        <v/>
      </c>
      <c r="L98" s="74"/>
      <c r="M98" s="6" t="str">
        <f t="shared" si="7"/>
        <v/>
      </c>
      <c r="N98" s="20"/>
      <c r="O98" s="8"/>
      <c r="P98" s="79"/>
      <c r="Q98" s="79"/>
      <c r="R98" s="77" t="str">
        <f t="shared" si="8"/>
        <v/>
      </c>
      <c r="S98" s="77"/>
      <c r="T98" s="78" t="str">
        <f t="shared" si="9"/>
        <v/>
      </c>
      <c r="U98" s="78"/>
    </row>
    <row r="99" spans="2:21" x14ac:dyDescent="0.1">
      <c r="B99" s="20">
        <v>91</v>
      </c>
      <c r="C99" s="74" t="str">
        <f t="shared" si="6"/>
        <v/>
      </c>
      <c r="D99" s="74"/>
      <c r="E99" s="20"/>
      <c r="F99" s="8"/>
      <c r="G99" s="20" t="s">
        <v>4</v>
      </c>
      <c r="H99" s="79"/>
      <c r="I99" s="79"/>
      <c r="J99" s="20"/>
      <c r="K99" s="74" t="str">
        <f t="shared" si="5"/>
        <v/>
      </c>
      <c r="L99" s="74"/>
      <c r="M99" s="6" t="str">
        <f t="shared" si="7"/>
        <v/>
      </c>
      <c r="N99" s="20"/>
      <c r="O99" s="8"/>
      <c r="P99" s="79"/>
      <c r="Q99" s="79"/>
      <c r="R99" s="77" t="str">
        <f t="shared" si="8"/>
        <v/>
      </c>
      <c r="S99" s="77"/>
      <c r="T99" s="78" t="str">
        <f t="shared" si="9"/>
        <v/>
      </c>
      <c r="U99" s="78"/>
    </row>
    <row r="100" spans="2:21" x14ac:dyDescent="0.1">
      <c r="B100" s="20">
        <v>92</v>
      </c>
      <c r="C100" s="74" t="str">
        <f t="shared" si="6"/>
        <v/>
      </c>
      <c r="D100" s="74"/>
      <c r="E100" s="20"/>
      <c r="F100" s="8"/>
      <c r="G100" s="20" t="s">
        <v>4</v>
      </c>
      <c r="H100" s="79"/>
      <c r="I100" s="79"/>
      <c r="J100" s="20"/>
      <c r="K100" s="74" t="str">
        <f t="shared" si="5"/>
        <v/>
      </c>
      <c r="L100" s="74"/>
      <c r="M100" s="6" t="str">
        <f t="shared" si="7"/>
        <v/>
      </c>
      <c r="N100" s="20"/>
      <c r="O100" s="8"/>
      <c r="P100" s="79"/>
      <c r="Q100" s="79"/>
      <c r="R100" s="77" t="str">
        <f t="shared" si="8"/>
        <v/>
      </c>
      <c r="S100" s="77"/>
      <c r="T100" s="78" t="str">
        <f t="shared" si="9"/>
        <v/>
      </c>
      <c r="U100" s="78"/>
    </row>
    <row r="101" spans="2:21" x14ac:dyDescent="0.1">
      <c r="B101" s="20">
        <v>93</v>
      </c>
      <c r="C101" s="74" t="str">
        <f t="shared" si="6"/>
        <v/>
      </c>
      <c r="D101" s="74"/>
      <c r="E101" s="20"/>
      <c r="F101" s="8"/>
      <c r="G101" s="20" t="s">
        <v>3</v>
      </c>
      <c r="H101" s="79"/>
      <c r="I101" s="79"/>
      <c r="J101" s="20"/>
      <c r="K101" s="74" t="str">
        <f t="shared" si="5"/>
        <v/>
      </c>
      <c r="L101" s="74"/>
      <c r="M101" s="6" t="str">
        <f t="shared" si="7"/>
        <v/>
      </c>
      <c r="N101" s="20"/>
      <c r="O101" s="8"/>
      <c r="P101" s="79"/>
      <c r="Q101" s="79"/>
      <c r="R101" s="77" t="str">
        <f t="shared" si="8"/>
        <v/>
      </c>
      <c r="S101" s="77"/>
      <c r="T101" s="78" t="str">
        <f t="shared" si="9"/>
        <v/>
      </c>
      <c r="U101" s="78"/>
    </row>
    <row r="102" spans="2:21" x14ac:dyDescent="0.1">
      <c r="B102" s="20">
        <v>94</v>
      </c>
      <c r="C102" s="74" t="str">
        <f t="shared" si="6"/>
        <v/>
      </c>
      <c r="D102" s="74"/>
      <c r="E102" s="20"/>
      <c r="F102" s="8"/>
      <c r="G102" s="20" t="s">
        <v>3</v>
      </c>
      <c r="H102" s="79"/>
      <c r="I102" s="79"/>
      <c r="J102" s="20"/>
      <c r="K102" s="74" t="str">
        <f t="shared" si="5"/>
        <v/>
      </c>
      <c r="L102" s="74"/>
      <c r="M102" s="6" t="str">
        <f t="shared" si="7"/>
        <v/>
      </c>
      <c r="N102" s="20"/>
      <c r="O102" s="8"/>
      <c r="P102" s="79"/>
      <c r="Q102" s="79"/>
      <c r="R102" s="77" t="str">
        <f t="shared" si="8"/>
        <v/>
      </c>
      <c r="S102" s="77"/>
      <c r="T102" s="78" t="str">
        <f t="shared" si="9"/>
        <v/>
      </c>
      <c r="U102" s="78"/>
    </row>
    <row r="103" spans="2:21" x14ac:dyDescent="0.1">
      <c r="B103" s="20">
        <v>95</v>
      </c>
      <c r="C103" s="74" t="str">
        <f t="shared" si="6"/>
        <v/>
      </c>
      <c r="D103" s="74"/>
      <c r="E103" s="20"/>
      <c r="F103" s="8"/>
      <c r="G103" s="20" t="s">
        <v>3</v>
      </c>
      <c r="H103" s="79"/>
      <c r="I103" s="79"/>
      <c r="J103" s="20"/>
      <c r="K103" s="74" t="str">
        <f t="shared" si="5"/>
        <v/>
      </c>
      <c r="L103" s="74"/>
      <c r="M103" s="6" t="str">
        <f t="shared" si="7"/>
        <v/>
      </c>
      <c r="N103" s="20"/>
      <c r="O103" s="8"/>
      <c r="P103" s="79"/>
      <c r="Q103" s="79"/>
      <c r="R103" s="77" t="str">
        <f t="shared" si="8"/>
        <v/>
      </c>
      <c r="S103" s="77"/>
      <c r="T103" s="78" t="str">
        <f t="shared" si="9"/>
        <v/>
      </c>
      <c r="U103" s="78"/>
    </row>
    <row r="104" spans="2:21" x14ac:dyDescent="0.1">
      <c r="B104" s="20">
        <v>96</v>
      </c>
      <c r="C104" s="74" t="str">
        <f t="shared" si="6"/>
        <v/>
      </c>
      <c r="D104" s="74"/>
      <c r="E104" s="20"/>
      <c r="F104" s="8"/>
      <c r="G104" s="20" t="s">
        <v>4</v>
      </c>
      <c r="H104" s="79"/>
      <c r="I104" s="79"/>
      <c r="J104" s="20"/>
      <c r="K104" s="74" t="str">
        <f t="shared" si="5"/>
        <v/>
      </c>
      <c r="L104" s="74"/>
      <c r="M104" s="6" t="str">
        <f t="shared" si="7"/>
        <v/>
      </c>
      <c r="N104" s="20"/>
      <c r="O104" s="8"/>
      <c r="P104" s="79"/>
      <c r="Q104" s="79"/>
      <c r="R104" s="77" t="str">
        <f t="shared" si="8"/>
        <v/>
      </c>
      <c r="S104" s="77"/>
      <c r="T104" s="78" t="str">
        <f t="shared" si="9"/>
        <v/>
      </c>
      <c r="U104" s="78"/>
    </row>
    <row r="105" spans="2:21" x14ac:dyDescent="0.1">
      <c r="B105" s="20">
        <v>97</v>
      </c>
      <c r="C105" s="74" t="str">
        <f t="shared" si="6"/>
        <v/>
      </c>
      <c r="D105" s="74"/>
      <c r="E105" s="20"/>
      <c r="F105" s="8"/>
      <c r="G105" s="20" t="s">
        <v>3</v>
      </c>
      <c r="H105" s="79"/>
      <c r="I105" s="79"/>
      <c r="J105" s="20"/>
      <c r="K105" s="74" t="str">
        <f t="shared" si="5"/>
        <v/>
      </c>
      <c r="L105" s="74"/>
      <c r="M105" s="6" t="str">
        <f t="shared" si="7"/>
        <v/>
      </c>
      <c r="N105" s="20"/>
      <c r="O105" s="8"/>
      <c r="P105" s="79"/>
      <c r="Q105" s="79"/>
      <c r="R105" s="77" t="str">
        <f t="shared" si="8"/>
        <v/>
      </c>
      <c r="S105" s="77"/>
      <c r="T105" s="78" t="str">
        <f t="shared" si="9"/>
        <v/>
      </c>
      <c r="U105" s="78"/>
    </row>
    <row r="106" spans="2:21" x14ac:dyDescent="0.1">
      <c r="B106" s="20">
        <v>98</v>
      </c>
      <c r="C106" s="74" t="str">
        <f t="shared" si="6"/>
        <v/>
      </c>
      <c r="D106" s="74"/>
      <c r="E106" s="20"/>
      <c r="F106" s="8"/>
      <c r="G106" s="20" t="s">
        <v>4</v>
      </c>
      <c r="H106" s="79"/>
      <c r="I106" s="79"/>
      <c r="J106" s="20"/>
      <c r="K106" s="74" t="str">
        <f t="shared" si="5"/>
        <v/>
      </c>
      <c r="L106" s="74"/>
      <c r="M106" s="6" t="str">
        <f t="shared" si="7"/>
        <v/>
      </c>
      <c r="N106" s="20"/>
      <c r="O106" s="8"/>
      <c r="P106" s="79"/>
      <c r="Q106" s="79"/>
      <c r="R106" s="77" t="str">
        <f t="shared" si="8"/>
        <v/>
      </c>
      <c r="S106" s="77"/>
      <c r="T106" s="78" t="str">
        <f t="shared" si="9"/>
        <v/>
      </c>
      <c r="U106" s="78"/>
    </row>
    <row r="107" spans="2:21" x14ac:dyDescent="0.1">
      <c r="B107" s="20">
        <v>99</v>
      </c>
      <c r="C107" s="74" t="str">
        <f t="shared" si="6"/>
        <v/>
      </c>
      <c r="D107" s="74"/>
      <c r="E107" s="20"/>
      <c r="F107" s="8"/>
      <c r="G107" s="20" t="s">
        <v>4</v>
      </c>
      <c r="H107" s="79"/>
      <c r="I107" s="79"/>
      <c r="J107" s="20"/>
      <c r="K107" s="74" t="str">
        <f t="shared" si="5"/>
        <v/>
      </c>
      <c r="L107" s="74"/>
      <c r="M107" s="6" t="str">
        <f t="shared" si="7"/>
        <v/>
      </c>
      <c r="N107" s="20"/>
      <c r="O107" s="8"/>
      <c r="P107" s="79"/>
      <c r="Q107" s="79"/>
      <c r="R107" s="77" t="str">
        <f t="shared" si="8"/>
        <v/>
      </c>
      <c r="S107" s="77"/>
      <c r="T107" s="78" t="str">
        <f t="shared" si="9"/>
        <v/>
      </c>
      <c r="U107" s="78"/>
    </row>
    <row r="108" spans="2:21" x14ac:dyDescent="0.1">
      <c r="B108" s="20">
        <v>100</v>
      </c>
      <c r="C108" s="74" t="str">
        <f t="shared" si="6"/>
        <v/>
      </c>
      <c r="D108" s="74"/>
      <c r="E108" s="20"/>
      <c r="F108" s="8"/>
      <c r="G108" s="20" t="s">
        <v>3</v>
      </c>
      <c r="H108" s="79"/>
      <c r="I108" s="79"/>
      <c r="J108" s="20"/>
      <c r="K108" s="74" t="str">
        <f t="shared" si="5"/>
        <v/>
      </c>
      <c r="L108" s="74"/>
      <c r="M108" s="6" t="str">
        <f t="shared" si="7"/>
        <v/>
      </c>
      <c r="N108" s="20"/>
      <c r="O108" s="8"/>
      <c r="P108" s="79"/>
      <c r="Q108" s="79"/>
      <c r="R108" s="77" t="str">
        <f t="shared" si="8"/>
        <v/>
      </c>
      <c r="S108" s="77"/>
      <c r="T108" s="78" t="str">
        <f t="shared" si="9"/>
        <v/>
      </c>
      <c r="U108" s="78"/>
    </row>
    <row r="109" spans="2:21" x14ac:dyDescent="0.1">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400-000000000000}">
      <formula1>"買,売"</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56F4-7838-4FDC-8A00-25CEAD1CD4B8}">
  <dimension ref="A1"/>
  <sheetViews>
    <sheetView zoomScale="125" zoomScaleNormal="125" zoomScaleSheetLayoutView="100" workbookViewId="0" xr3:uid="{C97E3597-AAD8-5A35-A0D4-5D6FFB60B5FC}"/>
  </sheetViews>
  <sheetFormatPr defaultRowHeight="13.5" x14ac:dyDescent="0.1"/>
  <sheetData/>
  <pageMargins left="0" right="0" top="0" bottom="0" header="0" footer="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6</vt:i4>
      </vt:variant>
    </vt:vector>
  </HeadingPairs>
  <TitlesOfParts>
    <vt:vector size="6" baseType="lpstr">
      <vt:lpstr>検証（EURUSD４H）</vt:lpstr>
      <vt:lpstr>画像</vt:lpstr>
      <vt:lpstr>気づき</vt:lpstr>
      <vt:lpstr>検証終了通貨</vt:lpstr>
      <vt:lpstr>テンプレ</vt:lpstr>
      <vt:lpstr>Sheet1</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2016-07-14T08:03:04Z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