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検証（EURJPY15分）" sheetId="28" r:id="rId1"/>
    <sheet name="画像" sheetId="26" r:id="rId2"/>
    <sheet name="気づき" sheetId="9" r:id="rId3"/>
    <sheet name="検証終了通貨" sheetId="10" r:id="rId4"/>
    <sheet name="テンプレ" sheetId="17" r:id="rId5"/>
  </sheets>
  <calcPr calcId="145621"/>
</workbook>
</file>

<file path=xl/calcChain.xml><?xml version="1.0" encoding="utf-8"?>
<calcChain xmlns="http://schemas.openxmlformats.org/spreadsheetml/2006/main">
  <c r="R10" i="17" l="1"/>
  <c r="T10" i="17"/>
  <c r="R11" i="17"/>
  <c r="T11" i="17"/>
  <c r="R12" i="17"/>
  <c r="T12" i="17"/>
  <c r="R13" i="17"/>
  <c r="T13" i="17"/>
  <c r="R14" i="17"/>
  <c r="T14" i="17"/>
  <c r="R15" i="17"/>
  <c r="T15" i="17"/>
  <c r="R16" i="17"/>
  <c r="T16" i="17"/>
  <c r="R17" i="17"/>
  <c r="T17" i="17"/>
  <c r="R18" i="17"/>
  <c r="T18" i="17"/>
  <c r="R19" i="17"/>
  <c r="T19" i="17"/>
  <c r="R20" i="17"/>
  <c r="T20" i="17"/>
  <c r="R21" i="17"/>
  <c r="T21" i="17"/>
  <c r="R22" i="17"/>
  <c r="T22" i="17"/>
  <c r="R23" i="17"/>
  <c r="T23" i="17"/>
  <c r="R24" i="17"/>
  <c r="T24" i="17"/>
  <c r="R25" i="17"/>
  <c r="T25" i="17"/>
  <c r="R26" i="17"/>
  <c r="T26" i="17"/>
  <c r="R27" i="17"/>
  <c r="T27" i="17"/>
  <c r="R28" i="17"/>
  <c r="T28" i="17"/>
  <c r="R29" i="17"/>
  <c r="T29" i="17"/>
  <c r="R30" i="17"/>
  <c r="T30" i="17"/>
  <c r="R31" i="17"/>
  <c r="T31" i="17"/>
  <c r="R32" i="17"/>
  <c r="T32" i="17"/>
  <c r="R33" i="17"/>
  <c r="T33" i="17"/>
  <c r="R34" i="17"/>
  <c r="T34" i="17"/>
  <c r="R35" i="17"/>
  <c r="T35" i="17"/>
  <c r="R36" i="17"/>
  <c r="T36" i="17"/>
  <c r="R37" i="17"/>
  <c r="T37" i="17"/>
  <c r="R38" i="17"/>
  <c r="T38" i="17"/>
  <c r="R39" i="17"/>
  <c r="T39" i="17"/>
  <c r="R40" i="17"/>
  <c r="T40" i="17"/>
  <c r="R41" i="17"/>
  <c r="T41" i="17"/>
  <c r="R42" i="17"/>
  <c r="T42" i="17"/>
  <c r="R43" i="17"/>
  <c r="T43" i="17"/>
  <c r="R44" i="17"/>
  <c r="T44" i="17"/>
  <c r="R45" i="17"/>
  <c r="T45" i="17"/>
  <c r="R46" i="17"/>
  <c r="T46" i="17"/>
  <c r="R47" i="17"/>
  <c r="T47" i="17"/>
  <c r="R48" i="17"/>
  <c r="T48" i="17"/>
  <c r="R49" i="17"/>
  <c r="T49" i="17"/>
  <c r="R50" i="17"/>
  <c r="T50" i="17"/>
  <c r="R51" i="17"/>
  <c r="T51" i="17"/>
  <c r="R52" i="17"/>
  <c r="T52" i="17"/>
  <c r="R53" i="17"/>
  <c r="T53" i="17"/>
  <c r="R54" i="17"/>
  <c r="T54" i="17"/>
  <c r="R55" i="17"/>
  <c r="T55" i="17"/>
  <c r="R56" i="17"/>
  <c r="T56" i="17"/>
  <c r="R57" i="17"/>
  <c r="T57" i="17"/>
  <c r="R58" i="17"/>
  <c r="T58" i="17"/>
  <c r="R59" i="17"/>
  <c r="T59" i="17"/>
  <c r="R60" i="17"/>
  <c r="T60" i="17"/>
  <c r="R61" i="17"/>
  <c r="T61" i="17"/>
  <c r="R62" i="17"/>
  <c r="T62" i="17"/>
  <c r="R63" i="17"/>
  <c r="T63" i="17"/>
  <c r="R64" i="17"/>
  <c r="T64" i="17"/>
  <c r="R65" i="17"/>
  <c r="T65" i="17"/>
  <c r="R66" i="17"/>
  <c r="T66" i="17"/>
  <c r="R67" i="17"/>
  <c r="T67" i="17"/>
  <c r="R68" i="17"/>
  <c r="T68" i="17"/>
  <c r="R69" i="17"/>
  <c r="T69" i="17"/>
  <c r="R70" i="17"/>
  <c r="T70" i="17"/>
  <c r="R71" i="17"/>
  <c r="T71" i="17"/>
  <c r="R72" i="17"/>
  <c r="T72" i="17"/>
  <c r="R73" i="17"/>
  <c r="T73" i="17"/>
  <c r="R74" i="17"/>
  <c r="T74" i="17"/>
  <c r="R75" i="17"/>
  <c r="T75" i="17"/>
  <c r="R76" i="17"/>
  <c r="T76" i="17"/>
  <c r="R77" i="17"/>
  <c r="T77" i="17"/>
  <c r="R78" i="17"/>
  <c r="T78" i="17"/>
  <c r="R79" i="17"/>
  <c r="T79" i="17"/>
  <c r="R80" i="17"/>
  <c r="T80" i="17"/>
  <c r="R81" i="17"/>
  <c r="T81" i="17"/>
  <c r="R82" i="17"/>
  <c r="T82" i="17"/>
  <c r="R83" i="17"/>
  <c r="T83" i="17"/>
  <c r="R84" i="17"/>
  <c r="T84" i="17"/>
  <c r="R85" i="17"/>
  <c r="T85" i="17"/>
  <c r="R86" i="17"/>
  <c r="T86" i="17"/>
  <c r="R87" i="17"/>
  <c r="T87" i="17"/>
  <c r="R88" i="17"/>
  <c r="T88" i="17"/>
  <c r="R89" i="17"/>
  <c r="T89" i="17"/>
  <c r="R90" i="17"/>
  <c r="T90" i="17"/>
  <c r="R91" i="17"/>
  <c r="T91" i="17"/>
  <c r="R92" i="17"/>
  <c r="T92" i="17"/>
  <c r="R93" i="17"/>
  <c r="T93" i="17"/>
  <c r="R94" i="17"/>
  <c r="T94" i="17"/>
  <c r="R95" i="17"/>
  <c r="T95" i="17"/>
  <c r="R96" i="17"/>
  <c r="T96" i="17"/>
  <c r="R97" i="17"/>
  <c r="T97" i="17"/>
  <c r="R98" i="17"/>
  <c r="T98" i="17"/>
  <c r="R99" i="17"/>
  <c r="T99" i="17"/>
  <c r="R100" i="17"/>
  <c r="T100" i="17"/>
  <c r="R101" i="17"/>
  <c r="T101" i="17"/>
  <c r="R102" i="17"/>
  <c r="T102" i="17"/>
  <c r="R103" i="17"/>
  <c r="T103" i="17"/>
  <c r="R104" i="17"/>
  <c r="T104" i="17"/>
  <c r="R105" i="17"/>
  <c r="T105" i="17"/>
  <c r="R106" i="17"/>
  <c r="T106" i="17"/>
  <c r="R107" i="17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T9" i="17"/>
  <c r="R9" i="17"/>
  <c r="M9" i="17"/>
  <c r="R43" i="28"/>
  <c r="C44" i="28" s="1"/>
  <c r="R44" i="28"/>
  <c r="C45" i="28" s="1"/>
  <c r="R45" i="28"/>
  <c r="C46" i="28" s="1"/>
  <c r="R46" i="28"/>
  <c r="C47" i="28" s="1"/>
  <c r="R47" i="28"/>
  <c r="C48" i="28" s="1"/>
  <c r="R48" i="28"/>
  <c r="R49" i="28"/>
  <c r="C50" i="28" s="1"/>
  <c r="R50" i="28"/>
  <c r="C51" i="28" s="1"/>
  <c r="R51" i="28"/>
  <c r="C52" i="28" s="1"/>
  <c r="R52" i="28"/>
  <c r="C53" i="28" s="1"/>
  <c r="R53" i="28"/>
  <c r="C54" i="28" s="1"/>
  <c r="R54" i="28"/>
  <c r="C55" i="28" s="1"/>
  <c r="R55" i="28"/>
  <c r="C56" i="28" s="1"/>
  <c r="R56" i="28"/>
  <c r="C57" i="28" s="1"/>
  <c r="R57" i="28"/>
  <c r="C58" i="28" s="1"/>
  <c r="R58" i="28"/>
  <c r="C59" i="28" s="1"/>
  <c r="R59" i="28"/>
  <c r="C60" i="28" s="1"/>
  <c r="R60" i="28"/>
  <c r="C61" i="28" s="1"/>
  <c r="R61" i="28"/>
  <c r="C62" i="28" s="1"/>
  <c r="R62" i="28"/>
  <c r="C63" i="28" s="1"/>
  <c r="R63" i="28"/>
  <c r="C64" i="28" s="1"/>
  <c r="R64" i="28"/>
  <c r="C65" i="28" s="1"/>
  <c r="R65" i="28"/>
  <c r="C66" i="28" s="1"/>
  <c r="R66" i="28"/>
  <c r="C67" i="28" s="1"/>
  <c r="R67" i="28"/>
  <c r="C68" i="28" s="1"/>
  <c r="R68" i="28"/>
  <c r="C69" i="28" s="1"/>
  <c r="R69" i="28"/>
  <c r="C70" i="28" s="1"/>
  <c r="R70" i="28"/>
  <c r="C71" i="28" s="1"/>
  <c r="R71" i="28"/>
  <c r="C72" i="28" s="1"/>
  <c r="R72" i="28"/>
  <c r="C73" i="28" s="1"/>
  <c r="R73" i="28"/>
  <c r="C74" i="28" s="1"/>
  <c r="R74" i="28"/>
  <c r="C75" i="28" s="1"/>
  <c r="R75" i="28"/>
  <c r="C76" i="28" s="1"/>
  <c r="R76" i="28"/>
  <c r="C77" i="28" s="1"/>
  <c r="R77" i="28"/>
  <c r="C78" i="28" s="1"/>
  <c r="R78" i="28"/>
  <c r="C79" i="28" s="1"/>
  <c r="R79" i="28"/>
  <c r="C80" i="28" s="1"/>
  <c r="R80" i="28"/>
  <c r="C81" i="28" s="1"/>
  <c r="R81" i="28"/>
  <c r="C82" i="28" s="1"/>
  <c r="R82" i="28"/>
  <c r="C83" i="28" s="1"/>
  <c r="R83" i="28"/>
  <c r="C84" i="28" s="1"/>
  <c r="R84" i="28"/>
  <c r="C85" i="28" s="1"/>
  <c r="R85" i="28"/>
  <c r="C86" i="28" s="1"/>
  <c r="R86" i="28"/>
  <c r="C87" i="28" s="1"/>
  <c r="R87" i="28"/>
  <c r="C88" i="28" s="1"/>
  <c r="R88" i="28"/>
  <c r="C89" i="28" s="1"/>
  <c r="R89" i="28"/>
  <c r="C90" i="28" s="1"/>
  <c r="R90" i="28"/>
  <c r="C91" i="28" s="1"/>
  <c r="R91" i="28"/>
  <c r="C92" i="28" s="1"/>
  <c r="R92" i="28"/>
  <c r="C93" i="28" s="1"/>
  <c r="R93" i="28"/>
  <c r="C94" i="28" s="1"/>
  <c r="R94" i="28"/>
  <c r="C95" i="28" s="1"/>
  <c r="R95" i="28"/>
  <c r="C96" i="28" s="1"/>
  <c r="R96" i="28"/>
  <c r="C97" i="28" s="1"/>
  <c r="R97" i="28"/>
  <c r="C98" i="28" s="1"/>
  <c r="R98" i="28"/>
  <c r="C99" i="28" s="1"/>
  <c r="R99" i="28"/>
  <c r="C100" i="28" s="1"/>
  <c r="R100" i="28"/>
  <c r="C101" i="28" s="1"/>
  <c r="R101" i="28"/>
  <c r="C102" i="28" s="1"/>
  <c r="R102" i="28"/>
  <c r="C103" i="28" s="1"/>
  <c r="R103" i="28"/>
  <c r="C104" i="28" s="1"/>
  <c r="R104" i="28"/>
  <c r="C105" i="28" s="1"/>
  <c r="R105" i="28"/>
  <c r="C106" i="28" s="1"/>
  <c r="R106" i="28"/>
  <c r="C107" i="28" s="1"/>
  <c r="R107" i="28"/>
  <c r="C108" i="28" s="1"/>
  <c r="R108" i="28"/>
  <c r="M26" i="28"/>
  <c r="R26" i="28" s="1"/>
  <c r="M27" i="28"/>
  <c r="R27" i="28" s="1"/>
  <c r="M28" i="28"/>
  <c r="R28" i="28" s="1"/>
  <c r="M29" i="28"/>
  <c r="R29" i="28" s="1"/>
  <c r="M30" i="28"/>
  <c r="R30" i="28" s="1"/>
  <c r="M31" i="28"/>
  <c r="R31" i="28" s="1"/>
  <c r="M32" i="28"/>
  <c r="R32" i="28" s="1"/>
  <c r="M33" i="28"/>
  <c r="R33" i="28" s="1"/>
  <c r="M34" i="28"/>
  <c r="R34" i="28" s="1"/>
  <c r="M35" i="28"/>
  <c r="R35" i="28" s="1"/>
  <c r="M36" i="28"/>
  <c r="R36" i="28" s="1"/>
  <c r="M37" i="28"/>
  <c r="R37" i="28" s="1"/>
  <c r="M40" i="28"/>
  <c r="R40" i="28" s="1"/>
  <c r="M41" i="28"/>
  <c r="R41" i="28" s="1"/>
  <c r="M42" i="28"/>
  <c r="R42" i="28" s="1"/>
  <c r="M43" i="28"/>
  <c r="M44" i="28"/>
  <c r="M45" i="28"/>
  <c r="M46" i="28"/>
  <c r="M47" i="28"/>
  <c r="M48" i="28"/>
  <c r="M49" i="28"/>
  <c r="M50" i="28"/>
  <c r="M51" i="28"/>
  <c r="M52" i="28"/>
  <c r="M53" i="28"/>
  <c r="M54" i="28"/>
  <c r="M55" i="28"/>
  <c r="M56" i="28"/>
  <c r="M57" i="28"/>
  <c r="M58" i="28"/>
  <c r="M59" i="28"/>
  <c r="M60" i="28"/>
  <c r="M61" i="28"/>
  <c r="M62" i="28"/>
  <c r="M63" i="28"/>
  <c r="M64" i="28"/>
  <c r="M65" i="28"/>
  <c r="M66" i="28"/>
  <c r="M67" i="28"/>
  <c r="M68" i="28"/>
  <c r="M69" i="28"/>
  <c r="M70" i="28"/>
  <c r="M71" i="28"/>
  <c r="M72" i="28"/>
  <c r="M73" i="28"/>
  <c r="M74" i="28"/>
  <c r="M75" i="28"/>
  <c r="M76" i="28"/>
  <c r="M77" i="28"/>
  <c r="M78" i="28"/>
  <c r="M79" i="28"/>
  <c r="M80" i="28"/>
  <c r="M81" i="28"/>
  <c r="M82" i="28"/>
  <c r="M83" i="28"/>
  <c r="M84" i="28"/>
  <c r="M85" i="28"/>
  <c r="M86" i="28"/>
  <c r="M87" i="28"/>
  <c r="M88" i="28"/>
  <c r="M89" i="28"/>
  <c r="M90" i="28"/>
  <c r="M91" i="28"/>
  <c r="M92" i="28"/>
  <c r="M93" i="28"/>
  <c r="M94" i="28"/>
  <c r="M95" i="28"/>
  <c r="M96" i="28"/>
  <c r="M97" i="28"/>
  <c r="M98" i="28"/>
  <c r="M99" i="28"/>
  <c r="M100" i="28"/>
  <c r="M101" i="28"/>
  <c r="M102" i="28"/>
  <c r="M103" i="28"/>
  <c r="M104" i="28"/>
  <c r="M105" i="28"/>
  <c r="M106" i="28"/>
  <c r="M107" i="28"/>
  <c r="M108" i="28"/>
  <c r="T43" i="28"/>
  <c r="T44" i="28"/>
  <c r="T45" i="28"/>
  <c r="T46" i="28"/>
  <c r="T47" i="28"/>
  <c r="T48" i="28"/>
  <c r="T49" i="28"/>
  <c r="T50" i="28"/>
  <c r="T51" i="28"/>
  <c r="T52" i="28"/>
  <c r="T53" i="28"/>
  <c r="T54" i="28"/>
  <c r="T55" i="28"/>
  <c r="T56" i="28"/>
  <c r="T57" i="28"/>
  <c r="T58" i="28"/>
  <c r="T59" i="28"/>
  <c r="T60" i="28"/>
  <c r="T61" i="28"/>
  <c r="T62" i="28"/>
  <c r="T63" i="28"/>
  <c r="T64" i="28"/>
  <c r="T65" i="28"/>
  <c r="T66" i="28"/>
  <c r="T67" i="28"/>
  <c r="T68" i="28"/>
  <c r="T69" i="28"/>
  <c r="T70" i="28"/>
  <c r="T71" i="28"/>
  <c r="T72" i="28"/>
  <c r="T73" i="28"/>
  <c r="T74" i="28"/>
  <c r="T75" i="28"/>
  <c r="T76" i="28"/>
  <c r="T77" i="28"/>
  <c r="T78" i="28"/>
  <c r="T79" i="28"/>
  <c r="T80" i="28"/>
  <c r="T81" i="28"/>
  <c r="T82" i="28"/>
  <c r="T83" i="28"/>
  <c r="T84" i="28"/>
  <c r="T85" i="28"/>
  <c r="T86" i="28"/>
  <c r="T87" i="28"/>
  <c r="T88" i="28"/>
  <c r="T89" i="28"/>
  <c r="T90" i="28"/>
  <c r="T91" i="28"/>
  <c r="T92" i="28"/>
  <c r="T93" i="28"/>
  <c r="T94" i="28"/>
  <c r="T95" i="28"/>
  <c r="T96" i="28"/>
  <c r="T97" i="28"/>
  <c r="T98" i="28"/>
  <c r="T99" i="28"/>
  <c r="T100" i="28"/>
  <c r="T101" i="28"/>
  <c r="T102" i="28"/>
  <c r="T103" i="28"/>
  <c r="T104" i="28"/>
  <c r="T105" i="28"/>
  <c r="T106" i="28"/>
  <c r="T107" i="28"/>
  <c r="T108" i="28"/>
  <c r="K108" i="28"/>
  <c r="K107" i="28"/>
  <c r="K106" i="28"/>
  <c r="K105" i="28"/>
  <c r="K104" i="28"/>
  <c r="K103" i="28"/>
  <c r="K102" i="28"/>
  <c r="K101" i="28"/>
  <c r="K100" i="28"/>
  <c r="K99" i="28"/>
  <c r="K98" i="28"/>
  <c r="K97" i="28"/>
  <c r="K96" i="28"/>
  <c r="K95" i="28"/>
  <c r="K94" i="28"/>
  <c r="K93" i="28"/>
  <c r="K92" i="28"/>
  <c r="K91" i="28"/>
  <c r="K90" i="28"/>
  <c r="K89" i="28"/>
  <c r="K88" i="28"/>
  <c r="K87" i="28"/>
  <c r="K86" i="28"/>
  <c r="K85" i="28"/>
  <c r="K84" i="28"/>
  <c r="K83" i="28"/>
  <c r="K82" i="28"/>
  <c r="K81" i="28"/>
  <c r="K80" i="28"/>
  <c r="K79" i="28"/>
  <c r="K78" i="28"/>
  <c r="K77" i="28"/>
  <c r="K76" i="28"/>
  <c r="K75" i="28"/>
  <c r="K74" i="28"/>
  <c r="K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C49" i="28"/>
  <c r="K48" i="28"/>
  <c r="K47" i="28"/>
  <c r="K46" i="28"/>
  <c r="K45" i="28"/>
  <c r="K44" i="28"/>
  <c r="K43" i="28"/>
  <c r="K42" i="28"/>
  <c r="K41" i="28"/>
  <c r="K40" i="28"/>
  <c r="K39" i="28"/>
  <c r="M39" i="28" s="1"/>
  <c r="R39" i="28" s="1"/>
  <c r="K38" i="28"/>
  <c r="M38" i="28" s="1"/>
  <c r="R38" i="28" s="1"/>
  <c r="K37" i="28"/>
  <c r="K36" i="28"/>
  <c r="K35" i="28"/>
  <c r="K34" i="28"/>
  <c r="K33" i="28"/>
  <c r="K32" i="28"/>
  <c r="K31" i="28"/>
  <c r="K30" i="28"/>
  <c r="K29" i="28"/>
  <c r="K28" i="28"/>
  <c r="K27" i="28"/>
  <c r="K26" i="28"/>
  <c r="K9" i="28"/>
  <c r="M9" i="28" s="1"/>
  <c r="R9" i="28" s="1"/>
  <c r="L2" i="28"/>
  <c r="K108" i="17"/>
  <c r="C108" i="17"/>
  <c r="K107" i="17"/>
  <c r="C107" i="17"/>
  <c r="K106" i="17"/>
  <c r="C106" i="17"/>
  <c r="K105" i="17"/>
  <c r="C105" i="17"/>
  <c r="K104" i="17"/>
  <c r="C104" i="17"/>
  <c r="K103" i="17"/>
  <c r="C103" i="17"/>
  <c r="K102" i="17"/>
  <c r="C102" i="17"/>
  <c r="K101" i="17"/>
  <c r="C101" i="17"/>
  <c r="K100" i="17"/>
  <c r="C100" i="17"/>
  <c r="K99" i="17"/>
  <c r="C99" i="17"/>
  <c r="K98" i="17"/>
  <c r="C98" i="17"/>
  <c r="K97" i="17"/>
  <c r="C97" i="17"/>
  <c r="K96" i="17"/>
  <c r="C96" i="17"/>
  <c r="K95" i="17"/>
  <c r="C95" i="17"/>
  <c r="K94" i="17"/>
  <c r="C94" i="17"/>
  <c r="K93" i="17"/>
  <c r="C93" i="17"/>
  <c r="K92" i="17"/>
  <c r="C92" i="17"/>
  <c r="K91" i="17"/>
  <c r="C91" i="17"/>
  <c r="K90" i="17"/>
  <c r="C90" i="17"/>
  <c r="K89" i="17"/>
  <c r="C89" i="17"/>
  <c r="K88" i="17"/>
  <c r="C88" i="17"/>
  <c r="K87" i="17"/>
  <c r="C87" i="17"/>
  <c r="K86" i="17"/>
  <c r="C86" i="17"/>
  <c r="K85" i="17"/>
  <c r="C85" i="17"/>
  <c r="K84" i="17"/>
  <c r="C84" i="17"/>
  <c r="K83" i="17"/>
  <c r="C83" i="17"/>
  <c r="K82" i="17"/>
  <c r="C82" i="17"/>
  <c r="K81" i="17"/>
  <c r="C81" i="17"/>
  <c r="K80" i="17"/>
  <c r="C80" i="17"/>
  <c r="K79" i="17"/>
  <c r="C79" i="17"/>
  <c r="K78" i="17"/>
  <c r="C78" i="17"/>
  <c r="K77" i="17"/>
  <c r="C77" i="17"/>
  <c r="K76" i="17"/>
  <c r="C76" i="17"/>
  <c r="K75" i="17"/>
  <c r="C75" i="17"/>
  <c r="K74" i="17"/>
  <c r="C74" i="17"/>
  <c r="K73" i="17"/>
  <c r="C73" i="17"/>
  <c r="K72" i="17"/>
  <c r="C72" i="17"/>
  <c r="K71" i="17"/>
  <c r="C71" i="17"/>
  <c r="K70" i="17"/>
  <c r="C70" i="17"/>
  <c r="K69" i="17"/>
  <c r="C69" i="17"/>
  <c r="K68" i="17"/>
  <c r="C68" i="17"/>
  <c r="K67" i="17"/>
  <c r="C67" i="17"/>
  <c r="K66" i="17"/>
  <c r="C66" i="17"/>
  <c r="K65" i="17"/>
  <c r="C65" i="17"/>
  <c r="K64" i="17"/>
  <c r="C64" i="17"/>
  <c r="K63" i="17"/>
  <c r="C63" i="17"/>
  <c r="K62" i="17"/>
  <c r="C62" i="17"/>
  <c r="K61" i="17"/>
  <c r="C61" i="17"/>
  <c r="K60" i="17"/>
  <c r="C60" i="17"/>
  <c r="K59" i="17"/>
  <c r="C59" i="17"/>
  <c r="K58" i="17"/>
  <c r="C58" i="17"/>
  <c r="K57" i="17"/>
  <c r="C57" i="17"/>
  <c r="K56" i="17"/>
  <c r="C56" i="17"/>
  <c r="K55" i="17"/>
  <c r="C55" i="17"/>
  <c r="K54" i="17"/>
  <c r="C54" i="17"/>
  <c r="K53" i="17"/>
  <c r="C53" i="17"/>
  <c r="K52" i="17"/>
  <c r="C52" i="17"/>
  <c r="K51" i="17"/>
  <c r="C51" i="17"/>
  <c r="K50" i="17"/>
  <c r="C50" i="17"/>
  <c r="K49" i="17"/>
  <c r="C49" i="17"/>
  <c r="K48" i="17"/>
  <c r="C48" i="17"/>
  <c r="K47" i="17"/>
  <c r="C47" i="17"/>
  <c r="K46" i="17"/>
  <c r="C46" i="17"/>
  <c r="K45" i="17"/>
  <c r="C45" i="17"/>
  <c r="K44" i="17"/>
  <c r="C44" i="17"/>
  <c r="K43" i="17"/>
  <c r="C43" i="17"/>
  <c r="K42" i="17"/>
  <c r="C42" i="17"/>
  <c r="K41" i="17"/>
  <c r="C41" i="17"/>
  <c r="K40" i="17"/>
  <c r="C40" i="17"/>
  <c r="K39" i="17"/>
  <c r="C39" i="17"/>
  <c r="K38" i="17"/>
  <c r="C38" i="17"/>
  <c r="K37" i="17"/>
  <c r="C37" i="17"/>
  <c r="K36" i="17"/>
  <c r="C36" i="17"/>
  <c r="K35" i="17"/>
  <c r="C35" i="17"/>
  <c r="K34" i="17"/>
  <c r="C34" i="17"/>
  <c r="K33" i="17"/>
  <c r="C33" i="17"/>
  <c r="K32" i="17"/>
  <c r="C32" i="17"/>
  <c r="K31" i="17"/>
  <c r="C31" i="17"/>
  <c r="K30" i="17"/>
  <c r="C30" i="17"/>
  <c r="K29" i="17"/>
  <c r="C29" i="17"/>
  <c r="K28" i="17"/>
  <c r="C28" i="17"/>
  <c r="K27" i="17"/>
  <c r="C27" i="17"/>
  <c r="K26" i="17"/>
  <c r="C26" i="17"/>
  <c r="K25" i="17"/>
  <c r="C25" i="17"/>
  <c r="K24" i="17"/>
  <c r="C24" i="17"/>
  <c r="K23" i="17"/>
  <c r="C23" i="17"/>
  <c r="K22" i="17"/>
  <c r="C22" i="17"/>
  <c r="K21" i="17"/>
  <c r="C21" i="17"/>
  <c r="K20" i="17"/>
  <c r="C20" i="17"/>
  <c r="K19" i="17"/>
  <c r="C19" i="17"/>
  <c r="K18" i="17"/>
  <c r="C18" i="17"/>
  <c r="K17" i="17"/>
  <c r="C17" i="17"/>
  <c r="K16" i="17"/>
  <c r="C16" i="17"/>
  <c r="K15" i="17"/>
  <c r="C15" i="17"/>
  <c r="K14" i="17"/>
  <c r="C14" i="17"/>
  <c r="K13" i="17"/>
  <c r="C13" i="17"/>
  <c r="K12" i="17"/>
  <c r="C12" i="17"/>
  <c r="K11" i="17"/>
  <c r="C11" i="17"/>
  <c r="K10" i="17"/>
  <c r="K9" i="17"/>
  <c r="L2" i="17"/>
  <c r="P2" i="17"/>
  <c r="E5" i="17"/>
  <c r="H4" i="17"/>
  <c r="C10" i="17"/>
  <c r="D4" i="17"/>
  <c r="C5" i="17"/>
  <c r="G5" i="17"/>
  <c r="I5" i="17"/>
  <c r="L4" i="17"/>
  <c r="P4" i="17"/>
  <c r="C40" i="28" l="1"/>
  <c r="T39" i="28"/>
  <c r="C39" i="28"/>
  <c r="T38" i="28"/>
  <c r="C32" i="28"/>
  <c r="T31" i="28"/>
  <c r="C41" i="28"/>
  <c r="T40" i="28"/>
  <c r="C27" i="28"/>
  <c r="T26" i="28"/>
  <c r="C38" i="28"/>
  <c r="T37" i="28"/>
  <c r="C34" i="28"/>
  <c r="T33" i="28"/>
  <c r="C36" i="28"/>
  <c r="T35" i="28"/>
  <c r="C35" i="28"/>
  <c r="T34" i="28"/>
  <c r="C43" i="28"/>
  <c r="T42" i="28"/>
  <c r="C37" i="28"/>
  <c r="T36" i="28"/>
  <c r="C33" i="28"/>
  <c r="T32" i="28"/>
  <c r="C29" i="28"/>
  <c r="T28" i="28"/>
  <c r="C42" i="28"/>
  <c r="T41" i="28"/>
  <c r="T27" i="28"/>
  <c r="C28" i="28"/>
  <c r="C31" i="28"/>
  <c r="T30" i="28"/>
  <c r="C30" i="28"/>
  <c r="T29" i="28"/>
  <c r="P2" i="28"/>
  <c r="T9" i="28"/>
  <c r="C10" i="28"/>
  <c r="K10" i="28" s="1"/>
  <c r="M10" i="28" s="1"/>
  <c r="R10" i="28" s="1"/>
  <c r="C11" i="28" s="1"/>
  <c r="K11" i="28" s="1"/>
  <c r="M11" i="28" s="1"/>
  <c r="R11" i="28" s="1"/>
  <c r="C12" i="28" l="1"/>
  <c r="K12" i="28" s="1"/>
  <c r="M12" i="28" s="1"/>
  <c r="R12" i="28" s="1"/>
  <c r="T11" i="28"/>
  <c r="T10" i="28"/>
  <c r="C13" i="28" l="1"/>
  <c r="T12" i="28"/>
  <c r="K13" i="28" l="1"/>
  <c r="M13" i="28" s="1"/>
  <c r="R13" i="28" s="1"/>
  <c r="T13" i="28" s="1"/>
  <c r="C14" i="28" l="1"/>
  <c r="K14" i="28" l="1"/>
  <c r="M14" i="28" s="1"/>
  <c r="R14" i="28" s="1"/>
  <c r="T14" i="28" s="1"/>
  <c r="C15" i="28" l="1"/>
  <c r="K15" i="28" l="1"/>
  <c r="M15" i="28" s="1"/>
  <c r="R15" i="28" s="1"/>
  <c r="C16" i="28" l="1"/>
  <c r="K16" i="28" s="1"/>
  <c r="M16" i="28" s="1"/>
  <c r="R16" i="28" s="1"/>
  <c r="T15" i="28"/>
  <c r="C17" i="28" l="1"/>
  <c r="K17" i="28" s="1"/>
  <c r="M17" i="28" s="1"/>
  <c r="R17" i="28" s="1"/>
  <c r="T16" i="28"/>
  <c r="C18" i="28" l="1"/>
  <c r="K18" i="28" s="1"/>
  <c r="M18" i="28" s="1"/>
  <c r="R18" i="28" s="1"/>
  <c r="T17" i="28"/>
  <c r="C19" i="28" l="1"/>
  <c r="K19" i="28" s="1"/>
  <c r="M19" i="28" s="1"/>
  <c r="R19" i="28" s="1"/>
  <c r="T18" i="28"/>
  <c r="C20" i="28" l="1"/>
  <c r="K20" i="28" s="1"/>
  <c r="M20" i="28" s="1"/>
  <c r="R20" i="28" s="1"/>
  <c r="T19" i="28"/>
  <c r="C21" i="28" l="1"/>
  <c r="K21" i="28" s="1"/>
  <c r="M21" i="28" s="1"/>
  <c r="R21" i="28" s="1"/>
  <c r="T20" i="28"/>
  <c r="C22" i="28" l="1"/>
  <c r="K22" i="28" s="1"/>
  <c r="M22" i="28" s="1"/>
  <c r="R22" i="28" s="1"/>
  <c r="T21" i="28"/>
  <c r="C23" i="28" l="1"/>
  <c r="K23" i="28" s="1"/>
  <c r="M23" i="28" s="1"/>
  <c r="R23" i="28" s="1"/>
  <c r="T22" i="28"/>
  <c r="C24" i="28" l="1"/>
  <c r="K24" i="28" s="1"/>
  <c r="M24" i="28" s="1"/>
  <c r="R24" i="28" s="1"/>
  <c r="T23" i="28"/>
  <c r="C25" i="28" l="1"/>
  <c r="K25" i="28" s="1"/>
  <c r="M25" i="28" s="1"/>
  <c r="R25" i="28" s="1"/>
  <c r="T24" i="28"/>
  <c r="C5" i="28" l="1"/>
  <c r="T25" i="28"/>
  <c r="H4" i="28" s="1"/>
  <c r="E5" i="28"/>
  <c r="D4" i="28"/>
  <c r="G5" i="28"/>
  <c r="C26" i="28"/>
  <c r="I5" i="28" l="1"/>
  <c r="P4" i="28"/>
  <c r="L4" i="28"/>
</calcChain>
</file>

<file path=xl/sharedStrings.xml><?xml version="1.0" encoding="utf-8"?>
<sst xmlns="http://schemas.openxmlformats.org/spreadsheetml/2006/main" count="304" uniqueCount="59">
  <si>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</si>
  <si>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</si>
  <si>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</si>
  <si>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</si>
  <si>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</si>
  <si>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</si>
  <si>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</si>
  <si>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</si>
  <si>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</si>
  <si>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</si>
  <si>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</si>
  <si>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</si>
  <si>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</si>
  <si>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</si>
  <si>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</si>
  <si>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</si>
  <si>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</si>
  <si>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</si>
  <si>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</si>
  <si>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</si>
  <si>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</si>
  <si>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</si>
  <si>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</si>
  <si>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</si>
  <si>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</si>
  <si>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</si>
  <si>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</si>
  <si>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</si>
  <si>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</si>
  <si>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</si>
  <si>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</si>
  <si>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</si>
  <si>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</si>
  <si>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</si>
  <si>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</si>
  <si>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</si>
  <si>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</si>
  <si>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</si>
  <si>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</si>
  <si>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</si>
  <si>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</si>
  <si>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</si>
  <si>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</si>
  <si>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</si>
  <si>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</si>
  <si>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</si>
  <si>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</si>
  <si>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EUR/JPY</t>
    <phoneticPr fontId="2"/>
  </si>
  <si>
    <t>USD/JPY</t>
    <phoneticPr fontId="2"/>
  </si>
  <si>
    <t>EUR/USD</t>
    <phoneticPr fontId="2"/>
  </si>
  <si>
    <t>GBP/JPY</t>
    <phoneticPr fontId="2"/>
  </si>
  <si>
    <t>やり直し(2016/6/25)</t>
    <rPh sb="2" eb="3">
      <t>ナオ</t>
    </rPh>
    <phoneticPr fontId="2"/>
  </si>
  <si>
    <t>EUR/ＪＰＹ</t>
    <phoneticPr fontId="2"/>
  </si>
  <si>
    <t>15分足</t>
    <rPh sb="2" eb="3">
      <t>フン</t>
    </rPh>
    <rPh sb="3" eb="4">
      <t>アシ</t>
    </rPh>
    <phoneticPr fontId="3"/>
  </si>
  <si>
    <t>ＴＲＢ</t>
    <phoneticPr fontId="2"/>
  </si>
  <si>
    <t>③リミットを-0.618に固定せず伸ばす（トレーリングストップ）</t>
    <rPh sb="13" eb="15">
      <t>コテイ</t>
    </rPh>
    <rPh sb="17" eb="18">
      <t>ノ</t>
    </rPh>
    <phoneticPr fontId="3"/>
  </si>
  <si>
    <t>問題なければ、プライスアクションフォーメーションいきます。</t>
    <rPh sb="0" eb="2">
      <t>モンダイ</t>
    </rPh>
    <phoneticPr fontId="2"/>
  </si>
  <si>
    <t>リミット0.618に固定すると、損大利小になるので、トレーディングストップで利益を伸ばそうと思っていましたが、相場次第で、トレーディングストップで利益を伸ばせたことは、思ったより少なかったです。判断が難しいかもしれません。
全く別件で質問ですが、ボリンジャーバンドがついたチャートで解説されることがありますが、あれは何のためでしょうか？ＢＢを使う手法はなかったと思いますが？</t>
    <rPh sb="10" eb="12">
      <t>コテイ</t>
    </rPh>
    <rPh sb="16" eb="17">
      <t>ソン</t>
    </rPh>
    <rPh sb="17" eb="18">
      <t>ダイ</t>
    </rPh>
    <rPh sb="18" eb="19">
      <t>リ</t>
    </rPh>
    <rPh sb="19" eb="20">
      <t>ショウ</t>
    </rPh>
    <rPh sb="38" eb="40">
      <t>リエキ</t>
    </rPh>
    <rPh sb="41" eb="42">
      <t>ノ</t>
    </rPh>
    <rPh sb="46" eb="47">
      <t>オモ</t>
    </rPh>
    <rPh sb="55" eb="57">
      <t>ソウバ</t>
    </rPh>
    <rPh sb="57" eb="59">
      <t>シダイ</t>
    </rPh>
    <rPh sb="84" eb="85">
      <t>オモ</t>
    </rPh>
    <rPh sb="89" eb="90">
      <t>スク</t>
    </rPh>
    <rPh sb="97" eb="99">
      <t>ハンダン</t>
    </rPh>
    <rPh sb="100" eb="101">
      <t>ムズカ</t>
    </rPh>
    <rPh sb="113" eb="114">
      <t>マッタ</t>
    </rPh>
    <rPh sb="115" eb="117">
      <t>ベッケン</t>
    </rPh>
    <rPh sb="118" eb="120">
      <t>シツモン</t>
    </rPh>
    <rPh sb="142" eb="144">
      <t>カイセツ</t>
    </rPh>
    <rPh sb="159" eb="160">
      <t>ナン</t>
    </rPh>
    <rPh sb="172" eb="173">
      <t>ツカ</t>
    </rPh>
    <rPh sb="174" eb="176">
      <t>シュホウ</t>
    </rPh>
    <rPh sb="182" eb="183">
      <t>オモ</t>
    </rPh>
    <phoneticPr fontId="2"/>
  </si>
  <si>
    <t>リミットを-0.618に固定すると、本業の忙しい時、ほったらかしにできることが魅力的でした。
ただ、固定すると、損大利小になるので、できれば、チャートを見て、トレーディングストップなどで、利益を伸ばすことができるかが課題、と思いました。
勝率は、良かったですが、15分足のせいか、ＰＩＰＳが取れていません。</t>
    <rPh sb="18" eb="20">
      <t>ホンギョウ</t>
    </rPh>
    <rPh sb="21" eb="22">
      <t>イソガ</t>
    </rPh>
    <rPh sb="24" eb="25">
      <t>トキ</t>
    </rPh>
    <rPh sb="39" eb="41">
      <t>ミリョク</t>
    </rPh>
    <rPh sb="41" eb="42">
      <t>テキ</t>
    </rPh>
    <rPh sb="50" eb="52">
      <t>コテイ</t>
    </rPh>
    <rPh sb="56" eb="57">
      <t>ソン</t>
    </rPh>
    <rPh sb="57" eb="58">
      <t>ダイ</t>
    </rPh>
    <rPh sb="58" eb="59">
      <t>リ</t>
    </rPh>
    <rPh sb="59" eb="60">
      <t>ショウ</t>
    </rPh>
    <rPh sb="76" eb="77">
      <t>ミ</t>
    </rPh>
    <rPh sb="94" eb="96">
      <t>リエキ</t>
    </rPh>
    <rPh sb="97" eb="98">
      <t>ノ</t>
    </rPh>
    <rPh sb="108" eb="110">
      <t>カダイ</t>
    </rPh>
    <rPh sb="112" eb="113">
      <t>オモ</t>
    </rPh>
    <rPh sb="119" eb="121">
      <t>ショウリツ</t>
    </rPh>
    <rPh sb="123" eb="124">
      <t>ヨ</t>
    </rPh>
    <rPh sb="133" eb="134">
      <t>フン</t>
    </rPh>
    <rPh sb="134" eb="135">
      <t>アシ</t>
    </rPh>
    <rPh sb="145" eb="146">
      <t>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</si>
</sst>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  <numFmt numFmtId="182" formatCode="0.0_ "/>
  </numFmts>
  <fonts count="1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82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8" fillId="4" borderId="1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18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181" fontId="9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1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10</xdr:row>
      <xdr:rowOff>57150</xdr:rowOff>
    </xdr:from>
    <xdr:to>
      <xdr:col>6</xdr:col>
      <xdr:colOff>266700</xdr:colOff>
      <xdr:row>10</xdr:row>
      <xdr:rowOff>57150</xdr:rowOff>
    </xdr:to>
    <xdr:cxnSp macro="">
      <xdr:nvCxnSpPr>
        <xdr:cNvPr id="4" name="直線コネクタ 3"/>
        <xdr:cNvCxnSpPr/>
      </xdr:nvCxnSpPr>
      <xdr:spPr>
        <a:xfrm>
          <a:off x="4000500" y="1866900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485775</xdr:colOff>
      <xdr:row>14</xdr:row>
      <xdr:rowOff>152400</xdr:rowOff>
    </xdr:from>
    <xdr:to>
      <xdr:col>6</xdr:col>
      <xdr:colOff>0</xdr:colOff>
      <xdr:row>14</xdr:row>
      <xdr:rowOff>152400</xdr:rowOff>
    </xdr:to>
    <xdr:cxnSp macro="">
      <xdr:nvCxnSpPr>
        <xdr:cNvPr id="6" name="直線コネクタ 5"/>
        <xdr:cNvCxnSpPr/>
      </xdr:nvCxnSpPr>
      <xdr:spPr>
        <a:xfrm>
          <a:off x="3733800" y="2686050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485775</xdr:colOff>
      <xdr:row>11</xdr:row>
      <xdr:rowOff>85725</xdr:rowOff>
    </xdr:from>
    <xdr:to>
      <xdr:col>6</xdr:col>
      <xdr:colOff>0</xdr:colOff>
      <xdr:row>11</xdr:row>
      <xdr:rowOff>85725</xdr:rowOff>
    </xdr:to>
    <xdr:cxnSp macro="">
      <xdr:nvCxnSpPr>
        <xdr:cNvPr id="8" name="直線コネクタ 7"/>
        <xdr:cNvCxnSpPr/>
      </xdr:nvCxnSpPr>
      <xdr:spPr>
        <a:xfrm>
          <a:off x="3733800" y="2076450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342900</xdr:colOff>
      <xdr:row>35</xdr:row>
      <xdr:rowOff>171450</xdr:rowOff>
    </xdr:from>
    <xdr:to>
      <xdr:col>6</xdr:col>
      <xdr:colOff>542925</xdr:colOff>
      <xdr:row>35</xdr:row>
      <xdr:rowOff>171450</xdr:rowOff>
    </xdr:to>
    <xdr:cxnSp macro="">
      <xdr:nvCxnSpPr>
        <xdr:cNvPr id="15" name="直線コネクタ 14"/>
        <xdr:cNvCxnSpPr/>
      </xdr:nvCxnSpPr>
      <xdr:spPr>
        <a:xfrm>
          <a:off x="4276725" y="6505575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342900</xdr:colOff>
      <xdr:row>38</xdr:row>
      <xdr:rowOff>152400</xdr:rowOff>
    </xdr:from>
    <xdr:to>
      <xdr:col>6</xdr:col>
      <xdr:colOff>542925</xdr:colOff>
      <xdr:row>38</xdr:row>
      <xdr:rowOff>152400</xdr:rowOff>
    </xdr:to>
    <xdr:cxnSp macro="">
      <xdr:nvCxnSpPr>
        <xdr:cNvPr id="17" name="直線コネクタ 16"/>
        <xdr:cNvCxnSpPr/>
      </xdr:nvCxnSpPr>
      <xdr:spPr>
        <a:xfrm>
          <a:off x="4276725" y="7029450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200025</xdr:colOff>
      <xdr:row>37</xdr:row>
      <xdr:rowOff>76200</xdr:rowOff>
    </xdr:from>
    <xdr:to>
      <xdr:col>7</xdr:col>
      <xdr:colOff>400050</xdr:colOff>
      <xdr:row>37</xdr:row>
      <xdr:rowOff>76200</xdr:rowOff>
    </xdr:to>
    <xdr:cxnSp macro="">
      <xdr:nvCxnSpPr>
        <xdr:cNvPr id="19" name="直線コネクタ 18"/>
        <xdr:cNvCxnSpPr/>
      </xdr:nvCxnSpPr>
      <xdr:spPr>
        <a:xfrm>
          <a:off x="4819650" y="6772275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33</xdr:row>
      <xdr:rowOff>38100</xdr:rowOff>
    </xdr:from>
    <xdr:to>
      <xdr:col>8</xdr:col>
      <xdr:colOff>381000</xdr:colOff>
      <xdr:row>33</xdr:row>
      <xdr:rowOff>38100</xdr:rowOff>
    </xdr:to>
    <xdr:cxnSp macro="">
      <xdr:nvCxnSpPr>
        <xdr:cNvPr id="20" name="直線コネクタ 19"/>
        <xdr:cNvCxnSpPr/>
      </xdr:nvCxnSpPr>
      <xdr:spPr>
        <a:xfrm>
          <a:off x="5486400" y="6010275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33</xdr:row>
      <xdr:rowOff>47625</xdr:rowOff>
    </xdr:from>
    <xdr:to>
      <xdr:col>9</xdr:col>
      <xdr:colOff>238125</xdr:colOff>
      <xdr:row>33</xdr:row>
      <xdr:rowOff>47625</xdr:rowOff>
    </xdr:to>
    <xdr:cxnSp macro="">
      <xdr:nvCxnSpPr>
        <xdr:cNvPr id="21" name="直線コネクタ 20"/>
        <xdr:cNvCxnSpPr/>
      </xdr:nvCxnSpPr>
      <xdr:spPr>
        <a:xfrm>
          <a:off x="6029325" y="6019800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447675</xdr:colOff>
      <xdr:row>65</xdr:row>
      <xdr:rowOff>76200</xdr:rowOff>
    </xdr:from>
    <xdr:to>
      <xdr:col>5</xdr:col>
      <xdr:colOff>647700</xdr:colOff>
      <xdr:row>65</xdr:row>
      <xdr:rowOff>76200</xdr:rowOff>
    </xdr:to>
    <xdr:cxnSp macro="">
      <xdr:nvCxnSpPr>
        <xdr:cNvPr id="25" name="直線コネクタ 24"/>
        <xdr:cNvCxnSpPr/>
      </xdr:nvCxnSpPr>
      <xdr:spPr>
        <a:xfrm>
          <a:off x="3695700" y="11839575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466725</xdr:colOff>
      <xdr:row>63</xdr:row>
      <xdr:rowOff>142875</xdr:rowOff>
    </xdr:from>
    <xdr:to>
      <xdr:col>5</xdr:col>
      <xdr:colOff>666750</xdr:colOff>
      <xdr:row>63</xdr:row>
      <xdr:rowOff>142875</xdr:rowOff>
    </xdr:to>
    <xdr:cxnSp macro="">
      <xdr:nvCxnSpPr>
        <xdr:cNvPr id="26" name="直線コネクタ 25"/>
        <xdr:cNvCxnSpPr/>
      </xdr:nvCxnSpPr>
      <xdr:spPr>
        <a:xfrm>
          <a:off x="3714750" y="11544300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142875</xdr:colOff>
      <xdr:row>60</xdr:row>
      <xdr:rowOff>161925</xdr:rowOff>
    </xdr:from>
    <xdr:to>
      <xdr:col>7</xdr:col>
      <xdr:colOff>342900</xdr:colOff>
      <xdr:row>60</xdr:row>
      <xdr:rowOff>161925</xdr:rowOff>
    </xdr:to>
    <xdr:cxnSp macro="">
      <xdr:nvCxnSpPr>
        <xdr:cNvPr id="28" name="直線コネクタ 27"/>
        <xdr:cNvCxnSpPr/>
      </xdr:nvCxnSpPr>
      <xdr:spPr>
        <a:xfrm>
          <a:off x="4762500" y="11020425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53</xdr:row>
      <xdr:rowOff>123825</xdr:rowOff>
    </xdr:from>
    <xdr:to>
      <xdr:col>9</xdr:col>
      <xdr:colOff>276225</xdr:colOff>
      <xdr:row>53</xdr:row>
      <xdr:rowOff>123825</xdr:rowOff>
    </xdr:to>
    <xdr:cxnSp macro="">
      <xdr:nvCxnSpPr>
        <xdr:cNvPr id="30" name="直線コネクタ 29"/>
        <xdr:cNvCxnSpPr/>
      </xdr:nvCxnSpPr>
      <xdr:spPr>
        <a:xfrm>
          <a:off x="6067425" y="9715500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457200</xdr:colOff>
      <xdr:row>53</xdr:row>
      <xdr:rowOff>133350</xdr:rowOff>
    </xdr:from>
    <xdr:to>
      <xdr:col>9</xdr:col>
      <xdr:colOff>657225</xdr:colOff>
      <xdr:row>53</xdr:row>
      <xdr:rowOff>133350</xdr:rowOff>
    </xdr:to>
    <xdr:cxnSp macro="">
      <xdr:nvCxnSpPr>
        <xdr:cNvPr id="31" name="直線コネクタ 30"/>
        <xdr:cNvCxnSpPr/>
      </xdr:nvCxnSpPr>
      <xdr:spPr>
        <a:xfrm>
          <a:off x="6448425" y="9725025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581025</xdr:colOff>
      <xdr:row>66</xdr:row>
      <xdr:rowOff>95250</xdr:rowOff>
    </xdr:from>
    <xdr:to>
      <xdr:col>5</xdr:col>
      <xdr:colOff>95250</xdr:colOff>
      <xdr:row>66</xdr:row>
      <xdr:rowOff>95250</xdr:rowOff>
    </xdr:to>
    <xdr:cxnSp macro="">
      <xdr:nvCxnSpPr>
        <xdr:cNvPr id="36" name="直線コネクタ 35"/>
        <xdr:cNvCxnSpPr/>
      </xdr:nvCxnSpPr>
      <xdr:spPr>
        <a:xfrm>
          <a:off x="3143250" y="12039600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552450</xdr:colOff>
      <xdr:row>64</xdr:row>
      <xdr:rowOff>161925</xdr:rowOff>
    </xdr:from>
    <xdr:to>
      <xdr:col>5</xdr:col>
      <xdr:colOff>66675</xdr:colOff>
      <xdr:row>64</xdr:row>
      <xdr:rowOff>161925</xdr:rowOff>
    </xdr:to>
    <xdr:cxnSp macro="">
      <xdr:nvCxnSpPr>
        <xdr:cNvPr id="37" name="直線コネクタ 36"/>
        <xdr:cNvCxnSpPr/>
      </xdr:nvCxnSpPr>
      <xdr:spPr>
        <a:xfrm>
          <a:off x="3114675" y="11744325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266700</xdr:colOff>
      <xdr:row>61</xdr:row>
      <xdr:rowOff>171450</xdr:rowOff>
    </xdr:from>
    <xdr:to>
      <xdr:col>6</xdr:col>
      <xdr:colOff>466725</xdr:colOff>
      <xdr:row>61</xdr:row>
      <xdr:rowOff>171450</xdr:rowOff>
    </xdr:to>
    <xdr:cxnSp macro="">
      <xdr:nvCxnSpPr>
        <xdr:cNvPr id="38" name="直線コネクタ 37"/>
        <xdr:cNvCxnSpPr/>
      </xdr:nvCxnSpPr>
      <xdr:spPr>
        <a:xfrm>
          <a:off x="4200525" y="11210925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54</xdr:row>
      <xdr:rowOff>142875</xdr:rowOff>
    </xdr:from>
    <xdr:to>
      <xdr:col>8</xdr:col>
      <xdr:colOff>371475</xdr:colOff>
      <xdr:row>54</xdr:row>
      <xdr:rowOff>142875</xdr:rowOff>
    </xdr:to>
    <xdr:cxnSp macro="">
      <xdr:nvCxnSpPr>
        <xdr:cNvPr id="40" name="直線コネクタ 39"/>
        <xdr:cNvCxnSpPr/>
      </xdr:nvCxnSpPr>
      <xdr:spPr>
        <a:xfrm>
          <a:off x="5476875" y="9915525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400050</xdr:colOff>
      <xdr:row>54</xdr:row>
      <xdr:rowOff>142875</xdr:rowOff>
    </xdr:from>
    <xdr:to>
      <xdr:col>8</xdr:col>
      <xdr:colOff>600075</xdr:colOff>
      <xdr:row>54</xdr:row>
      <xdr:rowOff>142875</xdr:rowOff>
    </xdr:to>
    <xdr:cxnSp macro="">
      <xdr:nvCxnSpPr>
        <xdr:cNvPr id="42" name="直線コネクタ 41"/>
        <xdr:cNvCxnSpPr/>
      </xdr:nvCxnSpPr>
      <xdr:spPr>
        <a:xfrm>
          <a:off x="5705475" y="9915525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466725</xdr:colOff>
      <xdr:row>85</xdr:row>
      <xdr:rowOff>123825</xdr:rowOff>
    </xdr:from>
    <xdr:to>
      <xdr:col>4</xdr:col>
      <xdr:colOff>666750</xdr:colOff>
      <xdr:row>85</xdr:row>
      <xdr:rowOff>123825</xdr:rowOff>
    </xdr:to>
    <xdr:cxnSp macro="">
      <xdr:nvCxnSpPr>
        <xdr:cNvPr id="45" name="直線コネクタ 44"/>
        <xdr:cNvCxnSpPr/>
      </xdr:nvCxnSpPr>
      <xdr:spPr>
        <a:xfrm>
          <a:off x="3028950" y="15506700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485775</xdr:colOff>
      <xdr:row>93</xdr:row>
      <xdr:rowOff>76200</xdr:rowOff>
    </xdr:from>
    <xdr:to>
      <xdr:col>5</xdr:col>
      <xdr:colOff>0</xdr:colOff>
      <xdr:row>93</xdr:row>
      <xdr:rowOff>76200</xdr:rowOff>
    </xdr:to>
    <xdr:cxnSp macro="">
      <xdr:nvCxnSpPr>
        <xdr:cNvPr id="46" name="直線コネクタ 45"/>
        <xdr:cNvCxnSpPr/>
      </xdr:nvCxnSpPr>
      <xdr:spPr>
        <a:xfrm>
          <a:off x="3048000" y="16906875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84</xdr:row>
      <xdr:rowOff>57150</xdr:rowOff>
    </xdr:from>
    <xdr:to>
      <xdr:col>6</xdr:col>
      <xdr:colOff>257175</xdr:colOff>
      <xdr:row>84</xdr:row>
      <xdr:rowOff>57150</xdr:rowOff>
    </xdr:to>
    <xdr:cxnSp macro="">
      <xdr:nvCxnSpPr>
        <xdr:cNvPr id="48" name="直線コネクタ 47"/>
        <xdr:cNvCxnSpPr/>
      </xdr:nvCxnSpPr>
      <xdr:spPr>
        <a:xfrm>
          <a:off x="3990975" y="15259050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266700</xdr:colOff>
      <xdr:row>88</xdr:row>
      <xdr:rowOff>38100</xdr:rowOff>
    </xdr:from>
    <xdr:to>
      <xdr:col>5</xdr:col>
      <xdr:colOff>466725</xdr:colOff>
      <xdr:row>88</xdr:row>
      <xdr:rowOff>38100</xdr:rowOff>
    </xdr:to>
    <xdr:cxnSp macro="">
      <xdr:nvCxnSpPr>
        <xdr:cNvPr id="49" name="直線コネクタ 48"/>
        <xdr:cNvCxnSpPr/>
      </xdr:nvCxnSpPr>
      <xdr:spPr>
        <a:xfrm>
          <a:off x="3514725" y="15963900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84</xdr:row>
      <xdr:rowOff>0</xdr:rowOff>
    </xdr:from>
    <xdr:to>
      <xdr:col>7</xdr:col>
      <xdr:colOff>428625</xdr:colOff>
      <xdr:row>84</xdr:row>
      <xdr:rowOff>0</xdr:rowOff>
    </xdr:to>
    <xdr:cxnSp macro="">
      <xdr:nvCxnSpPr>
        <xdr:cNvPr id="51" name="直線コネクタ 50"/>
        <xdr:cNvCxnSpPr/>
      </xdr:nvCxnSpPr>
      <xdr:spPr>
        <a:xfrm>
          <a:off x="4848225" y="15201900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542925</xdr:colOff>
      <xdr:row>84</xdr:row>
      <xdr:rowOff>0</xdr:rowOff>
    </xdr:from>
    <xdr:to>
      <xdr:col>7</xdr:col>
      <xdr:colOff>57150</xdr:colOff>
      <xdr:row>84</xdr:row>
      <xdr:rowOff>0</xdr:rowOff>
    </xdr:to>
    <xdr:cxnSp macro="">
      <xdr:nvCxnSpPr>
        <xdr:cNvPr id="53" name="直線コネクタ 52"/>
        <xdr:cNvCxnSpPr/>
      </xdr:nvCxnSpPr>
      <xdr:spPr>
        <a:xfrm>
          <a:off x="4476750" y="15201900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438150</xdr:colOff>
      <xdr:row>98</xdr:row>
      <xdr:rowOff>28575</xdr:rowOff>
    </xdr:from>
    <xdr:to>
      <xdr:col>7</xdr:col>
      <xdr:colOff>638175</xdr:colOff>
      <xdr:row>98</xdr:row>
      <xdr:rowOff>28575</xdr:rowOff>
    </xdr:to>
    <xdr:cxnSp macro="">
      <xdr:nvCxnSpPr>
        <xdr:cNvPr id="47" name="直線コネクタ 46"/>
        <xdr:cNvCxnSpPr/>
      </xdr:nvCxnSpPr>
      <xdr:spPr>
        <a:xfrm>
          <a:off x="5057775" y="17764125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400050</xdr:colOff>
      <xdr:row>106</xdr:row>
      <xdr:rowOff>0</xdr:rowOff>
    </xdr:from>
    <xdr:to>
      <xdr:col>7</xdr:col>
      <xdr:colOff>600075</xdr:colOff>
      <xdr:row>106</xdr:row>
      <xdr:rowOff>0</xdr:rowOff>
    </xdr:to>
    <xdr:cxnSp macro="">
      <xdr:nvCxnSpPr>
        <xdr:cNvPr id="52" name="直線コネクタ 51"/>
        <xdr:cNvCxnSpPr/>
      </xdr:nvCxnSpPr>
      <xdr:spPr>
        <a:xfrm>
          <a:off x="5019675" y="19183350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105</xdr:row>
      <xdr:rowOff>161925</xdr:rowOff>
    </xdr:from>
    <xdr:to>
      <xdr:col>8</xdr:col>
      <xdr:colOff>219075</xdr:colOff>
      <xdr:row>105</xdr:row>
      <xdr:rowOff>161925</xdr:rowOff>
    </xdr:to>
    <xdr:cxnSp macro="">
      <xdr:nvCxnSpPr>
        <xdr:cNvPr id="54" name="直線コネクタ 53"/>
        <xdr:cNvCxnSpPr/>
      </xdr:nvCxnSpPr>
      <xdr:spPr>
        <a:xfrm>
          <a:off x="5324475" y="19164300"/>
          <a:ext cx="2000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390525</xdr:colOff>
      <xdr:row>15</xdr:row>
      <xdr:rowOff>19051</xdr:rowOff>
    </xdr:from>
    <xdr:to>
      <xdr:col>6</xdr:col>
      <xdr:colOff>561975</xdr:colOff>
      <xdr:row>15</xdr:row>
      <xdr:rowOff>28575</xdr:rowOff>
    </xdr:to>
    <xdr:cxnSp macro="">
      <xdr:nvCxnSpPr>
        <xdr:cNvPr id="16" name="直線コネクタ 15"/>
        <xdr:cNvCxnSpPr/>
      </xdr:nvCxnSpPr>
      <xdr:spPr>
        <a:xfrm>
          <a:off x="4324350" y="2733676"/>
          <a:ext cx="171450" cy="9524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371475</xdr:colOff>
      <xdr:row>11</xdr:row>
      <xdr:rowOff>47625</xdr:rowOff>
    </xdr:from>
    <xdr:to>
      <xdr:col>6</xdr:col>
      <xdr:colOff>542925</xdr:colOff>
      <xdr:row>11</xdr:row>
      <xdr:rowOff>57149</xdr:rowOff>
    </xdr:to>
    <xdr:cxnSp macro="">
      <xdr:nvCxnSpPr>
        <xdr:cNvPr id="55" name="直線コネクタ 54"/>
        <xdr:cNvCxnSpPr/>
      </xdr:nvCxnSpPr>
      <xdr:spPr>
        <a:xfrm>
          <a:off x="4305300" y="2038350"/>
          <a:ext cx="171450" cy="9524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533400</xdr:colOff>
      <xdr:row>13</xdr:row>
      <xdr:rowOff>161925</xdr:rowOff>
    </xdr:from>
    <xdr:to>
      <xdr:col>7</xdr:col>
      <xdr:colOff>19050</xdr:colOff>
      <xdr:row>13</xdr:row>
      <xdr:rowOff>171449</xdr:rowOff>
    </xdr:to>
    <xdr:cxnSp macro="">
      <xdr:nvCxnSpPr>
        <xdr:cNvPr id="57" name="直線コネクタ 56"/>
        <xdr:cNvCxnSpPr/>
      </xdr:nvCxnSpPr>
      <xdr:spPr>
        <a:xfrm>
          <a:off x="4467225" y="2514600"/>
          <a:ext cx="171450" cy="9524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66675</xdr:colOff>
      <xdr:row>13</xdr:row>
      <xdr:rowOff>171450</xdr:rowOff>
    </xdr:from>
    <xdr:to>
      <xdr:col>8</xdr:col>
      <xdr:colOff>228600</xdr:colOff>
      <xdr:row>13</xdr:row>
      <xdr:rowOff>171451</xdr:rowOff>
    </xdr:to>
    <xdr:cxnSp macro="">
      <xdr:nvCxnSpPr>
        <xdr:cNvPr id="58" name="直線コネクタ 57"/>
        <xdr:cNvCxnSpPr/>
      </xdr:nvCxnSpPr>
      <xdr:spPr>
        <a:xfrm flipV="1">
          <a:off x="5372100" y="2524125"/>
          <a:ext cx="161925" cy="1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581025</xdr:colOff>
      <xdr:row>10</xdr:row>
      <xdr:rowOff>142875</xdr:rowOff>
    </xdr:from>
    <xdr:to>
      <xdr:col>6</xdr:col>
      <xdr:colOff>57150</xdr:colOff>
      <xdr:row>10</xdr:row>
      <xdr:rowOff>142875</xdr:rowOff>
    </xdr:to>
    <xdr:cxnSp macro="">
      <xdr:nvCxnSpPr>
        <xdr:cNvPr id="64" name="直線コネクタ 63"/>
        <xdr:cNvCxnSpPr/>
      </xdr:nvCxnSpPr>
      <xdr:spPr>
        <a:xfrm>
          <a:off x="3829050" y="1952625"/>
          <a:ext cx="1619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600075</xdr:colOff>
      <xdr:row>14</xdr:row>
      <xdr:rowOff>66675</xdr:rowOff>
    </xdr:from>
    <xdr:to>
      <xdr:col>6</xdr:col>
      <xdr:colOff>76200</xdr:colOff>
      <xdr:row>14</xdr:row>
      <xdr:rowOff>66675</xdr:rowOff>
    </xdr:to>
    <xdr:cxnSp macro="">
      <xdr:nvCxnSpPr>
        <xdr:cNvPr id="66" name="直線コネクタ 65"/>
        <xdr:cNvCxnSpPr/>
      </xdr:nvCxnSpPr>
      <xdr:spPr>
        <a:xfrm>
          <a:off x="3848100" y="2600325"/>
          <a:ext cx="1619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133350</xdr:colOff>
      <xdr:row>14</xdr:row>
      <xdr:rowOff>66675</xdr:rowOff>
    </xdr:from>
    <xdr:to>
      <xdr:col>6</xdr:col>
      <xdr:colOff>295275</xdr:colOff>
      <xdr:row>14</xdr:row>
      <xdr:rowOff>66675</xdr:rowOff>
    </xdr:to>
    <xdr:cxnSp macro="">
      <xdr:nvCxnSpPr>
        <xdr:cNvPr id="68" name="直線コネクタ 67"/>
        <xdr:cNvCxnSpPr/>
      </xdr:nvCxnSpPr>
      <xdr:spPr>
        <a:xfrm>
          <a:off x="4067175" y="2600325"/>
          <a:ext cx="1619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15</xdr:row>
      <xdr:rowOff>123825</xdr:rowOff>
    </xdr:from>
    <xdr:to>
      <xdr:col>9</xdr:col>
      <xdr:colOff>114300</xdr:colOff>
      <xdr:row>15</xdr:row>
      <xdr:rowOff>123825</xdr:rowOff>
    </xdr:to>
    <xdr:cxnSp macro="">
      <xdr:nvCxnSpPr>
        <xdr:cNvPr id="74" name="直線コネクタ 73"/>
        <xdr:cNvCxnSpPr/>
      </xdr:nvCxnSpPr>
      <xdr:spPr>
        <a:xfrm>
          <a:off x="5991225" y="2838450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14</xdr:row>
      <xdr:rowOff>47625</xdr:rowOff>
    </xdr:from>
    <xdr:to>
      <xdr:col>9</xdr:col>
      <xdr:colOff>114300</xdr:colOff>
      <xdr:row>14</xdr:row>
      <xdr:rowOff>47625</xdr:rowOff>
    </xdr:to>
    <xdr:cxnSp macro="">
      <xdr:nvCxnSpPr>
        <xdr:cNvPr id="77" name="直線コネクタ 76"/>
        <xdr:cNvCxnSpPr/>
      </xdr:nvCxnSpPr>
      <xdr:spPr>
        <a:xfrm>
          <a:off x="5991225" y="2581275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152400</xdr:colOff>
      <xdr:row>12</xdr:row>
      <xdr:rowOff>66675</xdr:rowOff>
    </xdr:from>
    <xdr:to>
      <xdr:col>11</xdr:col>
      <xdr:colOff>266700</xdr:colOff>
      <xdr:row>12</xdr:row>
      <xdr:rowOff>66675</xdr:rowOff>
    </xdr:to>
    <xdr:cxnSp macro="">
      <xdr:nvCxnSpPr>
        <xdr:cNvPr id="78" name="直線コネクタ 77"/>
        <xdr:cNvCxnSpPr/>
      </xdr:nvCxnSpPr>
      <xdr:spPr>
        <a:xfrm>
          <a:off x="7515225" y="2238375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152400</xdr:colOff>
      <xdr:row>12</xdr:row>
      <xdr:rowOff>76200</xdr:rowOff>
    </xdr:from>
    <xdr:to>
      <xdr:col>12</xdr:col>
      <xdr:colOff>266700</xdr:colOff>
      <xdr:row>12</xdr:row>
      <xdr:rowOff>76200</xdr:rowOff>
    </xdr:to>
    <xdr:cxnSp macro="">
      <xdr:nvCxnSpPr>
        <xdr:cNvPr id="79" name="直線コネクタ 78"/>
        <xdr:cNvCxnSpPr/>
      </xdr:nvCxnSpPr>
      <xdr:spPr>
        <a:xfrm>
          <a:off x="8201025" y="2247900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180975</xdr:colOff>
      <xdr:row>36</xdr:row>
      <xdr:rowOff>47625</xdr:rowOff>
    </xdr:from>
    <xdr:to>
      <xdr:col>7</xdr:col>
      <xdr:colOff>295275</xdr:colOff>
      <xdr:row>36</xdr:row>
      <xdr:rowOff>47625</xdr:rowOff>
    </xdr:to>
    <xdr:cxnSp macro="">
      <xdr:nvCxnSpPr>
        <xdr:cNvPr id="85" name="直線コネクタ 84"/>
        <xdr:cNvCxnSpPr/>
      </xdr:nvCxnSpPr>
      <xdr:spPr>
        <a:xfrm>
          <a:off x="4800600" y="6562725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180975</xdr:colOff>
      <xdr:row>40</xdr:row>
      <xdr:rowOff>85725</xdr:rowOff>
    </xdr:from>
    <xdr:to>
      <xdr:col>7</xdr:col>
      <xdr:colOff>295275</xdr:colOff>
      <xdr:row>40</xdr:row>
      <xdr:rowOff>85725</xdr:rowOff>
    </xdr:to>
    <xdr:cxnSp macro="">
      <xdr:nvCxnSpPr>
        <xdr:cNvPr id="86" name="直線コネクタ 85"/>
        <xdr:cNvCxnSpPr/>
      </xdr:nvCxnSpPr>
      <xdr:spPr>
        <a:xfrm>
          <a:off x="4800600" y="7324725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36</xdr:row>
      <xdr:rowOff>161925</xdr:rowOff>
    </xdr:from>
    <xdr:to>
      <xdr:col>8</xdr:col>
      <xdr:colOff>133350</xdr:colOff>
      <xdr:row>36</xdr:row>
      <xdr:rowOff>161925</xdr:rowOff>
    </xdr:to>
    <xdr:cxnSp macro="">
      <xdr:nvCxnSpPr>
        <xdr:cNvPr id="87" name="直線コネクタ 86"/>
        <xdr:cNvCxnSpPr/>
      </xdr:nvCxnSpPr>
      <xdr:spPr>
        <a:xfrm>
          <a:off x="5324475" y="6677025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171450</xdr:colOff>
      <xdr:row>36</xdr:row>
      <xdr:rowOff>123825</xdr:rowOff>
    </xdr:from>
    <xdr:to>
      <xdr:col>9</xdr:col>
      <xdr:colOff>285750</xdr:colOff>
      <xdr:row>36</xdr:row>
      <xdr:rowOff>123825</xdr:rowOff>
    </xdr:to>
    <xdr:cxnSp macro="">
      <xdr:nvCxnSpPr>
        <xdr:cNvPr id="88" name="直線コネクタ 87"/>
        <xdr:cNvCxnSpPr/>
      </xdr:nvCxnSpPr>
      <xdr:spPr>
        <a:xfrm>
          <a:off x="6162675" y="6638925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66</xdr:row>
      <xdr:rowOff>161925</xdr:rowOff>
    </xdr:from>
    <xdr:to>
      <xdr:col>4</xdr:col>
      <xdr:colOff>123825</xdr:colOff>
      <xdr:row>66</xdr:row>
      <xdr:rowOff>161925</xdr:rowOff>
    </xdr:to>
    <xdr:cxnSp macro="">
      <xdr:nvCxnSpPr>
        <xdr:cNvPr id="92" name="直線コネクタ 91"/>
        <xdr:cNvCxnSpPr/>
      </xdr:nvCxnSpPr>
      <xdr:spPr>
        <a:xfrm>
          <a:off x="2571750" y="12106275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68</xdr:row>
      <xdr:rowOff>9525</xdr:rowOff>
    </xdr:from>
    <xdr:to>
      <xdr:col>4</xdr:col>
      <xdr:colOff>142875</xdr:colOff>
      <xdr:row>68</xdr:row>
      <xdr:rowOff>9525</xdr:rowOff>
    </xdr:to>
    <xdr:cxnSp macro="">
      <xdr:nvCxnSpPr>
        <xdr:cNvPr id="94" name="直線コネクタ 93"/>
        <xdr:cNvCxnSpPr/>
      </xdr:nvCxnSpPr>
      <xdr:spPr>
        <a:xfrm>
          <a:off x="2590800" y="12315825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63</xdr:row>
      <xdr:rowOff>171450</xdr:rowOff>
    </xdr:from>
    <xdr:to>
      <xdr:col>5</xdr:col>
      <xdr:colOff>133350</xdr:colOff>
      <xdr:row>63</xdr:row>
      <xdr:rowOff>171450</xdr:rowOff>
    </xdr:to>
    <xdr:cxnSp macro="">
      <xdr:nvCxnSpPr>
        <xdr:cNvPr id="95" name="直線コネクタ 94"/>
        <xdr:cNvCxnSpPr/>
      </xdr:nvCxnSpPr>
      <xdr:spPr>
        <a:xfrm>
          <a:off x="3267075" y="11572875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476250</xdr:colOff>
      <xdr:row>62</xdr:row>
      <xdr:rowOff>9525</xdr:rowOff>
    </xdr:from>
    <xdr:to>
      <xdr:col>5</xdr:col>
      <xdr:colOff>590550</xdr:colOff>
      <xdr:row>62</xdr:row>
      <xdr:rowOff>9525</xdr:rowOff>
    </xdr:to>
    <xdr:cxnSp macro="">
      <xdr:nvCxnSpPr>
        <xdr:cNvPr id="96" name="直線コネクタ 95"/>
        <xdr:cNvCxnSpPr/>
      </xdr:nvCxnSpPr>
      <xdr:spPr>
        <a:xfrm>
          <a:off x="3724275" y="11229975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60</xdr:row>
      <xdr:rowOff>133350</xdr:rowOff>
    </xdr:from>
    <xdr:to>
      <xdr:col>6</xdr:col>
      <xdr:colOff>200025</xdr:colOff>
      <xdr:row>60</xdr:row>
      <xdr:rowOff>133350</xdr:rowOff>
    </xdr:to>
    <xdr:cxnSp macro="">
      <xdr:nvCxnSpPr>
        <xdr:cNvPr id="97" name="直線コネクタ 96"/>
        <xdr:cNvCxnSpPr/>
      </xdr:nvCxnSpPr>
      <xdr:spPr>
        <a:xfrm>
          <a:off x="4019550" y="10991850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95250</xdr:colOff>
      <xdr:row>57</xdr:row>
      <xdr:rowOff>66675</xdr:rowOff>
    </xdr:from>
    <xdr:to>
      <xdr:col>11</xdr:col>
      <xdr:colOff>209550</xdr:colOff>
      <xdr:row>57</xdr:row>
      <xdr:rowOff>66675</xdr:rowOff>
    </xdr:to>
    <xdr:cxnSp macro="">
      <xdr:nvCxnSpPr>
        <xdr:cNvPr id="98" name="直線コネクタ 97"/>
        <xdr:cNvCxnSpPr/>
      </xdr:nvCxnSpPr>
      <xdr:spPr>
        <a:xfrm>
          <a:off x="7458075" y="10382250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57</xdr:row>
      <xdr:rowOff>76200</xdr:rowOff>
    </xdr:from>
    <xdr:to>
      <xdr:col>12</xdr:col>
      <xdr:colOff>123825</xdr:colOff>
      <xdr:row>57</xdr:row>
      <xdr:rowOff>76200</xdr:rowOff>
    </xdr:to>
    <xdr:cxnSp macro="">
      <xdr:nvCxnSpPr>
        <xdr:cNvPr id="99" name="直線コネクタ 98"/>
        <xdr:cNvCxnSpPr/>
      </xdr:nvCxnSpPr>
      <xdr:spPr>
        <a:xfrm>
          <a:off x="8058150" y="10391775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82</xdr:row>
      <xdr:rowOff>171450</xdr:rowOff>
    </xdr:from>
    <xdr:to>
      <xdr:col>7</xdr:col>
      <xdr:colOff>152400</xdr:colOff>
      <xdr:row>82</xdr:row>
      <xdr:rowOff>171450</xdr:rowOff>
    </xdr:to>
    <xdr:cxnSp macro="">
      <xdr:nvCxnSpPr>
        <xdr:cNvPr id="105" name="直線コネクタ 104"/>
        <xdr:cNvCxnSpPr/>
      </xdr:nvCxnSpPr>
      <xdr:spPr>
        <a:xfrm>
          <a:off x="4657725" y="15011400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85</xdr:row>
      <xdr:rowOff>28575</xdr:rowOff>
    </xdr:from>
    <xdr:to>
      <xdr:col>7</xdr:col>
      <xdr:colOff>152400</xdr:colOff>
      <xdr:row>85</xdr:row>
      <xdr:rowOff>28575</xdr:rowOff>
    </xdr:to>
    <xdr:cxnSp macro="">
      <xdr:nvCxnSpPr>
        <xdr:cNvPr id="106" name="直線コネクタ 105"/>
        <xdr:cNvCxnSpPr/>
      </xdr:nvCxnSpPr>
      <xdr:spPr>
        <a:xfrm>
          <a:off x="4657725" y="15411450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485775</xdr:colOff>
      <xdr:row>80</xdr:row>
      <xdr:rowOff>114300</xdr:rowOff>
    </xdr:from>
    <xdr:to>
      <xdr:col>7</xdr:col>
      <xdr:colOff>600075</xdr:colOff>
      <xdr:row>80</xdr:row>
      <xdr:rowOff>114300</xdr:rowOff>
    </xdr:to>
    <xdr:cxnSp macro="">
      <xdr:nvCxnSpPr>
        <xdr:cNvPr id="107" name="直線コネクタ 106"/>
        <xdr:cNvCxnSpPr/>
      </xdr:nvCxnSpPr>
      <xdr:spPr>
        <a:xfrm>
          <a:off x="5105400" y="14592300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342900</xdr:colOff>
      <xdr:row>76</xdr:row>
      <xdr:rowOff>19050</xdr:rowOff>
    </xdr:from>
    <xdr:to>
      <xdr:col>8</xdr:col>
      <xdr:colOff>457200</xdr:colOff>
      <xdr:row>76</xdr:row>
      <xdr:rowOff>19050</xdr:rowOff>
    </xdr:to>
    <xdr:cxnSp macro="">
      <xdr:nvCxnSpPr>
        <xdr:cNvPr id="108" name="直線コネクタ 107"/>
        <xdr:cNvCxnSpPr/>
      </xdr:nvCxnSpPr>
      <xdr:spPr>
        <a:xfrm>
          <a:off x="5648325" y="13773150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561975</xdr:colOff>
      <xdr:row>76</xdr:row>
      <xdr:rowOff>19050</xdr:rowOff>
    </xdr:from>
    <xdr:to>
      <xdr:col>8</xdr:col>
      <xdr:colOff>676275</xdr:colOff>
      <xdr:row>76</xdr:row>
      <xdr:rowOff>19050</xdr:rowOff>
    </xdr:to>
    <xdr:cxnSp macro="">
      <xdr:nvCxnSpPr>
        <xdr:cNvPr id="110" name="直線コネクタ 109"/>
        <xdr:cNvCxnSpPr/>
      </xdr:nvCxnSpPr>
      <xdr:spPr>
        <a:xfrm>
          <a:off x="5867400" y="13773150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314325</xdr:colOff>
      <xdr:row>104</xdr:row>
      <xdr:rowOff>9525</xdr:rowOff>
    </xdr:from>
    <xdr:to>
      <xdr:col>14</xdr:col>
      <xdr:colOff>428625</xdr:colOff>
      <xdr:row>104</xdr:row>
      <xdr:rowOff>9525</xdr:rowOff>
    </xdr:to>
    <xdr:cxnSp macro="">
      <xdr:nvCxnSpPr>
        <xdr:cNvPr id="117" name="直線コネクタ 116"/>
        <xdr:cNvCxnSpPr/>
      </xdr:nvCxnSpPr>
      <xdr:spPr>
        <a:xfrm>
          <a:off x="9734550" y="18830925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314325</xdr:colOff>
      <xdr:row>105</xdr:row>
      <xdr:rowOff>66675</xdr:rowOff>
    </xdr:from>
    <xdr:to>
      <xdr:col>14</xdr:col>
      <xdr:colOff>428625</xdr:colOff>
      <xdr:row>105</xdr:row>
      <xdr:rowOff>66675</xdr:rowOff>
    </xdr:to>
    <xdr:cxnSp macro="">
      <xdr:nvCxnSpPr>
        <xdr:cNvPr id="118" name="直線コネクタ 117"/>
        <xdr:cNvCxnSpPr/>
      </xdr:nvCxnSpPr>
      <xdr:spPr>
        <a:xfrm>
          <a:off x="9734550" y="19069050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390525</xdr:colOff>
      <xdr:row>109</xdr:row>
      <xdr:rowOff>0</xdr:rowOff>
    </xdr:from>
    <xdr:to>
      <xdr:col>15</xdr:col>
      <xdr:colOff>504825</xdr:colOff>
      <xdr:row>109</xdr:row>
      <xdr:rowOff>0</xdr:rowOff>
    </xdr:to>
    <xdr:cxnSp macro="">
      <xdr:nvCxnSpPr>
        <xdr:cNvPr id="119" name="直線コネクタ 118"/>
        <xdr:cNvCxnSpPr/>
      </xdr:nvCxnSpPr>
      <xdr:spPr>
        <a:xfrm>
          <a:off x="10496550" y="19726275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133</xdr:row>
      <xdr:rowOff>38100</xdr:rowOff>
    </xdr:from>
    <xdr:to>
      <xdr:col>9</xdr:col>
      <xdr:colOff>152400</xdr:colOff>
      <xdr:row>133</xdr:row>
      <xdr:rowOff>38100</xdr:rowOff>
    </xdr:to>
    <xdr:cxnSp macro="">
      <xdr:nvCxnSpPr>
        <xdr:cNvPr id="120" name="直線コネクタ 119"/>
        <xdr:cNvCxnSpPr/>
      </xdr:nvCxnSpPr>
      <xdr:spPr>
        <a:xfrm>
          <a:off x="6029325" y="24107775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134</xdr:row>
      <xdr:rowOff>152400</xdr:rowOff>
    </xdr:from>
    <xdr:to>
      <xdr:col>9</xdr:col>
      <xdr:colOff>152400</xdr:colOff>
      <xdr:row>134</xdr:row>
      <xdr:rowOff>152400</xdr:rowOff>
    </xdr:to>
    <xdr:cxnSp macro="">
      <xdr:nvCxnSpPr>
        <xdr:cNvPr id="121" name="直線コネクタ 120"/>
        <xdr:cNvCxnSpPr/>
      </xdr:nvCxnSpPr>
      <xdr:spPr>
        <a:xfrm>
          <a:off x="6029325" y="24403050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114300</xdr:colOff>
      <xdr:row>133</xdr:row>
      <xdr:rowOff>114300</xdr:rowOff>
    </xdr:from>
    <xdr:to>
      <xdr:col>10</xdr:col>
      <xdr:colOff>228600</xdr:colOff>
      <xdr:row>133</xdr:row>
      <xdr:rowOff>114300</xdr:rowOff>
    </xdr:to>
    <xdr:cxnSp macro="">
      <xdr:nvCxnSpPr>
        <xdr:cNvPr id="123" name="直線コネクタ 122"/>
        <xdr:cNvCxnSpPr/>
      </xdr:nvCxnSpPr>
      <xdr:spPr>
        <a:xfrm>
          <a:off x="6791325" y="24183975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495300</xdr:colOff>
      <xdr:row>131</xdr:row>
      <xdr:rowOff>114300</xdr:rowOff>
    </xdr:from>
    <xdr:to>
      <xdr:col>10</xdr:col>
      <xdr:colOff>609600</xdr:colOff>
      <xdr:row>131</xdr:row>
      <xdr:rowOff>114300</xdr:rowOff>
    </xdr:to>
    <xdr:cxnSp macro="">
      <xdr:nvCxnSpPr>
        <xdr:cNvPr id="125" name="直線コネクタ 124"/>
        <xdr:cNvCxnSpPr/>
      </xdr:nvCxnSpPr>
      <xdr:spPr>
        <a:xfrm>
          <a:off x="7172325" y="23822025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342900</xdr:colOff>
      <xdr:row>129</xdr:row>
      <xdr:rowOff>47625</xdr:rowOff>
    </xdr:from>
    <xdr:to>
      <xdr:col>11</xdr:col>
      <xdr:colOff>457200</xdr:colOff>
      <xdr:row>129</xdr:row>
      <xdr:rowOff>47625</xdr:rowOff>
    </xdr:to>
    <xdr:cxnSp macro="">
      <xdr:nvCxnSpPr>
        <xdr:cNvPr id="126" name="直線コネクタ 125"/>
        <xdr:cNvCxnSpPr/>
      </xdr:nvCxnSpPr>
      <xdr:spPr>
        <a:xfrm>
          <a:off x="7705725" y="23393400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428625</xdr:colOff>
      <xdr:row>126</xdr:row>
      <xdr:rowOff>76200</xdr:rowOff>
    </xdr:from>
    <xdr:to>
      <xdr:col>11</xdr:col>
      <xdr:colOff>542925</xdr:colOff>
      <xdr:row>126</xdr:row>
      <xdr:rowOff>76200</xdr:rowOff>
    </xdr:to>
    <xdr:cxnSp macro="">
      <xdr:nvCxnSpPr>
        <xdr:cNvPr id="127" name="直線コネクタ 126"/>
        <xdr:cNvCxnSpPr/>
      </xdr:nvCxnSpPr>
      <xdr:spPr>
        <a:xfrm>
          <a:off x="7791450" y="22879050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581025</xdr:colOff>
      <xdr:row>123</xdr:row>
      <xdr:rowOff>95250</xdr:rowOff>
    </xdr:from>
    <xdr:to>
      <xdr:col>12</xdr:col>
      <xdr:colOff>9525</xdr:colOff>
      <xdr:row>123</xdr:row>
      <xdr:rowOff>95250</xdr:rowOff>
    </xdr:to>
    <xdr:cxnSp macro="">
      <xdr:nvCxnSpPr>
        <xdr:cNvPr id="128" name="直線コネクタ 127"/>
        <xdr:cNvCxnSpPr/>
      </xdr:nvCxnSpPr>
      <xdr:spPr>
        <a:xfrm>
          <a:off x="7943850" y="22355175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571500</xdr:colOff>
      <xdr:row>123</xdr:row>
      <xdr:rowOff>104775</xdr:rowOff>
    </xdr:from>
    <xdr:to>
      <xdr:col>13</xdr:col>
      <xdr:colOff>0</xdr:colOff>
      <xdr:row>123</xdr:row>
      <xdr:rowOff>104775</xdr:rowOff>
    </xdr:to>
    <xdr:cxnSp macro="">
      <xdr:nvCxnSpPr>
        <xdr:cNvPr id="129" name="直線コネクタ 128"/>
        <xdr:cNvCxnSpPr/>
      </xdr:nvCxnSpPr>
      <xdr:spPr>
        <a:xfrm>
          <a:off x="8620125" y="22364700"/>
          <a:ext cx="1143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8</xdr:row>
      <xdr:rowOff>114300</xdr:rowOff>
    </xdr:from>
    <xdr:to>
      <xdr:col>4</xdr:col>
      <xdr:colOff>200025</xdr:colOff>
      <xdr:row>8</xdr:row>
      <xdr:rowOff>114300</xdr:rowOff>
    </xdr:to>
    <xdr:cxnSp macro="">
      <xdr:nvCxnSpPr>
        <xdr:cNvPr id="9" name="直線コネクタ 8"/>
        <xdr:cNvCxnSpPr/>
      </xdr:nvCxnSpPr>
      <xdr:spPr>
        <a:xfrm>
          <a:off x="2609850" y="1562100"/>
          <a:ext cx="1524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10</xdr:row>
      <xdr:rowOff>57150</xdr:rowOff>
    </xdr:from>
    <xdr:to>
      <xdr:col>4</xdr:col>
      <xdr:colOff>180975</xdr:colOff>
      <xdr:row>10</xdr:row>
      <xdr:rowOff>57150</xdr:rowOff>
    </xdr:to>
    <xdr:cxnSp macro="">
      <xdr:nvCxnSpPr>
        <xdr:cNvPr id="73" name="直線コネクタ 72"/>
        <xdr:cNvCxnSpPr/>
      </xdr:nvCxnSpPr>
      <xdr:spPr>
        <a:xfrm>
          <a:off x="2590800" y="1866900"/>
          <a:ext cx="1524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504825</xdr:colOff>
      <xdr:row>10</xdr:row>
      <xdr:rowOff>28575</xdr:rowOff>
    </xdr:from>
    <xdr:to>
      <xdr:col>4</xdr:col>
      <xdr:colOff>657225</xdr:colOff>
      <xdr:row>10</xdr:row>
      <xdr:rowOff>28575</xdr:rowOff>
    </xdr:to>
    <xdr:cxnSp macro="">
      <xdr:nvCxnSpPr>
        <xdr:cNvPr id="76" name="直線コネクタ 75"/>
        <xdr:cNvCxnSpPr/>
      </xdr:nvCxnSpPr>
      <xdr:spPr>
        <a:xfrm>
          <a:off x="3067050" y="1838325"/>
          <a:ext cx="1524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10</xdr:row>
      <xdr:rowOff>19050</xdr:rowOff>
    </xdr:from>
    <xdr:to>
      <xdr:col>5</xdr:col>
      <xdr:colOff>190500</xdr:colOff>
      <xdr:row>10</xdr:row>
      <xdr:rowOff>19050</xdr:rowOff>
    </xdr:to>
    <xdr:cxnSp macro="">
      <xdr:nvCxnSpPr>
        <xdr:cNvPr id="80" name="直線コネクタ 79"/>
        <xdr:cNvCxnSpPr/>
      </xdr:nvCxnSpPr>
      <xdr:spPr>
        <a:xfrm>
          <a:off x="3286125" y="1828800"/>
          <a:ext cx="1524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161925</xdr:colOff>
      <xdr:row>42</xdr:row>
      <xdr:rowOff>47625</xdr:rowOff>
    </xdr:from>
    <xdr:to>
      <xdr:col>3</xdr:col>
      <xdr:colOff>314325</xdr:colOff>
      <xdr:row>42</xdr:row>
      <xdr:rowOff>47625</xdr:rowOff>
    </xdr:to>
    <xdr:cxnSp macro="">
      <xdr:nvCxnSpPr>
        <xdr:cNvPr id="75" name="直線コネクタ 74"/>
        <xdr:cNvCxnSpPr/>
      </xdr:nvCxnSpPr>
      <xdr:spPr>
        <a:xfrm>
          <a:off x="2038350" y="7648575"/>
          <a:ext cx="1524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152400</xdr:colOff>
      <xdr:row>40</xdr:row>
      <xdr:rowOff>19050</xdr:rowOff>
    </xdr:from>
    <xdr:to>
      <xdr:col>3</xdr:col>
      <xdr:colOff>304800</xdr:colOff>
      <xdr:row>40</xdr:row>
      <xdr:rowOff>19050</xdr:rowOff>
    </xdr:to>
    <xdr:cxnSp macro="">
      <xdr:nvCxnSpPr>
        <xdr:cNvPr id="82" name="直線コネクタ 81"/>
        <xdr:cNvCxnSpPr/>
      </xdr:nvCxnSpPr>
      <xdr:spPr>
        <a:xfrm>
          <a:off x="2028825" y="7258050"/>
          <a:ext cx="1524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38</xdr:row>
      <xdr:rowOff>123825</xdr:rowOff>
    </xdr:from>
    <xdr:to>
      <xdr:col>4</xdr:col>
      <xdr:colOff>95250</xdr:colOff>
      <xdr:row>38</xdr:row>
      <xdr:rowOff>123825</xdr:rowOff>
    </xdr:to>
    <xdr:cxnSp macro="">
      <xdr:nvCxnSpPr>
        <xdr:cNvPr id="83" name="直線コネクタ 82"/>
        <xdr:cNvCxnSpPr/>
      </xdr:nvCxnSpPr>
      <xdr:spPr>
        <a:xfrm>
          <a:off x="2505075" y="7000875"/>
          <a:ext cx="1524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314325</xdr:colOff>
      <xdr:row>37</xdr:row>
      <xdr:rowOff>161925</xdr:rowOff>
    </xdr:from>
    <xdr:to>
      <xdr:col>5</xdr:col>
      <xdr:colOff>466725</xdr:colOff>
      <xdr:row>37</xdr:row>
      <xdr:rowOff>161925</xdr:rowOff>
    </xdr:to>
    <xdr:cxnSp macro="">
      <xdr:nvCxnSpPr>
        <xdr:cNvPr id="84" name="直線コネクタ 83"/>
        <xdr:cNvCxnSpPr/>
      </xdr:nvCxnSpPr>
      <xdr:spPr>
        <a:xfrm>
          <a:off x="3562350" y="6858000"/>
          <a:ext cx="1524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34</xdr:row>
      <xdr:rowOff>76200</xdr:rowOff>
    </xdr:from>
    <xdr:to>
      <xdr:col>8</xdr:col>
      <xdr:colOff>314325</xdr:colOff>
      <xdr:row>34</xdr:row>
      <xdr:rowOff>76200</xdr:rowOff>
    </xdr:to>
    <xdr:cxnSp macro="">
      <xdr:nvCxnSpPr>
        <xdr:cNvPr id="89" name="直線コネクタ 88"/>
        <xdr:cNvCxnSpPr/>
      </xdr:nvCxnSpPr>
      <xdr:spPr>
        <a:xfrm>
          <a:off x="5467350" y="6229350"/>
          <a:ext cx="1524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581025</xdr:colOff>
      <xdr:row>29</xdr:row>
      <xdr:rowOff>38100</xdr:rowOff>
    </xdr:from>
    <xdr:to>
      <xdr:col>9</xdr:col>
      <xdr:colOff>47625</xdr:colOff>
      <xdr:row>29</xdr:row>
      <xdr:rowOff>38100</xdr:rowOff>
    </xdr:to>
    <xdr:cxnSp macro="">
      <xdr:nvCxnSpPr>
        <xdr:cNvPr id="90" name="直線コネクタ 89"/>
        <xdr:cNvCxnSpPr/>
      </xdr:nvCxnSpPr>
      <xdr:spPr>
        <a:xfrm>
          <a:off x="5886450" y="5286375"/>
          <a:ext cx="1524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542925</xdr:colOff>
      <xdr:row>27</xdr:row>
      <xdr:rowOff>123825</xdr:rowOff>
    </xdr:from>
    <xdr:to>
      <xdr:col>10</xdr:col>
      <xdr:colOff>9525</xdr:colOff>
      <xdr:row>27</xdr:row>
      <xdr:rowOff>123825</xdr:rowOff>
    </xdr:to>
    <xdr:cxnSp macro="">
      <xdr:nvCxnSpPr>
        <xdr:cNvPr id="91" name="直線コネクタ 90"/>
        <xdr:cNvCxnSpPr/>
      </xdr:nvCxnSpPr>
      <xdr:spPr>
        <a:xfrm>
          <a:off x="6534150" y="5010150"/>
          <a:ext cx="1524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514350</xdr:colOff>
      <xdr:row>27</xdr:row>
      <xdr:rowOff>123825</xdr:rowOff>
    </xdr:from>
    <xdr:to>
      <xdr:col>10</xdr:col>
      <xdr:colOff>666750</xdr:colOff>
      <xdr:row>27</xdr:row>
      <xdr:rowOff>123825</xdr:rowOff>
    </xdr:to>
    <xdr:cxnSp macro="">
      <xdr:nvCxnSpPr>
        <xdr:cNvPr id="100" name="直線コネクタ 99"/>
        <xdr:cNvCxnSpPr/>
      </xdr:nvCxnSpPr>
      <xdr:spPr>
        <a:xfrm>
          <a:off x="7191375" y="5010150"/>
          <a:ext cx="1524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419100</xdr:colOff>
      <xdr:row>50</xdr:row>
      <xdr:rowOff>76200</xdr:rowOff>
    </xdr:from>
    <xdr:to>
      <xdr:col>2</xdr:col>
      <xdr:colOff>571500</xdr:colOff>
      <xdr:row>50</xdr:row>
      <xdr:rowOff>76200</xdr:rowOff>
    </xdr:to>
    <xdr:cxnSp macro="">
      <xdr:nvCxnSpPr>
        <xdr:cNvPr id="101" name="直線コネクタ 100"/>
        <xdr:cNvCxnSpPr/>
      </xdr:nvCxnSpPr>
      <xdr:spPr>
        <a:xfrm>
          <a:off x="1609725" y="9124950"/>
          <a:ext cx="1524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419100</xdr:colOff>
      <xdr:row>51</xdr:row>
      <xdr:rowOff>142875</xdr:rowOff>
    </xdr:from>
    <xdr:to>
      <xdr:col>2</xdr:col>
      <xdr:colOff>571500</xdr:colOff>
      <xdr:row>51</xdr:row>
      <xdr:rowOff>142875</xdr:rowOff>
    </xdr:to>
    <xdr:cxnSp macro="">
      <xdr:nvCxnSpPr>
        <xdr:cNvPr id="102" name="直線コネクタ 101"/>
        <xdr:cNvCxnSpPr/>
      </xdr:nvCxnSpPr>
      <xdr:spPr>
        <a:xfrm>
          <a:off x="1609725" y="9372600"/>
          <a:ext cx="1524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323850</xdr:colOff>
      <xdr:row>50</xdr:row>
      <xdr:rowOff>66675</xdr:rowOff>
    </xdr:from>
    <xdr:to>
      <xdr:col>3</xdr:col>
      <xdr:colOff>476250</xdr:colOff>
      <xdr:row>50</xdr:row>
      <xdr:rowOff>66675</xdr:rowOff>
    </xdr:to>
    <xdr:cxnSp macro="">
      <xdr:nvCxnSpPr>
        <xdr:cNvPr id="104" name="直線コネクタ 103"/>
        <xdr:cNvCxnSpPr/>
      </xdr:nvCxnSpPr>
      <xdr:spPr>
        <a:xfrm>
          <a:off x="2200275" y="9115425"/>
          <a:ext cx="1524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1</xdr:row>
      <xdr:rowOff>0</xdr:rowOff>
    </xdr:from>
    <xdr:to>
      <xdr:col>13</xdr:col>
      <xdr:colOff>237075</xdr:colOff>
      <xdr:row>24</xdr:row>
      <xdr:rowOff>47099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180975"/>
          <a:ext cx="8400000" cy="4209524"/>
        </a:xfrm>
        <a:prstGeom prst="rect">
          <a:avLst/>
        </a:prstGeom>
      </xdr:spPr>
    </xdr:pic>
    <xdr:clientData/>
  </xdr:twoCellAnchor>
  <xdr:twoCellAnchor>
    <xdr:from>
      <xdr:col>8</xdr:col>
      <xdr:colOff>647700</xdr:colOff>
      <xdr:row>14</xdr:row>
      <xdr:rowOff>38100</xdr:rowOff>
    </xdr:from>
    <xdr:to>
      <xdr:col>10</xdr:col>
      <xdr:colOff>85725</xdr:colOff>
      <xdr:row>15</xdr:row>
      <xdr:rowOff>123825</xdr:rowOff>
    </xdr:to>
    <xdr:sp macro="" textlink="">
      <xdr:nvSpPr>
        <xdr:cNvPr id="93" name="テキスト ボックス 92"/>
        <xdr:cNvSpPr txBox="1"/>
      </xdr:nvSpPr>
      <xdr:spPr>
        <a:xfrm>
          <a:off x="5953125" y="2571750"/>
          <a:ext cx="8096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ストップ</a:t>
          </a:r>
        </a:p>
      </xdr:txBody>
    </xdr:sp>
    <xdr:clientData/>
  </xdr:twoCellAnchor>
  <xdr:twoCellAnchor>
    <xdr:from>
      <xdr:col>9</xdr:col>
      <xdr:colOff>381000</xdr:colOff>
      <xdr:row>10</xdr:row>
      <xdr:rowOff>161925</xdr:rowOff>
    </xdr:from>
    <xdr:to>
      <xdr:col>10</xdr:col>
      <xdr:colOff>666750</xdr:colOff>
      <xdr:row>12</xdr:row>
      <xdr:rowOff>66675</xdr:rowOff>
    </xdr:to>
    <xdr:sp macro="" textlink="">
      <xdr:nvSpPr>
        <xdr:cNvPr id="103" name="テキスト ボックス 102"/>
        <xdr:cNvSpPr txBox="1"/>
      </xdr:nvSpPr>
      <xdr:spPr>
        <a:xfrm>
          <a:off x="6372225" y="1971675"/>
          <a:ext cx="9715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エントリー</a:t>
          </a:r>
        </a:p>
      </xdr:txBody>
    </xdr:sp>
    <xdr:clientData/>
  </xdr:twoCellAnchor>
  <xdr:twoCellAnchor>
    <xdr:from>
      <xdr:col>8</xdr:col>
      <xdr:colOff>304800</xdr:colOff>
      <xdr:row>12</xdr:row>
      <xdr:rowOff>38100</xdr:rowOff>
    </xdr:from>
    <xdr:to>
      <xdr:col>8</xdr:col>
      <xdr:colOff>485775</xdr:colOff>
      <xdr:row>12</xdr:row>
      <xdr:rowOff>38100</xdr:rowOff>
    </xdr:to>
    <xdr:cxnSp macro="">
      <xdr:nvCxnSpPr>
        <xdr:cNvPr id="7" name="直線コネクタ 6"/>
        <xdr:cNvCxnSpPr/>
      </xdr:nvCxnSpPr>
      <xdr:spPr>
        <a:xfrm>
          <a:off x="5610225" y="2209800"/>
          <a:ext cx="18097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95250</xdr:colOff>
      <xdr:row>10</xdr:row>
      <xdr:rowOff>95250</xdr:rowOff>
    </xdr:from>
    <xdr:to>
      <xdr:col>9</xdr:col>
      <xdr:colOff>276225</xdr:colOff>
      <xdr:row>10</xdr:row>
      <xdr:rowOff>95250</xdr:rowOff>
    </xdr:to>
    <xdr:cxnSp macro="">
      <xdr:nvCxnSpPr>
        <xdr:cNvPr id="111" name="直線コネクタ 110"/>
        <xdr:cNvCxnSpPr/>
      </xdr:nvCxnSpPr>
      <xdr:spPr>
        <a:xfrm>
          <a:off x="6086475" y="1905000"/>
          <a:ext cx="18097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342900</xdr:colOff>
      <xdr:row>7</xdr:row>
      <xdr:rowOff>76200</xdr:rowOff>
    </xdr:from>
    <xdr:to>
      <xdr:col>9</xdr:col>
      <xdr:colOff>523875</xdr:colOff>
      <xdr:row>7</xdr:row>
      <xdr:rowOff>76200</xdr:rowOff>
    </xdr:to>
    <xdr:cxnSp macro="">
      <xdr:nvCxnSpPr>
        <xdr:cNvPr id="113" name="直線コネクタ 112"/>
        <xdr:cNvCxnSpPr/>
      </xdr:nvCxnSpPr>
      <xdr:spPr>
        <a:xfrm>
          <a:off x="6334125" y="1343025"/>
          <a:ext cx="18097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619125</xdr:colOff>
      <xdr:row>7</xdr:row>
      <xdr:rowOff>57150</xdr:rowOff>
    </xdr:from>
    <xdr:to>
      <xdr:col>11</xdr:col>
      <xdr:colOff>114300</xdr:colOff>
      <xdr:row>7</xdr:row>
      <xdr:rowOff>57150</xdr:rowOff>
    </xdr:to>
    <xdr:cxnSp macro="">
      <xdr:nvCxnSpPr>
        <xdr:cNvPr id="114" name="直線コネクタ 113"/>
        <xdr:cNvCxnSpPr/>
      </xdr:nvCxnSpPr>
      <xdr:spPr>
        <a:xfrm>
          <a:off x="7296150" y="1323975"/>
          <a:ext cx="18097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25</xdr:row>
      <xdr:rowOff>0</xdr:rowOff>
    </xdr:from>
    <xdr:to>
      <xdr:col>11</xdr:col>
      <xdr:colOff>103913</xdr:colOff>
      <xdr:row>48</xdr:row>
      <xdr:rowOff>75670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0" y="4524375"/>
          <a:ext cx="6895238" cy="4238095"/>
        </a:xfrm>
        <a:prstGeom prst="rect">
          <a:avLst/>
        </a:prstGeom>
      </xdr:spPr>
    </xdr:pic>
    <xdr:clientData/>
  </xdr:twoCellAnchor>
  <xdr:twoCellAnchor>
    <xdr:from>
      <xdr:col>11</xdr:col>
      <xdr:colOff>333375</xdr:colOff>
      <xdr:row>6</xdr:row>
      <xdr:rowOff>104775</xdr:rowOff>
    </xdr:from>
    <xdr:to>
      <xdr:col>12</xdr:col>
      <xdr:colOff>390525</xdr:colOff>
      <xdr:row>8</xdr:row>
      <xdr:rowOff>9525</xdr:rowOff>
    </xdr:to>
    <xdr:sp macro="" textlink="">
      <xdr:nvSpPr>
        <xdr:cNvPr id="122" name="テキスト ボックス 121"/>
        <xdr:cNvSpPr txBox="1"/>
      </xdr:nvSpPr>
      <xdr:spPr>
        <a:xfrm>
          <a:off x="7696200" y="1190625"/>
          <a:ext cx="7429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リミット</a:t>
          </a:r>
        </a:p>
      </xdr:txBody>
    </xdr:sp>
    <xdr:clientData/>
  </xdr:twoCellAnchor>
  <xdr:twoCellAnchor>
    <xdr:from>
      <xdr:col>10</xdr:col>
      <xdr:colOff>209550</xdr:colOff>
      <xdr:row>44</xdr:row>
      <xdr:rowOff>85725</xdr:rowOff>
    </xdr:from>
    <xdr:to>
      <xdr:col>11</xdr:col>
      <xdr:colOff>266700</xdr:colOff>
      <xdr:row>45</xdr:row>
      <xdr:rowOff>171450</xdr:rowOff>
    </xdr:to>
    <xdr:sp macro="" textlink="">
      <xdr:nvSpPr>
        <xdr:cNvPr id="124" name="テキスト ボックス 123"/>
        <xdr:cNvSpPr txBox="1"/>
      </xdr:nvSpPr>
      <xdr:spPr>
        <a:xfrm>
          <a:off x="6886575" y="8048625"/>
          <a:ext cx="7429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リミット</a:t>
          </a:r>
        </a:p>
      </xdr:txBody>
    </xdr:sp>
    <xdr:clientData/>
  </xdr:twoCellAnchor>
  <xdr:twoCellAnchor>
    <xdr:from>
      <xdr:col>10</xdr:col>
      <xdr:colOff>133350</xdr:colOff>
      <xdr:row>36</xdr:row>
      <xdr:rowOff>85725</xdr:rowOff>
    </xdr:from>
    <xdr:to>
      <xdr:col>11</xdr:col>
      <xdr:colOff>257175</xdr:colOff>
      <xdr:row>37</xdr:row>
      <xdr:rowOff>171450</xdr:rowOff>
    </xdr:to>
    <xdr:sp macro="" textlink="">
      <xdr:nvSpPr>
        <xdr:cNvPr id="130" name="テキスト ボックス 129"/>
        <xdr:cNvSpPr txBox="1"/>
      </xdr:nvSpPr>
      <xdr:spPr>
        <a:xfrm>
          <a:off x="6810375" y="6600825"/>
          <a:ext cx="8096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ストップ</a:t>
          </a:r>
        </a:p>
      </xdr:txBody>
    </xdr:sp>
    <xdr:clientData/>
  </xdr:twoCellAnchor>
  <xdr:twoCellAnchor>
    <xdr:from>
      <xdr:col>10</xdr:col>
      <xdr:colOff>171450</xdr:colOff>
      <xdr:row>41</xdr:row>
      <xdr:rowOff>66675</xdr:rowOff>
    </xdr:from>
    <xdr:to>
      <xdr:col>11</xdr:col>
      <xdr:colOff>457200</xdr:colOff>
      <xdr:row>42</xdr:row>
      <xdr:rowOff>152400</xdr:rowOff>
    </xdr:to>
    <xdr:sp macro="" textlink="">
      <xdr:nvSpPr>
        <xdr:cNvPr id="131" name="テキスト ボックス 130"/>
        <xdr:cNvSpPr txBox="1"/>
      </xdr:nvSpPr>
      <xdr:spPr>
        <a:xfrm>
          <a:off x="6848475" y="7486650"/>
          <a:ext cx="9715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エントリー</a:t>
          </a:r>
        </a:p>
      </xdr:txBody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8</xdr:col>
      <xdr:colOff>285123</xdr:colOff>
      <xdr:row>72</xdr:row>
      <xdr:rowOff>94718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1500" y="8867775"/>
          <a:ext cx="5019048" cy="4257143"/>
        </a:xfrm>
        <a:prstGeom prst="rect">
          <a:avLst/>
        </a:prstGeom>
      </xdr:spPr>
    </xdr:pic>
    <xdr:clientData/>
  </xdr:twoCellAnchor>
  <xdr:twoCellAnchor>
    <xdr:from>
      <xdr:col>6</xdr:col>
      <xdr:colOff>390525</xdr:colOff>
      <xdr:row>68</xdr:row>
      <xdr:rowOff>161925</xdr:rowOff>
    </xdr:from>
    <xdr:to>
      <xdr:col>7</xdr:col>
      <xdr:colOff>447675</xdr:colOff>
      <xdr:row>70</xdr:row>
      <xdr:rowOff>66675</xdr:rowOff>
    </xdr:to>
    <xdr:sp macro="" textlink="">
      <xdr:nvSpPr>
        <xdr:cNvPr id="132" name="テキスト ボックス 131"/>
        <xdr:cNvSpPr txBox="1"/>
      </xdr:nvSpPr>
      <xdr:spPr>
        <a:xfrm>
          <a:off x="4324350" y="12468225"/>
          <a:ext cx="7429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リミット</a:t>
          </a:r>
        </a:p>
      </xdr:txBody>
    </xdr:sp>
    <xdr:clientData/>
  </xdr:twoCellAnchor>
  <xdr:twoCellAnchor>
    <xdr:from>
      <xdr:col>6</xdr:col>
      <xdr:colOff>323850</xdr:colOff>
      <xdr:row>66</xdr:row>
      <xdr:rowOff>57150</xdr:rowOff>
    </xdr:from>
    <xdr:to>
      <xdr:col>7</xdr:col>
      <xdr:colOff>609600</xdr:colOff>
      <xdr:row>67</xdr:row>
      <xdr:rowOff>142875</xdr:rowOff>
    </xdr:to>
    <xdr:sp macro="" textlink="">
      <xdr:nvSpPr>
        <xdr:cNvPr id="134" name="テキスト ボックス 133"/>
        <xdr:cNvSpPr txBox="1"/>
      </xdr:nvSpPr>
      <xdr:spPr>
        <a:xfrm>
          <a:off x="4257675" y="12001500"/>
          <a:ext cx="9715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エントリー</a:t>
          </a:r>
        </a:p>
      </xdr:txBody>
    </xdr:sp>
    <xdr:clientData/>
  </xdr:twoCellAnchor>
  <xdr:twoCellAnchor>
    <xdr:from>
      <xdr:col>6</xdr:col>
      <xdr:colOff>352425</xdr:colOff>
      <xdr:row>62</xdr:row>
      <xdr:rowOff>95250</xdr:rowOff>
    </xdr:from>
    <xdr:to>
      <xdr:col>7</xdr:col>
      <xdr:colOff>476250</xdr:colOff>
      <xdr:row>64</xdr:row>
      <xdr:rowOff>0</xdr:rowOff>
    </xdr:to>
    <xdr:sp macro="" textlink="">
      <xdr:nvSpPr>
        <xdr:cNvPr id="136" name="テキスト ボックス 135"/>
        <xdr:cNvSpPr txBox="1"/>
      </xdr:nvSpPr>
      <xdr:spPr>
        <a:xfrm>
          <a:off x="4286250" y="11315700"/>
          <a:ext cx="8096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ストップ</a:t>
          </a:r>
        </a:p>
      </xdr:txBody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14</xdr:col>
      <xdr:colOff>408418</xdr:colOff>
      <xdr:row>95</xdr:row>
      <xdr:rowOff>85217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00" y="13211175"/>
          <a:ext cx="9257143" cy="4066667"/>
        </a:xfrm>
        <a:prstGeom prst="rect">
          <a:avLst/>
        </a:prstGeom>
      </xdr:spPr>
    </xdr:pic>
    <xdr:clientData/>
  </xdr:twoCellAnchor>
  <xdr:twoCellAnchor>
    <xdr:from>
      <xdr:col>11</xdr:col>
      <xdr:colOff>657225</xdr:colOff>
      <xdr:row>85</xdr:row>
      <xdr:rowOff>152400</xdr:rowOff>
    </xdr:from>
    <xdr:to>
      <xdr:col>13</xdr:col>
      <xdr:colOff>257175</xdr:colOff>
      <xdr:row>87</xdr:row>
      <xdr:rowOff>57150</xdr:rowOff>
    </xdr:to>
    <xdr:sp macro="" textlink="">
      <xdr:nvSpPr>
        <xdr:cNvPr id="137" name="テキスト ボックス 136"/>
        <xdr:cNvSpPr txBox="1"/>
      </xdr:nvSpPr>
      <xdr:spPr>
        <a:xfrm>
          <a:off x="8020050" y="15535275"/>
          <a:ext cx="9715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エントリー</a:t>
          </a:r>
        </a:p>
      </xdr:txBody>
    </xdr:sp>
    <xdr:clientData/>
  </xdr:twoCellAnchor>
  <xdr:twoCellAnchor>
    <xdr:from>
      <xdr:col>12</xdr:col>
      <xdr:colOff>57150</xdr:colOff>
      <xdr:row>89</xdr:row>
      <xdr:rowOff>85725</xdr:rowOff>
    </xdr:from>
    <xdr:to>
      <xdr:col>13</xdr:col>
      <xdr:colOff>180975</xdr:colOff>
      <xdr:row>90</xdr:row>
      <xdr:rowOff>171450</xdr:rowOff>
    </xdr:to>
    <xdr:sp macro="" textlink="">
      <xdr:nvSpPr>
        <xdr:cNvPr id="138" name="テキスト ボックス 137"/>
        <xdr:cNvSpPr txBox="1"/>
      </xdr:nvSpPr>
      <xdr:spPr>
        <a:xfrm>
          <a:off x="8105775" y="16192500"/>
          <a:ext cx="8096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ストップ</a:t>
          </a:r>
        </a:p>
      </xdr:txBody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17</xdr:col>
      <xdr:colOff>27208</xdr:colOff>
      <xdr:row>118</xdr:row>
      <xdr:rowOff>47121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71500" y="17373600"/>
          <a:ext cx="10933333" cy="4028571"/>
        </a:xfrm>
        <a:prstGeom prst="rect">
          <a:avLst/>
        </a:prstGeom>
      </xdr:spPr>
    </xdr:pic>
    <xdr:clientData/>
  </xdr:twoCellAnchor>
  <xdr:twoCellAnchor>
    <xdr:from>
      <xdr:col>15</xdr:col>
      <xdr:colOff>485775</xdr:colOff>
      <xdr:row>110</xdr:row>
      <xdr:rowOff>66675</xdr:rowOff>
    </xdr:from>
    <xdr:to>
      <xdr:col>17</xdr:col>
      <xdr:colOff>85725</xdr:colOff>
      <xdr:row>111</xdr:row>
      <xdr:rowOff>152400</xdr:rowOff>
    </xdr:to>
    <xdr:sp macro="" textlink="">
      <xdr:nvSpPr>
        <xdr:cNvPr id="141" name="テキスト ボックス 140"/>
        <xdr:cNvSpPr txBox="1"/>
      </xdr:nvSpPr>
      <xdr:spPr>
        <a:xfrm>
          <a:off x="10591800" y="19973925"/>
          <a:ext cx="9715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エントリー</a:t>
          </a:r>
        </a:p>
      </xdr:txBody>
    </xdr:sp>
    <xdr:clientData/>
  </xdr:twoCellAnchor>
  <xdr:twoCellAnchor>
    <xdr:from>
      <xdr:col>15</xdr:col>
      <xdr:colOff>514350</xdr:colOff>
      <xdr:row>104</xdr:row>
      <xdr:rowOff>19050</xdr:rowOff>
    </xdr:from>
    <xdr:to>
      <xdr:col>16</xdr:col>
      <xdr:colOff>638175</xdr:colOff>
      <xdr:row>105</xdr:row>
      <xdr:rowOff>104775</xdr:rowOff>
    </xdr:to>
    <xdr:sp macro="" textlink="">
      <xdr:nvSpPr>
        <xdr:cNvPr id="146" name="テキスト ボックス 145"/>
        <xdr:cNvSpPr txBox="1"/>
      </xdr:nvSpPr>
      <xdr:spPr>
        <a:xfrm>
          <a:off x="10620375" y="18840450"/>
          <a:ext cx="8096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ストップ</a:t>
          </a:r>
        </a:p>
      </xdr:txBody>
    </xdr:sp>
    <xdr:clientData/>
  </xdr:twoCellAnchor>
  <xdr:twoCellAnchor>
    <xdr:from>
      <xdr:col>12</xdr:col>
      <xdr:colOff>209550</xdr:colOff>
      <xdr:row>83</xdr:row>
      <xdr:rowOff>133350</xdr:rowOff>
    </xdr:from>
    <xdr:to>
      <xdr:col>13</xdr:col>
      <xdr:colOff>266700</xdr:colOff>
      <xdr:row>85</xdr:row>
      <xdr:rowOff>38100</xdr:rowOff>
    </xdr:to>
    <xdr:sp macro="" textlink="">
      <xdr:nvSpPr>
        <xdr:cNvPr id="147" name="テキスト ボックス 146"/>
        <xdr:cNvSpPr txBox="1"/>
      </xdr:nvSpPr>
      <xdr:spPr>
        <a:xfrm>
          <a:off x="8258175" y="15154275"/>
          <a:ext cx="7429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リミット</a:t>
          </a:r>
        </a:p>
      </xdr:txBody>
    </xdr:sp>
    <xdr:clientData/>
  </xdr:twoCellAnchor>
  <xdr:twoCellAnchor>
    <xdr:from>
      <xdr:col>12</xdr:col>
      <xdr:colOff>285750</xdr:colOff>
      <xdr:row>114</xdr:row>
      <xdr:rowOff>76200</xdr:rowOff>
    </xdr:from>
    <xdr:to>
      <xdr:col>13</xdr:col>
      <xdr:colOff>342900</xdr:colOff>
      <xdr:row>115</xdr:row>
      <xdr:rowOff>161925</xdr:rowOff>
    </xdr:to>
    <xdr:sp macro="" textlink="">
      <xdr:nvSpPr>
        <xdr:cNvPr id="149" name="テキスト ボックス 148"/>
        <xdr:cNvSpPr txBox="1"/>
      </xdr:nvSpPr>
      <xdr:spPr>
        <a:xfrm>
          <a:off x="8334375" y="20707350"/>
          <a:ext cx="7429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リミット⇒</a:t>
          </a:r>
        </a:p>
      </xdr:txBody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14</xdr:col>
      <xdr:colOff>189370</xdr:colOff>
      <xdr:row>141</xdr:row>
      <xdr:rowOff>123312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71500" y="21536025"/>
          <a:ext cx="9038095" cy="4104762"/>
        </a:xfrm>
        <a:prstGeom prst="rect">
          <a:avLst/>
        </a:prstGeom>
      </xdr:spPr>
    </xdr:pic>
    <xdr:clientData/>
  </xdr:twoCellAnchor>
  <xdr:twoCellAnchor>
    <xdr:from>
      <xdr:col>8</xdr:col>
      <xdr:colOff>304800</xdr:colOff>
      <xdr:row>136</xdr:row>
      <xdr:rowOff>114300</xdr:rowOff>
    </xdr:from>
    <xdr:to>
      <xdr:col>9</xdr:col>
      <xdr:colOff>361950</xdr:colOff>
      <xdr:row>138</xdr:row>
      <xdr:rowOff>19050</xdr:rowOff>
    </xdr:to>
    <xdr:sp macro="" textlink="">
      <xdr:nvSpPr>
        <xdr:cNvPr id="151" name="テキスト ボックス 150"/>
        <xdr:cNvSpPr txBox="1"/>
      </xdr:nvSpPr>
      <xdr:spPr>
        <a:xfrm>
          <a:off x="5610225" y="24726900"/>
          <a:ext cx="7429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リミット⇒</a:t>
          </a:r>
        </a:p>
      </xdr:txBody>
    </xdr:sp>
    <xdr:clientData/>
  </xdr:twoCellAnchor>
  <xdr:twoCellAnchor>
    <xdr:from>
      <xdr:col>13</xdr:col>
      <xdr:colOff>457200</xdr:colOff>
      <xdr:row>131</xdr:row>
      <xdr:rowOff>161925</xdr:rowOff>
    </xdr:from>
    <xdr:to>
      <xdr:col>14</xdr:col>
      <xdr:colOff>581025</xdr:colOff>
      <xdr:row>133</xdr:row>
      <xdr:rowOff>66675</xdr:rowOff>
    </xdr:to>
    <xdr:sp macro="" textlink="">
      <xdr:nvSpPr>
        <xdr:cNvPr id="152" name="テキスト ボックス 151"/>
        <xdr:cNvSpPr txBox="1"/>
      </xdr:nvSpPr>
      <xdr:spPr>
        <a:xfrm>
          <a:off x="9191625" y="23869650"/>
          <a:ext cx="8096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ストップ</a:t>
          </a:r>
        </a:p>
      </xdr:txBody>
    </xdr:sp>
    <xdr:clientData/>
  </xdr:twoCellAnchor>
  <xdr:twoCellAnchor>
    <xdr:from>
      <xdr:col>14</xdr:col>
      <xdr:colOff>104775</xdr:colOff>
      <xdr:row>134</xdr:row>
      <xdr:rowOff>152400</xdr:rowOff>
    </xdr:from>
    <xdr:to>
      <xdr:col>15</xdr:col>
      <xdr:colOff>390525</xdr:colOff>
      <xdr:row>136</xdr:row>
      <xdr:rowOff>57150</xdr:rowOff>
    </xdr:to>
    <xdr:sp macro="" textlink="">
      <xdr:nvSpPr>
        <xdr:cNvPr id="153" name="テキスト ボックス 152"/>
        <xdr:cNvSpPr txBox="1"/>
      </xdr:nvSpPr>
      <xdr:spPr>
        <a:xfrm>
          <a:off x="9525000" y="24403050"/>
          <a:ext cx="9715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エントリー</a:t>
          </a:r>
        </a:p>
      </xdr:txBody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16</xdr:col>
      <xdr:colOff>398723</xdr:colOff>
      <xdr:row>165</xdr:row>
      <xdr:rowOff>180455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71500" y="25879425"/>
          <a:ext cx="10619048" cy="4161905"/>
        </a:xfrm>
        <a:prstGeom prst="rect">
          <a:avLst/>
        </a:prstGeom>
      </xdr:spPr>
    </xdr:pic>
    <xdr:clientData/>
  </xdr:twoCellAnchor>
  <xdr:twoCellAnchor>
    <xdr:from>
      <xdr:col>15</xdr:col>
      <xdr:colOff>514350</xdr:colOff>
      <xdr:row>155</xdr:row>
      <xdr:rowOff>19050</xdr:rowOff>
    </xdr:from>
    <xdr:to>
      <xdr:col>17</xdr:col>
      <xdr:colOff>114300</xdr:colOff>
      <xdr:row>156</xdr:row>
      <xdr:rowOff>104775</xdr:rowOff>
    </xdr:to>
    <xdr:sp macro="" textlink="">
      <xdr:nvSpPr>
        <xdr:cNvPr id="154" name="テキスト ボックス 153"/>
        <xdr:cNvSpPr txBox="1"/>
      </xdr:nvSpPr>
      <xdr:spPr>
        <a:xfrm>
          <a:off x="10620375" y="28070175"/>
          <a:ext cx="9715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エントリー</a:t>
          </a:r>
        </a:p>
      </xdr:txBody>
    </xdr:sp>
    <xdr:clientData/>
  </xdr:twoCellAnchor>
  <xdr:twoCellAnchor>
    <xdr:from>
      <xdr:col>15</xdr:col>
      <xdr:colOff>495300</xdr:colOff>
      <xdr:row>151</xdr:row>
      <xdr:rowOff>38100</xdr:rowOff>
    </xdr:from>
    <xdr:to>
      <xdr:col>16</xdr:col>
      <xdr:colOff>619125</xdr:colOff>
      <xdr:row>152</xdr:row>
      <xdr:rowOff>123825</xdr:rowOff>
    </xdr:to>
    <xdr:sp macro="" textlink="">
      <xdr:nvSpPr>
        <xdr:cNvPr id="156" name="テキスト ボックス 155"/>
        <xdr:cNvSpPr txBox="1"/>
      </xdr:nvSpPr>
      <xdr:spPr>
        <a:xfrm>
          <a:off x="10601325" y="27365325"/>
          <a:ext cx="8096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ストップ</a:t>
          </a:r>
        </a:p>
      </xdr:txBody>
    </xdr:sp>
    <xdr:clientData/>
  </xdr:twoCellAnchor>
  <xdr:twoCellAnchor>
    <xdr:from>
      <xdr:col>9</xdr:col>
      <xdr:colOff>38100</xdr:colOff>
      <xdr:row>157</xdr:row>
      <xdr:rowOff>9525</xdr:rowOff>
    </xdr:from>
    <xdr:to>
      <xdr:col>9</xdr:col>
      <xdr:colOff>219075</xdr:colOff>
      <xdr:row>157</xdr:row>
      <xdr:rowOff>9525</xdr:rowOff>
    </xdr:to>
    <xdr:cxnSp macro="">
      <xdr:nvCxnSpPr>
        <xdr:cNvPr id="158" name="直線コネクタ 157"/>
        <xdr:cNvCxnSpPr/>
      </xdr:nvCxnSpPr>
      <xdr:spPr>
        <a:xfrm>
          <a:off x="6029325" y="28422600"/>
          <a:ext cx="18097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160</xdr:row>
      <xdr:rowOff>104775</xdr:rowOff>
    </xdr:from>
    <xdr:to>
      <xdr:col>9</xdr:col>
      <xdr:colOff>447675</xdr:colOff>
      <xdr:row>160</xdr:row>
      <xdr:rowOff>104775</xdr:rowOff>
    </xdr:to>
    <xdr:cxnSp macro="">
      <xdr:nvCxnSpPr>
        <xdr:cNvPr id="159" name="直線コネクタ 158"/>
        <xdr:cNvCxnSpPr/>
      </xdr:nvCxnSpPr>
      <xdr:spPr>
        <a:xfrm>
          <a:off x="6257925" y="29060775"/>
          <a:ext cx="18097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628650</xdr:colOff>
      <xdr:row>160</xdr:row>
      <xdr:rowOff>114300</xdr:rowOff>
    </xdr:from>
    <xdr:to>
      <xdr:col>10</xdr:col>
      <xdr:colOff>123825</xdr:colOff>
      <xdr:row>160</xdr:row>
      <xdr:rowOff>114300</xdr:rowOff>
    </xdr:to>
    <xdr:cxnSp macro="">
      <xdr:nvCxnSpPr>
        <xdr:cNvPr id="161" name="直線コネクタ 160"/>
        <xdr:cNvCxnSpPr/>
      </xdr:nvCxnSpPr>
      <xdr:spPr>
        <a:xfrm>
          <a:off x="6619875" y="29070300"/>
          <a:ext cx="18097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167</xdr:row>
      <xdr:rowOff>0</xdr:rowOff>
    </xdr:from>
    <xdr:to>
      <xdr:col>10</xdr:col>
      <xdr:colOff>275427</xdr:colOff>
      <xdr:row>189</xdr:row>
      <xdr:rowOff>123312</xdr:rowOff>
    </xdr:to>
    <xdr:pic>
      <xdr:nvPicPr>
        <xdr:cNvPr id="29" name="図 2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1500" y="30222825"/>
          <a:ext cx="6380952" cy="4104762"/>
        </a:xfrm>
        <a:prstGeom prst="rect">
          <a:avLst/>
        </a:prstGeom>
      </xdr:spPr>
    </xdr:pic>
    <xdr:clientData/>
  </xdr:twoCellAnchor>
  <xdr:twoCellAnchor>
    <xdr:from>
      <xdr:col>8</xdr:col>
      <xdr:colOff>276225</xdr:colOff>
      <xdr:row>174</xdr:row>
      <xdr:rowOff>142875</xdr:rowOff>
    </xdr:from>
    <xdr:to>
      <xdr:col>9</xdr:col>
      <xdr:colOff>561975</xdr:colOff>
      <xdr:row>176</xdr:row>
      <xdr:rowOff>47625</xdr:rowOff>
    </xdr:to>
    <xdr:sp macro="" textlink="">
      <xdr:nvSpPr>
        <xdr:cNvPr id="162" name="テキスト ボックス 161"/>
        <xdr:cNvSpPr txBox="1"/>
      </xdr:nvSpPr>
      <xdr:spPr>
        <a:xfrm>
          <a:off x="5581650" y="31632525"/>
          <a:ext cx="9715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エントリー</a:t>
          </a:r>
        </a:p>
      </xdr:txBody>
    </xdr:sp>
    <xdr:clientData/>
  </xdr:twoCellAnchor>
  <xdr:twoCellAnchor>
    <xdr:from>
      <xdr:col>8</xdr:col>
      <xdr:colOff>361950</xdr:colOff>
      <xdr:row>170</xdr:row>
      <xdr:rowOff>76200</xdr:rowOff>
    </xdr:from>
    <xdr:to>
      <xdr:col>9</xdr:col>
      <xdr:colOff>485775</xdr:colOff>
      <xdr:row>171</xdr:row>
      <xdr:rowOff>161925</xdr:rowOff>
    </xdr:to>
    <xdr:sp macro="" textlink="">
      <xdr:nvSpPr>
        <xdr:cNvPr id="163" name="テキスト ボックス 162"/>
        <xdr:cNvSpPr txBox="1"/>
      </xdr:nvSpPr>
      <xdr:spPr>
        <a:xfrm>
          <a:off x="5667375" y="30841950"/>
          <a:ext cx="8096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ストップ</a:t>
          </a:r>
        </a:p>
      </xdr:txBody>
    </xdr:sp>
    <xdr:clientData/>
  </xdr:twoCellAnchor>
  <xdr:twoCellAnchor>
    <xdr:from>
      <xdr:col>6</xdr:col>
      <xdr:colOff>638175</xdr:colOff>
      <xdr:row>180</xdr:row>
      <xdr:rowOff>152400</xdr:rowOff>
    </xdr:from>
    <xdr:to>
      <xdr:col>7</xdr:col>
      <xdr:colOff>133350</xdr:colOff>
      <xdr:row>180</xdr:row>
      <xdr:rowOff>152400</xdr:rowOff>
    </xdr:to>
    <xdr:cxnSp macro="">
      <xdr:nvCxnSpPr>
        <xdr:cNvPr id="164" name="直線コネクタ 163"/>
        <xdr:cNvCxnSpPr/>
      </xdr:nvCxnSpPr>
      <xdr:spPr>
        <a:xfrm>
          <a:off x="4572000" y="32727900"/>
          <a:ext cx="18097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561975</xdr:colOff>
      <xdr:row>183</xdr:row>
      <xdr:rowOff>152400</xdr:rowOff>
    </xdr:from>
    <xdr:to>
      <xdr:col>8</xdr:col>
      <xdr:colOff>57150</xdr:colOff>
      <xdr:row>183</xdr:row>
      <xdr:rowOff>152400</xdr:rowOff>
    </xdr:to>
    <xdr:cxnSp macro="">
      <xdr:nvCxnSpPr>
        <xdr:cNvPr id="165" name="直線コネクタ 164"/>
        <xdr:cNvCxnSpPr/>
      </xdr:nvCxnSpPr>
      <xdr:spPr>
        <a:xfrm>
          <a:off x="5181600" y="33270825"/>
          <a:ext cx="18097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276225</xdr:colOff>
      <xdr:row>186</xdr:row>
      <xdr:rowOff>9525</xdr:rowOff>
    </xdr:from>
    <xdr:to>
      <xdr:col>8</xdr:col>
      <xdr:colOff>457200</xdr:colOff>
      <xdr:row>186</xdr:row>
      <xdr:rowOff>9525</xdr:rowOff>
    </xdr:to>
    <xdr:cxnSp macro="">
      <xdr:nvCxnSpPr>
        <xdr:cNvPr id="166" name="直線コネクタ 165"/>
        <xdr:cNvCxnSpPr/>
      </xdr:nvCxnSpPr>
      <xdr:spPr>
        <a:xfrm>
          <a:off x="5581650" y="33670875"/>
          <a:ext cx="18097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619125</xdr:colOff>
      <xdr:row>186</xdr:row>
      <xdr:rowOff>0</xdr:rowOff>
    </xdr:from>
    <xdr:to>
      <xdr:col>9</xdr:col>
      <xdr:colOff>114300</xdr:colOff>
      <xdr:row>186</xdr:row>
      <xdr:rowOff>0</xdr:rowOff>
    </xdr:to>
    <xdr:cxnSp macro="">
      <xdr:nvCxnSpPr>
        <xdr:cNvPr id="167" name="直線コネクタ 166"/>
        <xdr:cNvCxnSpPr/>
      </xdr:nvCxnSpPr>
      <xdr:spPr>
        <a:xfrm>
          <a:off x="5924550" y="33661350"/>
          <a:ext cx="18097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342900</xdr:colOff>
      <xdr:row>196</xdr:row>
      <xdr:rowOff>38100</xdr:rowOff>
    </xdr:from>
    <xdr:to>
      <xdr:col>16</xdr:col>
      <xdr:colOff>628650</xdr:colOff>
      <xdr:row>197</xdr:row>
      <xdr:rowOff>123825</xdr:rowOff>
    </xdr:to>
    <xdr:sp macro="" textlink="">
      <xdr:nvSpPr>
        <xdr:cNvPr id="135" name="テキスト ボックス 134"/>
        <xdr:cNvSpPr txBox="1"/>
      </xdr:nvSpPr>
      <xdr:spPr>
        <a:xfrm>
          <a:off x="10448925" y="35509200"/>
          <a:ext cx="9715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エントリー</a:t>
          </a:r>
        </a:p>
      </xdr:txBody>
    </xdr:sp>
    <xdr:clientData/>
  </xdr:twoCellAnchor>
  <xdr:twoCellAnchor>
    <xdr:from>
      <xdr:col>17</xdr:col>
      <xdr:colOff>333375</xdr:colOff>
      <xdr:row>191</xdr:row>
      <xdr:rowOff>142875</xdr:rowOff>
    </xdr:from>
    <xdr:to>
      <xdr:col>18</xdr:col>
      <xdr:colOff>390525</xdr:colOff>
      <xdr:row>193</xdr:row>
      <xdr:rowOff>47625</xdr:rowOff>
    </xdr:to>
    <xdr:sp macro="" textlink="">
      <xdr:nvSpPr>
        <xdr:cNvPr id="140" name="テキスト ボックス 139"/>
        <xdr:cNvSpPr txBox="1"/>
      </xdr:nvSpPr>
      <xdr:spPr>
        <a:xfrm>
          <a:off x="11811000" y="34709100"/>
          <a:ext cx="7429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リミット</a:t>
          </a:r>
        </a:p>
      </xdr:txBody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17</xdr:col>
      <xdr:colOff>255780</xdr:colOff>
      <xdr:row>214</xdr:row>
      <xdr:rowOff>47099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71500" y="34566225"/>
          <a:ext cx="11161905" cy="4209524"/>
        </a:xfrm>
        <a:prstGeom prst="rect">
          <a:avLst/>
        </a:prstGeom>
      </xdr:spPr>
    </xdr:pic>
    <xdr:clientData/>
  </xdr:twoCellAnchor>
  <xdr:twoCellAnchor>
    <xdr:from>
      <xdr:col>17</xdr:col>
      <xdr:colOff>304800</xdr:colOff>
      <xdr:row>196</xdr:row>
      <xdr:rowOff>38100</xdr:rowOff>
    </xdr:from>
    <xdr:to>
      <xdr:col>18</xdr:col>
      <xdr:colOff>590550</xdr:colOff>
      <xdr:row>197</xdr:row>
      <xdr:rowOff>123825</xdr:rowOff>
    </xdr:to>
    <xdr:sp macro="" textlink="">
      <xdr:nvSpPr>
        <xdr:cNvPr id="142" name="テキスト ボックス 141"/>
        <xdr:cNvSpPr txBox="1"/>
      </xdr:nvSpPr>
      <xdr:spPr>
        <a:xfrm>
          <a:off x="11782425" y="35509200"/>
          <a:ext cx="9715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エントリー</a:t>
          </a:r>
        </a:p>
      </xdr:txBody>
    </xdr:sp>
    <xdr:clientData/>
  </xdr:twoCellAnchor>
  <xdr:twoCellAnchor>
    <xdr:from>
      <xdr:col>17</xdr:col>
      <xdr:colOff>304800</xdr:colOff>
      <xdr:row>203</xdr:row>
      <xdr:rowOff>28575</xdr:rowOff>
    </xdr:from>
    <xdr:to>
      <xdr:col>18</xdr:col>
      <xdr:colOff>428625</xdr:colOff>
      <xdr:row>204</xdr:row>
      <xdr:rowOff>114300</xdr:rowOff>
    </xdr:to>
    <xdr:sp macro="" textlink="">
      <xdr:nvSpPr>
        <xdr:cNvPr id="143" name="テキスト ボックス 142"/>
        <xdr:cNvSpPr txBox="1"/>
      </xdr:nvSpPr>
      <xdr:spPr>
        <a:xfrm>
          <a:off x="11782425" y="36766500"/>
          <a:ext cx="8096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ストップ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tabSelected="1" zoomScale="115" zoomScaleNormal="115" workbookViewId="0">
      <pane ySplit="8" topLeftCell="A9" activePane="bottomLeft" state="frozen"/>
      <selection pane="bottomLeft" activeCell="C44" sqref="C44:D44"/>
    </sheetView>
  </sheetViews>
  <sheetFormatPr defaultRowHeight="13.5" x14ac:dyDescent="0.15"/>
  <cols>
    <col min="1" max="1" width="2.875" customWidth="1"/>
    <col min="2" max="18" width="6.625" customWidth="1"/>
    <col min="22" max="22" width="10.875" style="23" bestFit="1" customWidth="1"/>
  </cols>
  <sheetData>
    <row r="2" spans="2:21" x14ac:dyDescent="0.15">
      <c r="B2" s="43" t="s">
        <v>5</v>
      </c>
      <c r="C2" s="43"/>
      <c r="D2" s="46" t="s">
        <v>47</v>
      </c>
      <c r="E2" s="46"/>
      <c r="F2" s="43" t="s">
        <v>6</v>
      </c>
      <c r="G2" s="43"/>
      <c r="H2" s="46" t="s">
        <v>53</v>
      </c>
      <c r="I2" s="46"/>
      <c r="J2" s="43" t="s">
        <v>7</v>
      </c>
      <c r="K2" s="43"/>
      <c r="L2" s="47">
        <f>C9</f>
        <v>100000</v>
      </c>
      <c r="M2" s="46"/>
      <c r="N2" s="43" t="s">
        <v>8</v>
      </c>
      <c r="O2" s="43"/>
      <c r="P2" s="47" t="e">
        <f>C108+R108</f>
        <v>#VALUE!</v>
      </c>
      <c r="Q2" s="46"/>
      <c r="R2" s="1"/>
      <c r="S2" s="1"/>
      <c r="T2" s="1"/>
    </row>
    <row r="3" spans="2:21" ht="57" customHeight="1" x14ac:dyDescent="0.15">
      <c r="B3" s="43" t="s">
        <v>9</v>
      </c>
      <c r="C3" s="43"/>
      <c r="D3" s="48" t="s">
        <v>54</v>
      </c>
      <c r="E3" s="48"/>
      <c r="F3" s="48"/>
      <c r="G3" s="48"/>
      <c r="H3" s="48"/>
      <c r="I3" s="48"/>
      <c r="J3" s="43" t="s">
        <v>10</v>
      </c>
      <c r="K3" s="43"/>
      <c r="L3" s="48" t="s">
        <v>55</v>
      </c>
      <c r="M3" s="49"/>
      <c r="N3" s="49"/>
      <c r="O3" s="49"/>
      <c r="P3" s="49"/>
      <c r="Q3" s="49"/>
      <c r="R3" s="1"/>
      <c r="S3" s="1"/>
    </row>
    <row r="4" spans="2:21" x14ac:dyDescent="0.15">
      <c r="B4" s="43" t="s">
        <v>11</v>
      </c>
      <c r="C4" s="43"/>
      <c r="D4" s="44">
        <f>SUM($R$9:$S$993)</f>
        <v>159613.76394584103</v>
      </c>
      <c r="E4" s="44"/>
      <c r="F4" s="43" t="s">
        <v>12</v>
      </c>
      <c r="G4" s="43"/>
      <c r="H4" s="45">
        <f>SUM($T$9:$U$108)</f>
        <v>773.09999999999172</v>
      </c>
      <c r="I4" s="46"/>
      <c r="J4" s="50" t="s">
        <v>13</v>
      </c>
      <c r="K4" s="50"/>
      <c r="L4" s="47">
        <f>MAX($C$9:$D$990)-C9</f>
        <v>159613.76394584106</v>
      </c>
      <c r="M4" s="47"/>
      <c r="N4" s="50" t="s">
        <v>14</v>
      </c>
      <c r="O4" s="50"/>
      <c r="P4" s="44">
        <f>MIN($C$9:$D$990)-C9</f>
        <v>0</v>
      </c>
      <c r="Q4" s="44"/>
      <c r="R4" s="1"/>
      <c r="S4" s="1"/>
      <c r="T4" s="1"/>
    </row>
    <row r="5" spans="2:21" x14ac:dyDescent="0.15">
      <c r="B5" s="37" t="s">
        <v>15</v>
      </c>
      <c r="C5" s="2">
        <f>COUNTIF($R$9:$R$990,"&gt;0")</f>
        <v>32</v>
      </c>
      <c r="D5" s="38" t="s">
        <v>16</v>
      </c>
      <c r="E5" s="16">
        <f>COUNTIF($R$9:$R$990,"&lt;0")</f>
        <v>3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0.91428571428571426</v>
      </c>
      <c r="J5" s="51" t="s">
        <v>19</v>
      </c>
      <c r="K5" s="43"/>
      <c r="L5" s="52"/>
      <c r="M5" s="53"/>
      <c r="N5" s="18" t="s">
        <v>20</v>
      </c>
      <c r="O5" s="9"/>
      <c r="P5" s="52"/>
      <c r="Q5" s="53"/>
      <c r="R5" s="1"/>
      <c r="S5" s="1"/>
      <c r="T5" s="1"/>
    </row>
    <row r="6" spans="2:21" x14ac:dyDescent="0.1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x14ac:dyDescent="0.15">
      <c r="B7" s="61" t="s">
        <v>21</v>
      </c>
      <c r="C7" s="63" t="s">
        <v>22</v>
      </c>
      <c r="D7" s="64"/>
      <c r="E7" s="67" t="s">
        <v>23</v>
      </c>
      <c r="F7" s="68"/>
      <c r="G7" s="68"/>
      <c r="H7" s="68"/>
      <c r="I7" s="56"/>
      <c r="J7" s="69" t="s">
        <v>24</v>
      </c>
      <c r="K7" s="70"/>
      <c r="L7" s="58"/>
      <c r="M7" s="71" t="s">
        <v>25</v>
      </c>
      <c r="N7" s="72" t="s">
        <v>26</v>
      </c>
      <c r="O7" s="73"/>
      <c r="P7" s="73"/>
      <c r="Q7" s="60"/>
      <c r="R7" s="54" t="s">
        <v>27</v>
      </c>
      <c r="S7" s="54"/>
      <c r="T7" s="54"/>
      <c r="U7" s="54"/>
    </row>
    <row r="8" spans="2:21" x14ac:dyDescent="0.15">
      <c r="B8" s="62"/>
      <c r="C8" s="65"/>
      <c r="D8" s="66"/>
      <c r="E8" s="19" t="s">
        <v>28</v>
      </c>
      <c r="F8" s="19" t="s">
        <v>29</v>
      </c>
      <c r="G8" s="19" t="s">
        <v>30</v>
      </c>
      <c r="H8" s="55" t="s">
        <v>31</v>
      </c>
      <c r="I8" s="56"/>
      <c r="J8" s="4" t="s">
        <v>32</v>
      </c>
      <c r="K8" s="57" t="s">
        <v>33</v>
      </c>
      <c r="L8" s="58"/>
      <c r="M8" s="71"/>
      <c r="N8" s="5" t="s">
        <v>28</v>
      </c>
      <c r="O8" s="5" t="s">
        <v>29</v>
      </c>
      <c r="P8" s="59" t="s">
        <v>31</v>
      </c>
      <c r="Q8" s="60"/>
      <c r="R8" s="54" t="s">
        <v>34</v>
      </c>
      <c r="S8" s="54"/>
      <c r="T8" s="54" t="s">
        <v>32</v>
      </c>
      <c r="U8" s="54"/>
    </row>
    <row r="9" spans="2:21" x14ac:dyDescent="0.15">
      <c r="B9" s="36">
        <v>1</v>
      </c>
      <c r="C9" s="74">
        <v>100000</v>
      </c>
      <c r="D9" s="74"/>
      <c r="E9" s="36">
        <v>2014</v>
      </c>
      <c r="F9" s="8">
        <v>42602</v>
      </c>
      <c r="G9" s="36" t="s">
        <v>4</v>
      </c>
      <c r="H9" s="75">
        <v>137.298</v>
      </c>
      <c r="I9" s="75"/>
      <c r="J9" s="40">
        <v>15.8</v>
      </c>
      <c r="K9" s="74">
        <f t="shared" ref="K9:K72" si="0">IF(F9="","",C9*0.03)</f>
        <v>3000</v>
      </c>
      <c r="L9" s="74"/>
      <c r="M9" s="6">
        <f>IF(J9="","",(K9/J9)/1000)</f>
        <v>0.189873417721519</v>
      </c>
      <c r="N9" s="36">
        <v>2014</v>
      </c>
      <c r="O9" s="8">
        <v>42602</v>
      </c>
      <c r="P9" s="75">
        <v>137.47200000000001</v>
      </c>
      <c r="Q9" s="75"/>
      <c r="R9" s="76">
        <f>IF(O9="","",(IF(G9="売",H9-P9,P9-H9))*M9*100000)</f>
        <v>3303.7974683545558</v>
      </c>
      <c r="S9" s="76"/>
      <c r="T9" s="77">
        <f>IF(O9="","",IF(R9&lt;0,J9*(-1),IF(G9="買",(P9-H9)*100,(H9-P9)*100)))</f>
        <v>17.400000000000659</v>
      </c>
      <c r="U9" s="77"/>
    </row>
    <row r="10" spans="2:21" x14ac:dyDescent="0.15">
      <c r="B10" s="36">
        <v>2</v>
      </c>
      <c r="C10" s="74">
        <f t="shared" ref="C10:C73" si="1">IF(R9="","",C9+R9)</f>
        <v>103303.79746835456</v>
      </c>
      <c r="D10" s="74"/>
      <c r="E10" s="36"/>
      <c r="F10" s="8">
        <v>42604</v>
      </c>
      <c r="G10" s="36" t="s">
        <v>3</v>
      </c>
      <c r="H10" s="75">
        <v>137.57300000000001</v>
      </c>
      <c r="I10" s="75"/>
      <c r="J10" s="40">
        <v>11.7</v>
      </c>
      <c r="K10" s="74">
        <f t="shared" si="0"/>
        <v>3099.1139240506368</v>
      </c>
      <c r="L10" s="74"/>
      <c r="M10" s="6">
        <f t="shared" ref="M10:M73" si="2">IF(J10="","",(K10/J10)/1000)</f>
        <v>0.26488153197013992</v>
      </c>
      <c r="N10" s="36"/>
      <c r="O10" s="8">
        <v>42606</v>
      </c>
      <c r="P10" s="75">
        <v>137.5</v>
      </c>
      <c r="Q10" s="75"/>
      <c r="R10" s="76">
        <f t="shared" ref="R10:R73" si="3">IF(O10="","",(IF(G10="売",H10-P10,P10-H10))*M10*100000)</f>
        <v>1933.63518338222</v>
      </c>
      <c r="S10" s="76"/>
      <c r="T10" s="77">
        <f t="shared" ref="T10:T73" si="4">IF(O10="","",IF(R10&lt;0,J10*(-1),IF(G10="買",(P10-H10)*100,(H10-P10)*100)))</f>
        <v>7.3000000000007503</v>
      </c>
      <c r="U10" s="77"/>
    </row>
    <row r="11" spans="2:21" x14ac:dyDescent="0.15">
      <c r="B11" s="36">
        <v>3</v>
      </c>
      <c r="C11" s="74">
        <f t="shared" si="1"/>
        <v>105237.43265173679</v>
      </c>
      <c r="D11" s="74"/>
      <c r="E11" s="36"/>
      <c r="F11" s="8">
        <v>42608</v>
      </c>
      <c r="G11" s="36" t="s">
        <v>3</v>
      </c>
      <c r="H11" s="75">
        <v>136.96600000000001</v>
      </c>
      <c r="I11" s="75"/>
      <c r="J11" s="40">
        <v>14</v>
      </c>
      <c r="K11" s="74">
        <f t="shared" si="0"/>
        <v>3157.1229795521035</v>
      </c>
      <c r="L11" s="74"/>
      <c r="M11" s="6">
        <f t="shared" si="2"/>
        <v>0.22550878425372167</v>
      </c>
      <c r="N11" s="39"/>
      <c r="O11" s="8">
        <v>42609</v>
      </c>
      <c r="P11" s="75">
        <v>136.87799999999999</v>
      </c>
      <c r="Q11" s="75"/>
      <c r="R11" s="76">
        <f t="shared" si="3"/>
        <v>1984.4773014332532</v>
      </c>
      <c r="S11" s="76"/>
      <c r="T11" s="77">
        <f t="shared" si="4"/>
        <v>8.8000000000022283</v>
      </c>
      <c r="U11" s="77"/>
    </row>
    <row r="12" spans="2:21" x14ac:dyDescent="0.15">
      <c r="B12" s="36">
        <v>4</v>
      </c>
      <c r="C12" s="74">
        <f t="shared" si="1"/>
        <v>107221.90995317005</v>
      </c>
      <c r="D12" s="74"/>
      <c r="E12" s="39"/>
      <c r="F12" s="8">
        <v>42611</v>
      </c>
      <c r="G12" s="36" t="s">
        <v>3</v>
      </c>
      <c r="H12" s="75">
        <v>136.68199999999999</v>
      </c>
      <c r="I12" s="75"/>
      <c r="J12" s="40">
        <v>11.2</v>
      </c>
      <c r="K12" s="74">
        <f t="shared" si="0"/>
        <v>3216.6572985951011</v>
      </c>
      <c r="L12" s="74"/>
      <c r="M12" s="6">
        <f t="shared" si="2"/>
        <v>0.28720154451741975</v>
      </c>
      <c r="N12" s="39"/>
      <c r="O12" s="8">
        <v>42611</v>
      </c>
      <c r="P12" s="75">
        <v>136.614</v>
      </c>
      <c r="Q12" s="75"/>
      <c r="R12" s="76">
        <f t="shared" si="3"/>
        <v>1952.9705027179839</v>
      </c>
      <c r="S12" s="76"/>
      <c r="T12" s="77">
        <f t="shared" si="4"/>
        <v>6.7999999999983629</v>
      </c>
      <c r="U12" s="77"/>
    </row>
    <row r="13" spans="2:21" x14ac:dyDescent="0.15">
      <c r="B13" s="36">
        <v>5</v>
      </c>
      <c r="C13" s="74">
        <f t="shared" si="1"/>
        <v>109174.88045588804</v>
      </c>
      <c r="D13" s="74"/>
      <c r="E13" s="39"/>
      <c r="F13" s="8">
        <v>42630</v>
      </c>
      <c r="G13" s="36" t="s">
        <v>4</v>
      </c>
      <c r="H13" s="75">
        <v>138.946</v>
      </c>
      <c r="I13" s="75"/>
      <c r="J13" s="40">
        <v>17.8</v>
      </c>
      <c r="K13" s="74">
        <f t="shared" si="0"/>
        <v>3275.2464136766412</v>
      </c>
      <c r="L13" s="74"/>
      <c r="M13" s="6">
        <f t="shared" si="2"/>
        <v>0.18400260750992364</v>
      </c>
      <c r="N13" s="39"/>
      <c r="O13" s="8">
        <v>42630</v>
      </c>
      <c r="P13" s="75">
        <v>139.06200000000001</v>
      </c>
      <c r="Q13" s="75"/>
      <c r="R13" s="76">
        <f t="shared" si="3"/>
        <v>2134.4302471153696</v>
      </c>
      <c r="S13" s="76"/>
      <c r="T13" s="77">
        <f t="shared" si="4"/>
        <v>11.600000000001387</v>
      </c>
      <c r="U13" s="77"/>
    </row>
    <row r="14" spans="2:21" x14ac:dyDescent="0.15">
      <c r="B14" s="36">
        <v>6</v>
      </c>
      <c r="C14" s="74">
        <f t="shared" si="1"/>
        <v>111309.3107030034</v>
      </c>
      <c r="D14" s="74"/>
      <c r="E14" s="39"/>
      <c r="F14" s="8">
        <v>42635</v>
      </c>
      <c r="G14" s="36" t="s">
        <v>3</v>
      </c>
      <c r="H14" s="75">
        <v>139.916</v>
      </c>
      <c r="I14" s="75"/>
      <c r="J14" s="40">
        <v>28</v>
      </c>
      <c r="K14" s="74">
        <f t="shared" si="0"/>
        <v>3339.2793210901018</v>
      </c>
      <c r="L14" s="74"/>
      <c r="M14" s="6">
        <f t="shared" si="2"/>
        <v>0.11925997575321791</v>
      </c>
      <c r="N14" s="39"/>
      <c r="O14" s="8">
        <v>42635</v>
      </c>
      <c r="P14" s="75">
        <v>139.73599999999999</v>
      </c>
      <c r="Q14" s="75"/>
      <c r="R14" s="76">
        <f t="shared" si="3"/>
        <v>2146.6795635580038</v>
      </c>
      <c r="S14" s="76"/>
      <c r="T14" s="77">
        <f t="shared" si="4"/>
        <v>18.000000000000682</v>
      </c>
      <c r="U14" s="77"/>
    </row>
    <row r="15" spans="2:21" x14ac:dyDescent="0.15">
      <c r="B15" s="36">
        <v>7</v>
      </c>
      <c r="C15" s="74">
        <f t="shared" si="1"/>
        <v>113455.99026656141</v>
      </c>
      <c r="D15" s="74"/>
      <c r="E15" s="39"/>
      <c r="F15" s="8">
        <v>42636</v>
      </c>
      <c r="G15" s="36" t="s">
        <v>3</v>
      </c>
      <c r="H15" s="75">
        <v>139.76900000000001</v>
      </c>
      <c r="I15" s="75"/>
      <c r="J15" s="40">
        <v>7.8</v>
      </c>
      <c r="K15" s="74">
        <f t="shared" si="0"/>
        <v>3403.6797079968419</v>
      </c>
      <c r="L15" s="74"/>
      <c r="M15" s="6">
        <f t="shared" si="2"/>
        <v>0.43636919333292845</v>
      </c>
      <c r="N15" s="39"/>
      <c r="O15" s="8">
        <v>42636</v>
      </c>
      <c r="P15" s="75">
        <v>139.721</v>
      </c>
      <c r="Q15" s="75"/>
      <c r="R15" s="76">
        <f t="shared" si="3"/>
        <v>2094.5721279981358</v>
      </c>
      <c r="S15" s="76"/>
      <c r="T15" s="77">
        <f t="shared" si="4"/>
        <v>4.8000000000001819</v>
      </c>
      <c r="U15" s="77"/>
    </row>
    <row r="16" spans="2:21" x14ac:dyDescent="0.15">
      <c r="B16" s="36">
        <v>8</v>
      </c>
      <c r="C16" s="74">
        <f t="shared" si="1"/>
        <v>115550.56239455954</v>
      </c>
      <c r="D16" s="74"/>
      <c r="E16" s="39"/>
      <c r="F16" s="8">
        <v>42637</v>
      </c>
      <c r="G16" s="36" t="s">
        <v>3</v>
      </c>
      <c r="H16" s="75">
        <v>139.46199999999999</v>
      </c>
      <c r="I16" s="75"/>
      <c r="J16" s="40">
        <v>19.100000000000001</v>
      </c>
      <c r="K16" s="74">
        <f t="shared" si="0"/>
        <v>3466.5168718367863</v>
      </c>
      <c r="L16" s="74"/>
      <c r="M16" s="6">
        <f t="shared" si="2"/>
        <v>0.18149302993909874</v>
      </c>
      <c r="N16" s="39"/>
      <c r="O16" s="8">
        <v>42637</v>
      </c>
      <c r="P16" s="75">
        <v>139.21299999999999</v>
      </c>
      <c r="Q16" s="75"/>
      <c r="R16" s="76">
        <f t="shared" si="3"/>
        <v>4519.176445483472</v>
      </c>
      <c r="S16" s="76"/>
      <c r="T16" s="77">
        <f t="shared" si="4"/>
        <v>24.899999999999523</v>
      </c>
      <c r="U16" s="77"/>
    </row>
    <row r="17" spans="2:21" x14ac:dyDescent="0.15">
      <c r="B17" s="36">
        <v>9</v>
      </c>
      <c r="C17" s="74">
        <f t="shared" si="1"/>
        <v>120069.73884004302</v>
      </c>
      <c r="D17" s="74"/>
      <c r="E17" s="39"/>
      <c r="F17" s="8">
        <v>42638</v>
      </c>
      <c r="G17" s="36" t="s">
        <v>3</v>
      </c>
      <c r="H17" s="75">
        <v>139.345</v>
      </c>
      <c r="I17" s="75"/>
      <c r="J17" s="40">
        <v>21.9</v>
      </c>
      <c r="K17" s="74">
        <f t="shared" si="0"/>
        <v>3602.0921652012903</v>
      </c>
      <c r="L17" s="74"/>
      <c r="M17" s="6">
        <f t="shared" si="2"/>
        <v>0.16447909430142879</v>
      </c>
      <c r="N17" s="39"/>
      <c r="O17" s="8">
        <v>42639</v>
      </c>
      <c r="P17" s="75">
        <v>138.65199999999999</v>
      </c>
      <c r="Q17" s="75"/>
      <c r="R17" s="76">
        <f t="shared" si="3"/>
        <v>11398.401235089214</v>
      </c>
      <c r="S17" s="76"/>
      <c r="T17" s="77">
        <f t="shared" si="4"/>
        <v>69.300000000001205</v>
      </c>
      <c r="U17" s="77"/>
    </row>
    <row r="18" spans="2:21" x14ac:dyDescent="0.15">
      <c r="B18" s="36">
        <v>10</v>
      </c>
      <c r="C18" s="74">
        <f t="shared" si="1"/>
        <v>131468.14007513222</v>
      </c>
      <c r="D18" s="74"/>
      <c r="E18" s="41"/>
      <c r="F18" s="8">
        <v>42638</v>
      </c>
      <c r="G18" s="36" t="s">
        <v>3</v>
      </c>
      <c r="H18" s="75">
        <v>139.12799999999999</v>
      </c>
      <c r="I18" s="75"/>
      <c r="J18" s="40">
        <v>29.5</v>
      </c>
      <c r="K18" s="74">
        <f t="shared" si="0"/>
        <v>3944.0442022539664</v>
      </c>
      <c r="L18" s="74"/>
      <c r="M18" s="6">
        <f t="shared" si="2"/>
        <v>0.13369641363572768</v>
      </c>
      <c r="N18" s="41"/>
      <c r="O18" s="8">
        <v>42639</v>
      </c>
      <c r="P18" s="75">
        <v>138.64400000000001</v>
      </c>
      <c r="Q18" s="75"/>
      <c r="R18" s="76">
        <f t="shared" si="3"/>
        <v>6470.9064199689583</v>
      </c>
      <c r="S18" s="76"/>
      <c r="T18" s="77">
        <f t="shared" si="4"/>
        <v>48.399999999998045</v>
      </c>
      <c r="U18" s="77"/>
    </row>
    <row r="19" spans="2:21" x14ac:dyDescent="0.15">
      <c r="B19" s="36">
        <v>11</v>
      </c>
      <c r="C19" s="74">
        <f t="shared" si="1"/>
        <v>137939.04649510118</v>
      </c>
      <c r="D19" s="74"/>
      <c r="E19" s="41"/>
      <c r="F19" s="8">
        <v>42639</v>
      </c>
      <c r="G19" s="36" t="s">
        <v>3</v>
      </c>
      <c r="H19" s="75">
        <v>138.66999999999999</v>
      </c>
      <c r="I19" s="75"/>
      <c r="J19" s="40">
        <v>17.899999999999999</v>
      </c>
      <c r="K19" s="74">
        <f t="shared" si="0"/>
        <v>4138.1713948530351</v>
      </c>
      <c r="L19" s="74"/>
      <c r="M19" s="6">
        <f t="shared" si="2"/>
        <v>0.23118275948899639</v>
      </c>
      <c r="N19" s="41"/>
      <c r="O19" s="8">
        <v>42642</v>
      </c>
      <c r="P19" s="75">
        <v>138.56200000000001</v>
      </c>
      <c r="Q19" s="75"/>
      <c r="R19" s="76">
        <f t="shared" si="3"/>
        <v>2496.7738024805985</v>
      </c>
      <c r="S19" s="76"/>
      <c r="T19" s="77">
        <f t="shared" si="4"/>
        <v>10.799999999997567</v>
      </c>
      <c r="U19" s="77"/>
    </row>
    <row r="20" spans="2:21" x14ac:dyDescent="0.15">
      <c r="B20" s="36">
        <v>12</v>
      </c>
      <c r="C20" s="74">
        <f t="shared" si="1"/>
        <v>140435.82029758178</v>
      </c>
      <c r="D20" s="74"/>
      <c r="E20" s="41"/>
      <c r="F20" s="8">
        <v>42642</v>
      </c>
      <c r="G20" s="36" t="s">
        <v>4</v>
      </c>
      <c r="H20" s="75">
        <v>138.79900000000001</v>
      </c>
      <c r="I20" s="75"/>
      <c r="J20" s="40">
        <v>19.8</v>
      </c>
      <c r="K20" s="74">
        <f t="shared" si="0"/>
        <v>4213.0746089274535</v>
      </c>
      <c r="L20" s="74"/>
      <c r="M20" s="6">
        <f t="shared" si="2"/>
        <v>0.21278154590542692</v>
      </c>
      <c r="N20" s="41"/>
      <c r="O20" s="8">
        <v>42642</v>
      </c>
      <c r="P20" s="75">
        <v>138.923</v>
      </c>
      <c r="Q20" s="75"/>
      <c r="R20" s="76">
        <f t="shared" si="3"/>
        <v>2638.4911692271921</v>
      </c>
      <c r="S20" s="76"/>
      <c r="T20" s="77">
        <f t="shared" si="4"/>
        <v>12.399999999999523</v>
      </c>
      <c r="U20" s="77"/>
    </row>
    <row r="21" spans="2:21" x14ac:dyDescent="0.15">
      <c r="B21" s="36">
        <v>13</v>
      </c>
      <c r="C21" s="74">
        <f t="shared" si="1"/>
        <v>143074.31146680898</v>
      </c>
      <c r="D21" s="74"/>
      <c r="E21" s="41"/>
      <c r="F21" s="8">
        <v>42643</v>
      </c>
      <c r="G21" s="36" t="s">
        <v>3</v>
      </c>
      <c r="H21" s="75">
        <v>138.72499999999999</v>
      </c>
      <c r="I21" s="75"/>
      <c r="J21" s="40">
        <v>13.9</v>
      </c>
      <c r="K21" s="74">
        <f t="shared" si="0"/>
        <v>4292.2293440042695</v>
      </c>
      <c r="L21" s="74"/>
      <c r="M21" s="6">
        <f t="shared" si="2"/>
        <v>0.30879347798591866</v>
      </c>
      <c r="N21" s="41"/>
      <c r="O21" s="8">
        <v>42643</v>
      </c>
      <c r="P21" s="75">
        <v>138.25399999999999</v>
      </c>
      <c r="Q21" s="75"/>
      <c r="R21" s="76">
        <f t="shared" si="3"/>
        <v>14544.172813136882</v>
      </c>
      <c r="S21" s="76"/>
      <c r="T21" s="77">
        <f t="shared" si="4"/>
        <v>47.100000000000364</v>
      </c>
      <c r="U21" s="77"/>
    </row>
    <row r="22" spans="2:21" x14ac:dyDescent="0.15">
      <c r="B22" s="36">
        <v>14</v>
      </c>
      <c r="C22" s="74">
        <f t="shared" si="1"/>
        <v>157618.48427994587</v>
      </c>
      <c r="D22" s="74"/>
      <c r="E22" s="41"/>
      <c r="F22" s="8">
        <v>42644</v>
      </c>
      <c r="G22" s="36" t="s">
        <v>3</v>
      </c>
      <c r="H22" s="75">
        <v>138.22800000000001</v>
      </c>
      <c r="I22" s="75"/>
      <c r="J22" s="40">
        <v>30</v>
      </c>
      <c r="K22" s="74">
        <f t="shared" si="0"/>
        <v>4728.5545283983756</v>
      </c>
      <c r="L22" s="74"/>
      <c r="M22" s="6">
        <f t="shared" si="2"/>
        <v>0.15761848427994585</v>
      </c>
      <c r="N22" s="41"/>
      <c r="O22" s="8">
        <v>42645</v>
      </c>
      <c r="P22" s="75">
        <v>137.54900000000001</v>
      </c>
      <c r="Q22" s="75"/>
      <c r="R22" s="76">
        <f t="shared" si="3"/>
        <v>10702.295082608356</v>
      </c>
      <c r="S22" s="76"/>
      <c r="T22" s="77">
        <f t="shared" si="4"/>
        <v>67.900000000000205</v>
      </c>
      <c r="U22" s="77"/>
    </row>
    <row r="23" spans="2:21" x14ac:dyDescent="0.15">
      <c r="B23" s="36">
        <v>15</v>
      </c>
      <c r="C23" s="74">
        <f t="shared" si="1"/>
        <v>168320.77936255423</v>
      </c>
      <c r="D23" s="74"/>
      <c r="E23" s="36"/>
      <c r="F23" s="8">
        <v>42646</v>
      </c>
      <c r="G23" s="36" t="s">
        <v>3</v>
      </c>
      <c r="H23" s="75">
        <v>137.40100000000001</v>
      </c>
      <c r="I23" s="75"/>
      <c r="J23" s="40">
        <v>22.4</v>
      </c>
      <c r="K23" s="74">
        <f t="shared" si="0"/>
        <v>5049.6233808766265</v>
      </c>
      <c r="L23" s="74"/>
      <c r="M23" s="6">
        <f t="shared" si="2"/>
        <v>0.22542961521770655</v>
      </c>
      <c r="N23" s="41"/>
      <c r="O23" s="8">
        <v>42646</v>
      </c>
      <c r="P23" s="75">
        <v>137.63499999999999</v>
      </c>
      <c r="Q23" s="75"/>
      <c r="R23" s="76">
        <f t="shared" si="3"/>
        <v>-5275.052996093892</v>
      </c>
      <c r="S23" s="76"/>
      <c r="T23" s="77">
        <f t="shared" si="4"/>
        <v>-22.4</v>
      </c>
      <c r="U23" s="77"/>
    </row>
    <row r="24" spans="2:21" x14ac:dyDescent="0.15">
      <c r="B24" s="36">
        <v>16</v>
      </c>
      <c r="C24" s="74">
        <f t="shared" si="1"/>
        <v>163045.72636646032</v>
      </c>
      <c r="D24" s="74"/>
      <c r="E24" s="36"/>
      <c r="F24" s="8">
        <v>42650</v>
      </c>
      <c r="G24" s="36" t="s">
        <v>3</v>
      </c>
      <c r="H24" s="75">
        <v>137.041</v>
      </c>
      <c r="I24" s="75"/>
      <c r="J24" s="40">
        <v>27.3</v>
      </c>
      <c r="K24" s="74">
        <f t="shared" si="0"/>
        <v>4891.3717909938096</v>
      </c>
      <c r="L24" s="74"/>
      <c r="M24" s="6">
        <f t="shared" si="2"/>
        <v>0.17917112787523112</v>
      </c>
      <c r="N24" s="36"/>
      <c r="O24" s="8">
        <v>42650</v>
      </c>
      <c r="P24" s="75">
        <v>136.87100000000001</v>
      </c>
      <c r="Q24" s="75"/>
      <c r="R24" s="76">
        <f t="shared" si="3"/>
        <v>3045.9091738787051</v>
      </c>
      <c r="S24" s="76"/>
      <c r="T24" s="77">
        <f t="shared" si="4"/>
        <v>16.999999999998749</v>
      </c>
      <c r="U24" s="77"/>
    </row>
    <row r="25" spans="2:21" x14ac:dyDescent="0.15">
      <c r="B25" s="36">
        <v>17</v>
      </c>
      <c r="C25" s="74">
        <f t="shared" si="1"/>
        <v>166091.63554033902</v>
      </c>
      <c r="D25" s="74"/>
      <c r="E25" s="36"/>
      <c r="F25" s="8">
        <v>42653</v>
      </c>
      <c r="G25" s="36" t="s">
        <v>3</v>
      </c>
      <c r="H25" s="75">
        <v>136.899</v>
      </c>
      <c r="I25" s="75"/>
      <c r="J25" s="40">
        <v>17</v>
      </c>
      <c r="K25" s="74">
        <f t="shared" si="0"/>
        <v>4982.74906621017</v>
      </c>
      <c r="L25" s="74"/>
      <c r="M25" s="6">
        <f t="shared" si="2"/>
        <v>0.29310288624765707</v>
      </c>
      <c r="N25" s="36"/>
      <c r="O25" s="8">
        <v>42653</v>
      </c>
      <c r="P25" s="75">
        <v>136.791</v>
      </c>
      <c r="Q25" s="75"/>
      <c r="R25" s="76">
        <f t="shared" si="3"/>
        <v>3165.5111714748164</v>
      </c>
      <c r="S25" s="76"/>
      <c r="T25" s="77">
        <f t="shared" si="4"/>
        <v>10.800000000000409</v>
      </c>
      <c r="U25" s="77"/>
    </row>
    <row r="26" spans="2:21" x14ac:dyDescent="0.15">
      <c r="B26" s="36">
        <v>18</v>
      </c>
      <c r="C26" s="74">
        <f t="shared" si="1"/>
        <v>169257.14671181384</v>
      </c>
      <c r="D26" s="74"/>
      <c r="E26" s="36"/>
      <c r="F26" s="8">
        <v>42663</v>
      </c>
      <c r="G26" s="36" t="s">
        <v>4</v>
      </c>
      <c r="H26" s="75">
        <v>136.649</v>
      </c>
      <c r="I26" s="75"/>
      <c r="J26" s="40">
        <v>19.600000000000001</v>
      </c>
      <c r="K26" s="74">
        <f t="shared" si="0"/>
        <v>5077.7144013544148</v>
      </c>
      <c r="L26" s="74"/>
      <c r="M26" s="6">
        <f t="shared" si="2"/>
        <v>0.25906706129359258</v>
      </c>
      <c r="N26" s="36"/>
      <c r="O26" s="8">
        <v>42663</v>
      </c>
      <c r="P26" s="75">
        <v>136.767</v>
      </c>
      <c r="Q26" s="75"/>
      <c r="R26" s="76">
        <f t="shared" si="3"/>
        <v>3056.991323264263</v>
      </c>
      <c r="S26" s="76"/>
      <c r="T26" s="77">
        <f t="shared" si="4"/>
        <v>11.7999999999995</v>
      </c>
      <c r="U26" s="77"/>
    </row>
    <row r="27" spans="2:21" x14ac:dyDescent="0.15">
      <c r="B27" s="36">
        <v>19</v>
      </c>
      <c r="C27" s="74">
        <f t="shared" si="1"/>
        <v>172314.1380350781</v>
      </c>
      <c r="D27" s="74"/>
      <c r="E27" s="36"/>
      <c r="F27" s="8">
        <v>42671</v>
      </c>
      <c r="G27" s="36" t="s">
        <v>4</v>
      </c>
      <c r="H27" s="75">
        <v>137.75700000000001</v>
      </c>
      <c r="I27" s="75"/>
      <c r="J27" s="40">
        <v>15.8</v>
      </c>
      <c r="K27" s="74">
        <f t="shared" si="0"/>
        <v>5169.4241410523427</v>
      </c>
      <c r="L27" s="74"/>
      <c r="M27" s="6">
        <f t="shared" si="2"/>
        <v>0.32717874310457862</v>
      </c>
      <c r="N27" s="36"/>
      <c r="O27" s="8">
        <v>42672</v>
      </c>
      <c r="P27" s="75">
        <v>137.59800000000001</v>
      </c>
      <c r="Q27" s="75"/>
      <c r="R27" s="76">
        <f t="shared" si="3"/>
        <v>-5202.1420153625322</v>
      </c>
      <c r="S27" s="76"/>
      <c r="T27" s="77">
        <f t="shared" si="4"/>
        <v>-15.8</v>
      </c>
      <c r="U27" s="77"/>
    </row>
    <row r="28" spans="2:21" x14ac:dyDescent="0.15">
      <c r="B28" s="36">
        <v>20</v>
      </c>
      <c r="C28" s="74">
        <f t="shared" si="1"/>
        <v>167111.99601971556</v>
      </c>
      <c r="D28" s="74"/>
      <c r="E28" s="36"/>
      <c r="F28" s="8">
        <v>42678</v>
      </c>
      <c r="G28" s="36" t="s">
        <v>4</v>
      </c>
      <c r="H28" s="75">
        <v>142.24100000000001</v>
      </c>
      <c r="I28" s="75"/>
      <c r="J28" s="40">
        <v>54.6</v>
      </c>
      <c r="K28" s="74">
        <f t="shared" si="0"/>
        <v>5013.3598805914662</v>
      </c>
      <c r="L28" s="74"/>
      <c r="M28" s="6">
        <f t="shared" si="2"/>
        <v>9.1819778032810731E-2</v>
      </c>
      <c r="N28" s="36"/>
      <c r="O28" s="8">
        <v>42678</v>
      </c>
      <c r="P28" s="75">
        <v>142.57499999999999</v>
      </c>
      <c r="Q28" s="75"/>
      <c r="R28" s="76">
        <f t="shared" si="3"/>
        <v>3066.7805862956466</v>
      </c>
      <c r="S28" s="76"/>
      <c r="T28" s="77">
        <f t="shared" si="4"/>
        <v>33.399999999997476</v>
      </c>
      <c r="U28" s="77"/>
    </row>
    <row r="29" spans="2:21" x14ac:dyDescent="0.15">
      <c r="B29" s="36">
        <v>21</v>
      </c>
      <c r="C29" s="74">
        <f t="shared" si="1"/>
        <v>170178.7766060112</v>
      </c>
      <c r="D29" s="74"/>
      <c r="E29" s="36"/>
      <c r="F29" s="8">
        <v>42679</v>
      </c>
      <c r="G29" s="36" t="s">
        <v>4</v>
      </c>
      <c r="H29" s="75">
        <v>142.52699999999999</v>
      </c>
      <c r="I29" s="75"/>
      <c r="J29" s="40">
        <v>23.2</v>
      </c>
      <c r="K29" s="74">
        <f t="shared" si="0"/>
        <v>5105.3632981803357</v>
      </c>
      <c r="L29" s="74"/>
      <c r="M29" s="6">
        <f t="shared" si="2"/>
        <v>0.2200587628526007</v>
      </c>
      <c r="N29" s="36"/>
      <c r="O29" s="8">
        <v>42679</v>
      </c>
      <c r="P29" s="75">
        <v>143.072</v>
      </c>
      <c r="Q29" s="75"/>
      <c r="R29" s="76">
        <f t="shared" si="3"/>
        <v>11993.202575467089</v>
      </c>
      <c r="S29" s="76"/>
      <c r="T29" s="77">
        <f t="shared" si="4"/>
        <v>54.500000000001592</v>
      </c>
      <c r="U29" s="77"/>
    </row>
    <row r="30" spans="2:21" x14ac:dyDescent="0.15">
      <c r="B30" s="36">
        <v>22</v>
      </c>
      <c r="C30" s="74">
        <f t="shared" si="1"/>
        <v>182171.97918147829</v>
      </c>
      <c r="D30" s="74"/>
      <c r="E30" s="36"/>
      <c r="F30" s="8">
        <v>42684</v>
      </c>
      <c r="G30" s="36" t="s">
        <v>3</v>
      </c>
      <c r="H30" s="75">
        <v>142.28</v>
      </c>
      <c r="I30" s="75"/>
      <c r="J30" s="40">
        <v>33.4</v>
      </c>
      <c r="K30" s="74">
        <f t="shared" si="0"/>
        <v>5465.1593754443484</v>
      </c>
      <c r="L30" s="74"/>
      <c r="M30" s="6">
        <f t="shared" si="2"/>
        <v>0.16362752621090862</v>
      </c>
      <c r="N30" s="36"/>
      <c r="O30" s="8">
        <v>42684</v>
      </c>
      <c r="P30" s="75">
        <v>142.614</v>
      </c>
      <c r="Q30" s="75"/>
      <c r="R30" s="76">
        <f t="shared" si="3"/>
        <v>-5465.1593754444002</v>
      </c>
      <c r="S30" s="76"/>
      <c r="T30" s="77">
        <f t="shared" si="4"/>
        <v>-33.4</v>
      </c>
      <c r="U30" s="77"/>
    </row>
    <row r="31" spans="2:21" x14ac:dyDescent="0.15">
      <c r="B31" s="36">
        <v>23</v>
      </c>
      <c r="C31" s="74">
        <f t="shared" si="1"/>
        <v>176706.81980603389</v>
      </c>
      <c r="D31" s="74"/>
      <c r="E31" s="36"/>
      <c r="F31" s="8">
        <v>42685</v>
      </c>
      <c r="G31" s="36" t="s">
        <v>4</v>
      </c>
      <c r="H31" s="75">
        <v>143.24799999999999</v>
      </c>
      <c r="I31" s="75"/>
      <c r="J31" s="40">
        <v>21.6</v>
      </c>
      <c r="K31" s="74">
        <f t="shared" si="0"/>
        <v>5301.2045941810165</v>
      </c>
      <c r="L31" s="74"/>
      <c r="M31" s="6">
        <f t="shared" si="2"/>
        <v>0.2454261386194915</v>
      </c>
      <c r="N31" s="36"/>
      <c r="O31" s="8">
        <v>42685</v>
      </c>
      <c r="P31" s="75">
        <v>143.80699999999999</v>
      </c>
      <c r="Q31" s="75"/>
      <c r="R31" s="76">
        <f t="shared" si="3"/>
        <v>13719.321148829513</v>
      </c>
      <c r="S31" s="76"/>
      <c r="T31" s="77">
        <f t="shared" si="4"/>
        <v>55.89999999999975</v>
      </c>
      <c r="U31" s="77"/>
    </row>
    <row r="32" spans="2:21" x14ac:dyDescent="0.15">
      <c r="B32" s="36">
        <v>24</v>
      </c>
      <c r="C32" s="74">
        <f t="shared" si="1"/>
        <v>190426.1409548634</v>
      </c>
      <c r="D32" s="74"/>
      <c r="E32" s="36"/>
      <c r="F32" s="8">
        <v>42688</v>
      </c>
      <c r="G32" s="36" t="s">
        <v>4</v>
      </c>
      <c r="H32" s="75">
        <v>145.09100000000001</v>
      </c>
      <c r="I32" s="75"/>
      <c r="J32" s="40">
        <v>32.5</v>
      </c>
      <c r="K32" s="74">
        <f t="shared" si="0"/>
        <v>5712.7842286459017</v>
      </c>
      <c r="L32" s="74"/>
      <c r="M32" s="6">
        <f t="shared" si="2"/>
        <v>0.17577797626602773</v>
      </c>
      <c r="N32" s="36"/>
      <c r="O32" s="8">
        <v>42691</v>
      </c>
      <c r="P32" s="75">
        <v>145.501</v>
      </c>
      <c r="Q32" s="75"/>
      <c r="R32" s="76">
        <f t="shared" si="3"/>
        <v>7206.8970269070778</v>
      </c>
      <c r="S32" s="76"/>
      <c r="T32" s="77">
        <f t="shared" si="4"/>
        <v>40.999999999999659</v>
      </c>
      <c r="U32" s="77"/>
    </row>
    <row r="33" spans="2:21" x14ac:dyDescent="0.15">
      <c r="B33" s="36">
        <v>25</v>
      </c>
      <c r="C33" s="74">
        <f t="shared" si="1"/>
        <v>197633.03798177047</v>
      </c>
      <c r="D33" s="74"/>
      <c r="E33" s="36"/>
      <c r="F33" s="8">
        <v>42692</v>
      </c>
      <c r="G33" s="36" t="s">
        <v>4</v>
      </c>
      <c r="H33" s="75">
        <v>146.02199999999999</v>
      </c>
      <c r="I33" s="75"/>
      <c r="J33" s="40">
        <v>27.9</v>
      </c>
      <c r="K33" s="74">
        <f t="shared" si="0"/>
        <v>5928.9911394531136</v>
      </c>
      <c r="L33" s="74"/>
      <c r="M33" s="6">
        <f t="shared" si="2"/>
        <v>0.21250864299115105</v>
      </c>
      <c r="N33" s="36"/>
      <c r="O33" s="8">
        <v>42692</v>
      </c>
      <c r="P33" s="75">
        <v>146.18600000000001</v>
      </c>
      <c r="Q33" s="75"/>
      <c r="R33" s="76">
        <f t="shared" si="3"/>
        <v>3485.1417450552103</v>
      </c>
      <c r="S33" s="76"/>
      <c r="T33" s="77">
        <f t="shared" si="4"/>
        <v>16.400000000001569</v>
      </c>
      <c r="U33" s="77"/>
    </row>
    <row r="34" spans="2:21" x14ac:dyDescent="0.15">
      <c r="B34" s="36">
        <v>26</v>
      </c>
      <c r="C34" s="74">
        <f t="shared" si="1"/>
        <v>201118.17972682568</v>
      </c>
      <c r="D34" s="74"/>
      <c r="E34" s="36"/>
      <c r="F34" s="8">
        <v>42695</v>
      </c>
      <c r="G34" s="36" t="s">
        <v>3</v>
      </c>
      <c r="H34" s="75">
        <v>147.59899999999999</v>
      </c>
      <c r="I34" s="75"/>
      <c r="J34" s="40">
        <v>37.5</v>
      </c>
      <c r="K34" s="74">
        <f t="shared" si="0"/>
        <v>6033.5453918047697</v>
      </c>
      <c r="L34" s="74"/>
      <c r="M34" s="6">
        <f t="shared" si="2"/>
        <v>0.16089454378146054</v>
      </c>
      <c r="N34" s="36"/>
      <c r="O34" s="8">
        <v>42695</v>
      </c>
      <c r="P34" s="75">
        <v>147.38900000000001</v>
      </c>
      <c r="Q34" s="75"/>
      <c r="R34" s="76">
        <f t="shared" si="3"/>
        <v>3378.785419410342</v>
      </c>
      <c r="S34" s="76"/>
      <c r="T34" s="77">
        <f t="shared" si="4"/>
        <v>20.999999999997954</v>
      </c>
      <c r="U34" s="77"/>
    </row>
    <row r="35" spans="2:21" x14ac:dyDescent="0.15">
      <c r="B35" s="36">
        <v>27</v>
      </c>
      <c r="C35" s="74">
        <f t="shared" si="1"/>
        <v>204496.96514623601</v>
      </c>
      <c r="D35" s="74"/>
      <c r="E35" s="36"/>
      <c r="F35" s="8">
        <v>42695</v>
      </c>
      <c r="G35" s="36" t="s">
        <v>3</v>
      </c>
      <c r="H35" s="75">
        <v>146.245</v>
      </c>
      <c r="I35" s="75"/>
      <c r="J35" s="40">
        <v>47.7</v>
      </c>
      <c r="K35" s="74">
        <f t="shared" si="0"/>
        <v>6134.9089543870796</v>
      </c>
      <c r="L35" s="74"/>
      <c r="M35" s="6">
        <f t="shared" si="2"/>
        <v>0.12861444348819873</v>
      </c>
      <c r="N35" s="36"/>
      <c r="O35" s="8">
        <v>42695</v>
      </c>
      <c r="P35" s="75">
        <v>145.95400000000001</v>
      </c>
      <c r="Q35" s="75"/>
      <c r="R35" s="76">
        <f t="shared" si="3"/>
        <v>3742.680305506542</v>
      </c>
      <c r="S35" s="76"/>
      <c r="T35" s="77">
        <f t="shared" si="4"/>
        <v>29.099999999999682</v>
      </c>
      <c r="U35" s="77"/>
    </row>
    <row r="36" spans="2:21" x14ac:dyDescent="0.15">
      <c r="B36" s="36">
        <v>28</v>
      </c>
      <c r="C36" s="74">
        <f t="shared" si="1"/>
        <v>208239.64545174254</v>
      </c>
      <c r="D36" s="74"/>
      <c r="E36" s="36"/>
      <c r="F36" s="8">
        <v>42701</v>
      </c>
      <c r="G36" s="36" t="s">
        <v>3</v>
      </c>
      <c r="H36" s="75">
        <v>146.858</v>
      </c>
      <c r="I36" s="75"/>
      <c r="J36" s="40">
        <v>30.4</v>
      </c>
      <c r="K36" s="74">
        <f t="shared" si="0"/>
        <v>6247.1893635522765</v>
      </c>
      <c r="L36" s="74"/>
      <c r="M36" s="6">
        <f t="shared" si="2"/>
        <v>0.2054996501168512</v>
      </c>
      <c r="N36" s="36"/>
      <c r="O36" s="8">
        <v>42701</v>
      </c>
      <c r="P36" s="75">
        <v>146.673</v>
      </c>
      <c r="Q36" s="75"/>
      <c r="R36" s="76">
        <f t="shared" si="3"/>
        <v>3801.7435271617937</v>
      </c>
      <c r="S36" s="76"/>
      <c r="T36" s="77">
        <f t="shared" si="4"/>
        <v>18.500000000000227</v>
      </c>
      <c r="U36" s="77"/>
    </row>
    <row r="37" spans="2:21" x14ac:dyDescent="0.15">
      <c r="B37" s="36">
        <v>29</v>
      </c>
      <c r="C37" s="74">
        <f t="shared" si="1"/>
        <v>212041.38897890435</v>
      </c>
      <c r="D37" s="74"/>
      <c r="E37" s="36"/>
      <c r="F37" s="8">
        <v>42701</v>
      </c>
      <c r="G37" s="36" t="s">
        <v>3</v>
      </c>
      <c r="H37" s="75">
        <v>146.73699999999999</v>
      </c>
      <c r="I37" s="75"/>
      <c r="J37" s="40">
        <v>26.9</v>
      </c>
      <c r="K37" s="74">
        <f t="shared" si="0"/>
        <v>6361.2416693671303</v>
      </c>
      <c r="L37" s="74"/>
      <c r="M37" s="6">
        <f t="shared" si="2"/>
        <v>0.236477385478332</v>
      </c>
      <c r="N37" s="36"/>
      <c r="O37" s="8">
        <v>42701</v>
      </c>
      <c r="P37" s="75">
        <v>146.57400000000001</v>
      </c>
      <c r="Q37" s="75"/>
      <c r="R37" s="76">
        <f t="shared" si="3"/>
        <v>3854.5813832963972</v>
      </c>
      <c r="S37" s="76"/>
      <c r="T37" s="77">
        <f t="shared" si="4"/>
        <v>16.299999999998249</v>
      </c>
      <c r="U37" s="77"/>
    </row>
    <row r="38" spans="2:21" x14ac:dyDescent="0.15">
      <c r="B38" s="36">
        <v>30</v>
      </c>
      <c r="C38" s="74">
        <f t="shared" si="1"/>
        <v>215895.97036220075</v>
      </c>
      <c r="D38" s="74"/>
      <c r="E38" s="36"/>
      <c r="F38" s="8">
        <v>42712</v>
      </c>
      <c r="G38" s="36" t="s">
        <v>4</v>
      </c>
      <c r="H38" s="75">
        <v>149.429</v>
      </c>
      <c r="I38" s="75"/>
      <c r="J38" s="40">
        <v>41.8</v>
      </c>
      <c r="K38" s="74">
        <f t="shared" si="0"/>
        <v>6476.8791108660225</v>
      </c>
      <c r="L38" s="74"/>
      <c r="M38" s="6">
        <f t="shared" si="2"/>
        <v>0.15494926102550294</v>
      </c>
      <c r="N38" s="36"/>
      <c r="O38" s="8">
        <v>42712</v>
      </c>
      <c r="P38" s="75">
        <v>149.678</v>
      </c>
      <c r="Q38" s="75"/>
      <c r="R38" s="76">
        <f t="shared" si="3"/>
        <v>3858.2365995349492</v>
      </c>
      <c r="S38" s="76"/>
      <c r="T38" s="77">
        <f t="shared" si="4"/>
        <v>24.899999999999523</v>
      </c>
      <c r="U38" s="77"/>
    </row>
    <row r="39" spans="2:21" x14ac:dyDescent="0.15">
      <c r="B39" s="36">
        <v>31</v>
      </c>
      <c r="C39" s="74">
        <f t="shared" si="1"/>
        <v>219754.2069617357</v>
      </c>
      <c r="D39" s="74"/>
      <c r="E39" s="36"/>
      <c r="F39" s="8">
        <v>42713</v>
      </c>
      <c r="G39" s="36" t="s">
        <v>3</v>
      </c>
      <c r="H39" s="75">
        <v>148.011</v>
      </c>
      <c r="I39" s="75"/>
      <c r="J39" s="36">
        <v>34.700000000000003</v>
      </c>
      <c r="K39" s="74">
        <f t="shared" si="0"/>
        <v>6592.6262088520707</v>
      </c>
      <c r="L39" s="74"/>
      <c r="M39" s="6">
        <f t="shared" si="2"/>
        <v>0.18998922792080894</v>
      </c>
      <c r="N39" s="36"/>
      <c r="O39" s="8">
        <v>42713</v>
      </c>
      <c r="P39" s="75">
        <v>147.78100000000001</v>
      </c>
      <c r="Q39" s="75"/>
      <c r="R39" s="76">
        <f t="shared" si="3"/>
        <v>4369.7522421784106</v>
      </c>
      <c r="S39" s="76"/>
      <c r="T39" s="77">
        <f t="shared" si="4"/>
        <v>22.999999999998977</v>
      </c>
      <c r="U39" s="77"/>
    </row>
    <row r="40" spans="2:21" x14ac:dyDescent="0.15">
      <c r="B40" s="36">
        <v>32</v>
      </c>
      <c r="C40" s="74">
        <f t="shared" si="1"/>
        <v>224123.95920391413</v>
      </c>
      <c r="D40" s="74"/>
      <c r="E40" s="36"/>
      <c r="F40" s="8">
        <v>42714</v>
      </c>
      <c r="G40" s="36" t="s">
        <v>3</v>
      </c>
      <c r="H40" s="75">
        <v>147.858</v>
      </c>
      <c r="I40" s="75"/>
      <c r="J40" s="36">
        <v>17.399999999999999</v>
      </c>
      <c r="K40" s="74">
        <f t="shared" si="0"/>
        <v>6723.7187761174237</v>
      </c>
      <c r="L40" s="74"/>
      <c r="M40" s="6">
        <f t="shared" si="2"/>
        <v>0.38642061931709332</v>
      </c>
      <c r="N40" s="36"/>
      <c r="O40" s="8">
        <v>42714</v>
      </c>
      <c r="P40" s="75">
        <v>147.43199999999999</v>
      </c>
      <c r="Q40" s="75"/>
      <c r="R40" s="76">
        <f t="shared" si="3"/>
        <v>16461.518382908798</v>
      </c>
      <c r="S40" s="76"/>
      <c r="T40" s="77">
        <f t="shared" si="4"/>
        <v>42.600000000001614</v>
      </c>
      <c r="U40" s="77"/>
    </row>
    <row r="41" spans="2:21" x14ac:dyDescent="0.15">
      <c r="B41" s="36">
        <v>33</v>
      </c>
      <c r="C41" s="74">
        <f t="shared" si="1"/>
        <v>240585.47758682293</v>
      </c>
      <c r="D41" s="74"/>
      <c r="E41" s="36"/>
      <c r="F41" s="8">
        <v>42721</v>
      </c>
      <c r="G41" s="36" t="s">
        <v>4</v>
      </c>
      <c r="H41" s="75">
        <v>146.34800000000001</v>
      </c>
      <c r="I41" s="75"/>
      <c r="J41" s="36">
        <v>57.5</v>
      </c>
      <c r="K41" s="74">
        <f t="shared" si="0"/>
        <v>7217.5643276046876</v>
      </c>
      <c r="L41" s="74"/>
      <c r="M41" s="6">
        <f t="shared" si="2"/>
        <v>0.12552285787138587</v>
      </c>
      <c r="N41" s="36"/>
      <c r="O41" s="8">
        <v>42721</v>
      </c>
      <c r="P41" s="75">
        <v>146.68799999999999</v>
      </c>
      <c r="Q41" s="75"/>
      <c r="R41" s="76">
        <f t="shared" si="3"/>
        <v>4267.7771676268057</v>
      </c>
      <c r="S41" s="76"/>
      <c r="T41" s="77">
        <f t="shared" si="4"/>
        <v>33.999999999997499</v>
      </c>
      <c r="U41" s="77"/>
    </row>
    <row r="42" spans="2:21" x14ac:dyDescent="0.15">
      <c r="B42" s="36">
        <v>34</v>
      </c>
      <c r="C42" s="74">
        <f t="shared" si="1"/>
        <v>244853.25475444974</v>
      </c>
      <c r="D42" s="74"/>
      <c r="E42" s="36"/>
      <c r="F42" s="8">
        <v>42726</v>
      </c>
      <c r="G42" s="36" t="s">
        <v>4</v>
      </c>
      <c r="H42" s="75">
        <v>146.47200000000001</v>
      </c>
      <c r="I42" s="75"/>
      <c r="J42" s="36">
        <v>20.7</v>
      </c>
      <c r="K42" s="74">
        <f t="shared" si="0"/>
        <v>7345.5976426334919</v>
      </c>
      <c r="L42" s="74"/>
      <c r="M42" s="6">
        <f t="shared" si="2"/>
        <v>0.35485978949920249</v>
      </c>
      <c r="N42" s="36"/>
      <c r="O42" s="8">
        <v>42726</v>
      </c>
      <c r="P42" s="75">
        <v>146.75299999999999</v>
      </c>
      <c r="Q42" s="75"/>
      <c r="R42" s="76">
        <f t="shared" si="3"/>
        <v>9971.5600849267903</v>
      </c>
      <c r="S42" s="76"/>
      <c r="T42" s="77">
        <f t="shared" si="4"/>
        <v>28.099999999997749</v>
      </c>
      <c r="U42" s="77"/>
    </row>
    <row r="43" spans="2:21" x14ac:dyDescent="0.15">
      <c r="B43" s="36">
        <v>35</v>
      </c>
      <c r="C43" s="74">
        <f t="shared" si="1"/>
        <v>254824.81483937652</v>
      </c>
      <c r="D43" s="74"/>
      <c r="E43" s="36"/>
      <c r="F43" s="8">
        <v>42728</v>
      </c>
      <c r="G43" s="36" t="s">
        <v>3</v>
      </c>
      <c r="H43" s="75">
        <v>146.83000000000001</v>
      </c>
      <c r="I43" s="75"/>
      <c r="J43" s="36">
        <v>17.399999999999999</v>
      </c>
      <c r="K43" s="74">
        <f t="shared" si="0"/>
        <v>7644.7444451812953</v>
      </c>
      <c r="L43" s="74"/>
      <c r="M43" s="6">
        <f t="shared" si="2"/>
        <v>0.43935312903340779</v>
      </c>
      <c r="N43" s="36"/>
      <c r="O43" s="8">
        <v>42728</v>
      </c>
      <c r="P43" s="75">
        <v>146.721</v>
      </c>
      <c r="Q43" s="75"/>
      <c r="R43" s="76">
        <f t="shared" si="3"/>
        <v>4788.9491064645345</v>
      </c>
      <c r="S43" s="76"/>
      <c r="T43" s="77">
        <f t="shared" si="4"/>
        <v>10.900000000000887</v>
      </c>
      <c r="U43" s="77"/>
    </row>
    <row r="44" spans="2:21" x14ac:dyDescent="0.15">
      <c r="B44" s="36">
        <v>36</v>
      </c>
      <c r="C44" s="74">
        <f t="shared" si="1"/>
        <v>259613.76394584106</v>
      </c>
      <c r="D44" s="74"/>
      <c r="E44" s="36"/>
      <c r="F44" s="8"/>
      <c r="G44" s="36" t="s">
        <v>4</v>
      </c>
      <c r="H44" s="75"/>
      <c r="I44" s="75"/>
      <c r="J44" s="36"/>
      <c r="K44" s="74" t="str">
        <f t="shared" si="0"/>
        <v/>
      </c>
      <c r="L44" s="74"/>
      <c r="M44" s="6" t="str">
        <f t="shared" si="2"/>
        <v/>
      </c>
      <c r="N44" s="36"/>
      <c r="O44" s="8"/>
      <c r="P44" s="75"/>
      <c r="Q44" s="75"/>
      <c r="R44" s="76" t="str">
        <f t="shared" si="3"/>
        <v/>
      </c>
      <c r="S44" s="76"/>
      <c r="T44" s="77" t="str">
        <f t="shared" si="4"/>
        <v/>
      </c>
      <c r="U44" s="77"/>
    </row>
    <row r="45" spans="2:21" x14ac:dyDescent="0.15">
      <c r="B45" s="36">
        <v>37</v>
      </c>
      <c r="C45" s="74" t="str">
        <f t="shared" si="1"/>
        <v/>
      </c>
      <c r="D45" s="74"/>
      <c r="E45" s="36"/>
      <c r="F45" s="8"/>
      <c r="G45" s="36" t="s">
        <v>3</v>
      </c>
      <c r="H45" s="75"/>
      <c r="I45" s="75"/>
      <c r="J45" s="36"/>
      <c r="K45" s="74" t="str">
        <f t="shared" si="0"/>
        <v/>
      </c>
      <c r="L45" s="74"/>
      <c r="M45" s="6" t="str">
        <f t="shared" si="2"/>
        <v/>
      </c>
      <c r="N45" s="36"/>
      <c r="O45" s="8"/>
      <c r="P45" s="75"/>
      <c r="Q45" s="75"/>
      <c r="R45" s="76" t="str">
        <f t="shared" si="3"/>
        <v/>
      </c>
      <c r="S45" s="76"/>
      <c r="T45" s="77" t="str">
        <f t="shared" si="4"/>
        <v/>
      </c>
      <c r="U45" s="77"/>
    </row>
    <row r="46" spans="2:21" x14ac:dyDescent="0.15">
      <c r="B46" s="36">
        <v>38</v>
      </c>
      <c r="C46" s="74" t="str">
        <f t="shared" si="1"/>
        <v/>
      </c>
      <c r="D46" s="74"/>
      <c r="E46" s="36"/>
      <c r="F46" s="8"/>
      <c r="G46" s="36" t="s">
        <v>4</v>
      </c>
      <c r="H46" s="75"/>
      <c r="I46" s="75"/>
      <c r="J46" s="36"/>
      <c r="K46" s="74" t="str">
        <f t="shared" si="0"/>
        <v/>
      </c>
      <c r="L46" s="74"/>
      <c r="M46" s="6" t="str">
        <f t="shared" si="2"/>
        <v/>
      </c>
      <c r="N46" s="36"/>
      <c r="O46" s="8"/>
      <c r="P46" s="75"/>
      <c r="Q46" s="75"/>
      <c r="R46" s="76" t="str">
        <f t="shared" si="3"/>
        <v/>
      </c>
      <c r="S46" s="76"/>
      <c r="T46" s="77" t="str">
        <f t="shared" si="4"/>
        <v/>
      </c>
      <c r="U46" s="77"/>
    </row>
    <row r="47" spans="2:21" x14ac:dyDescent="0.15">
      <c r="B47" s="36">
        <v>39</v>
      </c>
      <c r="C47" s="74" t="str">
        <f t="shared" si="1"/>
        <v/>
      </c>
      <c r="D47" s="74"/>
      <c r="E47" s="36"/>
      <c r="F47" s="8"/>
      <c r="G47" s="36" t="s">
        <v>4</v>
      </c>
      <c r="H47" s="75"/>
      <c r="I47" s="75"/>
      <c r="J47" s="36"/>
      <c r="K47" s="74" t="str">
        <f t="shared" si="0"/>
        <v/>
      </c>
      <c r="L47" s="74"/>
      <c r="M47" s="6" t="str">
        <f t="shared" si="2"/>
        <v/>
      </c>
      <c r="N47" s="36"/>
      <c r="O47" s="8"/>
      <c r="P47" s="75"/>
      <c r="Q47" s="75"/>
      <c r="R47" s="76" t="str">
        <f t="shared" si="3"/>
        <v/>
      </c>
      <c r="S47" s="76"/>
      <c r="T47" s="77" t="str">
        <f t="shared" si="4"/>
        <v/>
      </c>
      <c r="U47" s="77"/>
    </row>
    <row r="48" spans="2:21" x14ac:dyDescent="0.15">
      <c r="B48" s="36">
        <v>40</v>
      </c>
      <c r="C48" s="74" t="str">
        <f t="shared" si="1"/>
        <v/>
      </c>
      <c r="D48" s="74"/>
      <c r="E48" s="36"/>
      <c r="F48" s="8"/>
      <c r="G48" s="36" t="s">
        <v>37</v>
      </c>
      <c r="H48" s="75"/>
      <c r="I48" s="75"/>
      <c r="J48" s="36"/>
      <c r="K48" s="74" t="str">
        <f t="shared" si="0"/>
        <v/>
      </c>
      <c r="L48" s="74"/>
      <c r="M48" s="6" t="str">
        <f t="shared" si="2"/>
        <v/>
      </c>
      <c r="N48" s="36"/>
      <c r="O48" s="8"/>
      <c r="P48" s="75"/>
      <c r="Q48" s="75"/>
      <c r="R48" s="76" t="str">
        <f t="shared" si="3"/>
        <v/>
      </c>
      <c r="S48" s="76"/>
      <c r="T48" s="77" t="str">
        <f t="shared" si="4"/>
        <v/>
      </c>
      <c r="U48" s="77"/>
    </row>
    <row r="49" spans="2:21" x14ac:dyDescent="0.15">
      <c r="B49" s="36">
        <v>41</v>
      </c>
      <c r="C49" s="74" t="str">
        <f t="shared" si="1"/>
        <v/>
      </c>
      <c r="D49" s="74"/>
      <c r="E49" s="36"/>
      <c r="F49" s="8"/>
      <c r="G49" s="36" t="s">
        <v>4</v>
      </c>
      <c r="H49" s="75"/>
      <c r="I49" s="75"/>
      <c r="J49" s="36"/>
      <c r="K49" s="74" t="str">
        <f t="shared" si="0"/>
        <v/>
      </c>
      <c r="L49" s="74"/>
      <c r="M49" s="6" t="str">
        <f t="shared" si="2"/>
        <v/>
      </c>
      <c r="N49" s="36"/>
      <c r="O49" s="8"/>
      <c r="P49" s="75"/>
      <c r="Q49" s="75"/>
      <c r="R49" s="76" t="str">
        <f t="shared" si="3"/>
        <v/>
      </c>
      <c r="S49" s="76"/>
      <c r="T49" s="77" t="str">
        <f t="shared" si="4"/>
        <v/>
      </c>
      <c r="U49" s="77"/>
    </row>
    <row r="50" spans="2:21" x14ac:dyDescent="0.15">
      <c r="B50" s="36">
        <v>42</v>
      </c>
      <c r="C50" s="74" t="str">
        <f t="shared" si="1"/>
        <v/>
      </c>
      <c r="D50" s="74"/>
      <c r="E50" s="36"/>
      <c r="F50" s="8"/>
      <c r="G50" s="36" t="s">
        <v>4</v>
      </c>
      <c r="H50" s="75"/>
      <c r="I50" s="75"/>
      <c r="J50" s="36"/>
      <c r="K50" s="74" t="str">
        <f t="shared" si="0"/>
        <v/>
      </c>
      <c r="L50" s="74"/>
      <c r="M50" s="6" t="str">
        <f t="shared" si="2"/>
        <v/>
      </c>
      <c r="N50" s="36"/>
      <c r="O50" s="8"/>
      <c r="P50" s="75"/>
      <c r="Q50" s="75"/>
      <c r="R50" s="76" t="str">
        <f t="shared" si="3"/>
        <v/>
      </c>
      <c r="S50" s="76"/>
      <c r="T50" s="77" t="str">
        <f t="shared" si="4"/>
        <v/>
      </c>
      <c r="U50" s="77"/>
    </row>
    <row r="51" spans="2:21" x14ac:dyDescent="0.15">
      <c r="B51" s="36">
        <v>43</v>
      </c>
      <c r="C51" s="74" t="str">
        <f t="shared" si="1"/>
        <v/>
      </c>
      <c r="D51" s="74"/>
      <c r="E51" s="36"/>
      <c r="F51" s="8"/>
      <c r="G51" s="36" t="s">
        <v>3</v>
      </c>
      <c r="H51" s="75"/>
      <c r="I51" s="75"/>
      <c r="J51" s="36"/>
      <c r="K51" s="74" t="str">
        <f t="shared" si="0"/>
        <v/>
      </c>
      <c r="L51" s="74"/>
      <c r="M51" s="6" t="str">
        <f t="shared" si="2"/>
        <v/>
      </c>
      <c r="N51" s="36"/>
      <c r="O51" s="8"/>
      <c r="P51" s="75"/>
      <c r="Q51" s="75"/>
      <c r="R51" s="76" t="str">
        <f t="shared" si="3"/>
        <v/>
      </c>
      <c r="S51" s="76"/>
      <c r="T51" s="77" t="str">
        <f t="shared" si="4"/>
        <v/>
      </c>
      <c r="U51" s="77"/>
    </row>
    <row r="52" spans="2:21" x14ac:dyDescent="0.15">
      <c r="B52" s="36">
        <v>44</v>
      </c>
      <c r="C52" s="74" t="str">
        <f t="shared" si="1"/>
        <v/>
      </c>
      <c r="D52" s="74"/>
      <c r="E52" s="36"/>
      <c r="F52" s="8"/>
      <c r="G52" s="36" t="s">
        <v>3</v>
      </c>
      <c r="H52" s="75"/>
      <c r="I52" s="75"/>
      <c r="J52" s="36"/>
      <c r="K52" s="74" t="str">
        <f t="shared" si="0"/>
        <v/>
      </c>
      <c r="L52" s="74"/>
      <c r="M52" s="6" t="str">
        <f t="shared" si="2"/>
        <v/>
      </c>
      <c r="N52" s="36"/>
      <c r="O52" s="8"/>
      <c r="P52" s="75"/>
      <c r="Q52" s="75"/>
      <c r="R52" s="76" t="str">
        <f t="shared" si="3"/>
        <v/>
      </c>
      <c r="S52" s="76"/>
      <c r="T52" s="77" t="str">
        <f t="shared" si="4"/>
        <v/>
      </c>
      <c r="U52" s="77"/>
    </row>
    <row r="53" spans="2:21" x14ac:dyDescent="0.15">
      <c r="B53" s="36">
        <v>45</v>
      </c>
      <c r="C53" s="74" t="str">
        <f t="shared" si="1"/>
        <v/>
      </c>
      <c r="D53" s="74"/>
      <c r="E53" s="36"/>
      <c r="F53" s="8"/>
      <c r="G53" s="36" t="s">
        <v>4</v>
      </c>
      <c r="H53" s="75"/>
      <c r="I53" s="75"/>
      <c r="J53" s="36"/>
      <c r="K53" s="74" t="str">
        <f t="shared" si="0"/>
        <v/>
      </c>
      <c r="L53" s="74"/>
      <c r="M53" s="6" t="str">
        <f t="shared" si="2"/>
        <v/>
      </c>
      <c r="N53" s="36"/>
      <c r="O53" s="8"/>
      <c r="P53" s="75"/>
      <c r="Q53" s="75"/>
      <c r="R53" s="76" t="str">
        <f t="shared" si="3"/>
        <v/>
      </c>
      <c r="S53" s="76"/>
      <c r="T53" s="77" t="str">
        <f t="shared" si="4"/>
        <v/>
      </c>
      <c r="U53" s="77"/>
    </row>
    <row r="54" spans="2:21" x14ac:dyDescent="0.15">
      <c r="B54" s="36">
        <v>46</v>
      </c>
      <c r="C54" s="74" t="str">
        <f t="shared" si="1"/>
        <v/>
      </c>
      <c r="D54" s="74"/>
      <c r="E54" s="36"/>
      <c r="F54" s="8"/>
      <c r="G54" s="36" t="s">
        <v>4</v>
      </c>
      <c r="H54" s="75"/>
      <c r="I54" s="75"/>
      <c r="J54" s="36"/>
      <c r="K54" s="74" t="str">
        <f t="shared" si="0"/>
        <v/>
      </c>
      <c r="L54" s="74"/>
      <c r="M54" s="6" t="str">
        <f t="shared" si="2"/>
        <v/>
      </c>
      <c r="N54" s="36"/>
      <c r="O54" s="8"/>
      <c r="P54" s="75"/>
      <c r="Q54" s="75"/>
      <c r="R54" s="76" t="str">
        <f t="shared" si="3"/>
        <v/>
      </c>
      <c r="S54" s="76"/>
      <c r="T54" s="77" t="str">
        <f t="shared" si="4"/>
        <v/>
      </c>
      <c r="U54" s="77"/>
    </row>
    <row r="55" spans="2:21" x14ac:dyDescent="0.15">
      <c r="B55" s="36">
        <v>47</v>
      </c>
      <c r="C55" s="74" t="str">
        <f t="shared" si="1"/>
        <v/>
      </c>
      <c r="D55" s="74"/>
      <c r="E55" s="36"/>
      <c r="F55" s="8"/>
      <c r="G55" s="36" t="s">
        <v>3</v>
      </c>
      <c r="H55" s="75"/>
      <c r="I55" s="75"/>
      <c r="J55" s="36"/>
      <c r="K55" s="74" t="str">
        <f t="shared" si="0"/>
        <v/>
      </c>
      <c r="L55" s="74"/>
      <c r="M55" s="6" t="str">
        <f t="shared" si="2"/>
        <v/>
      </c>
      <c r="N55" s="36"/>
      <c r="O55" s="8"/>
      <c r="P55" s="75"/>
      <c r="Q55" s="75"/>
      <c r="R55" s="76" t="str">
        <f t="shared" si="3"/>
        <v/>
      </c>
      <c r="S55" s="76"/>
      <c r="T55" s="77" t="str">
        <f t="shared" si="4"/>
        <v/>
      </c>
      <c r="U55" s="77"/>
    </row>
    <row r="56" spans="2:21" x14ac:dyDescent="0.15">
      <c r="B56" s="36">
        <v>48</v>
      </c>
      <c r="C56" s="74" t="str">
        <f t="shared" si="1"/>
        <v/>
      </c>
      <c r="D56" s="74"/>
      <c r="E56" s="36"/>
      <c r="F56" s="8"/>
      <c r="G56" s="36" t="s">
        <v>3</v>
      </c>
      <c r="H56" s="75"/>
      <c r="I56" s="75"/>
      <c r="J56" s="36"/>
      <c r="K56" s="74" t="str">
        <f t="shared" si="0"/>
        <v/>
      </c>
      <c r="L56" s="74"/>
      <c r="M56" s="6" t="str">
        <f t="shared" si="2"/>
        <v/>
      </c>
      <c r="N56" s="36"/>
      <c r="O56" s="8"/>
      <c r="P56" s="75"/>
      <c r="Q56" s="75"/>
      <c r="R56" s="76" t="str">
        <f t="shared" si="3"/>
        <v/>
      </c>
      <c r="S56" s="76"/>
      <c r="T56" s="77" t="str">
        <f t="shared" si="4"/>
        <v/>
      </c>
      <c r="U56" s="77"/>
    </row>
    <row r="57" spans="2:21" x14ac:dyDescent="0.15">
      <c r="B57" s="36">
        <v>49</v>
      </c>
      <c r="C57" s="74" t="str">
        <f t="shared" si="1"/>
        <v/>
      </c>
      <c r="D57" s="74"/>
      <c r="E57" s="36"/>
      <c r="F57" s="8"/>
      <c r="G57" s="36" t="s">
        <v>3</v>
      </c>
      <c r="H57" s="75"/>
      <c r="I57" s="75"/>
      <c r="J57" s="36"/>
      <c r="K57" s="74" t="str">
        <f t="shared" si="0"/>
        <v/>
      </c>
      <c r="L57" s="74"/>
      <c r="M57" s="6" t="str">
        <f t="shared" si="2"/>
        <v/>
      </c>
      <c r="N57" s="36"/>
      <c r="O57" s="8"/>
      <c r="P57" s="75"/>
      <c r="Q57" s="75"/>
      <c r="R57" s="76" t="str">
        <f t="shared" si="3"/>
        <v/>
      </c>
      <c r="S57" s="76"/>
      <c r="T57" s="77" t="str">
        <f t="shared" si="4"/>
        <v/>
      </c>
      <c r="U57" s="77"/>
    </row>
    <row r="58" spans="2:21" x14ac:dyDescent="0.15">
      <c r="B58" s="36">
        <v>50</v>
      </c>
      <c r="C58" s="74" t="str">
        <f t="shared" si="1"/>
        <v/>
      </c>
      <c r="D58" s="74"/>
      <c r="E58" s="36"/>
      <c r="F58" s="8"/>
      <c r="G58" s="36" t="s">
        <v>3</v>
      </c>
      <c r="H58" s="75"/>
      <c r="I58" s="75"/>
      <c r="J58" s="36"/>
      <c r="K58" s="74" t="str">
        <f t="shared" si="0"/>
        <v/>
      </c>
      <c r="L58" s="74"/>
      <c r="M58" s="6" t="str">
        <f t="shared" si="2"/>
        <v/>
      </c>
      <c r="N58" s="36"/>
      <c r="O58" s="8"/>
      <c r="P58" s="75"/>
      <c r="Q58" s="75"/>
      <c r="R58" s="76" t="str">
        <f t="shared" si="3"/>
        <v/>
      </c>
      <c r="S58" s="76"/>
      <c r="T58" s="77" t="str">
        <f t="shared" si="4"/>
        <v/>
      </c>
      <c r="U58" s="77"/>
    </row>
    <row r="59" spans="2:21" x14ac:dyDescent="0.15">
      <c r="B59" s="36">
        <v>51</v>
      </c>
      <c r="C59" s="74" t="str">
        <f t="shared" si="1"/>
        <v/>
      </c>
      <c r="D59" s="74"/>
      <c r="E59" s="36"/>
      <c r="F59" s="8"/>
      <c r="G59" s="36" t="s">
        <v>3</v>
      </c>
      <c r="H59" s="75"/>
      <c r="I59" s="75"/>
      <c r="J59" s="36"/>
      <c r="K59" s="74" t="str">
        <f t="shared" si="0"/>
        <v/>
      </c>
      <c r="L59" s="74"/>
      <c r="M59" s="6" t="str">
        <f t="shared" si="2"/>
        <v/>
      </c>
      <c r="N59" s="36"/>
      <c r="O59" s="8"/>
      <c r="P59" s="75"/>
      <c r="Q59" s="75"/>
      <c r="R59" s="76" t="str">
        <f t="shared" si="3"/>
        <v/>
      </c>
      <c r="S59" s="76"/>
      <c r="T59" s="77" t="str">
        <f t="shared" si="4"/>
        <v/>
      </c>
      <c r="U59" s="77"/>
    </row>
    <row r="60" spans="2:21" x14ac:dyDescent="0.15">
      <c r="B60" s="36">
        <v>52</v>
      </c>
      <c r="C60" s="74" t="str">
        <f t="shared" si="1"/>
        <v/>
      </c>
      <c r="D60" s="74"/>
      <c r="E60" s="36"/>
      <c r="F60" s="8"/>
      <c r="G60" s="36" t="s">
        <v>3</v>
      </c>
      <c r="H60" s="75"/>
      <c r="I60" s="75"/>
      <c r="J60" s="36"/>
      <c r="K60" s="74" t="str">
        <f t="shared" si="0"/>
        <v/>
      </c>
      <c r="L60" s="74"/>
      <c r="M60" s="6" t="str">
        <f t="shared" si="2"/>
        <v/>
      </c>
      <c r="N60" s="36"/>
      <c r="O60" s="8"/>
      <c r="P60" s="75"/>
      <c r="Q60" s="75"/>
      <c r="R60" s="76" t="str">
        <f t="shared" si="3"/>
        <v/>
      </c>
      <c r="S60" s="76"/>
      <c r="T60" s="77" t="str">
        <f t="shared" si="4"/>
        <v/>
      </c>
      <c r="U60" s="77"/>
    </row>
    <row r="61" spans="2:21" x14ac:dyDescent="0.15">
      <c r="B61" s="36">
        <v>53</v>
      </c>
      <c r="C61" s="74" t="str">
        <f t="shared" si="1"/>
        <v/>
      </c>
      <c r="D61" s="74"/>
      <c r="E61" s="36"/>
      <c r="F61" s="8"/>
      <c r="G61" s="36" t="s">
        <v>3</v>
      </c>
      <c r="H61" s="75"/>
      <c r="I61" s="75"/>
      <c r="J61" s="36"/>
      <c r="K61" s="74" t="str">
        <f t="shared" si="0"/>
        <v/>
      </c>
      <c r="L61" s="74"/>
      <c r="M61" s="6" t="str">
        <f t="shared" si="2"/>
        <v/>
      </c>
      <c r="N61" s="36"/>
      <c r="O61" s="8"/>
      <c r="P61" s="75"/>
      <c r="Q61" s="75"/>
      <c r="R61" s="76" t="str">
        <f t="shared" si="3"/>
        <v/>
      </c>
      <c r="S61" s="76"/>
      <c r="T61" s="77" t="str">
        <f t="shared" si="4"/>
        <v/>
      </c>
      <c r="U61" s="77"/>
    </row>
    <row r="62" spans="2:21" x14ac:dyDescent="0.15">
      <c r="B62" s="36">
        <v>54</v>
      </c>
      <c r="C62" s="74" t="str">
        <f t="shared" si="1"/>
        <v/>
      </c>
      <c r="D62" s="74"/>
      <c r="E62" s="36"/>
      <c r="F62" s="8"/>
      <c r="G62" s="36" t="s">
        <v>3</v>
      </c>
      <c r="H62" s="75"/>
      <c r="I62" s="75"/>
      <c r="J62" s="36"/>
      <c r="K62" s="74" t="str">
        <f t="shared" si="0"/>
        <v/>
      </c>
      <c r="L62" s="74"/>
      <c r="M62" s="6" t="str">
        <f t="shared" si="2"/>
        <v/>
      </c>
      <c r="N62" s="36"/>
      <c r="O62" s="8"/>
      <c r="P62" s="75"/>
      <c r="Q62" s="75"/>
      <c r="R62" s="76" t="str">
        <f t="shared" si="3"/>
        <v/>
      </c>
      <c r="S62" s="76"/>
      <c r="T62" s="77" t="str">
        <f t="shared" si="4"/>
        <v/>
      </c>
      <c r="U62" s="77"/>
    </row>
    <row r="63" spans="2:21" x14ac:dyDescent="0.15">
      <c r="B63" s="36">
        <v>55</v>
      </c>
      <c r="C63" s="74" t="str">
        <f t="shared" si="1"/>
        <v/>
      </c>
      <c r="D63" s="74"/>
      <c r="E63" s="36"/>
      <c r="F63" s="8"/>
      <c r="G63" s="36" t="s">
        <v>4</v>
      </c>
      <c r="H63" s="75"/>
      <c r="I63" s="75"/>
      <c r="J63" s="36"/>
      <c r="K63" s="74" t="str">
        <f t="shared" si="0"/>
        <v/>
      </c>
      <c r="L63" s="74"/>
      <c r="M63" s="6" t="str">
        <f t="shared" si="2"/>
        <v/>
      </c>
      <c r="N63" s="36"/>
      <c r="O63" s="8"/>
      <c r="P63" s="75"/>
      <c r="Q63" s="75"/>
      <c r="R63" s="76" t="str">
        <f t="shared" si="3"/>
        <v/>
      </c>
      <c r="S63" s="76"/>
      <c r="T63" s="77" t="str">
        <f t="shared" si="4"/>
        <v/>
      </c>
      <c r="U63" s="77"/>
    </row>
    <row r="64" spans="2:21" x14ac:dyDescent="0.15">
      <c r="B64" s="36">
        <v>56</v>
      </c>
      <c r="C64" s="74" t="str">
        <f t="shared" si="1"/>
        <v/>
      </c>
      <c r="D64" s="74"/>
      <c r="E64" s="36"/>
      <c r="F64" s="8"/>
      <c r="G64" s="36" t="s">
        <v>3</v>
      </c>
      <c r="H64" s="75"/>
      <c r="I64" s="75"/>
      <c r="J64" s="36"/>
      <c r="K64" s="74" t="str">
        <f t="shared" si="0"/>
        <v/>
      </c>
      <c r="L64" s="74"/>
      <c r="M64" s="6" t="str">
        <f t="shared" si="2"/>
        <v/>
      </c>
      <c r="N64" s="36"/>
      <c r="O64" s="8"/>
      <c r="P64" s="75"/>
      <c r="Q64" s="75"/>
      <c r="R64" s="76" t="str">
        <f t="shared" si="3"/>
        <v/>
      </c>
      <c r="S64" s="76"/>
      <c r="T64" s="77" t="str">
        <f t="shared" si="4"/>
        <v/>
      </c>
      <c r="U64" s="77"/>
    </row>
    <row r="65" spans="2:21" x14ac:dyDescent="0.15">
      <c r="B65" s="36">
        <v>57</v>
      </c>
      <c r="C65" s="74" t="str">
        <f t="shared" si="1"/>
        <v/>
      </c>
      <c r="D65" s="74"/>
      <c r="E65" s="36"/>
      <c r="F65" s="8"/>
      <c r="G65" s="36" t="s">
        <v>3</v>
      </c>
      <c r="H65" s="75"/>
      <c r="I65" s="75"/>
      <c r="J65" s="36"/>
      <c r="K65" s="74" t="str">
        <f t="shared" si="0"/>
        <v/>
      </c>
      <c r="L65" s="74"/>
      <c r="M65" s="6" t="str">
        <f t="shared" si="2"/>
        <v/>
      </c>
      <c r="N65" s="36"/>
      <c r="O65" s="8"/>
      <c r="P65" s="75"/>
      <c r="Q65" s="75"/>
      <c r="R65" s="76" t="str">
        <f t="shared" si="3"/>
        <v/>
      </c>
      <c r="S65" s="76"/>
      <c r="T65" s="77" t="str">
        <f t="shared" si="4"/>
        <v/>
      </c>
      <c r="U65" s="77"/>
    </row>
    <row r="66" spans="2:21" x14ac:dyDescent="0.15">
      <c r="B66" s="36">
        <v>58</v>
      </c>
      <c r="C66" s="74" t="str">
        <f t="shared" si="1"/>
        <v/>
      </c>
      <c r="D66" s="74"/>
      <c r="E66" s="36"/>
      <c r="F66" s="8"/>
      <c r="G66" s="36" t="s">
        <v>3</v>
      </c>
      <c r="H66" s="75"/>
      <c r="I66" s="75"/>
      <c r="J66" s="36"/>
      <c r="K66" s="74" t="str">
        <f t="shared" si="0"/>
        <v/>
      </c>
      <c r="L66" s="74"/>
      <c r="M66" s="6" t="str">
        <f t="shared" si="2"/>
        <v/>
      </c>
      <c r="N66" s="36"/>
      <c r="O66" s="8"/>
      <c r="P66" s="75"/>
      <c r="Q66" s="75"/>
      <c r="R66" s="76" t="str">
        <f t="shared" si="3"/>
        <v/>
      </c>
      <c r="S66" s="76"/>
      <c r="T66" s="77" t="str">
        <f t="shared" si="4"/>
        <v/>
      </c>
      <c r="U66" s="77"/>
    </row>
    <row r="67" spans="2:21" x14ac:dyDescent="0.15">
      <c r="B67" s="36">
        <v>59</v>
      </c>
      <c r="C67" s="74" t="str">
        <f t="shared" si="1"/>
        <v/>
      </c>
      <c r="D67" s="74"/>
      <c r="E67" s="36"/>
      <c r="F67" s="8"/>
      <c r="G67" s="36" t="s">
        <v>3</v>
      </c>
      <c r="H67" s="75"/>
      <c r="I67" s="75"/>
      <c r="J67" s="36"/>
      <c r="K67" s="74" t="str">
        <f t="shared" si="0"/>
        <v/>
      </c>
      <c r="L67" s="74"/>
      <c r="M67" s="6" t="str">
        <f t="shared" si="2"/>
        <v/>
      </c>
      <c r="N67" s="36"/>
      <c r="O67" s="8"/>
      <c r="P67" s="75"/>
      <c r="Q67" s="75"/>
      <c r="R67" s="76" t="str">
        <f t="shared" si="3"/>
        <v/>
      </c>
      <c r="S67" s="76"/>
      <c r="T67" s="77" t="str">
        <f t="shared" si="4"/>
        <v/>
      </c>
      <c r="U67" s="77"/>
    </row>
    <row r="68" spans="2:21" x14ac:dyDescent="0.15">
      <c r="B68" s="36">
        <v>60</v>
      </c>
      <c r="C68" s="74" t="str">
        <f t="shared" si="1"/>
        <v/>
      </c>
      <c r="D68" s="74"/>
      <c r="E68" s="36"/>
      <c r="F68" s="8"/>
      <c r="G68" s="36" t="s">
        <v>4</v>
      </c>
      <c r="H68" s="75"/>
      <c r="I68" s="75"/>
      <c r="J68" s="36"/>
      <c r="K68" s="74" t="str">
        <f t="shared" si="0"/>
        <v/>
      </c>
      <c r="L68" s="74"/>
      <c r="M68" s="6" t="str">
        <f t="shared" si="2"/>
        <v/>
      </c>
      <c r="N68" s="36"/>
      <c r="O68" s="8"/>
      <c r="P68" s="75"/>
      <c r="Q68" s="75"/>
      <c r="R68" s="76" t="str">
        <f t="shared" si="3"/>
        <v/>
      </c>
      <c r="S68" s="76"/>
      <c r="T68" s="77" t="str">
        <f t="shared" si="4"/>
        <v/>
      </c>
      <c r="U68" s="77"/>
    </row>
    <row r="69" spans="2:21" x14ac:dyDescent="0.15">
      <c r="B69" s="36">
        <v>61</v>
      </c>
      <c r="C69" s="74" t="str">
        <f t="shared" si="1"/>
        <v/>
      </c>
      <c r="D69" s="74"/>
      <c r="E69" s="36"/>
      <c r="F69" s="8"/>
      <c r="G69" s="36" t="s">
        <v>4</v>
      </c>
      <c r="H69" s="75"/>
      <c r="I69" s="75"/>
      <c r="J69" s="36"/>
      <c r="K69" s="74" t="str">
        <f t="shared" si="0"/>
        <v/>
      </c>
      <c r="L69" s="74"/>
      <c r="M69" s="6" t="str">
        <f t="shared" si="2"/>
        <v/>
      </c>
      <c r="N69" s="36"/>
      <c r="O69" s="8"/>
      <c r="P69" s="75"/>
      <c r="Q69" s="75"/>
      <c r="R69" s="76" t="str">
        <f t="shared" si="3"/>
        <v/>
      </c>
      <c r="S69" s="76"/>
      <c r="T69" s="77" t="str">
        <f t="shared" si="4"/>
        <v/>
      </c>
      <c r="U69" s="77"/>
    </row>
    <row r="70" spans="2:21" x14ac:dyDescent="0.15">
      <c r="B70" s="36">
        <v>62</v>
      </c>
      <c r="C70" s="74" t="str">
        <f t="shared" si="1"/>
        <v/>
      </c>
      <c r="D70" s="74"/>
      <c r="E70" s="36"/>
      <c r="F70" s="8"/>
      <c r="G70" s="36" t="s">
        <v>3</v>
      </c>
      <c r="H70" s="75"/>
      <c r="I70" s="75"/>
      <c r="J70" s="36"/>
      <c r="K70" s="74" t="str">
        <f t="shared" si="0"/>
        <v/>
      </c>
      <c r="L70" s="74"/>
      <c r="M70" s="6" t="str">
        <f t="shared" si="2"/>
        <v/>
      </c>
      <c r="N70" s="36"/>
      <c r="O70" s="8"/>
      <c r="P70" s="75"/>
      <c r="Q70" s="75"/>
      <c r="R70" s="76" t="str">
        <f t="shared" si="3"/>
        <v/>
      </c>
      <c r="S70" s="76"/>
      <c r="T70" s="77" t="str">
        <f t="shared" si="4"/>
        <v/>
      </c>
      <c r="U70" s="77"/>
    </row>
    <row r="71" spans="2:21" x14ac:dyDescent="0.15">
      <c r="B71" s="36">
        <v>63</v>
      </c>
      <c r="C71" s="74" t="str">
        <f t="shared" si="1"/>
        <v/>
      </c>
      <c r="D71" s="74"/>
      <c r="E71" s="36"/>
      <c r="F71" s="8"/>
      <c r="G71" s="36" t="s">
        <v>4</v>
      </c>
      <c r="H71" s="75"/>
      <c r="I71" s="75"/>
      <c r="J71" s="36"/>
      <c r="K71" s="74" t="str">
        <f t="shared" si="0"/>
        <v/>
      </c>
      <c r="L71" s="74"/>
      <c r="M71" s="6" t="str">
        <f t="shared" si="2"/>
        <v/>
      </c>
      <c r="N71" s="36"/>
      <c r="O71" s="8"/>
      <c r="P71" s="75"/>
      <c r="Q71" s="75"/>
      <c r="R71" s="76" t="str">
        <f t="shared" si="3"/>
        <v/>
      </c>
      <c r="S71" s="76"/>
      <c r="T71" s="77" t="str">
        <f t="shared" si="4"/>
        <v/>
      </c>
      <c r="U71" s="77"/>
    </row>
    <row r="72" spans="2:21" x14ac:dyDescent="0.15">
      <c r="B72" s="36">
        <v>64</v>
      </c>
      <c r="C72" s="74" t="str">
        <f t="shared" si="1"/>
        <v/>
      </c>
      <c r="D72" s="74"/>
      <c r="E72" s="36"/>
      <c r="F72" s="8"/>
      <c r="G72" s="36" t="s">
        <v>3</v>
      </c>
      <c r="H72" s="75"/>
      <c r="I72" s="75"/>
      <c r="J72" s="36"/>
      <c r="K72" s="74" t="str">
        <f t="shared" si="0"/>
        <v/>
      </c>
      <c r="L72" s="74"/>
      <c r="M72" s="6" t="str">
        <f t="shared" si="2"/>
        <v/>
      </c>
      <c r="N72" s="36"/>
      <c r="O72" s="8"/>
      <c r="P72" s="75"/>
      <c r="Q72" s="75"/>
      <c r="R72" s="76" t="str">
        <f t="shared" si="3"/>
        <v/>
      </c>
      <c r="S72" s="76"/>
      <c r="T72" s="77" t="str">
        <f t="shared" si="4"/>
        <v/>
      </c>
      <c r="U72" s="77"/>
    </row>
    <row r="73" spans="2:21" x14ac:dyDescent="0.15">
      <c r="B73" s="36">
        <v>65</v>
      </c>
      <c r="C73" s="74" t="str">
        <f t="shared" si="1"/>
        <v/>
      </c>
      <c r="D73" s="74"/>
      <c r="E73" s="36"/>
      <c r="F73" s="8"/>
      <c r="G73" s="36" t="s">
        <v>4</v>
      </c>
      <c r="H73" s="75"/>
      <c r="I73" s="75"/>
      <c r="J73" s="36"/>
      <c r="K73" s="74" t="str">
        <f t="shared" ref="K73:K108" si="5">IF(F73="","",C73*0.03)</f>
        <v/>
      </c>
      <c r="L73" s="74"/>
      <c r="M73" s="6" t="str">
        <f t="shared" si="2"/>
        <v/>
      </c>
      <c r="N73" s="36"/>
      <c r="O73" s="8"/>
      <c r="P73" s="75"/>
      <c r="Q73" s="75"/>
      <c r="R73" s="76" t="str">
        <f t="shared" si="3"/>
        <v/>
      </c>
      <c r="S73" s="76"/>
      <c r="T73" s="77" t="str">
        <f t="shared" si="4"/>
        <v/>
      </c>
      <c r="U73" s="77"/>
    </row>
    <row r="74" spans="2:21" x14ac:dyDescent="0.15">
      <c r="B74" s="36">
        <v>66</v>
      </c>
      <c r="C74" s="74" t="str">
        <f t="shared" ref="C74:C108" si="6">IF(R73="","",C73+R73)</f>
        <v/>
      </c>
      <c r="D74" s="74"/>
      <c r="E74" s="36"/>
      <c r="F74" s="8"/>
      <c r="G74" s="36" t="s">
        <v>4</v>
      </c>
      <c r="H74" s="75"/>
      <c r="I74" s="75"/>
      <c r="J74" s="36"/>
      <c r="K74" s="74" t="str">
        <f t="shared" si="5"/>
        <v/>
      </c>
      <c r="L74" s="74"/>
      <c r="M74" s="6" t="str">
        <f t="shared" ref="M74:M108" si="7">IF(J74="","",(K74/J74)/1000)</f>
        <v/>
      </c>
      <c r="N74" s="36"/>
      <c r="O74" s="8"/>
      <c r="P74" s="75"/>
      <c r="Q74" s="75"/>
      <c r="R74" s="76" t="str">
        <f t="shared" ref="R74:R108" si="8">IF(O74="","",(IF(G74="売",H74-P74,P74-H74))*M74*100000)</f>
        <v/>
      </c>
      <c r="S74" s="76"/>
      <c r="T74" s="77" t="str">
        <f t="shared" ref="T74:T108" si="9">IF(O74="","",IF(R74&lt;0,J74*(-1),IF(G74="買",(P74-H74)*100,(H74-P74)*100)))</f>
        <v/>
      </c>
      <c r="U74" s="77"/>
    </row>
    <row r="75" spans="2:21" x14ac:dyDescent="0.15">
      <c r="B75" s="36">
        <v>67</v>
      </c>
      <c r="C75" s="74" t="str">
        <f t="shared" si="6"/>
        <v/>
      </c>
      <c r="D75" s="74"/>
      <c r="E75" s="36"/>
      <c r="F75" s="8"/>
      <c r="G75" s="36" t="s">
        <v>3</v>
      </c>
      <c r="H75" s="75"/>
      <c r="I75" s="75"/>
      <c r="J75" s="36"/>
      <c r="K75" s="74" t="str">
        <f t="shared" si="5"/>
        <v/>
      </c>
      <c r="L75" s="74"/>
      <c r="M75" s="6" t="str">
        <f t="shared" si="7"/>
        <v/>
      </c>
      <c r="N75" s="36"/>
      <c r="O75" s="8"/>
      <c r="P75" s="75"/>
      <c r="Q75" s="75"/>
      <c r="R75" s="76" t="str">
        <f t="shared" si="8"/>
        <v/>
      </c>
      <c r="S75" s="76"/>
      <c r="T75" s="77" t="str">
        <f t="shared" si="9"/>
        <v/>
      </c>
      <c r="U75" s="77"/>
    </row>
    <row r="76" spans="2:21" x14ac:dyDescent="0.15">
      <c r="B76" s="36">
        <v>68</v>
      </c>
      <c r="C76" s="74" t="str">
        <f t="shared" si="6"/>
        <v/>
      </c>
      <c r="D76" s="74"/>
      <c r="E76" s="36"/>
      <c r="F76" s="8"/>
      <c r="G76" s="36" t="s">
        <v>3</v>
      </c>
      <c r="H76" s="75"/>
      <c r="I76" s="75"/>
      <c r="J76" s="36"/>
      <c r="K76" s="74" t="str">
        <f t="shared" si="5"/>
        <v/>
      </c>
      <c r="L76" s="74"/>
      <c r="M76" s="6" t="str">
        <f t="shared" si="7"/>
        <v/>
      </c>
      <c r="N76" s="36"/>
      <c r="O76" s="8"/>
      <c r="P76" s="75"/>
      <c r="Q76" s="75"/>
      <c r="R76" s="76" t="str">
        <f t="shared" si="8"/>
        <v/>
      </c>
      <c r="S76" s="76"/>
      <c r="T76" s="77" t="str">
        <f t="shared" si="9"/>
        <v/>
      </c>
      <c r="U76" s="77"/>
    </row>
    <row r="77" spans="2:21" x14ac:dyDescent="0.15">
      <c r="B77" s="36">
        <v>69</v>
      </c>
      <c r="C77" s="74" t="str">
        <f t="shared" si="6"/>
        <v/>
      </c>
      <c r="D77" s="74"/>
      <c r="E77" s="36"/>
      <c r="F77" s="8"/>
      <c r="G77" s="36" t="s">
        <v>3</v>
      </c>
      <c r="H77" s="75"/>
      <c r="I77" s="75"/>
      <c r="J77" s="36"/>
      <c r="K77" s="74" t="str">
        <f t="shared" si="5"/>
        <v/>
      </c>
      <c r="L77" s="74"/>
      <c r="M77" s="6" t="str">
        <f t="shared" si="7"/>
        <v/>
      </c>
      <c r="N77" s="36"/>
      <c r="O77" s="8"/>
      <c r="P77" s="75"/>
      <c r="Q77" s="75"/>
      <c r="R77" s="76" t="str">
        <f t="shared" si="8"/>
        <v/>
      </c>
      <c r="S77" s="76"/>
      <c r="T77" s="77" t="str">
        <f t="shared" si="9"/>
        <v/>
      </c>
      <c r="U77" s="77"/>
    </row>
    <row r="78" spans="2:21" x14ac:dyDescent="0.15">
      <c r="B78" s="36">
        <v>70</v>
      </c>
      <c r="C78" s="74" t="str">
        <f t="shared" si="6"/>
        <v/>
      </c>
      <c r="D78" s="74"/>
      <c r="E78" s="36"/>
      <c r="F78" s="8"/>
      <c r="G78" s="36" t="s">
        <v>4</v>
      </c>
      <c r="H78" s="75"/>
      <c r="I78" s="75"/>
      <c r="J78" s="36"/>
      <c r="K78" s="74" t="str">
        <f t="shared" si="5"/>
        <v/>
      </c>
      <c r="L78" s="74"/>
      <c r="M78" s="6" t="str">
        <f t="shared" si="7"/>
        <v/>
      </c>
      <c r="N78" s="36"/>
      <c r="O78" s="8"/>
      <c r="P78" s="75"/>
      <c r="Q78" s="75"/>
      <c r="R78" s="76" t="str">
        <f t="shared" si="8"/>
        <v/>
      </c>
      <c r="S78" s="76"/>
      <c r="T78" s="77" t="str">
        <f t="shared" si="9"/>
        <v/>
      </c>
      <c r="U78" s="77"/>
    </row>
    <row r="79" spans="2:21" x14ac:dyDescent="0.15">
      <c r="B79" s="36">
        <v>71</v>
      </c>
      <c r="C79" s="74" t="str">
        <f t="shared" si="6"/>
        <v/>
      </c>
      <c r="D79" s="74"/>
      <c r="E79" s="36"/>
      <c r="F79" s="8"/>
      <c r="G79" s="36" t="s">
        <v>3</v>
      </c>
      <c r="H79" s="75"/>
      <c r="I79" s="75"/>
      <c r="J79" s="36"/>
      <c r="K79" s="74" t="str">
        <f t="shared" si="5"/>
        <v/>
      </c>
      <c r="L79" s="74"/>
      <c r="M79" s="6" t="str">
        <f t="shared" si="7"/>
        <v/>
      </c>
      <c r="N79" s="36"/>
      <c r="O79" s="8"/>
      <c r="P79" s="75"/>
      <c r="Q79" s="75"/>
      <c r="R79" s="76" t="str">
        <f t="shared" si="8"/>
        <v/>
      </c>
      <c r="S79" s="76"/>
      <c r="T79" s="77" t="str">
        <f t="shared" si="9"/>
        <v/>
      </c>
      <c r="U79" s="77"/>
    </row>
    <row r="80" spans="2:21" x14ac:dyDescent="0.15">
      <c r="B80" s="36">
        <v>72</v>
      </c>
      <c r="C80" s="74" t="str">
        <f t="shared" si="6"/>
        <v/>
      </c>
      <c r="D80" s="74"/>
      <c r="E80" s="36"/>
      <c r="F80" s="8"/>
      <c r="G80" s="36" t="s">
        <v>4</v>
      </c>
      <c r="H80" s="75"/>
      <c r="I80" s="75"/>
      <c r="J80" s="36"/>
      <c r="K80" s="74" t="str">
        <f t="shared" si="5"/>
        <v/>
      </c>
      <c r="L80" s="74"/>
      <c r="M80" s="6" t="str">
        <f t="shared" si="7"/>
        <v/>
      </c>
      <c r="N80" s="36"/>
      <c r="O80" s="8"/>
      <c r="P80" s="75"/>
      <c r="Q80" s="75"/>
      <c r="R80" s="76" t="str">
        <f t="shared" si="8"/>
        <v/>
      </c>
      <c r="S80" s="76"/>
      <c r="T80" s="77" t="str">
        <f t="shared" si="9"/>
        <v/>
      </c>
      <c r="U80" s="77"/>
    </row>
    <row r="81" spans="2:21" x14ac:dyDescent="0.15">
      <c r="B81" s="36">
        <v>73</v>
      </c>
      <c r="C81" s="74" t="str">
        <f t="shared" si="6"/>
        <v/>
      </c>
      <c r="D81" s="74"/>
      <c r="E81" s="36"/>
      <c r="F81" s="8"/>
      <c r="G81" s="36" t="s">
        <v>3</v>
      </c>
      <c r="H81" s="75"/>
      <c r="I81" s="75"/>
      <c r="J81" s="36"/>
      <c r="K81" s="74" t="str">
        <f t="shared" si="5"/>
        <v/>
      </c>
      <c r="L81" s="74"/>
      <c r="M81" s="6" t="str">
        <f t="shared" si="7"/>
        <v/>
      </c>
      <c r="N81" s="36"/>
      <c r="O81" s="8"/>
      <c r="P81" s="75"/>
      <c r="Q81" s="75"/>
      <c r="R81" s="76" t="str">
        <f t="shared" si="8"/>
        <v/>
      </c>
      <c r="S81" s="76"/>
      <c r="T81" s="77" t="str">
        <f t="shared" si="9"/>
        <v/>
      </c>
      <c r="U81" s="77"/>
    </row>
    <row r="82" spans="2:21" x14ac:dyDescent="0.15">
      <c r="B82" s="36">
        <v>74</v>
      </c>
      <c r="C82" s="74" t="str">
        <f t="shared" si="6"/>
        <v/>
      </c>
      <c r="D82" s="74"/>
      <c r="E82" s="36"/>
      <c r="F82" s="8"/>
      <c r="G82" s="36" t="s">
        <v>3</v>
      </c>
      <c r="H82" s="75"/>
      <c r="I82" s="75"/>
      <c r="J82" s="36"/>
      <c r="K82" s="74" t="str">
        <f t="shared" si="5"/>
        <v/>
      </c>
      <c r="L82" s="74"/>
      <c r="M82" s="6" t="str">
        <f t="shared" si="7"/>
        <v/>
      </c>
      <c r="N82" s="36"/>
      <c r="O82" s="8"/>
      <c r="P82" s="75"/>
      <c r="Q82" s="75"/>
      <c r="R82" s="76" t="str">
        <f t="shared" si="8"/>
        <v/>
      </c>
      <c r="S82" s="76"/>
      <c r="T82" s="77" t="str">
        <f t="shared" si="9"/>
        <v/>
      </c>
      <c r="U82" s="77"/>
    </row>
    <row r="83" spans="2:21" x14ac:dyDescent="0.15">
      <c r="B83" s="36">
        <v>75</v>
      </c>
      <c r="C83" s="74" t="str">
        <f t="shared" si="6"/>
        <v/>
      </c>
      <c r="D83" s="74"/>
      <c r="E83" s="36"/>
      <c r="F83" s="8"/>
      <c r="G83" s="36" t="s">
        <v>3</v>
      </c>
      <c r="H83" s="75"/>
      <c r="I83" s="75"/>
      <c r="J83" s="36"/>
      <c r="K83" s="74" t="str">
        <f t="shared" si="5"/>
        <v/>
      </c>
      <c r="L83" s="74"/>
      <c r="M83" s="6" t="str">
        <f t="shared" si="7"/>
        <v/>
      </c>
      <c r="N83" s="36"/>
      <c r="O83" s="8"/>
      <c r="P83" s="75"/>
      <c r="Q83" s="75"/>
      <c r="R83" s="76" t="str">
        <f t="shared" si="8"/>
        <v/>
      </c>
      <c r="S83" s="76"/>
      <c r="T83" s="77" t="str">
        <f t="shared" si="9"/>
        <v/>
      </c>
      <c r="U83" s="77"/>
    </row>
    <row r="84" spans="2:21" x14ac:dyDescent="0.15">
      <c r="B84" s="36">
        <v>76</v>
      </c>
      <c r="C84" s="74" t="str">
        <f t="shared" si="6"/>
        <v/>
      </c>
      <c r="D84" s="74"/>
      <c r="E84" s="36"/>
      <c r="F84" s="8"/>
      <c r="G84" s="36" t="s">
        <v>3</v>
      </c>
      <c r="H84" s="75"/>
      <c r="I84" s="75"/>
      <c r="J84" s="36"/>
      <c r="K84" s="74" t="str">
        <f t="shared" si="5"/>
        <v/>
      </c>
      <c r="L84" s="74"/>
      <c r="M84" s="6" t="str">
        <f t="shared" si="7"/>
        <v/>
      </c>
      <c r="N84" s="36"/>
      <c r="O84" s="8"/>
      <c r="P84" s="75"/>
      <c r="Q84" s="75"/>
      <c r="R84" s="76" t="str">
        <f t="shared" si="8"/>
        <v/>
      </c>
      <c r="S84" s="76"/>
      <c r="T84" s="77" t="str">
        <f t="shared" si="9"/>
        <v/>
      </c>
      <c r="U84" s="77"/>
    </row>
    <row r="85" spans="2:21" x14ac:dyDescent="0.15">
      <c r="B85" s="36">
        <v>77</v>
      </c>
      <c r="C85" s="74" t="str">
        <f t="shared" si="6"/>
        <v/>
      </c>
      <c r="D85" s="74"/>
      <c r="E85" s="36"/>
      <c r="F85" s="8"/>
      <c r="G85" s="36" t="s">
        <v>4</v>
      </c>
      <c r="H85" s="75"/>
      <c r="I85" s="75"/>
      <c r="J85" s="36"/>
      <c r="K85" s="74" t="str">
        <f t="shared" si="5"/>
        <v/>
      </c>
      <c r="L85" s="74"/>
      <c r="M85" s="6" t="str">
        <f t="shared" si="7"/>
        <v/>
      </c>
      <c r="N85" s="36"/>
      <c r="O85" s="8"/>
      <c r="P85" s="75"/>
      <c r="Q85" s="75"/>
      <c r="R85" s="76" t="str">
        <f t="shared" si="8"/>
        <v/>
      </c>
      <c r="S85" s="76"/>
      <c r="T85" s="77" t="str">
        <f t="shared" si="9"/>
        <v/>
      </c>
      <c r="U85" s="77"/>
    </row>
    <row r="86" spans="2:21" x14ac:dyDescent="0.15">
      <c r="B86" s="36">
        <v>78</v>
      </c>
      <c r="C86" s="74" t="str">
        <f t="shared" si="6"/>
        <v/>
      </c>
      <c r="D86" s="74"/>
      <c r="E86" s="36"/>
      <c r="F86" s="8"/>
      <c r="G86" s="36" t="s">
        <v>3</v>
      </c>
      <c r="H86" s="75"/>
      <c r="I86" s="75"/>
      <c r="J86" s="36"/>
      <c r="K86" s="74" t="str">
        <f t="shared" si="5"/>
        <v/>
      </c>
      <c r="L86" s="74"/>
      <c r="M86" s="6" t="str">
        <f t="shared" si="7"/>
        <v/>
      </c>
      <c r="N86" s="36"/>
      <c r="O86" s="8"/>
      <c r="P86" s="75"/>
      <c r="Q86" s="75"/>
      <c r="R86" s="76" t="str">
        <f t="shared" si="8"/>
        <v/>
      </c>
      <c r="S86" s="76"/>
      <c r="T86" s="77" t="str">
        <f t="shared" si="9"/>
        <v/>
      </c>
      <c r="U86" s="77"/>
    </row>
    <row r="87" spans="2:21" x14ac:dyDescent="0.15">
      <c r="B87" s="36">
        <v>79</v>
      </c>
      <c r="C87" s="74" t="str">
        <f t="shared" si="6"/>
        <v/>
      </c>
      <c r="D87" s="74"/>
      <c r="E87" s="36"/>
      <c r="F87" s="8"/>
      <c r="G87" s="36" t="s">
        <v>4</v>
      </c>
      <c r="H87" s="75"/>
      <c r="I87" s="75"/>
      <c r="J87" s="36"/>
      <c r="K87" s="74" t="str">
        <f t="shared" si="5"/>
        <v/>
      </c>
      <c r="L87" s="74"/>
      <c r="M87" s="6" t="str">
        <f t="shared" si="7"/>
        <v/>
      </c>
      <c r="N87" s="36"/>
      <c r="O87" s="8"/>
      <c r="P87" s="75"/>
      <c r="Q87" s="75"/>
      <c r="R87" s="76" t="str">
        <f t="shared" si="8"/>
        <v/>
      </c>
      <c r="S87" s="76"/>
      <c r="T87" s="77" t="str">
        <f t="shared" si="9"/>
        <v/>
      </c>
      <c r="U87" s="77"/>
    </row>
    <row r="88" spans="2:21" x14ac:dyDescent="0.15">
      <c r="B88" s="36">
        <v>80</v>
      </c>
      <c r="C88" s="74" t="str">
        <f t="shared" si="6"/>
        <v/>
      </c>
      <c r="D88" s="74"/>
      <c r="E88" s="36"/>
      <c r="F88" s="8"/>
      <c r="G88" s="36" t="s">
        <v>4</v>
      </c>
      <c r="H88" s="75"/>
      <c r="I88" s="75"/>
      <c r="J88" s="36"/>
      <c r="K88" s="74" t="str">
        <f t="shared" si="5"/>
        <v/>
      </c>
      <c r="L88" s="74"/>
      <c r="M88" s="6" t="str">
        <f t="shared" si="7"/>
        <v/>
      </c>
      <c r="N88" s="36"/>
      <c r="O88" s="8"/>
      <c r="P88" s="75"/>
      <c r="Q88" s="75"/>
      <c r="R88" s="76" t="str">
        <f t="shared" si="8"/>
        <v/>
      </c>
      <c r="S88" s="76"/>
      <c r="T88" s="77" t="str">
        <f t="shared" si="9"/>
        <v/>
      </c>
      <c r="U88" s="77"/>
    </row>
    <row r="89" spans="2:21" x14ac:dyDescent="0.15">
      <c r="B89" s="36">
        <v>81</v>
      </c>
      <c r="C89" s="74" t="str">
        <f t="shared" si="6"/>
        <v/>
      </c>
      <c r="D89" s="74"/>
      <c r="E89" s="36"/>
      <c r="F89" s="8"/>
      <c r="G89" s="36" t="s">
        <v>4</v>
      </c>
      <c r="H89" s="75"/>
      <c r="I89" s="75"/>
      <c r="J89" s="36"/>
      <c r="K89" s="74" t="str">
        <f t="shared" si="5"/>
        <v/>
      </c>
      <c r="L89" s="74"/>
      <c r="M89" s="6" t="str">
        <f t="shared" si="7"/>
        <v/>
      </c>
      <c r="N89" s="36"/>
      <c r="O89" s="8"/>
      <c r="P89" s="75"/>
      <c r="Q89" s="75"/>
      <c r="R89" s="76" t="str">
        <f t="shared" si="8"/>
        <v/>
      </c>
      <c r="S89" s="76"/>
      <c r="T89" s="77" t="str">
        <f t="shared" si="9"/>
        <v/>
      </c>
      <c r="U89" s="77"/>
    </row>
    <row r="90" spans="2:21" x14ac:dyDescent="0.15">
      <c r="B90" s="36">
        <v>82</v>
      </c>
      <c r="C90" s="74" t="str">
        <f t="shared" si="6"/>
        <v/>
      </c>
      <c r="D90" s="74"/>
      <c r="E90" s="36"/>
      <c r="F90" s="8"/>
      <c r="G90" s="36" t="s">
        <v>4</v>
      </c>
      <c r="H90" s="75"/>
      <c r="I90" s="75"/>
      <c r="J90" s="36"/>
      <c r="K90" s="74" t="str">
        <f t="shared" si="5"/>
        <v/>
      </c>
      <c r="L90" s="74"/>
      <c r="M90" s="6" t="str">
        <f t="shared" si="7"/>
        <v/>
      </c>
      <c r="N90" s="36"/>
      <c r="O90" s="8"/>
      <c r="P90" s="75"/>
      <c r="Q90" s="75"/>
      <c r="R90" s="76" t="str">
        <f t="shared" si="8"/>
        <v/>
      </c>
      <c r="S90" s="76"/>
      <c r="T90" s="77" t="str">
        <f t="shared" si="9"/>
        <v/>
      </c>
      <c r="U90" s="77"/>
    </row>
    <row r="91" spans="2:21" x14ac:dyDescent="0.15">
      <c r="B91" s="36">
        <v>83</v>
      </c>
      <c r="C91" s="74" t="str">
        <f t="shared" si="6"/>
        <v/>
      </c>
      <c r="D91" s="74"/>
      <c r="E91" s="36"/>
      <c r="F91" s="8"/>
      <c r="G91" s="36" t="s">
        <v>4</v>
      </c>
      <c r="H91" s="75"/>
      <c r="I91" s="75"/>
      <c r="J91" s="36"/>
      <c r="K91" s="74" t="str">
        <f t="shared" si="5"/>
        <v/>
      </c>
      <c r="L91" s="74"/>
      <c r="M91" s="6" t="str">
        <f t="shared" si="7"/>
        <v/>
      </c>
      <c r="N91" s="36"/>
      <c r="O91" s="8"/>
      <c r="P91" s="75"/>
      <c r="Q91" s="75"/>
      <c r="R91" s="76" t="str">
        <f t="shared" si="8"/>
        <v/>
      </c>
      <c r="S91" s="76"/>
      <c r="T91" s="77" t="str">
        <f t="shared" si="9"/>
        <v/>
      </c>
      <c r="U91" s="77"/>
    </row>
    <row r="92" spans="2:21" x14ac:dyDescent="0.15">
      <c r="B92" s="36">
        <v>84</v>
      </c>
      <c r="C92" s="74" t="str">
        <f t="shared" si="6"/>
        <v/>
      </c>
      <c r="D92" s="74"/>
      <c r="E92" s="36"/>
      <c r="F92" s="8"/>
      <c r="G92" s="36" t="s">
        <v>3</v>
      </c>
      <c r="H92" s="75"/>
      <c r="I92" s="75"/>
      <c r="J92" s="36"/>
      <c r="K92" s="74" t="str">
        <f t="shared" si="5"/>
        <v/>
      </c>
      <c r="L92" s="74"/>
      <c r="M92" s="6" t="str">
        <f t="shared" si="7"/>
        <v/>
      </c>
      <c r="N92" s="36"/>
      <c r="O92" s="8"/>
      <c r="P92" s="75"/>
      <c r="Q92" s="75"/>
      <c r="R92" s="76" t="str">
        <f t="shared" si="8"/>
        <v/>
      </c>
      <c r="S92" s="76"/>
      <c r="T92" s="77" t="str">
        <f t="shared" si="9"/>
        <v/>
      </c>
      <c r="U92" s="77"/>
    </row>
    <row r="93" spans="2:21" x14ac:dyDescent="0.15">
      <c r="B93" s="36">
        <v>85</v>
      </c>
      <c r="C93" s="74" t="str">
        <f t="shared" si="6"/>
        <v/>
      </c>
      <c r="D93" s="74"/>
      <c r="E93" s="36"/>
      <c r="F93" s="8"/>
      <c r="G93" s="36" t="s">
        <v>4</v>
      </c>
      <c r="H93" s="75"/>
      <c r="I93" s="75"/>
      <c r="J93" s="36"/>
      <c r="K93" s="74" t="str">
        <f t="shared" si="5"/>
        <v/>
      </c>
      <c r="L93" s="74"/>
      <c r="M93" s="6" t="str">
        <f t="shared" si="7"/>
        <v/>
      </c>
      <c r="N93" s="36"/>
      <c r="O93" s="8"/>
      <c r="P93" s="75"/>
      <c r="Q93" s="75"/>
      <c r="R93" s="76" t="str">
        <f t="shared" si="8"/>
        <v/>
      </c>
      <c r="S93" s="76"/>
      <c r="T93" s="77" t="str">
        <f t="shared" si="9"/>
        <v/>
      </c>
      <c r="U93" s="77"/>
    </row>
    <row r="94" spans="2:21" x14ac:dyDescent="0.15">
      <c r="B94" s="36">
        <v>86</v>
      </c>
      <c r="C94" s="74" t="str">
        <f t="shared" si="6"/>
        <v/>
      </c>
      <c r="D94" s="74"/>
      <c r="E94" s="36"/>
      <c r="F94" s="8"/>
      <c r="G94" s="36" t="s">
        <v>3</v>
      </c>
      <c r="H94" s="75"/>
      <c r="I94" s="75"/>
      <c r="J94" s="36"/>
      <c r="K94" s="74" t="str">
        <f t="shared" si="5"/>
        <v/>
      </c>
      <c r="L94" s="74"/>
      <c r="M94" s="6" t="str">
        <f t="shared" si="7"/>
        <v/>
      </c>
      <c r="N94" s="36"/>
      <c r="O94" s="8"/>
      <c r="P94" s="75"/>
      <c r="Q94" s="75"/>
      <c r="R94" s="76" t="str">
        <f t="shared" si="8"/>
        <v/>
      </c>
      <c r="S94" s="76"/>
      <c r="T94" s="77" t="str">
        <f t="shared" si="9"/>
        <v/>
      </c>
      <c r="U94" s="77"/>
    </row>
    <row r="95" spans="2:21" x14ac:dyDescent="0.15">
      <c r="B95" s="36">
        <v>87</v>
      </c>
      <c r="C95" s="74" t="str">
        <f t="shared" si="6"/>
        <v/>
      </c>
      <c r="D95" s="74"/>
      <c r="E95" s="36"/>
      <c r="F95" s="8"/>
      <c r="G95" s="36" t="s">
        <v>4</v>
      </c>
      <c r="H95" s="75"/>
      <c r="I95" s="75"/>
      <c r="J95" s="36"/>
      <c r="K95" s="74" t="str">
        <f t="shared" si="5"/>
        <v/>
      </c>
      <c r="L95" s="74"/>
      <c r="M95" s="6" t="str">
        <f t="shared" si="7"/>
        <v/>
      </c>
      <c r="N95" s="36"/>
      <c r="O95" s="8"/>
      <c r="P95" s="75"/>
      <c r="Q95" s="75"/>
      <c r="R95" s="76" t="str">
        <f t="shared" si="8"/>
        <v/>
      </c>
      <c r="S95" s="76"/>
      <c r="T95" s="77" t="str">
        <f t="shared" si="9"/>
        <v/>
      </c>
      <c r="U95" s="77"/>
    </row>
    <row r="96" spans="2:21" x14ac:dyDescent="0.15">
      <c r="B96" s="36">
        <v>88</v>
      </c>
      <c r="C96" s="74" t="str">
        <f t="shared" si="6"/>
        <v/>
      </c>
      <c r="D96" s="74"/>
      <c r="E96" s="36"/>
      <c r="F96" s="8"/>
      <c r="G96" s="36" t="s">
        <v>3</v>
      </c>
      <c r="H96" s="75"/>
      <c r="I96" s="75"/>
      <c r="J96" s="36"/>
      <c r="K96" s="74" t="str">
        <f t="shared" si="5"/>
        <v/>
      </c>
      <c r="L96" s="74"/>
      <c r="M96" s="6" t="str">
        <f t="shared" si="7"/>
        <v/>
      </c>
      <c r="N96" s="36"/>
      <c r="O96" s="8"/>
      <c r="P96" s="75"/>
      <c r="Q96" s="75"/>
      <c r="R96" s="76" t="str">
        <f t="shared" si="8"/>
        <v/>
      </c>
      <c r="S96" s="76"/>
      <c r="T96" s="77" t="str">
        <f t="shared" si="9"/>
        <v/>
      </c>
      <c r="U96" s="77"/>
    </row>
    <row r="97" spans="2:21" x14ac:dyDescent="0.15">
      <c r="B97" s="36">
        <v>89</v>
      </c>
      <c r="C97" s="74" t="str">
        <f t="shared" si="6"/>
        <v/>
      </c>
      <c r="D97" s="74"/>
      <c r="E97" s="36"/>
      <c r="F97" s="8"/>
      <c r="G97" s="36" t="s">
        <v>4</v>
      </c>
      <c r="H97" s="75"/>
      <c r="I97" s="75"/>
      <c r="J97" s="36"/>
      <c r="K97" s="74" t="str">
        <f t="shared" si="5"/>
        <v/>
      </c>
      <c r="L97" s="74"/>
      <c r="M97" s="6" t="str">
        <f t="shared" si="7"/>
        <v/>
      </c>
      <c r="N97" s="36"/>
      <c r="O97" s="8"/>
      <c r="P97" s="75"/>
      <c r="Q97" s="75"/>
      <c r="R97" s="76" t="str">
        <f t="shared" si="8"/>
        <v/>
      </c>
      <c r="S97" s="76"/>
      <c r="T97" s="77" t="str">
        <f t="shared" si="9"/>
        <v/>
      </c>
      <c r="U97" s="77"/>
    </row>
    <row r="98" spans="2:21" x14ac:dyDescent="0.15">
      <c r="B98" s="36">
        <v>90</v>
      </c>
      <c r="C98" s="74" t="str">
        <f t="shared" si="6"/>
        <v/>
      </c>
      <c r="D98" s="74"/>
      <c r="E98" s="36"/>
      <c r="F98" s="8"/>
      <c r="G98" s="36" t="s">
        <v>3</v>
      </c>
      <c r="H98" s="75"/>
      <c r="I98" s="75"/>
      <c r="J98" s="36"/>
      <c r="K98" s="74" t="str">
        <f t="shared" si="5"/>
        <v/>
      </c>
      <c r="L98" s="74"/>
      <c r="M98" s="6" t="str">
        <f t="shared" si="7"/>
        <v/>
      </c>
      <c r="N98" s="36"/>
      <c r="O98" s="8"/>
      <c r="P98" s="75"/>
      <c r="Q98" s="75"/>
      <c r="R98" s="76" t="str">
        <f t="shared" si="8"/>
        <v/>
      </c>
      <c r="S98" s="76"/>
      <c r="T98" s="77" t="str">
        <f t="shared" si="9"/>
        <v/>
      </c>
      <c r="U98" s="77"/>
    </row>
    <row r="99" spans="2:21" x14ac:dyDescent="0.15">
      <c r="B99" s="36">
        <v>91</v>
      </c>
      <c r="C99" s="74" t="str">
        <f t="shared" si="6"/>
        <v/>
      </c>
      <c r="D99" s="74"/>
      <c r="E99" s="36"/>
      <c r="F99" s="8"/>
      <c r="G99" s="36" t="s">
        <v>4</v>
      </c>
      <c r="H99" s="75"/>
      <c r="I99" s="75"/>
      <c r="J99" s="36"/>
      <c r="K99" s="74" t="str">
        <f t="shared" si="5"/>
        <v/>
      </c>
      <c r="L99" s="74"/>
      <c r="M99" s="6" t="str">
        <f t="shared" si="7"/>
        <v/>
      </c>
      <c r="N99" s="36"/>
      <c r="O99" s="8"/>
      <c r="P99" s="75"/>
      <c r="Q99" s="75"/>
      <c r="R99" s="76" t="str">
        <f t="shared" si="8"/>
        <v/>
      </c>
      <c r="S99" s="76"/>
      <c r="T99" s="77" t="str">
        <f t="shared" si="9"/>
        <v/>
      </c>
      <c r="U99" s="77"/>
    </row>
    <row r="100" spans="2:21" x14ac:dyDescent="0.15">
      <c r="B100" s="36">
        <v>92</v>
      </c>
      <c r="C100" s="74" t="str">
        <f t="shared" si="6"/>
        <v/>
      </c>
      <c r="D100" s="74"/>
      <c r="E100" s="36"/>
      <c r="F100" s="8"/>
      <c r="G100" s="36" t="s">
        <v>4</v>
      </c>
      <c r="H100" s="75"/>
      <c r="I100" s="75"/>
      <c r="J100" s="36"/>
      <c r="K100" s="74" t="str">
        <f t="shared" si="5"/>
        <v/>
      </c>
      <c r="L100" s="74"/>
      <c r="M100" s="6" t="str">
        <f t="shared" si="7"/>
        <v/>
      </c>
      <c r="N100" s="36"/>
      <c r="O100" s="8"/>
      <c r="P100" s="75"/>
      <c r="Q100" s="75"/>
      <c r="R100" s="76" t="str">
        <f t="shared" si="8"/>
        <v/>
      </c>
      <c r="S100" s="76"/>
      <c r="T100" s="77" t="str">
        <f t="shared" si="9"/>
        <v/>
      </c>
      <c r="U100" s="77"/>
    </row>
    <row r="101" spans="2:21" x14ac:dyDescent="0.15">
      <c r="B101" s="36">
        <v>93</v>
      </c>
      <c r="C101" s="74" t="str">
        <f t="shared" si="6"/>
        <v/>
      </c>
      <c r="D101" s="74"/>
      <c r="E101" s="36"/>
      <c r="F101" s="8"/>
      <c r="G101" s="36" t="s">
        <v>3</v>
      </c>
      <c r="H101" s="75"/>
      <c r="I101" s="75"/>
      <c r="J101" s="36"/>
      <c r="K101" s="74" t="str">
        <f t="shared" si="5"/>
        <v/>
      </c>
      <c r="L101" s="74"/>
      <c r="M101" s="6" t="str">
        <f t="shared" si="7"/>
        <v/>
      </c>
      <c r="N101" s="36"/>
      <c r="O101" s="8"/>
      <c r="P101" s="75"/>
      <c r="Q101" s="75"/>
      <c r="R101" s="76" t="str">
        <f t="shared" si="8"/>
        <v/>
      </c>
      <c r="S101" s="76"/>
      <c r="T101" s="77" t="str">
        <f t="shared" si="9"/>
        <v/>
      </c>
      <c r="U101" s="77"/>
    </row>
    <row r="102" spans="2:21" x14ac:dyDescent="0.15">
      <c r="B102" s="36">
        <v>94</v>
      </c>
      <c r="C102" s="74" t="str">
        <f t="shared" si="6"/>
        <v/>
      </c>
      <c r="D102" s="74"/>
      <c r="E102" s="36"/>
      <c r="F102" s="8"/>
      <c r="G102" s="36" t="s">
        <v>3</v>
      </c>
      <c r="H102" s="75"/>
      <c r="I102" s="75"/>
      <c r="J102" s="36"/>
      <c r="K102" s="74" t="str">
        <f t="shared" si="5"/>
        <v/>
      </c>
      <c r="L102" s="74"/>
      <c r="M102" s="6" t="str">
        <f t="shared" si="7"/>
        <v/>
      </c>
      <c r="N102" s="36"/>
      <c r="O102" s="8"/>
      <c r="P102" s="75"/>
      <c r="Q102" s="75"/>
      <c r="R102" s="76" t="str">
        <f t="shared" si="8"/>
        <v/>
      </c>
      <c r="S102" s="76"/>
      <c r="T102" s="77" t="str">
        <f t="shared" si="9"/>
        <v/>
      </c>
      <c r="U102" s="77"/>
    </row>
    <row r="103" spans="2:21" x14ac:dyDescent="0.15">
      <c r="B103" s="36">
        <v>95</v>
      </c>
      <c r="C103" s="74" t="str">
        <f t="shared" si="6"/>
        <v/>
      </c>
      <c r="D103" s="74"/>
      <c r="E103" s="36"/>
      <c r="F103" s="8"/>
      <c r="G103" s="36" t="s">
        <v>3</v>
      </c>
      <c r="H103" s="75"/>
      <c r="I103" s="75"/>
      <c r="J103" s="36"/>
      <c r="K103" s="74" t="str">
        <f t="shared" si="5"/>
        <v/>
      </c>
      <c r="L103" s="74"/>
      <c r="M103" s="6" t="str">
        <f t="shared" si="7"/>
        <v/>
      </c>
      <c r="N103" s="36"/>
      <c r="O103" s="8"/>
      <c r="P103" s="75"/>
      <c r="Q103" s="75"/>
      <c r="R103" s="76" t="str">
        <f t="shared" si="8"/>
        <v/>
      </c>
      <c r="S103" s="76"/>
      <c r="T103" s="77" t="str">
        <f t="shared" si="9"/>
        <v/>
      </c>
      <c r="U103" s="77"/>
    </row>
    <row r="104" spans="2:21" x14ac:dyDescent="0.15">
      <c r="B104" s="36">
        <v>96</v>
      </c>
      <c r="C104" s="74" t="str">
        <f t="shared" si="6"/>
        <v/>
      </c>
      <c r="D104" s="74"/>
      <c r="E104" s="36"/>
      <c r="F104" s="8"/>
      <c r="G104" s="36" t="s">
        <v>4</v>
      </c>
      <c r="H104" s="75"/>
      <c r="I104" s="75"/>
      <c r="J104" s="36"/>
      <c r="K104" s="74" t="str">
        <f t="shared" si="5"/>
        <v/>
      </c>
      <c r="L104" s="74"/>
      <c r="M104" s="6" t="str">
        <f t="shared" si="7"/>
        <v/>
      </c>
      <c r="N104" s="36"/>
      <c r="O104" s="8"/>
      <c r="P104" s="75"/>
      <c r="Q104" s="75"/>
      <c r="R104" s="76" t="str">
        <f t="shared" si="8"/>
        <v/>
      </c>
      <c r="S104" s="76"/>
      <c r="T104" s="77" t="str">
        <f t="shared" si="9"/>
        <v/>
      </c>
      <c r="U104" s="77"/>
    </row>
    <row r="105" spans="2:21" x14ac:dyDescent="0.15">
      <c r="B105" s="36">
        <v>97</v>
      </c>
      <c r="C105" s="74" t="str">
        <f t="shared" si="6"/>
        <v/>
      </c>
      <c r="D105" s="74"/>
      <c r="E105" s="36"/>
      <c r="F105" s="8"/>
      <c r="G105" s="36" t="s">
        <v>3</v>
      </c>
      <c r="H105" s="75"/>
      <c r="I105" s="75"/>
      <c r="J105" s="36"/>
      <c r="K105" s="74" t="str">
        <f t="shared" si="5"/>
        <v/>
      </c>
      <c r="L105" s="74"/>
      <c r="M105" s="6" t="str">
        <f t="shared" si="7"/>
        <v/>
      </c>
      <c r="N105" s="36"/>
      <c r="O105" s="8"/>
      <c r="P105" s="75"/>
      <c r="Q105" s="75"/>
      <c r="R105" s="76" t="str">
        <f t="shared" si="8"/>
        <v/>
      </c>
      <c r="S105" s="76"/>
      <c r="T105" s="77" t="str">
        <f t="shared" si="9"/>
        <v/>
      </c>
      <c r="U105" s="77"/>
    </row>
    <row r="106" spans="2:21" x14ac:dyDescent="0.15">
      <c r="B106" s="36">
        <v>98</v>
      </c>
      <c r="C106" s="74" t="str">
        <f t="shared" si="6"/>
        <v/>
      </c>
      <c r="D106" s="74"/>
      <c r="E106" s="36"/>
      <c r="F106" s="8"/>
      <c r="G106" s="36" t="s">
        <v>4</v>
      </c>
      <c r="H106" s="75"/>
      <c r="I106" s="75"/>
      <c r="J106" s="36"/>
      <c r="K106" s="74" t="str">
        <f t="shared" si="5"/>
        <v/>
      </c>
      <c r="L106" s="74"/>
      <c r="M106" s="6" t="str">
        <f t="shared" si="7"/>
        <v/>
      </c>
      <c r="N106" s="36"/>
      <c r="O106" s="8"/>
      <c r="P106" s="75"/>
      <c r="Q106" s="75"/>
      <c r="R106" s="76" t="str">
        <f t="shared" si="8"/>
        <v/>
      </c>
      <c r="S106" s="76"/>
      <c r="T106" s="77" t="str">
        <f t="shared" si="9"/>
        <v/>
      </c>
      <c r="U106" s="77"/>
    </row>
    <row r="107" spans="2:21" x14ac:dyDescent="0.15">
      <c r="B107" s="36">
        <v>99</v>
      </c>
      <c r="C107" s="74" t="str">
        <f t="shared" si="6"/>
        <v/>
      </c>
      <c r="D107" s="74"/>
      <c r="E107" s="36"/>
      <c r="F107" s="8"/>
      <c r="G107" s="36" t="s">
        <v>4</v>
      </c>
      <c r="H107" s="75"/>
      <c r="I107" s="75"/>
      <c r="J107" s="36"/>
      <c r="K107" s="74" t="str">
        <f t="shared" si="5"/>
        <v/>
      </c>
      <c r="L107" s="74"/>
      <c r="M107" s="6" t="str">
        <f t="shared" si="7"/>
        <v/>
      </c>
      <c r="N107" s="36"/>
      <c r="O107" s="8"/>
      <c r="P107" s="75"/>
      <c r="Q107" s="75"/>
      <c r="R107" s="76" t="str">
        <f t="shared" si="8"/>
        <v/>
      </c>
      <c r="S107" s="76"/>
      <c r="T107" s="77" t="str">
        <f t="shared" si="9"/>
        <v/>
      </c>
      <c r="U107" s="77"/>
    </row>
    <row r="108" spans="2:21" x14ac:dyDescent="0.15">
      <c r="B108" s="36">
        <v>100</v>
      </c>
      <c r="C108" s="74" t="str">
        <f t="shared" si="6"/>
        <v/>
      </c>
      <c r="D108" s="74"/>
      <c r="E108" s="36"/>
      <c r="F108" s="8"/>
      <c r="G108" s="36" t="s">
        <v>3</v>
      </c>
      <c r="H108" s="75"/>
      <c r="I108" s="75"/>
      <c r="J108" s="36"/>
      <c r="K108" s="74" t="str">
        <f t="shared" si="5"/>
        <v/>
      </c>
      <c r="L108" s="74"/>
      <c r="M108" s="6" t="str">
        <f t="shared" si="7"/>
        <v/>
      </c>
      <c r="N108" s="36"/>
      <c r="O108" s="8"/>
      <c r="P108" s="75"/>
      <c r="Q108" s="75"/>
      <c r="R108" s="76" t="str">
        <f t="shared" si="8"/>
        <v/>
      </c>
      <c r="S108" s="76"/>
      <c r="T108" s="77" t="str">
        <f t="shared" si="9"/>
        <v/>
      </c>
      <c r="U108" s="77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15" priority="1" stopIfTrue="1" operator="equal">
      <formula>"買"</formula>
    </cfRule>
    <cfRule type="cellIs" dxfId="14" priority="2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5" stopIfTrue="1" operator="equal">
      <formula>"買"</formula>
    </cfRule>
    <cfRule type="cellIs" dxfId="10" priority="6" stopIfTrue="1" operator="equal">
      <formula>"売"</formula>
    </cfRule>
  </conditionalFormatting>
  <conditionalFormatting sqref="G13">
    <cfRule type="cellIs" dxfId="9" priority="3" stopIfTrue="1" operator="equal">
      <formula>"買"</formula>
    </cfRule>
    <cfRule type="cellIs" dxfId="8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204" sqref="U204"/>
    </sheetView>
  </sheetViews>
  <sheetFormatPr defaultRowHeight="14.25" x14ac:dyDescent="0.15"/>
  <cols>
    <col min="1" max="1" width="7.5" style="35" customWidth="1"/>
    <col min="2" max="2" width="8.1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145" zoomScaleNormal="145" zoomScaleSheetLayoutView="100" workbookViewId="0">
      <selection activeCell="A22" sqref="A22:J29"/>
    </sheetView>
  </sheetViews>
  <sheetFormatPr defaultColWidth="9" defaultRowHeight="13.5" x14ac:dyDescent="0.15"/>
  <sheetData>
    <row r="1" spans="1:10" x14ac:dyDescent="0.15">
      <c r="A1" t="s">
        <v>0</v>
      </c>
    </row>
    <row r="2" spans="1:10" x14ac:dyDescent="0.15">
      <c r="A2" s="78" t="s">
        <v>57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x14ac:dyDescent="0.15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0" x14ac:dyDescent="0.15">
      <c r="A4" s="79"/>
      <c r="B4" s="79"/>
      <c r="C4" s="79"/>
      <c r="D4" s="79"/>
      <c r="E4" s="79"/>
      <c r="F4" s="79"/>
      <c r="G4" s="79"/>
      <c r="H4" s="79"/>
      <c r="I4" s="79"/>
      <c r="J4" s="79"/>
    </row>
    <row r="5" spans="1:10" x14ac:dyDescent="0.15">
      <c r="A5" s="79"/>
      <c r="B5" s="79"/>
      <c r="C5" s="79"/>
      <c r="D5" s="79"/>
      <c r="E5" s="79"/>
      <c r="F5" s="79"/>
      <c r="G5" s="79"/>
      <c r="H5" s="79"/>
      <c r="I5" s="79"/>
      <c r="J5" s="79"/>
    </row>
    <row r="6" spans="1:10" x14ac:dyDescent="0.15">
      <c r="A6" s="79"/>
      <c r="B6" s="79"/>
      <c r="C6" s="79"/>
      <c r="D6" s="79"/>
      <c r="E6" s="79"/>
      <c r="F6" s="79"/>
      <c r="G6" s="79"/>
      <c r="H6" s="79"/>
      <c r="I6" s="79"/>
      <c r="J6" s="79"/>
    </row>
    <row r="7" spans="1:10" x14ac:dyDescent="0.15">
      <c r="A7" s="79"/>
      <c r="B7" s="79"/>
      <c r="C7" s="79"/>
      <c r="D7" s="79"/>
      <c r="E7" s="79"/>
      <c r="F7" s="79"/>
      <c r="G7" s="79"/>
      <c r="H7" s="79"/>
      <c r="I7" s="79"/>
      <c r="J7" s="79"/>
    </row>
    <row r="8" spans="1:10" x14ac:dyDescent="0.15">
      <c r="A8" s="79"/>
      <c r="B8" s="79"/>
      <c r="C8" s="79"/>
      <c r="D8" s="79"/>
      <c r="E8" s="79"/>
      <c r="F8" s="79"/>
      <c r="G8" s="79"/>
      <c r="H8" s="79"/>
      <c r="I8" s="79"/>
      <c r="J8" s="79"/>
    </row>
    <row r="9" spans="1:10" x14ac:dyDescent="0.15">
      <c r="A9" s="79"/>
      <c r="B9" s="79"/>
      <c r="C9" s="79"/>
      <c r="D9" s="79"/>
      <c r="E9" s="79"/>
      <c r="F9" s="79"/>
      <c r="G9" s="79"/>
      <c r="H9" s="79"/>
      <c r="I9" s="79"/>
      <c r="J9" s="79"/>
    </row>
    <row r="11" spans="1:10" x14ac:dyDescent="0.15">
      <c r="A11" t="s">
        <v>1</v>
      </c>
    </row>
    <row r="12" spans="1:10" x14ac:dyDescent="0.15">
      <c r="A12" s="80" t="s">
        <v>58</v>
      </c>
      <c r="B12" s="81"/>
      <c r="C12" s="81"/>
      <c r="D12" s="81"/>
      <c r="E12" s="81"/>
      <c r="F12" s="81"/>
      <c r="G12" s="81"/>
      <c r="H12" s="81"/>
      <c r="I12" s="81"/>
      <c r="J12" s="81"/>
    </row>
    <row r="13" spans="1:10" x14ac:dyDescent="0.15">
      <c r="A13" s="81"/>
      <c r="B13" s="81"/>
      <c r="C13" s="81"/>
      <c r="D13" s="81"/>
      <c r="E13" s="81"/>
      <c r="F13" s="81"/>
      <c r="G13" s="81"/>
      <c r="H13" s="81"/>
      <c r="I13" s="81"/>
      <c r="J13" s="81"/>
    </row>
    <row r="14" spans="1:10" x14ac:dyDescent="0.15">
      <c r="A14" s="81"/>
      <c r="B14" s="81"/>
      <c r="C14" s="81"/>
      <c r="D14" s="81"/>
      <c r="E14" s="81"/>
      <c r="F14" s="81"/>
      <c r="G14" s="81"/>
      <c r="H14" s="81"/>
      <c r="I14" s="81"/>
      <c r="J14" s="81"/>
    </row>
    <row r="15" spans="1:10" x14ac:dyDescent="0.15">
      <c r="A15" s="81"/>
      <c r="B15" s="81"/>
      <c r="C15" s="81"/>
      <c r="D15" s="81"/>
      <c r="E15" s="81"/>
      <c r="F15" s="81"/>
      <c r="G15" s="81"/>
      <c r="H15" s="81"/>
      <c r="I15" s="81"/>
      <c r="J15" s="81"/>
    </row>
    <row r="16" spans="1:10" x14ac:dyDescent="0.15">
      <c r="A16" s="81"/>
      <c r="B16" s="81"/>
      <c r="C16" s="81"/>
      <c r="D16" s="81"/>
      <c r="E16" s="81"/>
      <c r="F16" s="81"/>
      <c r="G16" s="81"/>
      <c r="H16" s="81"/>
      <c r="I16" s="81"/>
      <c r="J16" s="81"/>
    </row>
    <row r="17" spans="1:10" x14ac:dyDescent="0.15">
      <c r="A17" s="81"/>
      <c r="B17" s="81"/>
      <c r="C17" s="81"/>
      <c r="D17" s="81"/>
      <c r="E17" s="81"/>
      <c r="F17" s="81"/>
      <c r="G17" s="81"/>
      <c r="H17" s="81"/>
      <c r="I17" s="81"/>
      <c r="J17" s="81"/>
    </row>
    <row r="18" spans="1:10" x14ac:dyDescent="0.15">
      <c r="A18" s="81"/>
      <c r="B18" s="81"/>
      <c r="C18" s="81"/>
      <c r="D18" s="81"/>
      <c r="E18" s="81"/>
      <c r="F18" s="81"/>
      <c r="G18" s="81"/>
      <c r="H18" s="81"/>
      <c r="I18" s="81"/>
      <c r="J18" s="81"/>
    </row>
    <row r="19" spans="1:10" x14ac:dyDescent="0.15">
      <c r="A19" s="81"/>
      <c r="B19" s="81"/>
      <c r="C19" s="81"/>
      <c r="D19" s="81"/>
      <c r="E19" s="81"/>
      <c r="F19" s="81"/>
      <c r="G19" s="81"/>
      <c r="H19" s="81"/>
      <c r="I19" s="81"/>
      <c r="J19" s="81"/>
    </row>
    <row r="21" spans="1:10" x14ac:dyDescent="0.15">
      <c r="A21" t="s">
        <v>2</v>
      </c>
    </row>
    <row r="22" spans="1:10" x14ac:dyDescent="0.15">
      <c r="A22" s="82" t="s">
        <v>56</v>
      </c>
      <c r="B22" s="82"/>
      <c r="C22" s="82"/>
      <c r="D22" s="82"/>
      <c r="E22" s="82"/>
      <c r="F22" s="82"/>
      <c r="G22" s="82"/>
      <c r="H22" s="82"/>
      <c r="I22" s="82"/>
      <c r="J22" s="82"/>
    </row>
    <row r="23" spans="1:10" x14ac:dyDescent="0.15">
      <c r="A23" s="82"/>
      <c r="B23" s="82"/>
      <c r="C23" s="82"/>
      <c r="D23" s="82"/>
      <c r="E23" s="82"/>
      <c r="F23" s="82"/>
      <c r="G23" s="82"/>
      <c r="H23" s="82"/>
      <c r="I23" s="82"/>
      <c r="J23" s="82"/>
    </row>
    <row r="24" spans="1:10" x14ac:dyDescent="0.15">
      <c r="A24" s="82"/>
      <c r="B24" s="82"/>
      <c r="C24" s="82"/>
      <c r="D24" s="82"/>
      <c r="E24" s="82"/>
      <c r="F24" s="82"/>
      <c r="G24" s="82"/>
      <c r="H24" s="82"/>
      <c r="I24" s="82"/>
      <c r="J24" s="82"/>
    </row>
    <row r="25" spans="1:10" x14ac:dyDescent="0.15">
      <c r="A25" s="82"/>
      <c r="B25" s="82"/>
      <c r="C25" s="82"/>
      <c r="D25" s="82"/>
      <c r="E25" s="82"/>
      <c r="F25" s="82"/>
      <c r="G25" s="82"/>
      <c r="H25" s="82"/>
      <c r="I25" s="82"/>
      <c r="J25" s="82"/>
    </row>
    <row r="26" spans="1:10" x14ac:dyDescent="0.15">
      <c r="A26" s="82"/>
      <c r="B26" s="82"/>
      <c r="C26" s="82"/>
      <c r="D26" s="82"/>
      <c r="E26" s="82"/>
      <c r="F26" s="82"/>
      <c r="G26" s="82"/>
      <c r="H26" s="82"/>
      <c r="I26" s="82"/>
      <c r="J26" s="82"/>
    </row>
    <row r="27" spans="1:10" x14ac:dyDescent="0.15">
      <c r="A27" s="82"/>
      <c r="B27" s="82"/>
      <c r="C27" s="82"/>
      <c r="D27" s="82"/>
      <c r="E27" s="82"/>
      <c r="F27" s="82"/>
      <c r="G27" s="82"/>
      <c r="H27" s="82"/>
      <c r="I27" s="82"/>
      <c r="J27" s="82"/>
    </row>
    <row r="28" spans="1:10" x14ac:dyDescent="0.15">
      <c r="A28" s="82"/>
      <c r="B28" s="82"/>
      <c r="C28" s="82"/>
      <c r="D28" s="82"/>
      <c r="E28" s="82"/>
      <c r="F28" s="82"/>
      <c r="G28" s="82"/>
      <c r="H28" s="82"/>
      <c r="I28" s="82"/>
      <c r="J28" s="82"/>
    </row>
    <row r="29" spans="1:10" x14ac:dyDescent="0.15">
      <c r="A29" s="82"/>
      <c r="B29" s="82"/>
      <c r="C29" s="82"/>
      <c r="D29" s="82"/>
      <c r="E29" s="82"/>
      <c r="F29" s="82"/>
      <c r="G29" s="82"/>
      <c r="H29" s="82"/>
      <c r="I29" s="82"/>
      <c r="J29" s="82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zoomScaleSheetLayoutView="100" workbookViewId="0">
      <selection activeCell="E17" sqref="E17"/>
    </sheetView>
  </sheetViews>
  <sheetFormatPr defaultColWidth="8.875" defaultRowHeight="17.25" x14ac:dyDescent="0.15"/>
  <cols>
    <col min="1" max="1" width="3.125" style="27" customWidth="1"/>
    <col min="2" max="2" width="13.25" style="24" customWidth="1"/>
    <col min="3" max="3" width="15.75" style="26" customWidth="1"/>
    <col min="4" max="4" width="13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/>
  </cols>
  <sheetData>
    <row r="2" spans="2:9" x14ac:dyDescent="0.15">
      <c r="B2" s="25" t="s">
        <v>39</v>
      </c>
      <c r="C2" s="27"/>
    </row>
    <row r="4" spans="2:9" x14ac:dyDescent="0.15">
      <c r="B4" s="30" t="s">
        <v>42</v>
      </c>
      <c r="C4" s="30" t="s">
        <v>40</v>
      </c>
      <c r="D4" s="30" t="s">
        <v>44</v>
      </c>
      <c r="E4" s="31" t="s">
        <v>41</v>
      </c>
      <c r="F4" s="30" t="s">
        <v>45</v>
      </c>
      <c r="G4" s="31" t="s">
        <v>41</v>
      </c>
      <c r="H4" s="30" t="s">
        <v>46</v>
      </c>
      <c r="I4" s="31" t="s">
        <v>41</v>
      </c>
    </row>
    <row r="5" spans="2:9" x14ac:dyDescent="0.15">
      <c r="B5" s="28" t="s">
        <v>43</v>
      </c>
      <c r="C5" s="29" t="s">
        <v>48</v>
      </c>
      <c r="D5" s="29">
        <v>47</v>
      </c>
      <c r="E5" s="33">
        <v>42486</v>
      </c>
      <c r="F5" s="29">
        <v>80</v>
      </c>
      <c r="G5" s="33">
        <v>42494</v>
      </c>
      <c r="H5" s="29">
        <v>100</v>
      </c>
      <c r="I5" s="33">
        <v>42499</v>
      </c>
    </row>
    <row r="6" spans="2:9" x14ac:dyDescent="0.15">
      <c r="B6" s="28" t="s">
        <v>43</v>
      </c>
      <c r="C6" s="29" t="s">
        <v>49</v>
      </c>
      <c r="D6" s="29">
        <v>49</v>
      </c>
      <c r="E6" s="33">
        <v>42502</v>
      </c>
      <c r="F6" s="29">
        <v>100</v>
      </c>
      <c r="G6" s="33">
        <v>42510</v>
      </c>
      <c r="H6" s="29">
        <v>100</v>
      </c>
      <c r="I6" s="33">
        <v>42519</v>
      </c>
    </row>
    <row r="7" spans="2:9" x14ac:dyDescent="0.15">
      <c r="B7" s="28" t="s">
        <v>43</v>
      </c>
      <c r="C7" s="29" t="s">
        <v>50</v>
      </c>
      <c r="D7" s="29">
        <v>26</v>
      </c>
      <c r="E7" s="42" t="s">
        <v>51</v>
      </c>
      <c r="F7" s="29">
        <v>4</v>
      </c>
      <c r="G7" s="33">
        <v>42549</v>
      </c>
      <c r="H7" s="29">
        <v>4</v>
      </c>
      <c r="I7" s="33">
        <v>42550</v>
      </c>
    </row>
    <row r="8" spans="2:9" x14ac:dyDescent="0.15">
      <c r="B8" s="28" t="s">
        <v>43</v>
      </c>
      <c r="C8" s="29" t="s">
        <v>52</v>
      </c>
      <c r="D8" s="29">
        <v>14</v>
      </c>
      <c r="E8" s="33">
        <v>42555</v>
      </c>
      <c r="F8" s="29">
        <v>17</v>
      </c>
      <c r="G8" s="33">
        <v>42564</v>
      </c>
      <c r="H8" s="29">
        <v>34</v>
      </c>
      <c r="I8" s="33">
        <v>42572</v>
      </c>
    </row>
    <row r="9" spans="2:9" x14ac:dyDescent="0.15">
      <c r="B9" s="28" t="s">
        <v>43</v>
      </c>
      <c r="C9" s="29" t="s">
        <v>48</v>
      </c>
      <c r="D9" s="29"/>
      <c r="E9" s="34"/>
      <c r="F9" s="29">
        <v>6</v>
      </c>
      <c r="G9" s="33">
        <v>42564</v>
      </c>
      <c r="H9" s="29"/>
      <c r="I9" s="34"/>
    </row>
    <row r="10" spans="2:9" x14ac:dyDescent="0.1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x14ac:dyDescent="0.1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x14ac:dyDescent="0.15">
      <c r="B12" s="28" t="s">
        <v>43</v>
      </c>
      <c r="C12" s="29"/>
      <c r="D12" s="29"/>
      <c r="E12" s="34"/>
      <c r="F12" s="29"/>
      <c r="G12" s="34"/>
      <c r="H12" s="29"/>
      <c r="I12" s="34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zoomScale="115" zoomScaleNormal="115" workbookViewId="0">
      <pane ySplit="8" topLeftCell="A9" activePane="bottomLeft" state="frozen"/>
      <selection pane="bottomLeft" activeCell="R19" sqref="R19:S19"/>
    </sheetView>
  </sheetViews>
  <sheetFormatPr defaultRowHeight="13.5" x14ac:dyDescent="0.15"/>
  <cols>
    <col min="1" max="1" width="2.875" customWidth="1"/>
    <col min="2" max="18" width="6.625" customWidth="1"/>
    <col min="22" max="22" width="10.875" style="23" bestFit="1" customWidth="1"/>
  </cols>
  <sheetData>
    <row r="2" spans="2:21" x14ac:dyDescent="0.15">
      <c r="B2" s="43" t="s">
        <v>5</v>
      </c>
      <c r="C2" s="43"/>
      <c r="D2" s="46"/>
      <c r="E2" s="46"/>
      <c r="F2" s="43" t="s">
        <v>6</v>
      </c>
      <c r="G2" s="43"/>
      <c r="H2" s="46" t="s">
        <v>36</v>
      </c>
      <c r="I2" s="46"/>
      <c r="J2" s="43" t="s">
        <v>7</v>
      </c>
      <c r="K2" s="43"/>
      <c r="L2" s="47">
        <f>C9</f>
        <v>1000000</v>
      </c>
      <c r="M2" s="46"/>
      <c r="N2" s="43" t="s">
        <v>8</v>
      </c>
      <c r="O2" s="43"/>
      <c r="P2" s="47" t="e">
        <f>C108+R108</f>
        <v>#VALUE!</v>
      </c>
      <c r="Q2" s="46"/>
      <c r="R2" s="1"/>
      <c r="S2" s="1"/>
      <c r="T2" s="1"/>
    </row>
    <row r="3" spans="2:21" ht="57" customHeight="1" x14ac:dyDescent="0.15">
      <c r="B3" s="43" t="s">
        <v>9</v>
      </c>
      <c r="C3" s="43"/>
      <c r="D3" s="48" t="s">
        <v>38</v>
      </c>
      <c r="E3" s="48"/>
      <c r="F3" s="48"/>
      <c r="G3" s="48"/>
      <c r="H3" s="48"/>
      <c r="I3" s="48"/>
      <c r="J3" s="43" t="s">
        <v>10</v>
      </c>
      <c r="K3" s="43"/>
      <c r="L3" s="48" t="s">
        <v>35</v>
      </c>
      <c r="M3" s="49"/>
      <c r="N3" s="49"/>
      <c r="O3" s="49"/>
      <c r="P3" s="49"/>
      <c r="Q3" s="49"/>
      <c r="R3" s="1"/>
      <c r="S3" s="1"/>
    </row>
    <row r="4" spans="2:21" x14ac:dyDescent="0.15">
      <c r="B4" s="43" t="s">
        <v>11</v>
      </c>
      <c r="C4" s="43"/>
      <c r="D4" s="44">
        <f>SUM($R$9:$S$993)</f>
        <v>153684.21052631587</v>
      </c>
      <c r="E4" s="44"/>
      <c r="F4" s="43" t="s">
        <v>12</v>
      </c>
      <c r="G4" s="43"/>
      <c r="H4" s="45">
        <f>SUM($T$9:$U$108)</f>
        <v>292.00000000000017</v>
      </c>
      <c r="I4" s="46"/>
      <c r="J4" s="50" t="s">
        <v>13</v>
      </c>
      <c r="K4" s="50"/>
      <c r="L4" s="47">
        <f>MAX($C$9:$D$990)-C9</f>
        <v>153684.21052631596</v>
      </c>
      <c r="M4" s="47"/>
      <c r="N4" s="50" t="s">
        <v>14</v>
      </c>
      <c r="O4" s="50"/>
      <c r="P4" s="44">
        <f>MIN($C$9:$D$990)-C9</f>
        <v>0</v>
      </c>
      <c r="Q4" s="44"/>
      <c r="R4" s="1"/>
      <c r="S4" s="1"/>
      <c r="T4" s="1"/>
    </row>
    <row r="5" spans="2:21" x14ac:dyDescent="0.15">
      <c r="B5" s="22" t="s">
        <v>15</v>
      </c>
      <c r="C5" s="2">
        <f>COUNTIF($R$9:$R$990,"&gt;0")</f>
        <v>1</v>
      </c>
      <c r="D5" s="21" t="s">
        <v>16</v>
      </c>
      <c r="E5" s="16">
        <f>COUNTIF($R$9:$R$990,"&lt;0")</f>
        <v>0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1</v>
      </c>
      <c r="J5" s="51" t="s">
        <v>19</v>
      </c>
      <c r="K5" s="43"/>
      <c r="L5" s="52"/>
      <c r="M5" s="53"/>
      <c r="N5" s="18" t="s">
        <v>20</v>
      </c>
      <c r="O5" s="9"/>
      <c r="P5" s="52"/>
      <c r="Q5" s="53"/>
      <c r="R5" s="1"/>
      <c r="S5" s="1"/>
      <c r="T5" s="1"/>
    </row>
    <row r="6" spans="2:21" x14ac:dyDescent="0.1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x14ac:dyDescent="0.15">
      <c r="B7" s="61" t="s">
        <v>21</v>
      </c>
      <c r="C7" s="63" t="s">
        <v>22</v>
      </c>
      <c r="D7" s="64"/>
      <c r="E7" s="67" t="s">
        <v>23</v>
      </c>
      <c r="F7" s="68"/>
      <c r="G7" s="68"/>
      <c r="H7" s="68"/>
      <c r="I7" s="56"/>
      <c r="J7" s="69" t="s">
        <v>24</v>
      </c>
      <c r="K7" s="70"/>
      <c r="L7" s="58"/>
      <c r="M7" s="71" t="s">
        <v>25</v>
      </c>
      <c r="N7" s="72" t="s">
        <v>26</v>
      </c>
      <c r="O7" s="73"/>
      <c r="P7" s="73"/>
      <c r="Q7" s="60"/>
      <c r="R7" s="54" t="s">
        <v>27</v>
      </c>
      <c r="S7" s="54"/>
      <c r="T7" s="54"/>
      <c r="U7" s="54"/>
    </row>
    <row r="8" spans="2:21" x14ac:dyDescent="0.15">
      <c r="B8" s="62"/>
      <c r="C8" s="65"/>
      <c r="D8" s="66"/>
      <c r="E8" s="19" t="s">
        <v>28</v>
      </c>
      <c r="F8" s="19" t="s">
        <v>29</v>
      </c>
      <c r="G8" s="19" t="s">
        <v>30</v>
      </c>
      <c r="H8" s="55" t="s">
        <v>31</v>
      </c>
      <c r="I8" s="56"/>
      <c r="J8" s="4" t="s">
        <v>32</v>
      </c>
      <c r="K8" s="57" t="s">
        <v>33</v>
      </c>
      <c r="L8" s="58"/>
      <c r="M8" s="71"/>
      <c r="N8" s="5" t="s">
        <v>28</v>
      </c>
      <c r="O8" s="5" t="s">
        <v>29</v>
      </c>
      <c r="P8" s="59" t="s">
        <v>31</v>
      </c>
      <c r="Q8" s="60"/>
      <c r="R8" s="54" t="s">
        <v>34</v>
      </c>
      <c r="S8" s="54"/>
      <c r="T8" s="54" t="s">
        <v>32</v>
      </c>
      <c r="U8" s="54"/>
    </row>
    <row r="9" spans="2:21" x14ac:dyDescent="0.15">
      <c r="B9" s="20">
        <v>1</v>
      </c>
      <c r="C9" s="74">
        <v>1000000</v>
      </c>
      <c r="D9" s="74"/>
      <c r="E9" s="20">
        <v>2001</v>
      </c>
      <c r="F9" s="8">
        <v>42111</v>
      </c>
      <c r="G9" s="20" t="s">
        <v>4</v>
      </c>
      <c r="H9" s="75">
        <v>105.33</v>
      </c>
      <c r="I9" s="75"/>
      <c r="J9" s="20">
        <v>57</v>
      </c>
      <c r="K9" s="74">
        <f t="shared" ref="K9:K72" si="0">IF(F9="","",C9*0.03)</f>
        <v>30000</v>
      </c>
      <c r="L9" s="74"/>
      <c r="M9" s="6">
        <f>IF(J9="","",(K9/J9)/1000)</f>
        <v>0.52631578947368418</v>
      </c>
      <c r="N9" s="20">
        <v>2001</v>
      </c>
      <c r="O9" s="8">
        <v>42111</v>
      </c>
      <c r="P9" s="75">
        <v>108.25</v>
      </c>
      <c r="Q9" s="75"/>
      <c r="R9" s="76">
        <f>IF(O9="","",(IF(G9="売",H9-P9,P9-H9))*M9*100000)</f>
        <v>153684.21052631587</v>
      </c>
      <c r="S9" s="76"/>
      <c r="T9" s="77">
        <f>IF(O9="","",IF(R9&lt;0,J9*(-1),IF(G9="買",(P9-H9)*100,(H9-P9)*100)))</f>
        <v>292.00000000000017</v>
      </c>
      <c r="U9" s="77"/>
    </row>
    <row r="10" spans="2:21" x14ac:dyDescent="0.15">
      <c r="B10" s="20">
        <v>2</v>
      </c>
      <c r="C10" s="74">
        <f t="shared" ref="C10:C73" si="1">IF(R9="","",C9+R9)</f>
        <v>1153684.210526316</v>
      </c>
      <c r="D10" s="74"/>
      <c r="E10" s="20"/>
      <c r="F10" s="8"/>
      <c r="G10" s="20" t="s">
        <v>4</v>
      </c>
      <c r="H10" s="75"/>
      <c r="I10" s="75"/>
      <c r="J10" s="20"/>
      <c r="K10" s="74" t="str">
        <f t="shared" si="0"/>
        <v/>
      </c>
      <c r="L10" s="74"/>
      <c r="M10" s="6" t="str">
        <f t="shared" ref="M10:M73" si="2">IF(J10="","",(K10/J10)/1000)</f>
        <v/>
      </c>
      <c r="N10" s="20"/>
      <c r="O10" s="8"/>
      <c r="P10" s="75"/>
      <c r="Q10" s="75"/>
      <c r="R10" s="76" t="str">
        <f t="shared" ref="R10:R73" si="3">IF(O10="","",(IF(G10="売",H10-P10,P10-H10))*M10*100000)</f>
        <v/>
      </c>
      <c r="S10" s="76"/>
      <c r="T10" s="77" t="str">
        <f t="shared" ref="T10:T73" si="4">IF(O10="","",IF(R10&lt;0,J10*(-1),IF(G10="買",(P10-H10)*100,(H10-P10)*100)))</f>
        <v/>
      </c>
      <c r="U10" s="77"/>
    </row>
    <row r="11" spans="2:21" x14ac:dyDescent="0.15">
      <c r="B11" s="20">
        <v>3</v>
      </c>
      <c r="C11" s="74" t="str">
        <f t="shared" si="1"/>
        <v/>
      </c>
      <c r="D11" s="74"/>
      <c r="E11" s="20"/>
      <c r="F11" s="8"/>
      <c r="G11" s="20" t="s">
        <v>4</v>
      </c>
      <c r="H11" s="75"/>
      <c r="I11" s="75"/>
      <c r="J11" s="20"/>
      <c r="K11" s="74" t="str">
        <f t="shared" si="0"/>
        <v/>
      </c>
      <c r="L11" s="74"/>
      <c r="M11" s="6" t="str">
        <f t="shared" si="2"/>
        <v/>
      </c>
      <c r="N11" s="20"/>
      <c r="O11" s="8"/>
      <c r="P11" s="75"/>
      <c r="Q11" s="75"/>
      <c r="R11" s="76" t="str">
        <f t="shared" si="3"/>
        <v/>
      </c>
      <c r="S11" s="76"/>
      <c r="T11" s="77" t="str">
        <f t="shared" si="4"/>
        <v/>
      </c>
      <c r="U11" s="77"/>
    </row>
    <row r="12" spans="2:21" x14ac:dyDescent="0.15">
      <c r="B12" s="20">
        <v>4</v>
      </c>
      <c r="C12" s="74" t="str">
        <f t="shared" si="1"/>
        <v/>
      </c>
      <c r="D12" s="74"/>
      <c r="E12" s="20"/>
      <c r="F12" s="8"/>
      <c r="G12" s="20" t="s">
        <v>3</v>
      </c>
      <c r="H12" s="75"/>
      <c r="I12" s="75"/>
      <c r="J12" s="20"/>
      <c r="K12" s="74" t="str">
        <f t="shared" si="0"/>
        <v/>
      </c>
      <c r="L12" s="74"/>
      <c r="M12" s="6" t="str">
        <f t="shared" si="2"/>
        <v/>
      </c>
      <c r="N12" s="20"/>
      <c r="O12" s="8"/>
      <c r="P12" s="75"/>
      <c r="Q12" s="75"/>
      <c r="R12" s="76" t="str">
        <f t="shared" si="3"/>
        <v/>
      </c>
      <c r="S12" s="76"/>
      <c r="T12" s="77" t="str">
        <f t="shared" si="4"/>
        <v/>
      </c>
      <c r="U12" s="77"/>
    </row>
    <row r="13" spans="2:21" x14ac:dyDescent="0.15">
      <c r="B13" s="20">
        <v>5</v>
      </c>
      <c r="C13" s="74" t="str">
        <f t="shared" si="1"/>
        <v/>
      </c>
      <c r="D13" s="74"/>
      <c r="E13" s="20"/>
      <c r="F13" s="8"/>
      <c r="G13" s="20" t="s">
        <v>3</v>
      </c>
      <c r="H13" s="75"/>
      <c r="I13" s="75"/>
      <c r="J13" s="20"/>
      <c r="K13" s="74" t="str">
        <f t="shared" si="0"/>
        <v/>
      </c>
      <c r="L13" s="74"/>
      <c r="M13" s="6" t="str">
        <f t="shared" si="2"/>
        <v/>
      </c>
      <c r="N13" s="20"/>
      <c r="O13" s="8"/>
      <c r="P13" s="75"/>
      <c r="Q13" s="75"/>
      <c r="R13" s="76" t="str">
        <f t="shared" si="3"/>
        <v/>
      </c>
      <c r="S13" s="76"/>
      <c r="T13" s="77" t="str">
        <f t="shared" si="4"/>
        <v/>
      </c>
      <c r="U13" s="77"/>
    </row>
    <row r="14" spans="2:21" x14ac:dyDescent="0.15">
      <c r="B14" s="20">
        <v>6</v>
      </c>
      <c r="C14" s="74" t="str">
        <f t="shared" si="1"/>
        <v/>
      </c>
      <c r="D14" s="74"/>
      <c r="E14" s="20"/>
      <c r="F14" s="8"/>
      <c r="G14" s="20" t="s">
        <v>4</v>
      </c>
      <c r="H14" s="75"/>
      <c r="I14" s="75"/>
      <c r="J14" s="20"/>
      <c r="K14" s="74" t="str">
        <f t="shared" si="0"/>
        <v/>
      </c>
      <c r="L14" s="74"/>
      <c r="M14" s="6" t="str">
        <f t="shared" si="2"/>
        <v/>
      </c>
      <c r="N14" s="20"/>
      <c r="O14" s="8"/>
      <c r="P14" s="75"/>
      <c r="Q14" s="75"/>
      <c r="R14" s="76" t="str">
        <f t="shared" si="3"/>
        <v/>
      </c>
      <c r="S14" s="76"/>
      <c r="T14" s="77" t="str">
        <f t="shared" si="4"/>
        <v/>
      </c>
      <c r="U14" s="77"/>
    </row>
    <row r="15" spans="2:21" x14ac:dyDescent="0.15">
      <c r="B15" s="20">
        <v>7</v>
      </c>
      <c r="C15" s="74" t="str">
        <f t="shared" si="1"/>
        <v/>
      </c>
      <c r="D15" s="74"/>
      <c r="E15" s="20"/>
      <c r="F15" s="8"/>
      <c r="G15" s="20" t="s">
        <v>4</v>
      </c>
      <c r="H15" s="75"/>
      <c r="I15" s="75"/>
      <c r="J15" s="20"/>
      <c r="K15" s="74" t="str">
        <f t="shared" si="0"/>
        <v/>
      </c>
      <c r="L15" s="74"/>
      <c r="M15" s="6" t="str">
        <f t="shared" si="2"/>
        <v/>
      </c>
      <c r="N15" s="20"/>
      <c r="O15" s="8"/>
      <c r="P15" s="75"/>
      <c r="Q15" s="75"/>
      <c r="R15" s="76" t="str">
        <f t="shared" si="3"/>
        <v/>
      </c>
      <c r="S15" s="76"/>
      <c r="T15" s="77" t="str">
        <f t="shared" si="4"/>
        <v/>
      </c>
      <c r="U15" s="77"/>
    </row>
    <row r="16" spans="2:21" x14ac:dyDescent="0.15">
      <c r="B16" s="20">
        <v>8</v>
      </c>
      <c r="C16" s="74" t="str">
        <f t="shared" si="1"/>
        <v/>
      </c>
      <c r="D16" s="74"/>
      <c r="E16" s="20"/>
      <c r="F16" s="8"/>
      <c r="G16" s="20" t="s">
        <v>4</v>
      </c>
      <c r="H16" s="75"/>
      <c r="I16" s="75"/>
      <c r="J16" s="20"/>
      <c r="K16" s="74" t="str">
        <f t="shared" si="0"/>
        <v/>
      </c>
      <c r="L16" s="74"/>
      <c r="M16" s="6" t="str">
        <f t="shared" si="2"/>
        <v/>
      </c>
      <c r="N16" s="20"/>
      <c r="O16" s="8"/>
      <c r="P16" s="75"/>
      <c r="Q16" s="75"/>
      <c r="R16" s="76" t="str">
        <f t="shared" si="3"/>
        <v/>
      </c>
      <c r="S16" s="76"/>
      <c r="T16" s="77" t="str">
        <f t="shared" si="4"/>
        <v/>
      </c>
      <c r="U16" s="77"/>
    </row>
    <row r="17" spans="2:21" x14ac:dyDescent="0.15">
      <c r="B17" s="20">
        <v>9</v>
      </c>
      <c r="C17" s="74" t="str">
        <f t="shared" si="1"/>
        <v/>
      </c>
      <c r="D17" s="74"/>
      <c r="E17" s="20"/>
      <c r="F17" s="8"/>
      <c r="G17" s="20" t="s">
        <v>4</v>
      </c>
      <c r="H17" s="75"/>
      <c r="I17" s="75"/>
      <c r="J17" s="20"/>
      <c r="K17" s="74" t="str">
        <f t="shared" si="0"/>
        <v/>
      </c>
      <c r="L17" s="74"/>
      <c r="M17" s="6" t="str">
        <f t="shared" si="2"/>
        <v/>
      </c>
      <c r="N17" s="20"/>
      <c r="O17" s="8"/>
      <c r="P17" s="75"/>
      <c r="Q17" s="75"/>
      <c r="R17" s="76" t="str">
        <f t="shared" si="3"/>
        <v/>
      </c>
      <c r="S17" s="76"/>
      <c r="T17" s="77" t="str">
        <f t="shared" si="4"/>
        <v/>
      </c>
      <c r="U17" s="77"/>
    </row>
    <row r="18" spans="2:21" x14ac:dyDescent="0.15">
      <c r="B18" s="20">
        <v>10</v>
      </c>
      <c r="C18" s="74" t="str">
        <f t="shared" si="1"/>
        <v/>
      </c>
      <c r="D18" s="74"/>
      <c r="E18" s="20"/>
      <c r="F18" s="8"/>
      <c r="G18" s="20" t="s">
        <v>4</v>
      </c>
      <c r="H18" s="75"/>
      <c r="I18" s="75"/>
      <c r="J18" s="20"/>
      <c r="K18" s="74" t="str">
        <f t="shared" si="0"/>
        <v/>
      </c>
      <c r="L18" s="74"/>
      <c r="M18" s="6" t="str">
        <f t="shared" si="2"/>
        <v/>
      </c>
      <c r="N18" s="20"/>
      <c r="O18" s="8"/>
      <c r="P18" s="75"/>
      <c r="Q18" s="75"/>
      <c r="R18" s="76" t="str">
        <f t="shared" si="3"/>
        <v/>
      </c>
      <c r="S18" s="76"/>
      <c r="T18" s="77" t="str">
        <f t="shared" si="4"/>
        <v/>
      </c>
      <c r="U18" s="77"/>
    </row>
    <row r="19" spans="2:21" x14ac:dyDescent="0.15">
      <c r="B19" s="20">
        <v>11</v>
      </c>
      <c r="C19" s="74" t="str">
        <f t="shared" si="1"/>
        <v/>
      </c>
      <c r="D19" s="74"/>
      <c r="E19" s="20"/>
      <c r="F19" s="8"/>
      <c r="G19" s="20" t="s">
        <v>4</v>
      </c>
      <c r="H19" s="75"/>
      <c r="I19" s="75"/>
      <c r="J19" s="20"/>
      <c r="K19" s="74" t="str">
        <f t="shared" si="0"/>
        <v/>
      </c>
      <c r="L19" s="74"/>
      <c r="M19" s="6" t="str">
        <f t="shared" si="2"/>
        <v/>
      </c>
      <c r="N19" s="20"/>
      <c r="O19" s="8"/>
      <c r="P19" s="75"/>
      <c r="Q19" s="75"/>
      <c r="R19" s="76" t="str">
        <f t="shared" si="3"/>
        <v/>
      </c>
      <c r="S19" s="76"/>
      <c r="T19" s="77" t="str">
        <f t="shared" si="4"/>
        <v/>
      </c>
      <c r="U19" s="77"/>
    </row>
    <row r="20" spans="2:21" x14ac:dyDescent="0.15">
      <c r="B20" s="20">
        <v>12</v>
      </c>
      <c r="C20" s="74" t="str">
        <f t="shared" si="1"/>
        <v/>
      </c>
      <c r="D20" s="74"/>
      <c r="E20" s="20"/>
      <c r="F20" s="8"/>
      <c r="G20" s="20" t="s">
        <v>4</v>
      </c>
      <c r="H20" s="75"/>
      <c r="I20" s="75"/>
      <c r="J20" s="20"/>
      <c r="K20" s="74" t="str">
        <f t="shared" si="0"/>
        <v/>
      </c>
      <c r="L20" s="74"/>
      <c r="M20" s="6" t="str">
        <f t="shared" si="2"/>
        <v/>
      </c>
      <c r="N20" s="20"/>
      <c r="O20" s="8"/>
      <c r="P20" s="75"/>
      <c r="Q20" s="75"/>
      <c r="R20" s="76" t="str">
        <f t="shared" si="3"/>
        <v/>
      </c>
      <c r="S20" s="76"/>
      <c r="T20" s="77" t="str">
        <f t="shared" si="4"/>
        <v/>
      </c>
      <c r="U20" s="77"/>
    </row>
    <row r="21" spans="2:21" x14ac:dyDescent="0.15">
      <c r="B21" s="20">
        <v>13</v>
      </c>
      <c r="C21" s="74" t="str">
        <f t="shared" si="1"/>
        <v/>
      </c>
      <c r="D21" s="74"/>
      <c r="E21" s="20"/>
      <c r="F21" s="8"/>
      <c r="G21" s="20" t="s">
        <v>4</v>
      </c>
      <c r="H21" s="75"/>
      <c r="I21" s="75"/>
      <c r="J21" s="20"/>
      <c r="K21" s="74" t="str">
        <f t="shared" si="0"/>
        <v/>
      </c>
      <c r="L21" s="74"/>
      <c r="M21" s="6" t="str">
        <f t="shared" si="2"/>
        <v/>
      </c>
      <c r="N21" s="20"/>
      <c r="O21" s="8"/>
      <c r="P21" s="75"/>
      <c r="Q21" s="75"/>
      <c r="R21" s="76" t="str">
        <f t="shared" si="3"/>
        <v/>
      </c>
      <c r="S21" s="76"/>
      <c r="T21" s="77" t="str">
        <f t="shared" si="4"/>
        <v/>
      </c>
      <c r="U21" s="77"/>
    </row>
    <row r="22" spans="2:21" x14ac:dyDescent="0.15">
      <c r="B22" s="20">
        <v>14</v>
      </c>
      <c r="C22" s="74" t="str">
        <f t="shared" si="1"/>
        <v/>
      </c>
      <c r="D22" s="74"/>
      <c r="E22" s="20"/>
      <c r="F22" s="8"/>
      <c r="G22" s="20" t="s">
        <v>3</v>
      </c>
      <c r="H22" s="75"/>
      <c r="I22" s="75"/>
      <c r="J22" s="20"/>
      <c r="K22" s="74" t="str">
        <f t="shared" si="0"/>
        <v/>
      </c>
      <c r="L22" s="74"/>
      <c r="M22" s="6" t="str">
        <f t="shared" si="2"/>
        <v/>
      </c>
      <c r="N22" s="20"/>
      <c r="O22" s="8"/>
      <c r="P22" s="75"/>
      <c r="Q22" s="75"/>
      <c r="R22" s="76" t="str">
        <f t="shared" si="3"/>
        <v/>
      </c>
      <c r="S22" s="76"/>
      <c r="T22" s="77" t="str">
        <f t="shared" si="4"/>
        <v/>
      </c>
      <c r="U22" s="77"/>
    </row>
    <row r="23" spans="2:21" x14ac:dyDescent="0.15">
      <c r="B23" s="20">
        <v>15</v>
      </c>
      <c r="C23" s="74" t="str">
        <f t="shared" si="1"/>
        <v/>
      </c>
      <c r="D23" s="74"/>
      <c r="E23" s="20"/>
      <c r="F23" s="8"/>
      <c r="G23" s="20" t="s">
        <v>4</v>
      </c>
      <c r="H23" s="75"/>
      <c r="I23" s="75"/>
      <c r="J23" s="20"/>
      <c r="K23" s="74" t="str">
        <f t="shared" si="0"/>
        <v/>
      </c>
      <c r="L23" s="74"/>
      <c r="M23" s="6" t="str">
        <f t="shared" si="2"/>
        <v/>
      </c>
      <c r="N23" s="20"/>
      <c r="O23" s="8"/>
      <c r="P23" s="75"/>
      <c r="Q23" s="75"/>
      <c r="R23" s="76" t="str">
        <f t="shared" si="3"/>
        <v/>
      </c>
      <c r="S23" s="76"/>
      <c r="T23" s="77" t="str">
        <f t="shared" si="4"/>
        <v/>
      </c>
      <c r="U23" s="77"/>
    </row>
    <row r="24" spans="2:21" x14ac:dyDescent="0.15">
      <c r="B24" s="20">
        <v>16</v>
      </c>
      <c r="C24" s="74" t="str">
        <f t="shared" si="1"/>
        <v/>
      </c>
      <c r="D24" s="74"/>
      <c r="E24" s="20"/>
      <c r="F24" s="8"/>
      <c r="G24" s="20" t="s">
        <v>4</v>
      </c>
      <c r="H24" s="75"/>
      <c r="I24" s="75"/>
      <c r="J24" s="20"/>
      <c r="K24" s="74" t="str">
        <f t="shared" si="0"/>
        <v/>
      </c>
      <c r="L24" s="74"/>
      <c r="M24" s="6" t="str">
        <f t="shared" si="2"/>
        <v/>
      </c>
      <c r="N24" s="20"/>
      <c r="O24" s="8"/>
      <c r="P24" s="75"/>
      <c r="Q24" s="75"/>
      <c r="R24" s="76" t="str">
        <f t="shared" si="3"/>
        <v/>
      </c>
      <c r="S24" s="76"/>
      <c r="T24" s="77" t="str">
        <f t="shared" si="4"/>
        <v/>
      </c>
      <c r="U24" s="77"/>
    </row>
    <row r="25" spans="2:21" x14ac:dyDescent="0.15">
      <c r="B25" s="20">
        <v>17</v>
      </c>
      <c r="C25" s="74" t="str">
        <f t="shared" si="1"/>
        <v/>
      </c>
      <c r="D25" s="74"/>
      <c r="E25" s="20"/>
      <c r="F25" s="8"/>
      <c r="G25" s="20" t="s">
        <v>4</v>
      </c>
      <c r="H25" s="75"/>
      <c r="I25" s="75"/>
      <c r="J25" s="20"/>
      <c r="K25" s="74" t="str">
        <f t="shared" si="0"/>
        <v/>
      </c>
      <c r="L25" s="74"/>
      <c r="M25" s="6" t="str">
        <f t="shared" si="2"/>
        <v/>
      </c>
      <c r="N25" s="20"/>
      <c r="O25" s="8"/>
      <c r="P25" s="75"/>
      <c r="Q25" s="75"/>
      <c r="R25" s="76" t="str">
        <f t="shared" si="3"/>
        <v/>
      </c>
      <c r="S25" s="76"/>
      <c r="T25" s="77" t="str">
        <f t="shared" si="4"/>
        <v/>
      </c>
      <c r="U25" s="77"/>
    </row>
    <row r="26" spans="2:21" x14ac:dyDescent="0.15">
      <c r="B26" s="20">
        <v>18</v>
      </c>
      <c r="C26" s="74" t="str">
        <f t="shared" si="1"/>
        <v/>
      </c>
      <c r="D26" s="74"/>
      <c r="E26" s="20"/>
      <c r="F26" s="8"/>
      <c r="G26" s="20" t="s">
        <v>4</v>
      </c>
      <c r="H26" s="75"/>
      <c r="I26" s="75"/>
      <c r="J26" s="20"/>
      <c r="K26" s="74" t="str">
        <f t="shared" si="0"/>
        <v/>
      </c>
      <c r="L26" s="74"/>
      <c r="M26" s="6" t="str">
        <f t="shared" si="2"/>
        <v/>
      </c>
      <c r="N26" s="20"/>
      <c r="O26" s="8"/>
      <c r="P26" s="75"/>
      <c r="Q26" s="75"/>
      <c r="R26" s="76" t="str">
        <f t="shared" si="3"/>
        <v/>
      </c>
      <c r="S26" s="76"/>
      <c r="T26" s="77" t="str">
        <f t="shared" si="4"/>
        <v/>
      </c>
      <c r="U26" s="77"/>
    </row>
    <row r="27" spans="2:21" x14ac:dyDescent="0.15">
      <c r="B27" s="20">
        <v>19</v>
      </c>
      <c r="C27" s="74" t="str">
        <f t="shared" si="1"/>
        <v/>
      </c>
      <c r="D27" s="74"/>
      <c r="E27" s="20"/>
      <c r="F27" s="8"/>
      <c r="G27" s="20" t="s">
        <v>3</v>
      </c>
      <c r="H27" s="75"/>
      <c r="I27" s="75"/>
      <c r="J27" s="20"/>
      <c r="K27" s="74" t="str">
        <f t="shared" si="0"/>
        <v/>
      </c>
      <c r="L27" s="74"/>
      <c r="M27" s="6" t="str">
        <f t="shared" si="2"/>
        <v/>
      </c>
      <c r="N27" s="20"/>
      <c r="O27" s="8"/>
      <c r="P27" s="75"/>
      <c r="Q27" s="75"/>
      <c r="R27" s="76" t="str">
        <f t="shared" si="3"/>
        <v/>
      </c>
      <c r="S27" s="76"/>
      <c r="T27" s="77" t="str">
        <f t="shared" si="4"/>
        <v/>
      </c>
      <c r="U27" s="77"/>
    </row>
    <row r="28" spans="2:21" x14ac:dyDescent="0.15">
      <c r="B28" s="20">
        <v>20</v>
      </c>
      <c r="C28" s="74" t="str">
        <f t="shared" si="1"/>
        <v/>
      </c>
      <c r="D28" s="74"/>
      <c r="E28" s="20"/>
      <c r="F28" s="8"/>
      <c r="G28" s="20" t="s">
        <v>4</v>
      </c>
      <c r="H28" s="75"/>
      <c r="I28" s="75"/>
      <c r="J28" s="20"/>
      <c r="K28" s="74" t="str">
        <f t="shared" si="0"/>
        <v/>
      </c>
      <c r="L28" s="74"/>
      <c r="M28" s="6" t="str">
        <f t="shared" si="2"/>
        <v/>
      </c>
      <c r="N28" s="20"/>
      <c r="O28" s="8"/>
      <c r="P28" s="75"/>
      <c r="Q28" s="75"/>
      <c r="R28" s="76" t="str">
        <f t="shared" si="3"/>
        <v/>
      </c>
      <c r="S28" s="76"/>
      <c r="T28" s="77" t="str">
        <f t="shared" si="4"/>
        <v/>
      </c>
      <c r="U28" s="77"/>
    </row>
    <row r="29" spans="2:21" x14ac:dyDescent="0.15">
      <c r="B29" s="20">
        <v>21</v>
      </c>
      <c r="C29" s="74" t="str">
        <f t="shared" si="1"/>
        <v/>
      </c>
      <c r="D29" s="74"/>
      <c r="E29" s="20"/>
      <c r="F29" s="8"/>
      <c r="G29" s="20" t="s">
        <v>3</v>
      </c>
      <c r="H29" s="75"/>
      <c r="I29" s="75"/>
      <c r="J29" s="20"/>
      <c r="K29" s="74" t="str">
        <f t="shared" si="0"/>
        <v/>
      </c>
      <c r="L29" s="74"/>
      <c r="M29" s="6" t="str">
        <f t="shared" si="2"/>
        <v/>
      </c>
      <c r="N29" s="20"/>
      <c r="O29" s="8"/>
      <c r="P29" s="75"/>
      <c r="Q29" s="75"/>
      <c r="R29" s="76" t="str">
        <f t="shared" si="3"/>
        <v/>
      </c>
      <c r="S29" s="76"/>
      <c r="T29" s="77" t="str">
        <f t="shared" si="4"/>
        <v/>
      </c>
      <c r="U29" s="77"/>
    </row>
    <row r="30" spans="2:21" x14ac:dyDescent="0.15">
      <c r="B30" s="20">
        <v>22</v>
      </c>
      <c r="C30" s="74" t="str">
        <f t="shared" si="1"/>
        <v/>
      </c>
      <c r="D30" s="74"/>
      <c r="E30" s="20"/>
      <c r="F30" s="8"/>
      <c r="G30" s="20" t="s">
        <v>3</v>
      </c>
      <c r="H30" s="75"/>
      <c r="I30" s="75"/>
      <c r="J30" s="20"/>
      <c r="K30" s="74" t="str">
        <f t="shared" si="0"/>
        <v/>
      </c>
      <c r="L30" s="74"/>
      <c r="M30" s="6" t="str">
        <f t="shared" si="2"/>
        <v/>
      </c>
      <c r="N30" s="20"/>
      <c r="O30" s="8"/>
      <c r="P30" s="75"/>
      <c r="Q30" s="75"/>
      <c r="R30" s="76" t="str">
        <f t="shared" si="3"/>
        <v/>
      </c>
      <c r="S30" s="76"/>
      <c r="T30" s="77" t="str">
        <f t="shared" si="4"/>
        <v/>
      </c>
      <c r="U30" s="77"/>
    </row>
    <row r="31" spans="2:21" x14ac:dyDescent="0.15">
      <c r="B31" s="20">
        <v>23</v>
      </c>
      <c r="C31" s="74" t="str">
        <f t="shared" si="1"/>
        <v/>
      </c>
      <c r="D31" s="74"/>
      <c r="E31" s="20"/>
      <c r="F31" s="8"/>
      <c r="G31" s="20" t="s">
        <v>3</v>
      </c>
      <c r="H31" s="75"/>
      <c r="I31" s="75"/>
      <c r="J31" s="20"/>
      <c r="K31" s="74" t="str">
        <f t="shared" si="0"/>
        <v/>
      </c>
      <c r="L31" s="74"/>
      <c r="M31" s="6" t="str">
        <f t="shared" si="2"/>
        <v/>
      </c>
      <c r="N31" s="20"/>
      <c r="O31" s="8"/>
      <c r="P31" s="75"/>
      <c r="Q31" s="75"/>
      <c r="R31" s="76" t="str">
        <f t="shared" si="3"/>
        <v/>
      </c>
      <c r="S31" s="76"/>
      <c r="T31" s="77" t="str">
        <f t="shared" si="4"/>
        <v/>
      </c>
      <c r="U31" s="77"/>
    </row>
    <row r="32" spans="2:21" x14ac:dyDescent="0.15">
      <c r="B32" s="20">
        <v>24</v>
      </c>
      <c r="C32" s="74" t="str">
        <f t="shared" si="1"/>
        <v/>
      </c>
      <c r="D32" s="74"/>
      <c r="E32" s="20"/>
      <c r="F32" s="8"/>
      <c r="G32" s="20" t="s">
        <v>3</v>
      </c>
      <c r="H32" s="75"/>
      <c r="I32" s="75"/>
      <c r="J32" s="20"/>
      <c r="K32" s="74" t="str">
        <f t="shared" si="0"/>
        <v/>
      </c>
      <c r="L32" s="74"/>
      <c r="M32" s="6" t="str">
        <f t="shared" si="2"/>
        <v/>
      </c>
      <c r="N32" s="20"/>
      <c r="O32" s="8"/>
      <c r="P32" s="75"/>
      <c r="Q32" s="75"/>
      <c r="R32" s="76" t="str">
        <f t="shared" si="3"/>
        <v/>
      </c>
      <c r="S32" s="76"/>
      <c r="T32" s="77" t="str">
        <f t="shared" si="4"/>
        <v/>
      </c>
      <c r="U32" s="77"/>
    </row>
    <row r="33" spans="2:21" x14ac:dyDescent="0.15">
      <c r="B33" s="20">
        <v>25</v>
      </c>
      <c r="C33" s="74" t="str">
        <f t="shared" si="1"/>
        <v/>
      </c>
      <c r="D33" s="74"/>
      <c r="E33" s="20"/>
      <c r="F33" s="8"/>
      <c r="G33" s="20" t="s">
        <v>4</v>
      </c>
      <c r="H33" s="75"/>
      <c r="I33" s="75"/>
      <c r="J33" s="20"/>
      <c r="K33" s="74" t="str">
        <f t="shared" si="0"/>
        <v/>
      </c>
      <c r="L33" s="74"/>
      <c r="M33" s="6" t="str">
        <f t="shared" si="2"/>
        <v/>
      </c>
      <c r="N33" s="20"/>
      <c r="O33" s="8"/>
      <c r="P33" s="75"/>
      <c r="Q33" s="75"/>
      <c r="R33" s="76" t="str">
        <f t="shared" si="3"/>
        <v/>
      </c>
      <c r="S33" s="76"/>
      <c r="T33" s="77" t="str">
        <f t="shared" si="4"/>
        <v/>
      </c>
      <c r="U33" s="77"/>
    </row>
    <row r="34" spans="2:21" x14ac:dyDescent="0.15">
      <c r="B34" s="20">
        <v>26</v>
      </c>
      <c r="C34" s="74" t="str">
        <f t="shared" si="1"/>
        <v/>
      </c>
      <c r="D34" s="74"/>
      <c r="E34" s="20"/>
      <c r="F34" s="8"/>
      <c r="G34" s="20" t="s">
        <v>3</v>
      </c>
      <c r="H34" s="75"/>
      <c r="I34" s="75"/>
      <c r="J34" s="20"/>
      <c r="K34" s="74" t="str">
        <f t="shared" si="0"/>
        <v/>
      </c>
      <c r="L34" s="74"/>
      <c r="M34" s="6" t="str">
        <f t="shared" si="2"/>
        <v/>
      </c>
      <c r="N34" s="20"/>
      <c r="O34" s="8"/>
      <c r="P34" s="75"/>
      <c r="Q34" s="75"/>
      <c r="R34" s="76" t="str">
        <f t="shared" si="3"/>
        <v/>
      </c>
      <c r="S34" s="76"/>
      <c r="T34" s="77" t="str">
        <f t="shared" si="4"/>
        <v/>
      </c>
      <c r="U34" s="77"/>
    </row>
    <row r="35" spans="2:21" x14ac:dyDescent="0.15">
      <c r="B35" s="20">
        <v>27</v>
      </c>
      <c r="C35" s="74" t="str">
        <f t="shared" si="1"/>
        <v/>
      </c>
      <c r="D35" s="74"/>
      <c r="E35" s="20"/>
      <c r="F35" s="8"/>
      <c r="G35" s="20" t="s">
        <v>3</v>
      </c>
      <c r="H35" s="75"/>
      <c r="I35" s="75"/>
      <c r="J35" s="20"/>
      <c r="K35" s="74" t="str">
        <f t="shared" si="0"/>
        <v/>
      </c>
      <c r="L35" s="74"/>
      <c r="M35" s="6" t="str">
        <f t="shared" si="2"/>
        <v/>
      </c>
      <c r="N35" s="20"/>
      <c r="O35" s="8"/>
      <c r="P35" s="75"/>
      <c r="Q35" s="75"/>
      <c r="R35" s="76" t="str">
        <f t="shared" si="3"/>
        <v/>
      </c>
      <c r="S35" s="76"/>
      <c r="T35" s="77" t="str">
        <f t="shared" si="4"/>
        <v/>
      </c>
      <c r="U35" s="77"/>
    </row>
    <row r="36" spans="2:21" x14ac:dyDescent="0.15">
      <c r="B36" s="20">
        <v>28</v>
      </c>
      <c r="C36" s="74" t="str">
        <f t="shared" si="1"/>
        <v/>
      </c>
      <c r="D36" s="74"/>
      <c r="E36" s="20"/>
      <c r="F36" s="8"/>
      <c r="G36" s="20" t="s">
        <v>3</v>
      </c>
      <c r="H36" s="75"/>
      <c r="I36" s="75"/>
      <c r="J36" s="20"/>
      <c r="K36" s="74" t="str">
        <f t="shared" si="0"/>
        <v/>
      </c>
      <c r="L36" s="74"/>
      <c r="M36" s="6" t="str">
        <f t="shared" si="2"/>
        <v/>
      </c>
      <c r="N36" s="20"/>
      <c r="O36" s="8"/>
      <c r="P36" s="75"/>
      <c r="Q36" s="75"/>
      <c r="R36" s="76" t="str">
        <f t="shared" si="3"/>
        <v/>
      </c>
      <c r="S36" s="76"/>
      <c r="T36" s="77" t="str">
        <f t="shared" si="4"/>
        <v/>
      </c>
      <c r="U36" s="77"/>
    </row>
    <row r="37" spans="2:21" x14ac:dyDescent="0.15">
      <c r="B37" s="20">
        <v>29</v>
      </c>
      <c r="C37" s="74" t="str">
        <f t="shared" si="1"/>
        <v/>
      </c>
      <c r="D37" s="74"/>
      <c r="E37" s="20"/>
      <c r="F37" s="8"/>
      <c r="G37" s="20" t="s">
        <v>3</v>
      </c>
      <c r="H37" s="75"/>
      <c r="I37" s="75"/>
      <c r="J37" s="20"/>
      <c r="K37" s="74" t="str">
        <f t="shared" si="0"/>
        <v/>
      </c>
      <c r="L37" s="74"/>
      <c r="M37" s="6" t="str">
        <f t="shared" si="2"/>
        <v/>
      </c>
      <c r="N37" s="20"/>
      <c r="O37" s="8"/>
      <c r="P37" s="75"/>
      <c r="Q37" s="75"/>
      <c r="R37" s="76" t="str">
        <f t="shared" si="3"/>
        <v/>
      </c>
      <c r="S37" s="76"/>
      <c r="T37" s="77" t="str">
        <f t="shared" si="4"/>
        <v/>
      </c>
      <c r="U37" s="77"/>
    </row>
    <row r="38" spans="2:21" x14ac:dyDescent="0.15">
      <c r="B38" s="20">
        <v>30</v>
      </c>
      <c r="C38" s="74" t="str">
        <f t="shared" si="1"/>
        <v/>
      </c>
      <c r="D38" s="74"/>
      <c r="E38" s="20"/>
      <c r="F38" s="8"/>
      <c r="G38" s="20" t="s">
        <v>4</v>
      </c>
      <c r="H38" s="75"/>
      <c r="I38" s="75"/>
      <c r="J38" s="20"/>
      <c r="K38" s="74" t="str">
        <f t="shared" si="0"/>
        <v/>
      </c>
      <c r="L38" s="74"/>
      <c r="M38" s="6" t="str">
        <f t="shared" si="2"/>
        <v/>
      </c>
      <c r="N38" s="20"/>
      <c r="O38" s="8"/>
      <c r="P38" s="75"/>
      <c r="Q38" s="75"/>
      <c r="R38" s="76" t="str">
        <f t="shared" si="3"/>
        <v/>
      </c>
      <c r="S38" s="76"/>
      <c r="T38" s="77" t="str">
        <f t="shared" si="4"/>
        <v/>
      </c>
      <c r="U38" s="77"/>
    </row>
    <row r="39" spans="2:21" x14ac:dyDescent="0.15">
      <c r="B39" s="20">
        <v>31</v>
      </c>
      <c r="C39" s="74" t="str">
        <f t="shared" si="1"/>
        <v/>
      </c>
      <c r="D39" s="74"/>
      <c r="E39" s="20"/>
      <c r="F39" s="8"/>
      <c r="G39" s="20" t="s">
        <v>4</v>
      </c>
      <c r="H39" s="75"/>
      <c r="I39" s="75"/>
      <c r="J39" s="20"/>
      <c r="K39" s="74" t="str">
        <f t="shared" si="0"/>
        <v/>
      </c>
      <c r="L39" s="74"/>
      <c r="M39" s="6" t="str">
        <f t="shared" si="2"/>
        <v/>
      </c>
      <c r="N39" s="20"/>
      <c r="O39" s="8"/>
      <c r="P39" s="75"/>
      <c r="Q39" s="75"/>
      <c r="R39" s="76" t="str">
        <f t="shared" si="3"/>
        <v/>
      </c>
      <c r="S39" s="76"/>
      <c r="T39" s="77" t="str">
        <f t="shared" si="4"/>
        <v/>
      </c>
      <c r="U39" s="77"/>
    </row>
    <row r="40" spans="2:21" x14ac:dyDescent="0.15">
      <c r="B40" s="20">
        <v>32</v>
      </c>
      <c r="C40" s="74" t="str">
        <f t="shared" si="1"/>
        <v/>
      </c>
      <c r="D40" s="74"/>
      <c r="E40" s="20"/>
      <c r="F40" s="8"/>
      <c r="G40" s="20" t="s">
        <v>4</v>
      </c>
      <c r="H40" s="75"/>
      <c r="I40" s="75"/>
      <c r="J40" s="20"/>
      <c r="K40" s="74" t="str">
        <f t="shared" si="0"/>
        <v/>
      </c>
      <c r="L40" s="74"/>
      <c r="M40" s="6" t="str">
        <f t="shared" si="2"/>
        <v/>
      </c>
      <c r="N40" s="20"/>
      <c r="O40" s="8"/>
      <c r="P40" s="75"/>
      <c r="Q40" s="75"/>
      <c r="R40" s="76" t="str">
        <f t="shared" si="3"/>
        <v/>
      </c>
      <c r="S40" s="76"/>
      <c r="T40" s="77" t="str">
        <f t="shared" si="4"/>
        <v/>
      </c>
      <c r="U40" s="77"/>
    </row>
    <row r="41" spans="2:21" x14ac:dyDescent="0.15">
      <c r="B41" s="20">
        <v>33</v>
      </c>
      <c r="C41" s="74" t="str">
        <f t="shared" si="1"/>
        <v/>
      </c>
      <c r="D41" s="74"/>
      <c r="E41" s="20"/>
      <c r="F41" s="8"/>
      <c r="G41" s="20" t="s">
        <v>3</v>
      </c>
      <c r="H41" s="75"/>
      <c r="I41" s="75"/>
      <c r="J41" s="20"/>
      <c r="K41" s="74" t="str">
        <f t="shared" si="0"/>
        <v/>
      </c>
      <c r="L41" s="74"/>
      <c r="M41" s="6" t="str">
        <f t="shared" si="2"/>
        <v/>
      </c>
      <c r="N41" s="20"/>
      <c r="O41" s="8"/>
      <c r="P41" s="75"/>
      <c r="Q41" s="75"/>
      <c r="R41" s="76" t="str">
        <f t="shared" si="3"/>
        <v/>
      </c>
      <c r="S41" s="76"/>
      <c r="T41" s="77" t="str">
        <f t="shared" si="4"/>
        <v/>
      </c>
      <c r="U41" s="77"/>
    </row>
    <row r="42" spans="2:21" x14ac:dyDescent="0.15">
      <c r="B42" s="20">
        <v>34</v>
      </c>
      <c r="C42" s="74" t="str">
        <f t="shared" si="1"/>
        <v/>
      </c>
      <c r="D42" s="74"/>
      <c r="E42" s="20"/>
      <c r="F42" s="8"/>
      <c r="G42" s="20" t="s">
        <v>4</v>
      </c>
      <c r="H42" s="75"/>
      <c r="I42" s="75"/>
      <c r="J42" s="20"/>
      <c r="K42" s="74" t="str">
        <f t="shared" si="0"/>
        <v/>
      </c>
      <c r="L42" s="74"/>
      <c r="M42" s="6" t="str">
        <f t="shared" si="2"/>
        <v/>
      </c>
      <c r="N42" s="20"/>
      <c r="O42" s="8"/>
      <c r="P42" s="75"/>
      <c r="Q42" s="75"/>
      <c r="R42" s="76" t="str">
        <f t="shared" si="3"/>
        <v/>
      </c>
      <c r="S42" s="76"/>
      <c r="T42" s="77" t="str">
        <f t="shared" si="4"/>
        <v/>
      </c>
      <c r="U42" s="77"/>
    </row>
    <row r="43" spans="2:21" x14ac:dyDescent="0.15">
      <c r="B43" s="20">
        <v>35</v>
      </c>
      <c r="C43" s="74" t="str">
        <f t="shared" si="1"/>
        <v/>
      </c>
      <c r="D43" s="74"/>
      <c r="E43" s="20"/>
      <c r="F43" s="8"/>
      <c r="G43" s="20" t="s">
        <v>3</v>
      </c>
      <c r="H43" s="75"/>
      <c r="I43" s="75"/>
      <c r="J43" s="20"/>
      <c r="K43" s="74" t="str">
        <f t="shared" si="0"/>
        <v/>
      </c>
      <c r="L43" s="74"/>
      <c r="M43" s="6" t="str">
        <f t="shared" si="2"/>
        <v/>
      </c>
      <c r="N43" s="20"/>
      <c r="O43" s="8"/>
      <c r="P43" s="75"/>
      <c r="Q43" s="75"/>
      <c r="R43" s="76" t="str">
        <f t="shared" si="3"/>
        <v/>
      </c>
      <c r="S43" s="76"/>
      <c r="T43" s="77" t="str">
        <f t="shared" si="4"/>
        <v/>
      </c>
      <c r="U43" s="77"/>
    </row>
    <row r="44" spans="2:21" x14ac:dyDescent="0.15">
      <c r="B44" s="20">
        <v>36</v>
      </c>
      <c r="C44" s="74" t="str">
        <f t="shared" si="1"/>
        <v/>
      </c>
      <c r="D44" s="74"/>
      <c r="E44" s="20"/>
      <c r="F44" s="8"/>
      <c r="G44" s="20" t="s">
        <v>4</v>
      </c>
      <c r="H44" s="75"/>
      <c r="I44" s="75"/>
      <c r="J44" s="20"/>
      <c r="K44" s="74" t="str">
        <f t="shared" si="0"/>
        <v/>
      </c>
      <c r="L44" s="74"/>
      <c r="M44" s="6" t="str">
        <f t="shared" si="2"/>
        <v/>
      </c>
      <c r="N44" s="20"/>
      <c r="O44" s="8"/>
      <c r="P44" s="75"/>
      <c r="Q44" s="75"/>
      <c r="R44" s="76" t="str">
        <f t="shared" si="3"/>
        <v/>
      </c>
      <c r="S44" s="76"/>
      <c r="T44" s="77" t="str">
        <f t="shared" si="4"/>
        <v/>
      </c>
      <c r="U44" s="77"/>
    </row>
    <row r="45" spans="2:21" x14ac:dyDescent="0.15">
      <c r="B45" s="20">
        <v>37</v>
      </c>
      <c r="C45" s="74" t="str">
        <f t="shared" si="1"/>
        <v/>
      </c>
      <c r="D45" s="74"/>
      <c r="E45" s="20"/>
      <c r="F45" s="8"/>
      <c r="G45" s="20" t="s">
        <v>3</v>
      </c>
      <c r="H45" s="75"/>
      <c r="I45" s="75"/>
      <c r="J45" s="20"/>
      <c r="K45" s="74" t="str">
        <f t="shared" si="0"/>
        <v/>
      </c>
      <c r="L45" s="74"/>
      <c r="M45" s="6" t="str">
        <f t="shared" si="2"/>
        <v/>
      </c>
      <c r="N45" s="20"/>
      <c r="O45" s="8"/>
      <c r="P45" s="75"/>
      <c r="Q45" s="75"/>
      <c r="R45" s="76" t="str">
        <f t="shared" si="3"/>
        <v/>
      </c>
      <c r="S45" s="76"/>
      <c r="T45" s="77" t="str">
        <f t="shared" si="4"/>
        <v/>
      </c>
      <c r="U45" s="77"/>
    </row>
    <row r="46" spans="2:21" x14ac:dyDescent="0.15">
      <c r="B46" s="20">
        <v>38</v>
      </c>
      <c r="C46" s="74" t="str">
        <f t="shared" si="1"/>
        <v/>
      </c>
      <c r="D46" s="74"/>
      <c r="E46" s="20"/>
      <c r="F46" s="8"/>
      <c r="G46" s="20" t="s">
        <v>4</v>
      </c>
      <c r="H46" s="75"/>
      <c r="I46" s="75"/>
      <c r="J46" s="20"/>
      <c r="K46" s="74" t="str">
        <f t="shared" si="0"/>
        <v/>
      </c>
      <c r="L46" s="74"/>
      <c r="M46" s="6" t="str">
        <f t="shared" si="2"/>
        <v/>
      </c>
      <c r="N46" s="20"/>
      <c r="O46" s="8"/>
      <c r="P46" s="75"/>
      <c r="Q46" s="75"/>
      <c r="R46" s="76" t="str">
        <f t="shared" si="3"/>
        <v/>
      </c>
      <c r="S46" s="76"/>
      <c r="T46" s="77" t="str">
        <f t="shared" si="4"/>
        <v/>
      </c>
      <c r="U46" s="77"/>
    </row>
    <row r="47" spans="2:21" x14ac:dyDescent="0.15">
      <c r="B47" s="20">
        <v>39</v>
      </c>
      <c r="C47" s="74" t="str">
        <f t="shared" si="1"/>
        <v/>
      </c>
      <c r="D47" s="74"/>
      <c r="E47" s="20"/>
      <c r="F47" s="8"/>
      <c r="G47" s="20" t="s">
        <v>4</v>
      </c>
      <c r="H47" s="75"/>
      <c r="I47" s="75"/>
      <c r="J47" s="20"/>
      <c r="K47" s="74" t="str">
        <f t="shared" si="0"/>
        <v/>
      </c>
      <c r="L47" s="74"/>
      <c r="M47" s="6" t="str">
        <f t="shared" si="2"/>
        <v/>
      </c>
      <c r="N47" s="20"/>
      <c r="O47" s="8"/>
      <c r="P47" s="75"/>
      <c r="Q47" s="75"/>
      <c r="R47" s="76" t="str">
        <f t="shared" si="3"/>
        <v/>
      </c>
      <c r="S47" s="76"/>
      <c r="T47" s="77" t="str">
        <f t="shared" si="4"/>
        <v/>
      </c>
      <c r="U47" s="77"/>
    </row>
    <row r="48" spans="2:21" x14ac:dyDescent="0.15">
      <c r="B48" s="20">
        <v>40</v>
      </c>
      <c r="C48" s="74" t="str">
        <f t="shared" si="1"/>
        <v/>
      </c>
      <c r="D48" s="74"/>
      <c r="E48" s="20"/>
      <c r="F48" s="8"/>
      <c r="G48" s="20" t="s">
        <v>37</v>
      </c>
      <c r="H48" s="75"/>
      <c r="I48" s="75"/>
      <c r="J48" s="20"/>
      <c r="K48" s="74" t="str">
        <f t="shared" si="0"/>
        <v/>
      </c>
      <c r="L48" s="74"/>
      <c r="M48" s="6" t="str">
        <f t="shared" si="2"/>
        <v/>
      </c>
      <c r="N48" s="20"/>
      <c r="O48" s="8"/>
      <c r="P48" s="75"/>
      <c r="Q48" s="75"/>
      <c r="R48" s="76" t="str">
        <f t="shared" si="3"/>
        <v/>
      </c>
      <c r="S48" s="76"/>
      <c r="T48" s="77" t="str">
        <f t="shared" si="4"/>
        <v/>
      </c>
      <c r="U48" s="77"/>
    </row>
    <row r="49" spans="2:21" x14ac:dyDescent="0.15">
      <c r="B49" s="20">
        <v>41</v>
      </c>
      <c r="C49" s="74" t="str">
        <f t="shared" si="1"/>
        <v/>
      </c>
      <c r="D49" s="74"/>
      <c r="E49" s="20"/>
      <c r="F49" s="8"/>
      <c r="G49" s="20" t="s">
        <v>4</v>
      </c>
      <c r="H49" s="75"/>
      <c r="I49" s="75"/>
      <c r="J49" s="20"/>
      <c r="K49" s="74" t="str">
        <f t="shared" si="0"/>
        <v/>
      </c>
      <c r="L49" s="74"/>
      <c r="M49" s="6" t="str">
        <f t="shared" si="2"/>
        <v/>
      </c>
      <c r="N49" s="20"/>
      <c r="O49" s="8"/>
      <c r="P49" s="75"/>
      <c r="Q49" s="75"/>
      <c r="R49" s="76" t="str">
        <f t="shared" si="3"/>
        <v/>
      </c>
      <c r="S49" s="76"/>
      <c r="T49" s="77" t="str">
        <f t="shared" si="4"/>
        <v/>
      </c>
      <c r="U49" s="77"/>
    </row>
    <row r="50" spans="2:21" x14ac:dyDescent="0.15">
      <c r="B50" s="20">
        <v>42</v>
      </c>
      <c r="C50" s="74" t="str">
        <f t="shared" si="1"/>
        <v/>
      </c>
      <c r="D50" s="74"/>
      <c r="E50" s="20"/>
      <c r="F50" s="8"/>
      <c r="G50" s="20" t="s">
        <v>4</v>
      </c>
      <c r="H50" s="75"/>
      <c r="I50" s="75"/>
      <c r="J50" s="20"/>
      <c r="K50" s="74" t="str">
        <f t="shared" si="0"/>
        <v/>
      </c>
      <c r="L50" s="74"/>
      <c r="M50" s="6" t="str">
        <f t="shared" si="2"/>
        <v/>
      </c>
      <c r="N50" s="20"/>
      <c r="O50" s="8"/>
      <c r="P50" s="75"/>
      <c r="Q50" s="75"/>
      <c r="R50" s="76" t="str">
        <f t="shared" si="3"/>
        <v/>
      </c>
      <c r="S50" s="76"/>
      <c r="T50" s="77" t="str">
        <f t="shared" si="4"/>
        <v/>
      </c>
      <c r="U50" s="77"/>
    </row>
    <row r="51" spans="2:21" x14ac:dyDescent="0.15">
      <c r="B51" s="20">
        <v>43</v>
      </c>
      <c r="C51" s="74" t="str">
        <f t="shared" si="1"/>
        <v/>
      </c>
      <c r="D51" s="74"/>
      <c r="E51" s="20"/>
      <c r="F51" s="8"/>
      <c r="G51" s="20" t="s">
        <v>3</v>
      </c>
      <c r="H51" s="75"/>
      <c r="I51" s="75"/>
      <c r="J51" s="20"/>
      <c r="K51" s="74" t="str">
        <f t="shared" si="0"/>
        <v/>
      </c>
      <c r="L51" s="74"/>
      <c r="M51" s="6" t="str">
        <f t="shared" si="2"/>
        <v/>
      </c>
      <c r="N51" s="20"/>
      <c r="O51" s="8"/>
      <c r="P51" s="75"/>
      <c r="Q51" s="75"/>
      <c r="R51" s="76" t="str">
        <f t="shared" si="3"/>
        <v/>
      </c>
      <c r="S51" s="76"/>
      <c r="T51" s="77" t="str">
        <f t="shared" si="4"/>
        <v/>
      </c>
      <c r="U51" s="77"/>
    </row>
    <row r="52" spans="2:21" x14ac:dyDescent="0.15">
      <c r="B52" s="20">
        <v>44</v>
      </c>
      <c r="C52" s="74" t="str">
        <f t="shared" si="1"/>
        <v/>
      </c>
      <c r="D52" s="74"/>
      <c r="E52" s="20"/>
      <c r="F52" s="8"/>
      <c r="G52" s="20" t="s">
        <v>3</v>
      </c>
      <c r="H52" s="75"/>
      <c r="I52" s="75"/>
      <c r="J52" s="20"/>
      <c r="K52" s="74" t="str">
        <f t="shared" si="0"/>
        <v/>
      </c>
      <c r="L52" s="74"/>
      <c r="M52" s="6" t="str">
        <f t="shared" si="2"/>
        <v/>
      </c>
      <c r="N52" s="20"/>
      <c r="O52" s="8"/>
      <c r="P52" s="75"/>
      <c r="Q52" s="75"/>
      <c r="R52" s="76" t="str">
        <f t="shared" si="3"/>
        <v/>
      </c>
      <c r="S52" s="76"/>
      <c r="T52" s="77" t="str">
        <f t="shared" si="4"/>
        <v/>
      </c>
      <c r="U52" s="77"/>
    </row>
    <row r="53" spans="2:21" x14ac:dyDescent="0.15">
      <c r="B53" s="20">
        <v>45</v>
      </c>
      <c r="C53" s="74" t="str">
        <f t="shared" si="1"/>
        <v/>
      </c>
      <c r="D53" s="74"/>
      <c r="E53" s="20"/>
      <c r="F53" s="8"/>
      <c r="G53" s="20" t="s">
        <v>4</v>
      </c>
      <c r="H53" s="75"/>
      <c r="I53" s="75"/>
      <c r="J53" s="20"/>
      <c r="K53" s="74" t="str">
        <f t="shared" si="0"/>
        <v/>
      </c>
      <c r="L53" s="74"/>
      <c r="M53" s="6" t="str">
        <f t="shared" si="2"/>
        <v/>
      </c>
      <c r="N53" s="20"/>
      <c r="O53" s="8"/>
      <c r="P53" s="75"/>
      <c r="Q53" s="75"/>
      <c r="R53" s="76" t="str">
        <f t="shared" si="3"/>
        <v/>
      </c>
      <c r="S53" s="76"/>
      <c r="T53" s="77" t="str">
        <f t="shared" si="4"/>
        <v/>
      </c>
      <c r="U53" s="77"/>
    </row>
    <row r="54" spans="2:21" x14ac:dyDescent="0.15">
      <c r="B54" s="20">
        <v>46</v>
      </c>
      <c r="C54" s="74" t="str">
        <f t="shared" si="1"/>
        <v/>
      </c>
      <c r="D54" s="74"/>
      <c r="E54" s="20"/>
      <c r="F54" s="8"/>
      <c r="G54" s="20" t="s">
        <v>4</v>
      </c>
      <c r="H54" s="75"/>
      <c r="I54" s="75"/>
      <c r="J54" s="20"/>
      <c r="K54" s="74" t="str">
        <f t="shared" si="0"/>
        <v/>
      </c>
      <c r="L54" s="74"/>
      <c r="M54" s="6" t="str">
        <f t="shared" si="2"/>
        <v/>
      </c>
      <c r="N54" s="20"/>
      <c r="O54" s="8"/>
      <c r="P54" s="75"/>
      <c r="Q54" s="75"/>
      <c r="R54" s="76" t="str">
        <f t="shared" si="3"/>
        <v/>
      </c>
      <c r="S54" s="76"/>
      <c r="T54" s="77" t="str">
        <f t="shared" si="4"/>
        <v/>
      </c>
      <c r="U54" s="77"/>
    </row>
    <row r="55" spans="2:21" x14ac:dyDescent="0.15">
      <c r="B55" s="20">
        <v>47</v>
      </c>
      <c r="C55" s="74" t="str">
        <f t="shared" si="1"/>
        <v/>
      </c>
      <c r="D55" s="74"/>
      <c r="E55" s="20"/>
      <c r="F55" s="8"/>
      <c r="G55" s="20" t="s">
        <v>3</v>
      </c>
      <c r="H55" s="75"/>
      <c r="I55" s="75"/>
      <c r="J55" s="20"/>
      <c r="K55" s="74" t="str">
        <f t="shared" si="0"/>
        <v/>
      </c>
      <c r="L55" s="74"/>
      <c r="M55" s="6" t="str">
        <f t="shared" si="2"/>
        <v/>
      </c>
      <c r="N55" s="20"/>
      <c r="O55" s="8"/>
      <c r="P55" s="75"/>
      <c r="Q55" s="75"/>
      <c r="R55" s="76" t="str">
        <f t="shared" si="3"/>
        <v/>
      </c>
      <c r="S55" s="76"/>
      <c r="T55" s="77" t="str">
        <f t="shared" si="4"/>
        <v/>
      </c>
      <c r="U55" s="77"/>
    </row>
    <row r="56" spans="2:21" x14ac:dyDescent="0.15">
      <c r="B56" s="20">
        <v>48</v>
      </c>
      <c r="C56" s="74" t="str">
        <f t="shared" si="1"/>
        <v/>
      </c>
      <c r="D56" s="74"/>
      <c r="E56" s="20"/>
      <c r="F56" s="8"/>
      <c r="G56" s="20" t="s">
        <v>3</v>
      </c>
      <c r="H56" s="75"/>
      <c r="I56" s="75"/>
      <c r="J56" s="20"/>
      <c r="K56" s="74" t="str">
        <f t="shared" si="0"/>
        <v/>
      </c>
      <c r="L56" s="74"/>
      <c r="M56" s="6" t="str">
        <f t="shared" si="2"/>
        <v/>
      </c>
      <c r="N56" s="20"/>
      <c r="O56" s="8"/>
      <c r="P56" s="75"/>
      <c r="Q56" s="75"/>
      <c r="R56" s="76" t="str">
        <f t="shared" si="3"/>
        <v/>
      </c>
      <c r="S56" s="76"/>
      <c r="T56" s="77" t="str">
        <f t="shared" si="4"/>
        <v/>
      </c>
      <c r="U56" s="77"/>
    </row>
    <row r="57" spans="2:21" x14ac:dyDescent="0.15">
      <c r="B57" s="20">
        <v>49</v>
      </c>
      <c r="C57" s="74" t="str">
        <f t="shared" si="1"/>
        <v/>
      </c>
      <c r="D57" s="74"/>
      <c r="E57" s="20"/>
      <c r="F57" s="8"/>
      <c r="G57" s="20" t="s">
        <v>3</v>
      </c>
      <c r="H57" s="75"/>
      <c r="I57" s="75"/>
      <c r="J57" s="20"/>
      <c r="K57" s="74" t="str">
        <f t="shared" si="0"/>
        <v/>
      </c>
      <c r="L57" s="74"/>
      <c r="M57" s="6" t="str">
        <f t="shared" si="2"/>
        <v/>
      </c>
      <c r="N57" s="20"/>
      <c r="O57" s="8"/>
      <c r="P57" s="75"/>
      <c r="Q57" s="75"/>
      <c r="R57" s="76" t="str">
        <f t="shared" si="3"/>
        <v/>
      </c>
      <c r="S57" s="76"/>
      <c r="T57" s="77" t="str">
        <f t="shared" si="4"/>
        <v/>
      </c>
      <c r="U57" s="77"/>
    </row>
    <row r="58" spans="2:21" x14ac:dyDescent="0.15">
      <c r="B58" s="20">
        <v>50</v>
      </c>
      <c r="C58" s="74" t="str">
        <f t="shared" si="1"/>
        <v/>
      </c>
      <c r="D58" s="74"/>
      <c r="E58" s="20"/>
      <c r="F58" s="8"/>
      <c r="G58" s="20" t="s">
        <v>3</v>
      </c>
      <c r="H58" s="75"/>
      <c r="I58" s="75"/>
      <c r="J58" s="20"/>
      <c r="K58" s="74" t="str">
        <f t="shared" si="0"/>
        <v/>
      </c>
      <c r="L58" s="74"/>
      <c r="M58" s="6" t="str">
        <f t="shared" si="2"/>
        <v/>
      </c>
      <c r="N58" s="20"/>
      <c r="O58" s="8"/>
      <c r="P58" s="75"/>
      <c r="Q58" s="75"/>
      <c r="R58" s="76" t="str">
        <f t="shared" si="3"/>
        <v/>
      </c>
      <c r="S58" s="76"/>
      <c r="T58" s="77" t="str">
        <f t="shared" si="4"/>
        <v/>
      </c>
      <c r="U58" s="77"/>
    </row>
    <row r="59" spans="2:21" x14ac:dyDescent="0.15">
      <c r="B59" s="20">
        <v>51</v>
      </c>
      <c r="C59" s="74" t="str">
        <f t="shared" si="1"/>
        <v/>
      </c>
      <c r="D59" s="74"/>
      <c r="E59" s="20"/>
      <c r="F59" s="8"/>
      <c r="G59" s="20" t="s">
        <v>3</v>
      </c>
      <c r="H59" s="75"/>
      <c r="I59" s="75"/>
      <c r="J59" s="20"/>
      <c r="K59" s="74" t="str">
        <f t="shared" si="0"/>
        <v/>
      </c>
      <c r="L59" s="74"/>
      <c r="M59" s="6" t="str">
        <f t="shared" si="2"/>
        <v/>
      </c>
      <c r="N59" s="20"/>
      <c r="O59" s="8"/>
      <c r="P59" s="75"/>
      <c r="Q59" s="75"/>
      <c r="R59" s="76" t="str">
        <f t="shared" si="3"/>
        <v/>
      </c>
      <c r="S59" s="76"/>
      <c r="T59" s="77" t="str">
        <f t="shared" si="4"/>
        <v/>
      </c>
      <c r="U59" s="77"/>
    </row>
    <row r="60" spans="2:21" x14ac:dyDescent="0.15">
      <c r="B60" s="20">
        <v>52</v>
      </c>
      <c r="C60" s="74" t="str">
        <f t="shared" si="1"/>
        <v/>
      </c>
      <c r="D60" s="74"/>
      <c r="E60" s="20"/>
      <c r="F60" s="8"/>
      <c r="G60" s="20" t="s">
        <v>3</v>
      </c>
      <c r="H60" s="75"/>
      <c r="I60" s="75"/>
      <c r="J60" s="20"/>
      <c r="K60" s="74" t="str">
        <f t="shared" si="0"/>
        <v/>
      </c>
      <c r="L60" s="74"/>
      <c r="M60" s="6" t="str">
        <f t="shared" si="2"/>
        <v/>
      </c>
      <c r="N60" s="20"/>
      <c r="O60" s="8"/>
      <c r="P60" s="75"/>
      <c r="Q60" s="75"/>
      <c r="R60" s="76" t="str">
        <f t="shared" si="3"/>
        <v/>
      </c>
      <c r="S60" s="76"/>
      <c r="T60" s="77" t="str">
        <f t="shared" si="4"/>
        <v/>
      </c>
      <c r="U60" s="77"/>
    </row>
    <row r="61" spans="2:21" x14ac:dyDescent="0.15">
      <c r="B61" s="20">
        <v>53</v>
      </c>
      <c r="C61" s="74" t="str">
        <f t="shared" si="1"/>
        <v/>
      </c>
      <c r="D61" s="74"/>
      <c r="E61" s="20"/>
      <c r="F61" s="8"/>
      <c r="G61" s="20" t="s">
        <v>3</v>
      </c>
      <c r="H61" s="75"/>
      <c r="I61" s="75"/>
      <c r="J61" s="20"/>
      <c r="K61" s="74" t="str">
        <f t="shared" si="0"/>
        <v/>
      </c>
      <c r="L61" s="74"/>
      <c r="M61" s="6" t="str">
        <f t="shared" si="2"/>
        <v/>
      </c>
      <c r="N61" s="20"/>
      <c r="O61" s="8"/>
      <c r="P61" s="75"/>
      <c r="Q61" s="75"/>
      <c r="R61" s="76" t="str">
        <f t="shared" si="3"/>
        <v/>
      </c>
      <c r="S61" s="76"/>
      <c r="T61" s="77" t="str">
        <f t="shared" si="4"/>
        <v/>
      </c>
      <c r="U61" s="77"/>
    </row>
    <row r="62" spans="2:21" x14ac:dyDescent="0.15">
      <c r="B62" s="20">
        <v>54</v>
      </c>
      <c r="C62" s="74" t="str">
        <f t="shared" si="1"/>
        <v/>
      </c>
      <c r="D62" s="74"/>
      <c r="E62" s="20"/>
      <c r="F62" s="8"/>
      <c r="G62" s="20" t="s">
        <v>3</v>
      </c>
      <c r="H62" s="75"/>
      <c r="I62" s="75"/>
      <c r="J62" s="20"/>
      <c r="K62" s="74" t="str">
        <f t="shared" si="0"/>
        <v/>
      </c>
      <c r="L62" s="74"/>
      <c r="M62" s="6" t="str">
        <f t="shared" si="2"/>
        <v/>
      </c>
      <c r="N62" s="20"/>
      <c r="O62" s="8"/>
      <c r="P62" s="75"/>
      <c r="Q62" s="75"/>
      <c r="R62" s="76" t="str">
        <f t="shared" si="3"/>
        <v/>
      </c>
      <c r="S62" s="76"/>
      <c r="T62" s="77" t="str">
        <f t="shared" si="4"/>
        <v/>
      </c>
      <c r="U62" s="77"/>
    </row>
    <row r="63" spans="2:21" x14ac:dyDescent="0.15">
      <c r="B63" s="20">
        <v>55</v>
      </c>
      <c r="C63" s="74" t="str">
        <f t="shared" si="1"/>
        <v/>
      </c>
      <c r="D63" s="74"/>
      <c r="E63" s="20"/>
      <c r="F63" s="8"/>
      <c r="G63" s="20" t="s">
        <v>4</v>
      </c>
      <c r="H63" s="75"/>
      <c r="I63" s="75"/>
      <c r="J63" s="20"/>
      <c r="K63" s="74" t="str">
        <f t="shared" si="0"/>
        <v/>
      </c>
      <c r="L63" s="74"/>
      <c r="M63" s="6" t="str">
        <f t="shared" si="2"/>
        <v/>
      </c>
      <c r="N63" s="20"/>
      <c r="O63" s="8"/>
      <c r="P63" s="75"/>
      <c r="Q63" s="75"/>
      <c r="R63" s="76" t="str">
        <f t="shared" si="3"/>
        <v/>
      </c>
      <c r="S63" s="76"/>
      <c r="T63" s="77" t="str">
        <f t="shared" si="4"/>
        <v/>
      </c>
      <c r="U63" s="77"/>
    </row>
    <row r="64" spans="2:21" x14ac:dyDescent="0.15">
      <c r="B64" s="20">
        <v>56</v>
      </c>
      <c r="C64" s="74" t="str">
        <f t="shared" si="1"/>
        <v/>
      </c>
      <c r="D64" s="74"/>
      <c r="E64" s="20"/>
      <c r="F64" s="8"/>
      <c r="G64" s="20" t="s">
        <v>3</v>
      </c>
      <c r="H64" s="75"/>
      <c r="I64" s="75"/>
      <c r="J64" s="20"/>
      <c r="K64" s="74" t="str">
        <f t="shared" si="0"/>
        <v/>
      </c>
      <c r="L64" s="74"/>
      <c r="M64" s="6" t="str">
        <f t="shared" si="2"/>
        <v/>
      </c>
      <c r="N64" s="20"/>
      <c r="O64" s="8"/>
      <c r="P64" s="75"/>
      <c r="Q64" s="75"/>
      <c r="R64" s="76" t="str">
        <f t="shared" si="3"/>
        <v/>
      </c>
      <c r="S64" s="76"/>
      <c r="T64" s="77" t="str">
        <f t="shared" si="4"/>
        <v/>
      </c>
      <c r="U64" s="77"/>
    </row>
    <row r="65" spans="2:21" x14ac:dyDescent="0.15">
      <c r="B65" s="20">
        <v>57</v>
      </c>
      <c r="C65" s="74" t="str">
        <f t="shared" si="1"/>
        <v/>
      </c>
      <c r="D65" s="74"/>
      <c r="E65" s="20"/>
      <c r="F65" s="8"/>
      <c r="G65" s="20" t="s">
        <v>3</v>
      </c>
      <c r="H65" s="75"/>
      <c r="I65" s="75"/>
      <c r="J65" s="20"/>
      <c r="K65" s="74" t="str">
        <f t="shared" si="0"/>
        <v/>
      </c>
      <c r="L65" s="74"/>
      <c r="M65" s="6" t="str">
        <f t="shared" si="2"/>
        <v/>
      </c>
      <c r="N65" s="20"/>
      <c r="O65" s="8"/>
      <c r="P65" s="75"/>
      <c r="Q65" s="75"/>
      <c r="R65" s="76" t="str">
        <f t="shared" si="3"/>
        <v/>
      </c>
      <c r="S65" s="76"/>
      <c r="T65" s="77" t="str">
        <f t="shared" si="4"/>
        <v/>
      </c>
      <c r="U65" s="77"/>
    </row>
    <row r="66" spans="2:21" x14ac:dyDescent="0.15">
      <c r="B66" s="20">
        <v>58</v>
      </c>
      <c r="C66" s="74" t="str">
        <f t="shared" si="1"/>
        <v/>
      </c>
      <c r="D66" s="74"/>
      <c r="E66" s="20"/>
      <c r="F66" s="8"/>
      <c r="G66" s="20" t="s">
        <v>3</v>
      </c>
      <c r="H66" s="75"/>
      <c r="I66" s="75"/>
      <c r="J66" s="20"/>
      <c r="K66" s="74" t="str">
        <f t="shared" si="0"/>
        <v/>
      </c>
      <c r="L66" s="74"/>
      <c r="M66" s="6" t="str">
        <f t="shared" si="2"/>
        <v/>
      </c>
      <c r="N66" s="20"/>
      <c r="O66" s="8"/>
      <c r="P66" s="75"/>
      <c r="Q66" s="75"/>
      <c r="R66" s="76" t="str">
        <f t="shared" si="3"/>
        <v/>
      </c>
      <c r="S66" s="76"/>
      <c r="T66" s="77" t="str">
        <f t="shared" si="4"/>
        <v/>
      </c>
      <c r="U66" s="77"/>
    </row>
    <row r="67" spans="2:21" x14ac:dyDescent="0.15">
      <c r="B67" s="20">
        <v>59</v>
      </c>
      <c r="C67" s="74" t="str">
        <f t="shared" si="1"/>
        <v/>
      </c>
      <c r="D67" s="74"/>
      <c r="E67" s="20"/>
      <c r="F67" s="8"/>
      <c r="G67" s="20" t="s">
        <v>3</v>
      </c>
      <c r="H67" s="75"/>
      <c r="I67" s="75"/>
      <c r="J67" s="20"/>
      <c r="K67" s="74" t="str">
        <f t="shared" si="0"/>
        <v/>
      </c>
      <c r="L67" s="74"/>
      <c r="M67" s="6" t="str">
        <f t="shared" si="2"/>
        <v/>
      </c>
      <c r="N67" s="20"/>
      <c r="O67" s="8"/>
      <c r="P67" s="75"/>
      <c r="Q67" s="75"/>
      <c r="R67" s="76" t="str">
        <f t="shared" si="3"/>
        <v/>
      </c>
      <c r="S67" s="76"/>
      <c r="T67" s="77" t="str">
        <f t="shared" si="4"/>
        <v/>
      </c>
      <c r="U67" s="77"/>
    </row>
    <row r="68" spans="2:21" x14ac:dyDescent="0.15">
      <c r="B68" s="20">
        <v>60</v>
      </c>
      <c r="C68" s="74" t="str">
        <f t="shared" si="1"/>
        <v/>
      </c>
      <c r="D68" s="74"/>
      <c r="E68" s="20"/>
      <c r="F68" s="8"/>
      <c r="G68" s="20" t="s">
        <v>4</v>
      </c>
      <c r="H68" s="75"/>
      <c r="I68" s="75"/>
      <c r="J68" s="20"/>
      <c r="K68" s="74" t="str">
        <f t="shared" si="0"/>
        <v/>
      </c>
      <c r="L68" s="74"/>
      <c r="M68" s="6" t="str">
        <f t="shared" si="2"/>
        <v/>
      </c>
      <c r="N68" s="20"/>
      <c r="O68" s="8"/>
      <c r="P68" s="75"/>
      <c r="Q68" s="75"/>
      <c r="R68" s="76" t="str">
        <f t="shared" si="3"/>
        <v/>
      </c>
      <c r="S68" s="76"/>
      <c r="T68" s="77" t="str">
        <f t="shared" si="4"/>
        <v/>
      </c>
      <c r="U68" s="77"/>
    </row>
    <row r="69" spans="2:21" x14ac:dyDescent="0.15">
      <c r="B69" s="20">
        <v>61</v>
      </c>
      <c r="C69" s="74" t="str">
        <f t="shared" si="1"/>
        <v/>
      </c>
      <c r="D69" s="74"/>
      <c r="E69" s="20"/>
      <c r="F69" s="8"/>
      <c r="G69" s="20" t="s">
        <v>4</v>
      </c>
      <c r="H69" s="75"/>
      <c r="I69" s="75"/>
      <c r="J69" s="20"/>
      <c r="K69" s="74" t="str">
        <f t="shared" si="0"/>
        <v/>
      </c>
      <c r="L69" s="74"/>
      <c r="M69" s="6" t="str">
        <f t="shared" si="2"/>
        <v/>
      </c>
      <c r="N69" s="20"/>
      <c r="O69" s="8"/>
      <c r="P69" s="75"/>
      <c r="Q69" s="75"/>
      <c r="R69" s="76" t="str">
        <f t="shared" si="3"/>
        <v/>
      </c>
      <c r="S69" s="76"/>
      <c r="T69" s="77" t="str">
        <f t="shared" si="4"/>
        <v/>
      </c>
      <c r="U69" s="77"/>
    </row>
    <row r="70" spans="2:21" x14ac:dyDescent="0.15">
      <c r="B70" s="20">
        <v>62</v>
      </c>
      <c r="C70" s="74" t="str">
        <f t="shared" si="1"/>
        <v/>
      </c>
      <c r="D70" s="74"/>
      <c r="E70" s="20"/>
      <c r="F70" s="8"/>
      <c r="G70" s="20" t="s">
        <v>3</v>
      </c>
      <c r="H70" s="75"/>
      <c r="I70" s="75"/>
      <c r="J70" s="20"/>
      <c r="K70" s="74" t="str">
        <f t="shared" si="0"/>
        <v/>
      </c>
      <c r="L70" s="74"/>
      <c r="M70" s="6" t="str">
        <f t="shared" si="2"/>
        <v/>
      </c>
      <c r="N70" s="20"/>
      <c r="O70" s="8"/>
      <c r="P70" s="75"/>
      <c r="Q70" s="75"/>
      <c r="R70" s="76" t="str">
        <f t="shared" si="3"/>
        <v/>
      </c>
      <c r="S70" s="76"/>
      <c r="T70" s="77" t="str">
        <f t="shared" si="4"/>
        <v/>
      </c>
      <c r="U70" s="77"/>
    </row>
    <row r="71" spans="2:21" x14ac:dyDescent="0.15">
      <c r="B71" s="20">
        <v>63</v>
      </c>
      <c r="C71" s="74" t="str">
        <f t="shared" si="1"/>
        <v/>
      </c>
      <c r="D71" s="74"/>
      <c r="E71" s="20"/>
      <c r="F71" s="8"/>
      <c r="G71" s="20" t="s">
        <v>4</v>
      </c>
      <c r="H71" s="75"/>
      <c r="I71" s="75"/>
      <c r="J71" s="20"/>
      <c r="K71" s="74" t="str">
        <f t="shared" si="0"/>
        <v/>
      </c>
      <c r="L71" s="74"/>
      <c r="M71" s="6" t="str">
        <f t="shared" si="2"/>
        <v/>
      </c>
      <c r="N71" s="20"/>
      <c r="O71" s="8"/>
      <c r="P71" s="75"/>
      <c r="Q71" s="75"/>
      <c r="R71" s="76" t="str">
        <f t="shared" si="3"/>
        <v/>
      </c>
      <c r="S71" s="76"/>
      <c r="T71" s="77" t="str">
        <f t="shared" si="4"/>
        <v/>
      </c>
      <c r="U71" s="77"/>
    </row>
    <row r="72" spans="2:21" x14ac:dyDescent="0.15">
      <c r="B72" s="20">
        <v>64</v>
      </c>
      <c r="C72" s="74" t="str">
        <f t="shared" si="1"/>
        <v/>
      </c>
      <c r="D72" s="74"/>
      <c r="E72" s="20"/>
      <c r="F72" s="8"/>
      <c r="G72" s="20" t="s">
        <v>3</v>
      </c>
      <c r="H72" s="75"/>
      <c r="I72" s="75"/>
      <c r="J72" s="20"/>
      <c r="K72" s="74" t="str">
        <f t="shared" si="0"/>
        <v/>
      </c>
      <c r="L72" s="74"/>
      <c r="M72" s="6" t="str">
        <f t="shared" si="2"/>
        <v/>
      </c>
      <c r="N72" s="20"/>
      <c r="O72" s="8"/>
      <c r="P72" s="75"/>
      <c r="Q72" s="75"/>
      <c r="R72" s="76" t="str">
        <f t="shared" si="3"/>
        <v/>
      </c>
      <c r="S72" s="76"/>
      <c r="T72" s="77" t="str">
        <f t="shared" si="4"/>
        <v/>
      </c>
      <c r="U72" s="77"/>
    </row>
    <row r="73" spans="2:21" x14ac:dyDescent="0.15">
      <c r="B73" s="20">
        <v>65</v>
      </c>
      <c r="C73" s="74" t="str">
        <f t="shared" si="1"/>
        <v/>
      </c>
      <c r="D73" s="74"/>
      <c r="E73" s="20"/>
      <c r="F73" s="8"/>
      <c r="G73" s="20" t="s">
        <v>4</v>
      </c>
      <c r="H73" s="75"/>
      <c r="I73" s="75"/>
      <c r="J73" s="20"/>
      <c r="K73" s="74" t="str">
        <f t="shared" ref="K73:K108" si="5">IF(F73="","",C73*0.03)</f>
        <v/>
      </c>
      <c r="L73" s="74"/>
      <c r="M73" s="6" t="str">
        <f t="shared" si="2"/>
        <v/>
      </c>
      <c r="N73" s="20"/>
      <c r="O73" s="8"/>
      <c r="P73" s="75"/>
      <c r="Q73" s="75"/>
      <c r="R73" s="76" t="str">
        <f t="shared" si="3"/>
        <v/>
      </c>
      <c r="S73" s="76"/>
      <c r="T73" s="77" t="str">
        <f t="shared" si="4"/>
        <v/>
      </c>
      <c r="U73" s="77"/>
    </row>
    <row r="74" spans="2:21" x14ac:dyDescent="0.15">
      <c r="B74" s="20">
        <v>66</v>
      </c>
      <c r="C74" s="74" t="str">
        <f t="shared" ref="C74:C108" si="6">IF(R73="","",C73+R73)</f>
        <v/>
      </c>
      <c r="D74" s="74"/>
      <c r="E74" s="20"/>
      <c r="F74" s="8"/>
      <c r="G74" s="20" t="s">
        <v>4</v>
      </c>
      <c r="H74" s="75"/>
      <c r="I74" s="75"/>
      <c r="J74" s="20"/>
      <c r="K74" s="74" t="str">
        <f t="shared" si="5"/>
        <v/>
      </c>
      <c r="L74" s="74"/>
      <c r="M74" s="6" t="str">
        <f t="shared" ref="M74:M108" si="7">IF(J74="","",(K74/J74)/1000)</f>
        <v/>
      </c>
      <c r="N74" s="20"/>
      <c r="O74" s="8"/>
      <c r="P74" s="75"/>
      <c r="Q74" s="75"/>
      <c r="R74" s="76" t="str">
        <f t="shared" ref="R74:R108" si="8">IF(O74="","",(IF(G74="売",H74-P74,P74-H74))*M74*100000)</f>
        <v/>
      </c>
      <c r="S74" s="76"/>
      <c r="T74" s="77" t="str">
        <f t="shared" ref="T74:T108" si="9">IF(O74="","",IF(R74&lt;0,J74*(-1),IF(G74="買",(P74-H74)*100,(H74-P74)*100)))</f>
        <v/>
      </c>
      <c r="U74" s="77"/>
    </row>
    <row r="75" spans="2:21" x14ac:dyDescent="0.15">
      <c r="B75" s="20">
        <v>67</v>
      </c>
      <c r="C75" s="74" t="str">
        <f t="shared" si="6"/>
        <v/>
      </c>
      <c r="D75" s="74"/>
      <c r="E75" s="20"/>
      <c r="F75" s="8"/>
      <c r="G75" s="20" t="s">
        <v>3</v>
      </c>
      <c r="H75" s="75"/>
      <c r="I75" s="75"/>
      <c r="J75" s="20"/>
      <c r="K75" s="74" t="str">
        <f t="shared" si="5"/>
        <v/>
      </c>
      <c r="L75" s="74"/>
      <c r="M75" s="6" t="str">
        <f t="shared" si="7"/>
        <v/>
      </c>
      <c r="N75" s="20"/>
      <c r="O75" s="8"/>
      <c r="P75" s="75"/>
      <c r="Q75" s="75"/>
      <c r="R75" s="76" t="str">
        <f t="shared" si="8"/>
        <v/>
      </c>
      <c r="S75" s="76"/>
      <c r="T75" s="77" t="str">
        <f t="shared" si="9"/>
        <v/>
      </c>
      <c r="U75" s="77"/>
    </row>
    <row r="76" spans="2:21" x14ac:dyDescent="0.15">
      <c r="B76" s="20">
        <v>68</v>
      </c>
      <c r="C76" s="74" t="str">
        <f t="shared" si="6"/>
        <v/>
      </c>
      <c r="D76" s="74"/>
      <c r="E76" s="20"/>
      <c r="F76" s="8"/>
      <c r="G76" s="20" t="s">
        <v>3</v>
      </c>
      <c r="H76" s="75"/>
      <c r="I76" s="75"/>
      <c r="J76" s="20"/>
      <c r="K76" s="74" t="str">
        <f t="shared" si="5"/>
        <v/>
      </c>
      <c r="L76" s="74"/>
      <c r="M76" s="6" t="str">
        <f t="shared" si="7"/>
        <v/>
      </c>
      <c r="N76" s="20"/>
      <c r="O76" s="8"/>
      <c r="P76" s="75"/>
      <c r="Q76" s="75"/>
      <c r="R76" s="76" t="str">
        <f t="shared" si="8"/>
        <v/>
      </c>
      <c r="S76" s="76"/>
      <c r="T76" s="77" t="str">
        <f t="shared" si="9"/>
        <v/>
      </c>
      <c r="U76" s="77"/>
    </row>
    <row r="77" spans="2:21" x14ac:dyDescent="0.15">
      <c r="B77" s="20">
        <v>69</v>
      </c>
      <c r="C77" s="74" t="str">
        <f t="shared" si="6"/>
        <v/>
      </c>
      <c r="D77" s="74"/>
      <c r="E77" s="20"/>
      <c r="F77" s="8"/>
      <c r="G77" s="20" t="s">
        <v>3</v>
      </c>
      <c r="H77" s="75"/>
      <c r="I77" s="75"/>
      <c r="J77" s="20"/>
      <c r="K77" s="74" t="str">
        <f t="shared" si="5"/>
        <v/>
      </c>
      <c r="L77" s="74"/>
      <c r="M77" s="6" t="str">
        <f t="shared" si="7"/>
        <v/>
      </c>
      <c r="N77" s="20"/>
      <c r="O77" s="8"/>
      <c r="P77" s="75"/>
      <c r="Q77" s="75"/>
      <c r="R77" s="76" t="str">
        <f t="shared" si="8"/>
        <v/>
      </c>
      <c r="S77" s="76"/>
      <c r="T77" s="77" t="str">
        <f t="shared" si="9"/>
        <v/>
      </c>
      <c r="U77" s="77"/>
    </row>
    <row r="78" spans="2:21" x14ac:dyDescent="0.15">
      <c r="B78" s="20">
        <v>70</v>
      </c>
      <c r="C78" s="74" t="str">
        <f t="shared" si="6"/>
        <v/>
      </c>
      <c r="D78" s="74"/>
      <c r="E78" s="20"/>
      <c r="F78" s="8"/>
      <c r="G78" s="20" t="s">
        <v>4</v>
      </c>
      <c r="H78" s="75"/>
      <c r="I78" s="75"/>
      <c r="J78" s="20"/>
      <c r="K78" s="74" t="str">
        <f t="shared" si="5"/>
        <v/>
      </c>
      <c r="L78" s="74"/>
      <c r="M78" s="6" t="str">
        <f t="shared" si="7"/>
        <v/>
      </c>
      <c r="N78" s="20"/>
      <c r="O78" s="8"/>
      <c r="P78" s="75"/>
      <c r="Q78" s="75"/>
      <c r="R78" s="76" t="str">
        <f t="shared" si="8"/>
        <v/>
      </c>
      <c r="S78" s="76"/>
      <c r="T78" s="77" t="str">
        <f t="shared" si="9"/>
        <v/>
      </c>
      <c r="U78" s="77"/>
    </row>
    <row r="79" spans="2:21" x14ac:dyDescent="0.15">
      <c r="B79" s="20">
        <v>71</v>
      </c>
      <c r="C79" s="74" t="str">
        <f t="shared" si="6"/>
        <v/>
      </c>
      <c r="D79" s="74"/>
      <c r="E79" s="20"/>
      <c r="F79" s="8"/>
      <c r="G79" s="20" t="s">
        <v>3</v>
      </c>
      <c r="H79" s="75"/>
      <c r="I79" s="75"/>
      <c r="J79" s="20"/>
      <c r="K79" s="74" t="str">
        <f t="shared" si="5"/>
        <v/>
      </c>
      <c r="L79" s="74"/>
      <c r="M79" s="6" t="str">
        <f t="shared" si="7"/>
        <v/>
      </c>
      <c r="N79" s="20"/>
      <c r="O79" s="8"/>
      <c r="P79" s="75"/>
      <c r="Q79" s="75"/>
      <c r="R79" s="76" t="str">
        <f t="shared" si="8"/>
        <v/>
      </c>
      <c r="S79" s="76"/>
      <c r="T79" s="77" t="str">
        <f t="shared" si="9"/>
        <v/>
      </c>
      <c r="U79" s="77"/>
    </row>
    <row r="80" spans="2:21" x14ac:dyDescent="0.15">
      <c r="B80" s="20">
        <v>72</v>
      </c>
      <c r="C80" s="74" t="str">
        <f t="shared" si="6"/>
        <v/>
      </c>
      <c r="D80" s="74"/>
      <c r="E80" s="20"/>
      <c r="F80" s="8"/>
      <c r="G80" s="20" t="s">
        <v>4</v>
      </c>
      <c r="H80" s="75"/>
      <c r="I80" s="75"/>
      <c r="J80" s="20"/>
      <c r="K80" s="74" t="str">
        <f t="shared" si="5"/>
        <v/>
      </c>
      <c r="L80" s="74"/>
      <c r="M80" s="6" t="str">
        <f t="shared" si="7"/>
        <v/>
      </c>
      <c r="N80" s="20"/>
      <c r="O80" s="8"/>
      <c r="P80" s="75"/>
      <c r="Q80" s="75"/>
      <c r="R80" s="76" t="str">
        <f t="shared" si="8"/>
        <v/>
      </c>
      <c r="S80" s="76"/>
      <c r="T80" s="77" t="str">
        <f t="shared" si="9"/>
        <v/>
      </c>
      <c r="U80" s="77"/>
    </row>
    <row r="81" spans="2:21" x14ac:dyDescent="0.15">
      <c r="B81" s="20">
        <v>73</v>
      </c>
      <c r="C81" s="74" t="str">
        <f t="shared" si="6"/>
        <v/>
      </c>
      <c r="D81" s="74"/>
      <c r="E81" s="20"/>
      <c r="F81" s="8"/>
      <c r="G81" s="20" t="s">
        <v>3</v>
      </c>
      <c r="H81" s="75"/>
      <c r="I81" s="75"/>
      <c r="J81" s="20"/>
      <c r="K81" s="74" t="str">
        <f t="shared" si="5"/>
        <v/>
      </c>
      <c r="L81" s="74"/>
      <c r="M81" s="6" t="str">
        <f t="shared" si="7"/>
        <v/>
      </c>
      <c r="N81" s="20"/>
      <c r="O81" s="8"/>
      <c r="P81" s="75"/>
      <c r="Q81" s="75"/>
      <c r="R81" s="76" t="str">
        <f t="shared" si="8"/>
        <v/>
      </c>
      <c r="S81" s="76"/>
      <c r="T81" s="77" t="str">
        <f t="shared" si="9"/>
        <v/>
      </c>
      <c r="U81" s="77"/>
    </row>
    <row r="82" spans="2:21" x14ac:dyDescent="0.15">
      <c r="B82" s="20">
        <v>74</v>
      </c>
      <c r="C82" s="74" t="str">
        <f t="shared" si="6"/>
        <v/>
      </c>
      <c r="D82" s="74"/>
      <c r="E82" s="20"/>
      <c r="F82" s="8"/>
      <c r="G82" s="20" t="s">
        <v>3</v>
      </c>
      <c r="H82" s="75"/>
      <c r="I82" s="75"/>
      <c r="J82" s="20"/>
      <c r="K82" s="74" t="str">
        <f t="shared" si="5"/>
        <v/>
      </c>
      <c r="L82" s="74"/>
      <c r="M82" s="6" t="str">
        <f t="shared" si="7"/>
        <v/>
      </c>
      <c r="N82" s="20"/>
      <c r="O82" s="8"/>
      <c r="P82" s="75"/>
      <c r="Q82" s="75"/>
      <c r="R82" s="76" t="str">
        <f t="shared" si="8"/>
        <v/>
      </c>
      <c r="S82" s="76"/>
      <c r="T82" s="77" t="str">
        <f t="shared" si="9"/>
        <v/>
      </c>
      <c r="U82" s="77"/>
    </row>
    <row r="83" spans="2:21" x14ac:dyDescent="0.15">
      <c r="B83" s="20">
        <v>75</v>
      </c>
      <c r="C83" s="74" t="str">
        <f t="shared" si="6"/>
        <v/>
      </c>
      <c r="D83" s="74"/>
      <c r="E83" s="20"/>
      <c r="F83" s="8"/>
      <c r="G83" s="20" t="s">
        <v>3</v>
      </c>
      <c r="H83" s="75"/>
      <c r="I83" s="75"/>
      <c r="J83" s="20"/>
      <c r="K83" s="74" t="str">
        <f t="shared" si="5"/>
        <v/>
      </c>
      <c r="L83" s="74"/>
      <c r="M83" s="6" t="str">
        <f t="shared" si="7"/>
        <v/>
      </c>
      <c r="N83" s="20"/>
      <c r="O83" s="8"/>
      <c r="P83" s="75"/>
      <c r="Q83" s="75"/>
      <c r="R83" s="76" t="str">
        <f t="shared" si="8"/>
        <v/>
      </c>
      <c r="S83" s="76"/>
      <c r="T83" s="77" t="str">
        <f t="shared" si="9"/>
        <v/>
      </c>
      <c r="U83" s="77"/>
    </row>
    <row r="84" spans="2:21" x14ac:dyDescent="0.15">
      <c r="B84" s="20">
        <v>76</v>
      </c>
      <c r="C84" s="74" t="str">
        <f t="shared" si="6"/>
        <v/>
      </c>
      <c r="D84" s="74"/>
      <c r="E84" s="20"/>
      <c r="F84" s="8"/>
      <c r="G84" s="20" t="s">
        <v>3</v>
      </c>
      <c r="H84" s="75"/>
      <c r="I84" s="75"/>
      <c r="J84" s="20"/>
      <c r="K84" s="74" t="str">
        <f t="shared" si="5"/>
        <v/>
      </c>
      <c r="L84" s="74"/>
      <c r="M84" s="6" t="str">
        <f t="shared" si="7"/>
        <v/>
      </c>
      <c r="N84" s="20"/>
      <c r="O84" s="8"/>
      <c r="P84" s="75"/>
      <c r="Q84" s="75"/>
      <c r="R84" s="76" t="str">
        <f t="shared" si="8"/>
        <v/>
      </c>
      <c r="S84" s="76"/>
      <c r="T84" s="77" t="str">
        <f t="shared" si="9"/>
        <v/>
      </c>
      <c r="U84" s="77"/>
    </row>
    <row r="85" spans="2:21" x14ac:dyDescent="0.15">
      <c r="B85" s="20">
        <v>77</v>
      </c>
      <c r="C85" s="74" t="str">
        <f t="shared" si="6"/>
        <v/>
      </c>
      <c r="D85" s="74"/>
      <c r="E85" s="20"/>
      <c r="F85" s="8"/>
      <c r="G85" s="20" t="s">
        <v>4</v>
      </c>
      <c r="H85" s="75"/>
      <c r="I85" s="75"/>
      <c r="J85" s="20"/>
      <c r="K85" s="74" t="str">
        <f t="shared" si="5"/>
        <v/>
      </c>
      <c r="L85" s="74"/>
      <c r="M85" s="6" t="str">
        <f t="shared" si="7"/>
        <v/>
      </c>
      <c r="N85" s="20"/>
      <c r="O85" s="8"/>
      <c r="P85" s="75"/>
      <c r="Q85" s="75"/>
      <c r="R85" s="76" t="str">
        <f t="shared" si="8"/>
        <v/>
      </c>
      <c r="S85" s="76"/>
      <c r="T85" s="77" t="str">
        <f t="shared" si="9"/>
        <v/>
      </c>
      <c r="U85" s="77"/>
    </row>
    <row r="86" spans="2:21" x14ac:dyDescent="0.15">
      <c r="B86" s="20">
        <v>78</v>
      </c>
      <c r="C86" s="74" t="str">
        <f t="shared" si="6"/>
        <v/>
      </c>
      <c r="D86" s="74"/>
      <c r="E86" s="20"/>
      <c r="F86" s="8"/>
      <c r="G86" s="20" t="s">
        <v>3</v>
      </c>
      <c r="H86" s="75"/>
      <c r="I86" s="75"/>
      <c r="J86" s="20"/>
      <c r="K86" s="74" t="str">
        <f t="shared" si="5"/>
        <v/>
      </c>
      <c r="L86" s="74"/>
      <c r="M86" s="6" t="str">
        <f t="shared" si="7"/>
        <v/>
      </c>
      <c r="N86" s="20"/>
      <c r="O86" s="8"/>
      <c r="P86" s="75"/>
      <c r="Q86" s="75"/>
      <c r="R86" s="76" t="str">
        <f t="shared" si="8"/>
        <v/>
      </c>
      <c r="S86" s="76"/>
      <c r="T86" s="77" t="str">
        <f t="shared" si="9"/>
        <v/>
      </c>
      <c r="U86" s="77"/>
    </row>
    <row r="87" spans="2:21" x14ac:dyDescent="0.15">
      <c r="B87" s="20">
        <v>79</v>
      </c>
      <c r="C87" s="74" t="str">
        <f t="shared" si="6"/>
        <v/>
      </c>
      <c r="D87" s="74"/>
      <c r="E87" s="20"/>
      <c r="F87" s="8"/>
      <c r="G87" s="20" t="s">
        <v>4</v>
      </c>
      <c r="H87" s="75"/>
      <c r="I87" s="75"/>
      <c r="J87" s="20"/>
      <c r="K87" s="74" t="str">
        <f t="shared" si="5"/>
        <v/>
      </c>
      <c r="L87" s="74"/>
      <c r="M87" s="6" t="str">
        <f t="shared" si="7"/>
        <v/>
      </c>
      <c r="N87" s="20"/>
      <c r="O87" s="8"/>
      <c r="P87" s="75"/>
      <c r="Q87" s="75"/>
      <c r="R87" s="76" t="str">
        <f t="shared" si="8"/>
        <v/>
      </c>
      <c r="S87" s="76"/>
      <c r="T87" s="77" t="str">
        <f t="shared" si="9"/>
        <v/>
      </c>
      <c r="U87" s="77"/>
    </row>
    <row r="88" spans="2:21" x14ac:dyDescent="0.15">
      <c r="B88" s="20">
        <v>80</v>
      </c>
      <c r="C88" s="74" t="str">
        <f t="shared" si="6"/>
        <v/>
      </c>
      <c r="D88" s="74"/>
      <c r="E88" s="20"/>
      <c r="F88" s="8"/>
      <c r="G88" s="20" t="s">
        <v>4</v>
      </c>
      <c r="H88" s="75"/>
      <c r="I88" s="75"/>
      <c r="J88" s="20"/>
      <c r="K88" s="74" t="str">
        <f t="shared" si="5"/>
        <v/>
      </c>
      <c r="L88" s="74"/>
      <c r="M88" s="6" t="str">
        <f t="shared" si="7"/>
        <v/>
      </c>
      <c r="N88" s="20"/>
      <c r="O88" s="8"/>
      <c r="P88" s="75"/>
      <c r="Q88" s="75"/>
      <c r="R88" s="76" t="str">
        <f t="shared" si="8"/>
        <v/>
      </c>
      <c r="S88" s="76"/>
      <c r="T88" s="77" t="str">
        <f t="shared" si="9"/>
        <v/>
      </c>
      <c r="U88" s="77"/>
    </row>
    <row r="89" spans="2:21" x14ac:dyDescent="0.15">
      <c r="B89" s="20">
        <v>81</v>
      </c>
      <c r="C89" s="74" t="str">
        <f t="shared" si="6"/>
        <v/>
      </c>
      <c r="D89" s="74"/>
      <c r="E89" s="20"/>
      <c r="F89" s="8"/>
      <c r="G89" s="20" t="s">
        <v>4</v>
      </c>
      <c r="H89" s="75"/>
      <c r="I89" s="75"/>
      <c r="J89" s="20"/>
      <c r="K89" s="74" t="str">
        <f t="shared" si="5"/>
        <v/>
      </c>
      <c r="L89" s="74"/>
      <c r="M89" s="6" t="str">
        <f t="shared" si="7"/>
        <v/>
      </c>
      <c r="N89" s="20"/>
      <c r="O89" s="8"/>
      <c r="P89" s="75"/>
      <c r="Q89" s="75"/>
      <c r="R89" s="76" t="str">
        <f t="shared" si="8"/>
        <v/>
      </c>
      <c r="S89" s="76"/>
      <c r="T89" s="77" t="str">
        <f t="shared" si="9"/>
        <v/>
      </c>
      <c r="U89" s="77"/>
    </row>
    <row r="90" spans="2:21" x14ac:dyDescent="0.15">
      <c r="B90" s="20">
        <v>82</v>
      </c>
      <c r="C90" s="74" t="str">
        <f t="shared" si="6"/>
        <v/>
      </c>
      <c r="D90" s="74"/>
      <c r="E90" s="20"/>
      <c r="F90" s="8"/>
      <c r="G90" s="20" t="s">
        <v>4</v>
      </c>
      <c r="H90" s="75"/>
      <c r="I90" s="75"/>
      <c r="J90" s="20"/>
      <c r="K90" s="74" t="str">
        <f t="shared" si="5"/>
        <v/>
      </c>
      <c r="L90" s="74"/>
      <c r="M90" s="6" t="str">
        <f t="shared" si="7"/>
        <v/>
      </c>
      <c r="N90" s="20"/>
      <c r="O90" s="8"/>
      <c r="P90" s="75"/>
      <c r="Q90" s="75"/>
      <c r="R90" s="76" t="str">
        <f t="shared" si="8"/>
        <v/>
      </c>
      <c r="S90" s="76"/>
      <c r="T90" s="77" t="str">
        <f t="shared" si="9"/>
        <v/>
      </c>
      <c r="U90" s="77"/>
    </row>
    <row r="91" spans="2:21" x14ac:dyDescent="0.15">
      <c r="B91" s="20">
        <v>83</v>
      </c>
      <c r="C91" s="74" t="str">
        <f t="shared" si="6"/>
        <v/>
      </c>
      <c r="D91" s="74"/>
      <c r="E91" s="20"/>
      <c r="F91" s="8"/>
      <c r="G91" s="20" t="s">
        <v>4</v>
      </c>
      <c r="H91" s="75"/>
      <c r="I91" s="75"/>
      <c r="J91" s="20"/>
      <c r="K91" s="74" t="str">
        <f t="shared" si="5"/>
        <v/>
      </c>
      <c r="L91" s="74"/>
      <c r="M91" s="6" t="str">
        <f t="shared" si="7"/>
        <v/>
      </c>
      <c r="N91" s="20"/>
      <c r="O91" s="8"/>
      <c r="P91" s="75"/>
      <c r="Q91" s="75"/>
      <c r="R91" s="76" t="str">
        <f t="shared" si="8"/>
        <v/>
      </c>
      <c r="S91" s="76"/>
      <c r="T91" s="77" t="str">
        <f t="shared" si="9"/>
        <v/>
      </c>
      <c r="U91" s="77"/>
    </row>
    <row r="92" spans="2:21" x14ac:dyDescent="0.15">
      <c r="B92" s="20">
        <v>84</v>
      </c>
      <c r="C92" s="74" t="str">
        <f t="shared" si="6"/>
        <v/>
      </c>
      <c r="D92" s="74"/>
      <c r="E92" s="20"/>
      <c r="F92" s="8"/>
      <c r="G92" s="20" t="s">
        <v>3</v>
      </c>
      <c r="H92" s="75"/>
      <c r="I92" s="75"/>
      <c r="J92" s="20"/>
      <c r="K92" s="74" t="str">
        <f t="shared" si="5"/>
        <v/>
      </c>
      <c r="L92" s="74"/>
      <c r="M92" s="6" t="str">
        <f t="shared" si="7"/>
        <v/>
      </c>
      <c r="N92" s="20"/>
      <c r="O92" s="8"/>
      <c r="P92" s="75"/>
      <c r="Q92" s="75"/>
      <c r="R92" s="76" t="str">
        <f t="shared" si="8"/>
        <v/>
      </c>
      <c r="S92" s="76"/>
      <c r="T92" s="77" t="str">
        <f t="shared" si="9"/>
        <v/>
      </c>
      <c r="U92" s="77"/>
    </row>
    <row r="93" spans="2:21" x14ac:dyDescent="0.15">
      <c r="B93" s="20">
        <v>85</v>
      </c>
      <c r="C93" s="74" t="str">
        <f t="shared" si="6"/>
        <v/>
      </c>
      <c r="D93" s="74"/>
      <c r="E93" s="20"/>
      <c r="F93" s="8"/>
      <c r="G93" s="20" t="s">
        <v>4</v>
      </c>
      <c r="H93" s="75"/>
      <c r="I93" s="75"/>
      <c r="J93" s="20"/>
      <c r="K93" s="74" t="str">
        <f t="shared" si="5"/>
        <v/>
      </c>
      <c r="L93" s="74"/>
      <c r="M93" s="6" t="str">
        <f t="shared" si="7"/>
        <v/>
      </c>
      <c r="N93" s="20"/>
      <c r="O93" s="8"/>
      <c r="P93" s="75"/>
      <c r="Q93" s="75"/>
      <c r="R93" s="76" t="str">
        <f t="shared" si="8"/>
        <v/>
      </c>
      <c r="S93" s="76"/>
      <c r="T93" s="77" t="str">
        <f t="shared" si="9"/>
        <v/>
      </c>
      <c r="U93" s="77"/>
    </row>
    <row r="94" spans="2:21" x14ac:dyDescent="0.15">
      <c r="B94" s="20">
        <v>86</v>
      </c>
      <c r="C94" s="74" t="str">
        <f t="shared" si="6"/>
        <v/>
      </c>
      <c r="D94" s="74"/>
      <c r="E94" s="20"/>
      <c r="F94" s="8"/>
      <c r="G94" s="20" t="s">
        <v>3</v>
      </c>
      <c r="H94" s="75"/>
      <c r="I94" s="75"/>
      <c r="J94" s="20"/>
      <c r="K94" s="74" t="str">
        <f t="shared" si="5"/>
        <v/>
      </c>
      <c r="L94" s="74"/>
      <c r="M94" s="6" t="str">
        <f t="shared" si="7"/>
        <v/>
      </c>
      <c r="N94" s="20"/>
      <c r="O94" s="8"/>
      <c r="P94" s="75"/>
      <c r="Q94" s="75"/>
      <c r="R94" s="76" t="str">
        <f t="shared" si="8"/>
        <v/>
      </c>
      <c r="S94" s="76"/>
      <c r="T94" s="77" t="str">
        <f t="shared" si="9"/>
        <v/>
      </c>
      <c r="U94" s="77"/>
    </row>
    <row r="95" spans="2:21" x14ac:dyDescent="0.15">
      <c r="B95" s="20">
        <v>87</v>
      </c>
      <c r="C95" s="74" t="str">
        <f t="shared" si="6"/>
        <v/>
      </c>
      <c r="D95" s="74"/>
      <c r="E95" s="20"/>
      <c r="F95" s="8"/>
      <c r="G95" s="20" t="s">
        <v>4</v>
      </c>
      <c r="H95" s="75"/>
      <c r="I95" s="75"/>
      <c r="J95" s="20"/>
      <c r="K95" s="74" t="str">
        <f t="shared" si="5"/>
        <v/>
      </c>
      <c r="L95" s="74"/>
      <c r="M95" s="6" t="str">
        <f t="shared" si="7"/>
        <v/>
      </c>
      <c r="N95" s="20"/>
      <c r="O95" s="8"/>
      <c r="P95" s="75"/>
      <c r="Q95" s="75"/>
      <c r="R95" s="76" t="str">
        <f t="shared" si="8"/>
        <v/>
      </c>
      <c r="S95" s="76"/>
      <c r="T95" s="77" t="str">
        <f t="shared" si="9"/>
        <v/>
      </c>
      <c r="U95" s="77"/>
    </row>
    <row r="96" spans="2:21" x14ac:dyDescent="0.15">
      <c r="B96" s="20">
        <v>88</v>
      </c>
      <c r="C96" s="74" t="str">
        <f t="shared" si="6"/>
        <v/>
      </c>
      <c r="D96" s="74"/>
      <c r="E96" s="20"/>
      <c r="F96" s="8"/>
      <c r="G96" s="20" t="s">
        <v>3</v>
      </c>
      <c r="H96" s="75"/>
      <c r="I96" s="75"/>
      <c r="J96" s="20"/>
      <c r="K96" s="74" t="str">
        <f t="shared" si="5"/>
        <v/>
      </c>
      <c r="L96" s="74"/>
      <c r="M96" s="6" t="str">
        <f t="shared" si="7"/>
        <v/>
      </c>
      <c r="N96" s="20"/>
      <c r="O96" s="8"/>
      <c r="P96" s="75"/>
      <c r="Q96" s="75"/>
      <c r="R96" s="76" t="str">
        <f t="shared" si="8"/>
        <v/>
      </c>
      <c r="S96" s="76"/>
      <c r="T96" s="77" t="str">
        <f t="shared" si="9"/>
        <v/>
      </c>
      <c r="U96" s="77"/>
    </row>
    <row r="97" spans="2:21" x14ac:dyDescent="0.15">
      <c r="B97" s="20">
        <v>89</v>
      </c>
      <c r="C97" s="74" t="str">
        <f t="shared" si="6"/>
        <v/>
      </c>
      <c r="D97" s="74"/>
      <c r="E97" s="20"/>
      <c r="F97" s="8"/>
      <c r="G97" s="20" t="s">
        <v>4</v>
      </c>
      <c r="H97" s="75"/>
      <c r="I97" s="75"/>
      <c r="J97" s="20"/>
      <c r="K97" s="74" t="str">
        <f t="shared" si="5"/>
        <v/>
      </c>
      <c r="L97" s="74"/>
      <c r="M97" s="6" t="str">
        <f t="shared" si="7"/>
        <v/>
      </c>
      <c r="N97" s="20"/>
      <c r="O97" s="8"/>
      <c r="P97" s="75"/>
      <c r="Q97" s="75"/>
      <c r="R97" s="76" t="str">
        <f t="shared" si="8"/>
        <v/>
      </c>
      <c r="S97" s="76"/>
      <c r="T97" s="77" t="str">
        <f t="shared" si="9"/>
        <v/>
      </c>
      <c r="U97" s="77"/>
    </row>
    <row r="98" spans="2:21" x14ac:dyDescent="0.15">
      <c r="B98" s="20">
        <v>90</v>
      </c>
      <c r="C98" s="74" t="str">
        <f t="shared" si="6"/>
        <v/>
      </c>
      <c r="D98" s="74"/>
      <c r="E98" s="20"/>
      <c r="F98" s="8"/>
      <c r="G98" s="20" t="s">
        <v>3</v>
      </c>
      <c r="H98" s="75"/>
      <c r="I98" s="75"/>
      <c r="J98" s="20"/>
      <c r="K98" s="74" t="str">
        <f t="shared" si="5"/>
        <v/>
      </c>
      <c r="L98" s="74"/>
      <c r="M98" s="6" t="str">
        <f t="shared" si="7"/>
        <v/>
      </c>
      <c r="N98" s="20"/>
      <c r="O98" s="8"/>
      <c r="P98" s="75"/>
      <c r="Q98" s="75"/>
      <c r="R98" s="76" t="str">
        <f t="shared" si="8"/>
        <v/>
      </c>
      <c r="S98" s="76"/>
      <c r="T98" s="77" t="str">
        <f t="shared" si="9"/>
        <v/>
      </c>
      <c r="U98" s="77"/>
    </row>
    <row r="99" spans="2:21" x14ac:dyDescent="0.15">
      <c r="B99" s="20">
        <v>91</v>
      </c>
      <c r="C99" s="74" t="str">
        <f t="shared" si="6"/>
        <v/>
      </c>
      <c r="D99" s="74"/>
      <c r="E99" s="20"/>
      <c r="F99" s="8"/>
      <c r="G99" s="20" t="s">
        <v>4</v>
      </c>
      <c r="H99" s="75"/>
      <c r="I99" s="75"/>
      <c r="J99" s="20"/>
      <c r="K99" s="74" t="str">
        <f t="shared" si="5"/>
        <v/>
      </c>
      <c r="L99" s="74"/>
      <c r="M99" s="6" t="str">
        <f t="shared" si="7"/>
        <v/>
      </c>
      <c r="N99" s="20"/>
      <c r="O99" s="8"/>
      <c r="P99" s="75"/>
      <c r="Q99" s="75"/>
      <c r="R99" s="76" t="str">
        <f t="shared" si="8"/>
        <v/>
      </c>
      <c r="S99" s="76"/>
      <c r="T99" s="77" t="str">
        <f t="shared" si="9"/>
        <v/>
      </c>
      <c r="U99" s="77"/>
    </row>
    <row r="100" spans="2:21" x14ac:dyDescent="0.15">
      <c r="B100" s="20">
        <v>92</v>
      </c>
      <c r="C100" s="74" t="str">
        <f t="shared" si="6"/>
        <v/>
      </c>
      <c r="D100" s="74"/>
      <c r="E100" s="20"/>
      <c r="F100" s="8"/>
      <c r="G100" s="20" t="s">
        <v>4</v>
      </c>
      <c r="H100" s="75"/>
      <c r="I100" s="75"/>
      <c r="J100" s="20"/>
      <c r="K100" s="74" t="str">
        <f t="shared" si="5"/>
        <v/>
      </c>
      <c r="L100" s="74"/>
      <c r="M100" s="6" t="str">
        <f t="shared" si="7"/>
        <v/>
      </c>
      <c r="N100" s="20"/>
      <c r="O100" s="8"/>
      <c r="P100" s="75"/>
      <c r="Q100" s="75"/>
      <c r="R100" s="76" t="str">
        <f t="shared" si="8"/>
        <v/>
      </c>
      <c r="S100" s="76"/>
      <c r="T100" s="77" t="str">
        <f t="shared" si="9"/>
        <v/>
      </c>
      <c r="U100" s="77"/>
    </row>
    <row r="101" spans="2:21" x14ac:dyDescent="0.15">
      <c r="B101" s="20">
        <v>93</v>
      </c>
      <c r="C101" s="74" t="str">
        <f t="shared" si="6"/>
        <v/>
      </c>
      <c r="D101" s="74"/>
      <c r="E101" s="20"/>
      <c r="F101" s="8"/>
      <c r="G101" s="20" t="s">
        <v>3</v>
      </c>
      <c r="H101" s="75"/>
      <c r="I101" s="75"/>
      <c r="J101" s="20"/>
      <c r="K101" s="74" t="str">
        <f t="shared" si="5"/>
        <v/>
      </c>
      <c r="L101" s="74"/>
      <c r="M101" s="6" t="str">
        <f t="shared" si="7"/>
        <v/>
      </c>
      <c r="N101" s="20"/>
      <c r="O101" s="8"/>
      <c r="P101" s="75"/>
      <c r="Q101" s="75"/>
      <c r="R101" s="76" t="str">
        <f t="shared" si="8"/>
        <v/>
      </c>
      <c r="S101" s="76"/>
      <c r="T101" s="77" t="str">
        <f t="shared" si="9"/>
        <v/>
      </c>
      <c r="U101" s="77"/>
    </row>
    <row r="102" spans="2:21" x14ac:dyDescent="0.15">
      <c r="B102" s="20">
        <v>94</v>
      </c>
      <c r="C102" s="74" t="str">
        <f t="shared" si="6"/>
        <v/>
      </c>
      <c r="D102" s="74"/>
      <c r="E102" s="20"/>
      <c r="F102" s="8"/>
      <c r="G102" s="20" t="s">
        <v>3</v>
      </c>
      <c r="H102" s="75"/>
      <c r="I102" s="75"/>
      <c r="J102" s="20"/>
      <c r="K102" s="74" t="str">
        <f t="shared" si="5"/>
        <v/>
      </c>
      <c r="L102" s="74"/>
      <c r="M102" s="6" t="str">
        <f t="shared" si="7"/>
        <v/>
      </c>
      <c r="N102" s="20"/>
      <c r="O102" s="8"/>
      <c r="P102" s="75"/>
      <c r="Q102" s="75"/>
      <c r="R102" s="76" t="str">
        <f t="shared" si="8"/>
        <v/>
      </c>
      <c r="S102" s="76"/>
      <c r="T102" s="77" t="str">
        <f t="shared" si="9"/>
        <v/>
      </c>
      <c r="U102" s="77"/>
    </row>
    <row r="103" spans="2:21" x14ac:dyDescent="0.15">
      <c r="B103" s="20">
        <v>95</v>
      </c>
      <c r="C103" s="74" t="str">
        <f t="shared" si="6"/>
        <v/>
      </c>
      <c r="D103" s="74"/>
      <c r="E103" s="20"/>
      <c r="F103" s="8"/>
      <c r="G103" s="20" t="s">
        <v>3</v>
      </c>
      <c r="H103" s="75"/>
      <c r="I103" s="75"/>
      <c r="J103" s="20"/>
      <c r="K103" s="74" t="str">
        <f t="shared" si="5"/>
        <v/>
      </c>
      <c r="L103" s="74"/>
      <c r="M103" s="6" t="str">
        <f t="shared" si="7"/>
        <v/>
      </c>
      <c r="N103" s="20"/>
      <c r="O103" s="8"/>
      <c r="P103" s="75"/>
      <c r="Q103" s="75"/>
      <c r="R103" s="76" t="str">
        <f t="shared" si="8"/>
        <v/>
      </c>
      <c r="S103" s="76"/>
      <c r="T103" s="77" t="str">
        <f t="shared" si="9"/>
        <v/>
      </c>
      <c r="U103" s="77"/>
    </row>
    <row r="104" spans="2:21" x14ac:dyDescent="0.15">
      <c r="B104" s="20">
        <v>96</v>
      </c>
      <c r="C104" s="74" t="str">
        <f t="shared" si="6"/>
        <v/>
      </c>
      <c r="D104" s="74"/>
      <c r="E104" s="20"/>
      <c r="F104" s="8"/>
      <c r="G104" s="20" t="s">
        <v>4</v>
      </c>
      <c r="H104" s="75"/>
      <c r="I104" s="75"/>
      <c r="J104" s="20"/>
      <c r="K104" s="74" t="str">
        <f t="shared" si="5"/>
        <v/>
      </c>
      <c r="L104" s="74"/>
      <c r="M104" s="6" t="str">
        <f t="shared" si="7"/>
        <v/>
      </c>
      <c r="N104" s="20"/>
      <c r="O104" s="8"/>
      <c r="P104" s="75"/>
      <c r="Q104" s="75"/>
      <c r="R104" s="76" t="str">
        <f t="shared" si="8"/>
        <v/>
      </c>
      <c r="S104" s="76"/>
      <c r="T104" s="77" t="str">
        <f t="shared" si="9"/>
        <v/>
      </c>
      <c r="U104" s="77"/>
    </row>
    <row r="105" spans="2:21" x14ac:dyDescent="0.15">
      <c r="B105" s="20">
        <v>97</v>
      </c>
      <c r="C105" s="74" t="str">
        <f t="shared" si="6"/>
        <v/>
      </c>
      <c r="D105" s="74"/>
      <c r="E105" s="20"/>
      <c r="F105" s="8"/>
      <c r="G105" s="20" t="s">
        <v>3</v>
      </c>
      <c r="H105" s="75"/>
      <c r="I105" s="75"/>
      <c r="J105" s="20"/>
      <c r="K105" s="74" t="str">
        <f t="shared" si="5"/>
        <v/>
      </c>
      <c r="L105" s="74"/>
      <c r="M105" s="6" t="str">
        <f t="shared" si="7"/>
        <v/>
      </c>
      <c r="N105" s="20"/>
      <c r="O105" s="8"/>
      <c r="P105" s="75"/>
      <c r="Q105" s="75"/>
      <c r="R105" s="76" t="str">
        <f t="shared" si="8"/>
        <v/>
      </c>
      <c r="S105" s="76"/>
      <c r="T105" s="77" t="str">
        <f t="shared" si="9"/>
        <v/>
      </c>
      <c r="U105" s="77"/>
    </row>
    <row r="106" spans="2:21" x14ac:dyDescent="0.15">
      <c r="B106" s="20">
        <v>98</v>
      </c>
      <c r="C106" s="74" t="str">
        <f t="shared" si="6"/>
        <v/>
      </c>
      <c r="D106" s="74"/>
      <c r="E106" s="20"/>
      <c r="F106" s="8"/>
      <c r="G106" s="20" t="s">
        <v>4</v>
      </c>
      <c r="H106" s="75"/>
      <c r="I106" s="75"/>
      <c r="J106" s="20"/>
      <c r="K106" s="74" t="str">
        <f t="shared" si="5"/>
        <v/>
      </c>
      <c r="L106" s="74"/>
      <c r="M106" s="6" t="str">
        <f t="shared" si="7"/>
        <v/>
      </c>
      <c r="N106" s="20"/>
      <c r="O106" s="8"/>
      <c r="P106" s="75"/>
      <c r="Q106" s="75"/>
      <c r="R106" s="76" t="str">
        <f t="shared" si="8"/>
        <v/>
      </c>
      <c r="S106" s="76"/>
      <c r="T106" s="77" t="str">
        <f t="shared" si="9"/>
        <v/>
      </c>
      <c r="U106" s="77"/>
    </row>
    <row r="107" spans="2:21" x14ac:dyDescent="0.15">
      <c r="B107" s="20">
        <v>99</v>
      </c>
      <c r="C107" s="74" t="str">
        <f t="shared" si="6"/>
        <v/>
      </c>
      <c r="D107" s="74"/>
      <c r="E107" s="20"/>
      <c r="F107" s="8"/>
      <c r="G107" s="20" t="s">
        <v>4</v>
      </c>
      <c r="H107" s="75"/>
      <c r="I107" s="75"/>
      <c r="J107" s="20"/>
      <c r="K107" s="74" t="str">
        <f t="shared" si="5"/>
        <v/>
      </c>
      <c r="L107" s="74"/>
      <c r="M107" s="6" t="str">
        <f t="shared" si="7"/>
        <v/>
      </c>
      <c r="N107" s="20"/>
      <c r="O107" s="8"/>
      <c r="P107" s="75"/>
      <c r="Q107" s="75"/>
      <c r="R107" s="76" t="str">
        <f t="shared" si="8"/>
        <v/>
      </c>
      <c r="S107" s="76"/>
      <c r="T107" s="77" t="str">
        <f t="shared" si="9"/>
        <v/>
      </c>
      <c r="U107" s="77"/>
    </row>
    <row r="108" spans="2:21" x14ac:dyDescent="0.15">
      <c r="B108" s="20">
        <v>100</v>
      </c>
      <c r="C108" s="74" t="str">
        <f t="shared" si="6"/>
        <v/>
      </c>
      <c r="D108" s="74"/>
      <c r="E108" s="20"/>
      <c r="F108" s="8"/>
      <c r="G108" s="20" t="s">
        <v>3</v>
      </c>
      <c r="H108" s="75"/>
      <c r="I108" s="75"/>
      <c r="J108" s="20"/>
      <c r="K108" s="74" t="str">
        <f t="shared" si="5"/>
        <v/>
      </c>
      <c r="L108" s="74"/>
      <c r="M108" s="6" t="str">
        <f t="shared" si="7"/>
        <v/>
      </c>
      <c r="N108" s="20"/>
      <c r="O108" s="8"/>
      <c r="P108" s="75"/>
      <c r="Q108" s="75"/>
      <c r="R108" s="76" t="str">
        <f t="shared" si="8"/>
        <v/>
      </c>
      <c r="S108" s="76"/>
      <c r="T108" s="77" t="str">
        <f t="shared" si="9"/>
        <v/>
      </c>
      <c r="U108" s="77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検証（EURJPY15分）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SAKO</cp:lastModifiedBy>
  <cp:revision/>
  <cp:lastPrinted>2015-07-15T10:17:15Z</cp:lastPrinted>
  <dcterms:created xsi:type="dcterms:W3CDTF">2013-10-09T23:04:08Z</dcterms:created>
  <dcterms:modified xsi:type="dcterms:W3CDTF">2016-07-30T06:37:06Z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