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9395" windowHeight="7395" activeTab="3"/>
  </bookViews>
  <sheets>
    <sheet name="20160805_08" sheetId="2" r:id="rId1"/>
    <sheet name="20160809_16" sheetId="3" r:id="rId2"/>
    <sheet name="20160816-30" sheetId="1" r:id="rId3"/>
    <sheet name="total" sheetId="4" r:id="rId4"/>
  </sheets>
  <calcPr calcId="145621"/>
</workbook>
</file>

<file path=xl/calcChain.xml><?xml version="1.0" encoding="utf-8"?>
<calcChain xmlns="http://schemas.openxmlformats.org/spreadsheetml/2006/main">
  <c r="O2" i="3" l="1"/>
  <c r="O4" i="3"/>
  <c r="O6" i="3" s="1"/>
  <c r="O3" i="3"/>
  <c r="O5" i="3" s="1"/>
  <c r="O4" i="2"/>
  <c r="O6" i="2" s="1"/>
  <c r="O3" i="2"/>
  <c r="O2" i="2"/>
  <c r="O5" i="2" l="1"/>
  <c r="O4" i="1"/>
  <c r="O6" i="1" s="1"/>
  <c r="O3" i="1"/>
  <c r="B4" i="4" s="1"/>
  <c r="O2" i="1"/>
  <c r="B3" i="4" s="1"/>
  <c r="B5" i="4" l="1"/>
  <c r="O5" i="1"/>
</calcChain>
</file>

<file path=xl/sharedStrings.xml><?xml version="1.0" encoding="utf-8"?>
<sst xmlns="http://schemas.openxmlformats.org/spreadsheetml/2006/main" count="593" uniqueCount="65">
  <si>
    <t>期間</t>
  </si>
  <si>
    <t>from</t>
  </si>
  <si>
    <t>to</t>
  </si>
  <si>
    <t>通貨ペア</t>
  </si>
  <si>
    <t>約定区分</t>
  </si>
  <si>
    <t>売買区分</t>
  </si>
  <si>
    <t>期間指定</t>
  </si>
  <si>
    <t>全通貨</t>
  </si>
  <si>
    <t>全区分</t>
  </si>
  <si>
    <t>全売買</t>
  </si>
  <si>
    <t>決済約定日時</t>
  </si>
  <si>
    <t>注文番号</t>
  </si>
  <si>
    <t>ポジション番号</t>
  </si>
  <si>
    <t>両建区分</t>
  </si>
  <si>
    <t>注文手法</t>
  </si>
  <si>
    <t>執行条件</t>
  </si>
  <si>
    <t>指定レート</t>
  </si>
  <si>
    <t>売買</t>
  </si>
  <si>
    <t>Lot数</t>
  </si>
  <si>
    <t>新規約定日時</t>
  </si>
  <si>
    <t>新規約定値</t>
  </si>
  <si>
    <t>決済約定値</t>
  </si>
  <si>
    <t>pip損益</t>
  </si>
  <si>
    <t>円換算レート</t>
  </si>
  <si>
    <t>売買損益</t>
  </si>
  <si>
    <t>手数料</t>
  </si>
  <si>
    <t>スワップ損益</t>
  </si>
  <si>
    <t>決済損益</t>
  </si>
  <si>
    <t>チャネル</t>
  </si>
  <si>
    <t>EUR/GBP</t>
  </si>
  <si>
    <t>あり</t>
  </si>
  <si>
    <t>通常</t>
  </si>
  <si>
    <t>新規約定</t>
  </si>
  <si>
    <t>ストリーミング</t>
  </si>
  <si>
    <t>買</t>
  </si>
  <si>
    <t>Rich(C)</t>
  </si>
  <si>
    <t>なし</t>
  </si>
  <si>
    <t>決済約定</t>
  </si>
  <si>
    <t>成行</t>
  </si>
  <si>
    <t>売</t>
  </si>
  <si>
    <t>逆指</t>
  </si>
  <si>
    <t>OCO1</t>
  </si>
  <si>
    <t>指値</t>
  </si>
  <si>
    <t>GBP/AUD</t>
  </si>
  <si>
    <t>OCO2</t>
  </si>
  <si>
    <t>Android</t>
  </si>
  <si>
    <t>→</t>
    <phoneticPr fontId="18"/>
  </si>
  <si>
    <t>pips</t>
    <phoneticPr fontId="18"/>
  </si>
  <si>
    <t>勝ち回数</t>
    <rPh sb="0" eb="1">
      <t>カ</t>
    </rPh>
    <rPh sb="2" eb="4">
      <t>カイスウ</t>
    </rPh>
    <phoneticPr fontId="18"/>
  </si>
  <si>
    <t>負け回数</t>
    <rPh sb="0" eb="1">
      <t>マ</t>
    </rPh>
    <rPh sb="2" eb="4">
      <t>カイスウ</t>
    </rPh>
    <phoneticPr fontId="18"/>
  </si>
  <si>
    <t>平均勝ちPips</t>
    <rPh sb="0" eb="2">
      <t>ヘイキン</t>
    </rPh>
    <rPh sb="2" eb="3">
      <t>カ</t>
    </rPh>
    <phoneticPr fontId="18"/>
  </si>
  <si>
    <t>pips</t>
    <phoneticPr fontId="18"/>
  </si>
  <si>
    <t>平均負けPips</t>
    <rPh sb="0" eb="2">
      <t>ヘイキン</t>
    </rPh>
    <rPh sb="2" eb="3">
      <t>マ</t>
    </rPh>
    <phoneticPr fontId="18"/>
  </si>
  <si>
    <t>pips</t>
    <phoneticPr fontId="18"/>
  </si>
  <si>
    <t>期間</t>
    <rPh sb="0" eb="2">
      <t>キカン</t>
    </rPh>
    <phoneticPr fontId="18"/>
  </si>
  <si>
    <t>～</t>
    <phoneticPr fontId="18"/>
  </si>
  <si>
    <t>EURGBP</t>
    <phoneticPr fontId="18"/>
  </si>
  <si>
    <t>GBPAUD</t>
    <phoneticPr fontId="18"/>
  </si>
  <si>
    <t>1.69122 </t>
  </si>
  <si>
    <t>1.68744 </t>
  </si>
  <si>
    <t>AUD/JPY</t>
  </si>
  <si>
    <t>GBP/JPY</t>
  </si>
  <si>
    <t>回</t>
    <rPh sb="0" eb="1">
      <t>カイ</t>
    </rPh>
    <phoneticPr fontId="18"/>
  </si>
  <si>
    <t>2016年8月デモトレード結果</t>
    <rPh sb="4" eb="5">
      <t>ネン</t>
    </rPh>
    <rPh sb="6" eb="7">
      <t>ガツ</t>
    </rPh>
    <rPh sb="13" eb="15">
      <t>ケッカ</t>
    </rPh>
    <phoneticPr fontId="18"/>
  </si>
  <si>
    <t>★固定ロット　10万通貨</t>
    <rPh sb="1" eb="3">
      <t>コテイ</t>
    </rPh>
    <rPh sb="9" eb="10">
      <t>マン</t>
    </rPh>
    <rPh sb="10" eb="12">
      <t>ツウカ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</si>
</sst>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2"/>
      <color rgb="FF111111"/>
      <name val="Meiryo UI"/>
      <family val="3"/>
      <charset val="128"/>
    </font>
    <font>
      <b/>
      <sz val="16"/>
      <color theme="4"/>
      <name val="Meiryo UI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9" fillId="0" borderId="0" xfId="0" applyFont="1">
      <alignment vertical="center"/>
    </xf>
    <xf numFmtId="22" fontId="19" fillId="0" borderId="0" xfId="0" applyNumberFormat="1" applyFont="1">
      <alignment vertical="center"/>
    </xf>
    <xf numFmtId="1" fontId="19" fillId="0" borderId="0" xfId="0" applyNumberFormat="1" applyFont="1">
      <alignment vertical="center"/>
    </xf>
    <xf numFmtId="0" fontId="19" fillId="0" borderId="0" xfId="0" applyFont="1" applyAlignment="1">
      <alignment horizontal="center" vertical="center"/>
    </xf>
    <xf numFmtId="56" fontId="19" fillId="0" borderId="0" xfId="0" applyNumberFormat="1" applyFont="1">
      <alignment vertical="center"/>
    </xf>
    <xf numFmtId="0" fontId="20" fillId="0" borderId="0" xfId="0" applyFont="1">
      <alignment vertical="center"/>
    </xf>
    <xf numFmtId="0" fontId="20" fillId="0" borderId="0" xfId="0" applyFont="1" applyAlignment="1">
      <alignment horizontal="right" vertical="center"/>
    </xf>
    <xf numFmtId="0" fontId="19" fillId="0" borderId="10" xfId="0" applyFont="1" applyBorder="1">
      <alignment vertical="center"/>
    </xf>
    <xf numFmtId="14" fontId="19" fillId="0" borderId="10" xfId="0" applyNumberFormat="1" applyFont="1" applyBorder="1">
      <alignment vertical="center"/>
    </xf>
    <xf numFmtId="0" fontId="19" fillId="0" borderId="10" xfId="0" applyFont="1" applyBorder="1" applyAlignment="1">
      <alignment horizontal="center" vertical="center"/>
    </xf>
    <xf numFmtId="1" fontId="19" fillId="0" borderId="10" xfId="0" applyNumberFormat="1" applyFont="1" applyBorder="1">
      <alignment vertical="center"/>
    </xf>
    <xf numFmtId="0" fontId="19" fillId="33" borderId="10" xfId="0" applyFont="1" applyFill="1" applyBorder="1">
      <alignment vertical="center"/>
    </xf>
    <xf numFmtId="14" fontId="19" fillId="0" borderId="12" xfId="0" applyNumberFormat="1" applyFont="1" applyBorder="1">
      <alignment vertical="center"/>
    </xf>
    <xf numFmtId="0" fontId="19" fillId="0" borderId="12" xfId="0" applyFont="1" applyBorder="1">
      <alignment vertical="center"/>
    </xf>
    <xf numFmtId="0" fontId="19" fillId="0" borderId="13" xfId="0" applyFont="1" applyBorder="1">
      <alignment vertical="center"/>
    </xf>
    <xf numFmtId="0" fontId="19" fillId="0" borderId="11" xfId="0" applyFont="1" applyBorder="1" applyAlignment="1">
      <alignment horizontal="center" vertical="center"/>
    </xf>
    <xf numFmtId="14" fontId="19" fillId="0" borderId="11" xfId="0" applyNumberFormat="1" applyFont="1" applyBorder="1">
      <alignment vertical="center"/>
    </xf>
    <xf numFmtId="0" fontId="19" fillId="0" borderId="11" xfId="0" applyFont="1" applyBorder="1">
      <alignment vertical="center"/>
    </xf>
    <xf numFmtId="0" fontId="19" fillId="0" borderId="14" xfId="0" applyFont="1" applyBorder="1">
      <alignment vertical="center"/>
    </xf>
    <xf numFmtId="0" fontId="21" fillId="0" borderId="0" xfId="0" applyFon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285750</xdr:colOff>
      <xdr:row>0</xdr:row>
      <xdr:rowOff>171451</xdr:rowOff>
    </xdr:from>
    <xdr:to>
      <xdr:col>12</xdr:col>
      <xdr:colOff>781050</xdr:colOff>
      <xdr:row>4</xdr:row>
      <xdr:rowOff>38101</xdr:rowOff>
    </xdr:to>
    <xdr:sp macro="" textlink="">
      <xdr:nvSpPr>
        <xdr:cNvPr id="2" name="テキスト ボックス 1"/>
        <xdr:cNvSpPr txBox="1"/>
      </xdr:nvSpPr>
      <xdr:spPr>
        <a:xfrm>
          <a:off x="6381750" y="171451"/>
          <a:ext cx="4800600" cy="666750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chemeClr val="accent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8</a:t>
          </a:r>
          <a:r>
            <a:rPr kumimoji="1" lang="ja-JP" altLang="en-US" sz="1100">
              <a:solidFill>
                <a:schemeClr val="accent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月</a:t>
          </a:r>
          <a:r>
            <a:rPr kumimoji="1" lang="en-US" altLang="ja-JP" sz="1100">
              <a:solidFill>
                <a:schemeClr val="accent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15</a:t>
          </a:r>
          <a:r>
            <a:rPr kumimoji="1" lang="ja-JP" altLang="en-US" sz="1100">
              <a:solidFill>
                <a:schemeClr val="accent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日にデモの期限が切れれていたため、履歴をとっていなかった分は実践記に載せたものを記載しました。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topLeftCell="F1" workbookViewId="0">
      <selection activeCell="G2" sqref="G2"/>
    </sheetView>
  </sheetViews>
  <sheetFormatPr defaultRowHeight="15.75" x14ac:dyDescent="0.15"/>
  <cols>
    <col min="1" max="1" width="16.625" style="1" customWidth="1"/>
    <col min="2" max="2" width="15.875" style="1" customWidth="1"/>
    <col min="3" max="3" width="19.125" style="1" customWidth="1"/>
    <col min="4" max="11" width="9" style="1"/>
    <col min="12" max="12" width="20.5" style="1" customWidth="1"/>
    <col min="13" max="13" width="14.25" style="1" customWidth="1"/>
    <col min="14" max="14" width="11.625" style="1" customWidth="1"/>
    <col min="15" max="15" width="12.625" style="1" customWidth="1"/>
    <col min="16" max="16" width="9" style="1"/>
    <col min="17" max="17" width="13" style="1" customWidth="1"/>
    <col min="18" max="16384" width="9" style="1"/>
  </cols>
  <sheetData>
    <row r="1" spans="1:21" x14ac:dyDescent="0.15">
      <c r="N1" s="12" t="s">
        <v>54</v>
      </c>
      <c r="O1" s="9">
        <v>42587</v>
      </c>
      <c r="P1" s="10" t="s">
        <v>55</v>
      </c>
      <c r="Q1" s="9">
        <v>42590</v>
      </c>
      <c r="R1" s="8"/>
    </row>
    <row r="2" spans="1:21" x14ac:dyDescent="0.15">
      <c r="N2" s="12" t="s">
        <v>22</v>
      </c>
      <c r="O2" s="8">
        <f>SUM(O11:O55)</f>
        <v>1228</v>
      </c>
      <c r="P2" s="10" t="s">
        <v>46</v>
      </c>
      <c r="Q2" s="8">
        <v>122.8</v>
      </c>
      <c r="R2" s="8" t="s">
        <v>47</v>
      </c>
    </row>
    <row r="3" spans="1:21" x14ac:dyDescent="0.15">
      <c r="N3" s="12" t="s">
        <v>48</v>
      </c>
      <c r="O3" s="8">
        <f>COUNTIF(O11:O56,"&gt;0")</f>
        <v>7</v>
      </c>
      <c r="P3" s="10" t="s">
        <v>62</v>
      </c>
      <c r="Q3" s="8"/>
      <c r="R3" s="8"/>
    </row>
    <row r="4" spans="1:21" x14ac:dyDescent="0.15">
      <c r="N4" s="12" t="s">
        <v>49</v>
      </c>
      <c r="O4" s="8">
        <f>COUNTIF(O11:O56,"&lt;0")</f>
        <v>1</v>
      </c>
      <c r="P4" s="10" t="s">
        <v>62</v>
      </c>
      <c r="Q4" s="8"/>
      <c r="R4" s="8"/>
    </row>
    <row r="5" spans="1:21" x14ac:dyDescent="0.15">
      <c r="N5" s="12" t="s">
        <v>50</v>
      </c>
      <c r="O5" s="11">
        <f>(SUMIF(O11:O55,"&gt;0",O11:O56))/O3</f>
        <v>190</v>
      </c>
      <c r="P5" s="10" t="s">
        <v>46</v>
      </c>
      <c r="Q5" s="8">
        <v>19</v>
      </c>
      <c r="R5" s="8" t="s">
        <v>51</v>
      </c>
    </row>
    <row r="6" spans="1:21" x14ac:dyDescent="0.15">
      <c r="N6" s="12" t="s">
        <v>52</v>
      </c>
      <c r="O6" s="11">
        <f>(SUMIF(O11:O55,"&lt;0",O11:O55))/O4</f>
        <v>-102</v>
      </c>
      <c r="P6" s="10" t="s">
        <v>46</v>
      </c>
      <c r="Q6" s="8">
        <v>10.199999999999999</v>
      </c>
      <c r="R6" s="8" t="s">
        <v>53</v>
      </c>
    </row>
    <row r="10" spans="1:21" x14ac:dyDescent="0.15">
      <c r="A10" s="1" t="s">
        <v>0</v>
      </c>
      <c r="B10" s="1" t="s">
        <v>1</v>
      </c>
      <c r="C10" s="1" t="s">
        <v>2</v>
      </c>
      <c r="D10" s="1" t="s">
        <v>3</v>
      </c>
      <c r="E10" s="1" t="s">
        <v>4</v>
      </c>
      <c r="F10" s="1" t="s">
        <v>5</v>
      </c>
    </row>
    <row r="11" spans="1:21" x14ac:dyDescent="0.15">
      <c r="A11" s="1" t="s">
        <v>6</v>
      </c>
      <c r="B11" s="2">
        <v>42583</v>
      </c>
      <c r="C11" s="2">
        <v>42591.999988425923</v>
      </c>
      <c r="D11" s="1" t="s">
        <v>7</v>
      </c>
      <c r="E11" s="1" t="s">
        <v>8</v>
      </c>
      <c r="F11" s="1" t="s">
        <v>9</v>
      </c>
    </row>
    <row r="12" spans="1:21" x14ac:dyDescent="0.15">
      <c r="A12" s="1" t="s">
        <v>10</v>
      </c>
      <c r="B12" s="1" t="s">
        <v>11</v>
      </c>
      <c r="C12" s="1" t="s">
        <v>12</v>
      </c>
      <c r="D12" s="1" t="s">
        <v>3</v>
      </c>
      <c r="E12" s="1" t="s">
        <v>13</v>
      </c>
      <c r="F12" s="1" t="s">
        <v>14</v>
      </c>
      <c r="G12" s="1" t="s">
        <v>4</v>
      </c>
      <c r="H12" s="1" t="s">
        <v>15</v>
      </c>
      <c r="I12" s="1" t="s">
        <v>16</v>
      </c>
      <c r="J12" s="1" t="s">
        <v>17</v>
      </c>
      <c r="K12" s="1" t="s">
        <v>18</v>
      </c>
      <c r="L12" s="1" t="s">
        <v>19</v>
      </c>
      <c r="M12" s="1" t="s">
        <v>20</v>
      </c>
      <c r="N12" s="1" t="s">
        <v>21</v>
      </c>
      <c r="O12" s="1" t="s">
        <v>22</v>
      </c>
      <c r="P12" s="1" t="s">
        <v>23</v>
      </c>
      <c r="Q12" s="1" t="s">
        <v>24</v>
      </c>
      <c r="R12" s="1" t="s">
        <v>25</v>
      </c>
      <c r="S12" s="1" t="s">
        <v>26</v>
      </c>
      <c r="T12" s="1" t="s">
        <v>27</v>
      </c>
      <c r="U12" s="1" t="s">
        <v>28</v>
      </c>
    </row>
    <row r="13" spans="1:21" x14ac:dyDescent="0.15">
      <c r="A13" s="2">
        <v>42590.650960648149</v>
      </c>
      <c r="B13" s="1">
        <v>1622100000566300</v>
      </c>
      <c r="C13" s="1">
        <v>1622100000225800</v>
      </c>
      <c r="D13" s="1" t="s">
        <v>29</v>
      </c>
      <c r="E13" s="1" t="s">
        <v>36</v>
      </c>
      <c r="F13" s="1" t="s">
        <v>41</v>
      </c>
      <c r="G13" s="1" t="s">
        <v>37</v>
      </c>
      <c r="H13" s="1" t="s">
        <v>42</v>
      </c>
      <c r="I13" s="1">
        <v>0.84943000000000002</v>
      </c>
      <c r="J13" s="1" t="s">
        <v>39</v>
      </c>
      <c r="K13" s="1">
        <v>100</v>
      </c>
      <c r="L13" s="2">
        <v>42590.535057870373</v>
      </c>
      <c r="M13" s="1">
        <v>0.84843000000000002</v>
      </c>
      <c r="N13" s="1">
        <v>0.84943000000000002</v>
      </c>
      <c r="O13" s="1">
        <v>100</v>
      </c>
      <c r="P13" s="1">
        <v>133.316</v>
      </c>
      <c r="Q13" s="1">
        <v>13331</v>
      </c>
      <c r="R13" s="1">
        <v>0</v>
      </c>
      <c r="S13" s="1">
        <v>0</v>
      </c>
      <c r="T13" s="1">
        <v>13331</v>
      </c>
      <c r="U13" s="1" t="s">
        <v>45</v>
      </c>
    </row>
    <row r="14" spans="1:21" x14ac:dyDescent="0.15">
      <c r="B14" s="1">
        <v>1622100000556700</v>
      </c>
      <c r="C14" s="1">
        <v>1622100000225800</v>
      </c>
      <c r="D14" s="1" t="s">
        <v>29</v>
      </c>
      <c r="E14" s="1" t="s">
        <v>36</v>
      </c>
      <c r="F14" s="1" t="s">
        <v>31</v>
      </c>
      <c r="G14" s="1" t="s">
        <v>32</v>
      </c>
      <c r="H14" s="1" t="s">
        <v>33</v>
      </c>
      <c r="I14" s="1">
        <v>0.84843000000000002</v>
      </c>
      <c r="J14" s="1" t="s">
        <v>34</v>
      </c>
      <c r="K14" s="1">
        <v>100</v>
      </c>
      <c r="L14" s="2">
        <v>42590.535057870373</v>
      </c>
      <c r="M14" s="1">
        <v>0.84843000000000002</v>
      </c>
      <c r="R14" s="1">
        <v>0</v>
      </c>
      <c r="U14" s="1" t="s">
        <v>45</v>
      </c>
    </row>
    <row r="15" spans="1:21" x14ac:dyDescent="0.15">
      <c r="A15" s="2">
        <v>42590.351504629631</v>
      </c>
      <c r="B15" s="1">
        <v>1622100000080700</v>
      </c>
      <c r="C15" s="1">
        <v>1622100000025900</v>
      </c>
      <c r="D15" s="1" t="s">
        <v>43</v>
      </c>
      <c r="E15" s="1" t="s">
        <v>36</v>
      </c>
      <c r="F15" s="1" t="s">
        <v>31</v>
      </c>
      <c r="G15" s="1" t="s">
        <v>37</v>
      </c>
      <c r="H15" s="1" t="s">
        <v>38</v>
      </c>
      <c r="J15" s="1" t="s">
        <v>34</v>
      </c>
      <c r="K15" s="1">
        <v>100</v>
      </c>
      <c r="L15" s="2">
        <v>42590.343680555554</v>
      </c>
      <c r="M15" s="1">
        <v>1.71767</v>
      </c>
      <c r="N15" s="1">
        <v>1.7186900000000001</v>
      </c>
      <c r="O15" s="1">
        <v>-102</v>
      </c>
      <c r="P15" s="1">
        <v>77.790000000000006</v>
      </c>
      <c r="Q15" s="1">
        <v>-7934</v>
      </c>
      <c r="R15" s="1">
        <v>0</v>
      </c>
      <c r="S15" s="1">
        <v>0</v>
      </c>
      <c r="T15" s="1">
        <v>-7934</v>
      </c>
      <c r="U15" s="1" t="s">
        <v>35</v>
      </c>
    </row>
    <row r="16" spans="1:21" x14ac:dyDescent="0.15">
      <c r="B16" s="1">
        <v>1622100000075800</v>
      </c>
      <c r="C16" s="1">
        <v>1622100000025900</v>
      </c>
      <c r="D16" s="1" t="s">
        <v>43</v>
      </c>
      <c r="E16" s="1" t="s">
        <v>36</v>
      </c>
      <c r="F16" s="1" t="s">
        <v>31</v>
      </c>
      <c r="G16" s="1" t="s">
        <v>32</v>
      </c>
      <c r="H16" s="1" t="s">
        <v>33</v>
      </c>
      <c r="I16" s="1">
        <v>1.71767</v>
      </c>
      <c r="J16" s="1" t="s">
        <v>39</v>
      </c>
      <c r="K16" s="1">
        <v>100</v>
      </c>
      <c r="L16" s="2">
        <v>42590.343680555554</v>
      </c>
      <c r="M16" s="1">
        <v>1.71767</v>
      </c>
      <c r="R16" s="1">
        <v>0</v>
      </c>
      <c r="U16" s="1" t="s">
        <v>35</v>
      </c>
    </row>
    <row r="17" spans="1:21" x14ac:dyDescent="0.15">
      <c r="A17" s="2">
        <v>42589.971388888887</v>
      </c>
      <c r="B17" s="1">
        <v>1622000018990200</v>
      </c>
      <c r="C17" s="1">
        <v>1622000007337500</v>
      </c>
      <c r="D17" s="1" t="s">
        <v>43</v>
      </c>
      <c r="E17" s="1" t="s">
        <v>36</v>
      </c>
      <c r="F17" s="1" t="s">
        <v>31</v>
      </c>
      <c r="G17" s="1" t="s">
        <v>37</v>
      </c>
      <c r="H17" s="1" t="s">
        <v>38</v>
      </c>
      <c r="J17" s="1" t="s">
        <v>39</v>
      </c>
      <c r="K17" s="1">
        <v>100</v>
      </c>
      <c r="L17" s="2">
        <v>42589.937835648147</v>
      </c>
      <c r="M17" s="1">
        <v>1.7212700000000001</v>
      </c>
      <c r="N17" s="1">
        <v>1.72342</v>
      </c>
      <c r="O17" s="1">
        <v>215</v>
      </c>
      <c r="P17" s="1">
        <v>77.010999999999996</v>
      </c>
      <c r="Q17" s="1">
        <v>16557</v>
      </c>
      <c r="R17" s="1">
        <v>0</v>
      </c>
      <c r="S17" s="1">
        <v>0</v>
      </c>
      <c r="T17" s="1">
        <v>16557</v>
      </c>
      <c r="U17" s="1" t="s">
        <v>35</v>
      </c>
    </row>
    <row r="18" spans="1:21" x14ac:dyDescent="0.15">
      <c r="B18" s="1">
        <v>1622000018793900</v>
      </c>
      <c r="C18" s="1">
        <v>1622000007337500</v>
      </c>
      <c r="D18" s="1" t="s">
        <v>43</v>
      </c>
      <c r="E18" s="1" t="s">
        <v>36</v>
      </c>
      <c r="F18" s="1" t="s">
        <v>31</v>
      </c>
      <c r="G18" s="1" t="s">
        <v>32</v>
      </c>
      <c r="H18" s="1" t="s">
        <v>33</v>
      </c>
      <c r="I18" s="1">
        <v>1.7212700000000001</v>
      </c>
      <c r="J18" s="1" t="s">
        <v>34</v>
      </c>
      <c r="K18" s="1">
        <v>100</v>
      </c>
      <c r="L18" s="2">
        <v>42589.937835648147</v>
      </c>
      <c r="M18" s="1">
        <v>1.7212700000000001</v>
      </c>
      <c r="R18" s="1">
        <v>0</v>
      </c>
      <c r="U18" s="1" t="s">
        <v>35</v>
      </c>
    </row>
    <row r="19" spans="1:21" x14ac:dyDescent="0.15">
      <c r="A19" s="2">
        <v>42589.592349537037</v>
      </c>
      <c r="B19" s="1">
        <v>1622000017874000</v>
      </c>
      <c r="C19" s="1">
        <v>1621900006206200</v>
      </c>
      <c r="D19" s="1" t="s">
        <v>60</v>
      </c>
      <c r="E19" s="1" t="s">
        <v>36</v>
      </c>
      <c r="F19" s="1" t="s">
        <v>31</v>
      </c>
      <c r="G19" s="1" t="s">
        <v>37</v>
      </c>
      <c r="H19" s="1" t="s">
        <v>38</v>
      </c>
      <c r="J19" s="1" t="s">
        <v>34</v>
      </c>
      <c r="K19" s="1">
        <v>100</v>
      </c>
      <c r="L19" s="2">
        <v>42588.309293981481</v>
      </c>
      <c r="M19" s="1">
        <v>77.194000000000003</v>
      </c>
      <c r="N19" s="1">
        <v>76.763000000000005</v>
      </c>
      <c r="O19" s="1">
        <v>431</v>
      </c>
      <c r="P19" s="1">
        <v>1</v>
      </c>
      <c r="Q19" s="1">
        <v>43100</v>
      </c>
      <c r="R19" s="1">
        <v>0</v>
      </c>
      <c r="S19" s="1">
        <v>-650</v>
      </c>
      <c r="T19" s="1">
        <v>42450</v>
      </c>
      <c r="U19" s="1" t="s">
        <v>35</v>
      </c>
    </row>
    <row r="20" spans="1:21" x14ac:dyDescent="0.15">
      <c r="A20" s="2">
        <v>42588.933020833334</v>
      </c>
      <c r="B20" s="1">
        <v>1621900016864800</v>
      </c>
      <c r="C20" s="1">
        <v>1621900006627100</v>
      </c>
      <c r="D20" s="1" t="s">
        <v>43</v>
      </c>
      <c r="E20" s="1" t="s">
        <v>36</v>
      </c>
      <c r="F20" s="1" t="s">
        <v>41</v>
      </c>
      <c r="G20" s="1" t="s">
        <v>37</v>
      </c>
      <c r="H20" s="1" t="s">
        <v>42</v>
      </c>
      <c r="I20" s="1">
        <v>1.722</v>
      </c>
      <c r="J20" s="1" t="s">
        <v>34</v>
      </c>
      <c r="K20" s="1">
        <v>100</v>
      </c>
      <c r="L20" s="2">
        <v>42588.89261574074</v>
      </c>
      <c r="M20" s="1">
        <v>1.72749</v>
      </c>
      <c r="N20" s="1">
        <v>1.722</v>
      </c>
      <c r="O20" s="1">
        <v>549</v>
      </c>
      <c r="P20" s="1">
        <v>77.44</v>
      </c>
      <c r="Q20" s="1">
        <v>42514</v>
      </c>
      <c r="R20" s="1">
        <v>0</v>
      </c>
      <c r="S20" s="1">
        <v>0</v>
      </c>
      <c r="T20" s="1">
        <v>42514</v>
      </c>
      <c r="U20" s="1" t="s">
        <v>35</v>
      </c>
    </row>
    <row r="21" spans="1:21" x14ac:dyDescent="0.15">
      <c r="B21" s="1">
        <v>1621900016800300</v>
      </c>
      <c r="C21" s="1">
        <v>1621900006627100</v>
      </c>
      <c r="D21" s="1" t="s">
        <v>43</v>
      </c>
      <c r="E21" s="1" t="s">
        <v>36</v>
      </c>
      <c r="F21" s="1" t="s">
        <v>31</v>
      </c>
      <c r="G21" s="1" t="s">
        <v>32</v>
      </c>
      <c r="H21" s="1" t="s">
        <v>33</v>
      </c>
      <c r="I21" s="1">
        <v>1.72749</v>
      </c>
      <c r="J21" s="1" t="s">
        <v>39</v>
      </c>
      <c r="K21" s="1">
        <v>100</v>
      </c>
      <c r="L21" s="2">
        <v>42588.89261574074</v>
      </c>
      <c r="M21" s="1">
        <v>1.72749</v>
      </c>
      <c r="R21" s="1">
        <v>0</v>
      </c>
      <c r="U21" s="1" t="s">
        <v>35</v>
      </c>
    </row>
    <row r="22" spans="1:21" x14ac:dyDescent="0.15">
      <c r="A22" s="2">
        <v>42588.618460648147</v>
      </c>
      <c r="B22" s="1">
        <v>1621900016315600</v>
      </c>
      <c r="C22" s="1">
        <v>1621900006434400</v>
      </c>
      <c r="D22" s="1" t="s">
        <v>61</v>
      </c>
      <c r="E22" s="1" t="s">
        <v>36</v>
      </c>
      <c r="F22" s="1" t="s">
        <v>31</v>
      </c>
      <c r="G22" s="1" t="s">
        <v>37</v>
      </c>
      <c r="H22" s="1" t="s">
        <v>38</v>
      </c>
      <c r="J22" s="1" t="s">
        <v>39</v>
      </c>
      <c r="K22" s="1">
        <v>100</v>
      </c>
      <c r="L22" s="2">
        <v>42588.612835648149</v>
      </c>
      <c r="M22" s="1">
        <v>133.483</v>
      </c>
      <c r="N22" s="1">
        <v>133.49</v>
      </c>
      <c r="O22" s="1">
        <v>7</v>
      </c>
      <c r="P22" s="1">
        <v>1</v>
      </c>
      <c r="Q22" s="1">
        <v>700</v>
      </c>
      <c r="R22" s="1">
        <v>0</v>
      </c>
      <c r="S22" s="1">
        <v>0</v>
      </c>
      <c r="T22" s="1">
        <v>700</v>
      </c>
      <c r="U22" s="1" t="s">
        <v>35</v>
      </c>
    </row>
    <row r="23" spans="1:21" x14ac:dyDescent="0.15">
      <c r="B23" s="1">
        <v>1621900016301000</v>
      </c>
      <c r="C23" s="1">
        <v>1621900006434400</v>
      </c>
      <c r="D23" s="1" t="s">
        <v>61</v>
      </c>
      <c r="E23" s="1" t="s">
        <v>36</v>
      </c>
      <c r="F23" s="1" t="s">
        <v>31</v>
      </c>
      <c r="G23" s="1" t="s">
        <v>32</v>
      </c>
      <c r="H23" s="1" t="s">
        <v>33</v>
      </c>
      <c r="I23" s="1">
        <v>133.483</v>
      </c>
      <c r="J23" s="1" t="s">
        <v>34</v>
      </c>
      <c r="K23" s="1">
        <v>100</v>
      </c>
      <c r="L23" s="2">
        <v>42588.612835648149</v>
      </c>
      <c r="M23" s="1">
        <v>133.483</v>
      </c>
      <c r="R23" s="1">
        <v>0</v>
      </c>
      <c r="U23" s="1" t="s">
        <v>35</v>
      </c>
    </row>
    <row r="24" spans="1:21" x14ac:dyDescent="0.15">
      <c r="B24" s="1">
        <v>1621900015676300</v>
      </c>
      <c r="C24" s="1">
        <v>1621900006206200</v>
      </c>
      <c r="D24" s="1" t="s">
        <v>60</v>
      </c>
      <c r="E24" s="1" t="s">
        <v>36</v>
      </c>
      <c r="F24" s="1" t="s">
        <v>31</v>
      </c>
      <c r="G24" s="1" t="s">
        <v>32</v>
      </c>
      <c r="H24" s="1" t="s">
        <v>33</v>
      </c>
      <c r="I24" s="1">
        <v>77.194000000000003</v>
      </c>
      <c r="J24" s="1" t="s">
        <v>39</v>
      </c>
      <c r="K24" s="1">
        <v>100</v>
      </c>
      <c r="L24" s="2">
        <v>42588.309293981481</v>
      </c>
      <c r="M24" s="1">
        <v>77.194000000000003</v>
      </c>
      <c r="R24" s="1">
        <v>0</v>
      </c>
      <c r="U24" s="1" t="s">
        <v>35</v>
      </c>
    </row>
    <row r="25" spans="1:21" x14ac:dyDescent="0.15">
      <c r="A25" s="2">
        <v>42588.010243055556</v>
      </c>
      <c r="B25" s="1">
        <v>1621800015389600</v>
      </c>
      <c r="C25" s="1">
        <v>1621800006094800</v>
      </c>
      <c r="D25" s="1" t="s">
        <v>60</v>
      </c>
      <c r="E25" s="1" t="s">
        <v>36</v>
      </c>
      <c r="F25" s="1" t="s">
        <v>31</v>
      </c>
      <c r="G25" s="1" t="s">
        <v>37</v>
      </c>
      <c r="H25" s="1" t="s">
        <v>38</v>
      </c>
      <c r="J25" s="1" t="s">
        <v>39</v>
      </c>
      <c r="K25" s="1">
        <v>100</v>
      </c>
      <c r="L25" s="2">
        <v>42588.002546296295</v>
      </c>
      <c r="M25" s="1">
        <v>77.512</v>
      </c>
      <c r="N25" s="1">
        <v>77.528000000000006</v>
      </c>
      <c r="O25" s="1">
        <v>16</v>
      </c>
      <c r="P25" s="1">
        <v>1</v>
      </c>
      <c r="Q25" s="1">
        <v>1600</v>
      </c>
      <c r="R25" s="1">
        <v>0</v>
      </c>
      <c r="S25" s="1">
        <v>0</v>
      </c>
      <c r="T25" s="1">
        <v>1600</v>
      </c>
      <c r="U25" s="1" t="s">
        <v>35</v>
      </c>
    </row>
    <row r="26" spans="1:21" x14ac:dyDescent="0.15">
      <c r="B26" s="1">
        <v>1621800015366300</v>
      </c>
      <c r="C26" s="1">
        <v>1621800006094800</v>
      </c>
      <c r="D26" s="1" t="s">
        <v>60</v>
      </c>
      <c r="E26" s="1" t="s">
        <v>36</v>
      </c>
      <c r="F26" s="1" t="s">
        <v>31</v>
      </c>
      <c r="G26" s="1" t="s">
        <v>32</v>
      </c>
      <c r="H26" s="1" t="s">
        <v>33</v>
      </c>
      <c r="I26" s="1">
        <v>77.512</v>
      </c>
      <c r="J26" s="1" t="s">
        <v>34</v>
      </c>
      <c r="K26" s="1">
        <v>100</v>
      </c>
      <c r="L26" s="2">
        <v>42588.002546296295</v>
      </c>
      <c r="M26" s="1">
        <v>77.512</v>
      </c>
      <c r="R26" s="1">
        <v>0</v>
      </c>
      <c r="U26" s="1" t="s">
        <v>35</v>
      </c>
    </row>
    <row r="27" spans="1:21" x14ac:dyDescent="0.15">
      <c r="A27" s="2">
        <v>42587.982511574075</v>
      </c>
      <c r="B27" s="1">
        <v>1621800015287300</v>
      </c>
      <c r="C27" s="1">
        <v>1621800005084900</v>
      </c>
      <c r="D27" s="1" t="s">
        <v>60</v>
      </c>
      <c r="E27" s="1" t="s">
        <v>36</v>
      </c>
      <c r="F27" s="1" t="s">
        <v>31</v>
      </c>
      <c r="G27" s="1" t="s">
        <v>37</v>
      </c>
      <c r="H27" s="1" t="s">
        <v>38</v>
      </c>
      <c r="J27" s="1" t="s">
        <v>39</v>
      </c>
      <c r="K27" s="1">
        <v>100</v>
      </c>
      <c r="L27" s="2">
        <v>42587.381192129629</v>
      </c>
      <c r="M27" s="1">
        <v>77.424999999999997</v>
      </c>
      <c r="N27" s="1">
        <v>77.436999999999998</v>
      </c>
      <c r="O27" s="1">
        <v>12</v>
      </c>
      <c r="P27" s="1">
        <v>1</v>
      </c>
      <c r="Q27" s="1">
        <v>1200</v>
      </c>
      <c r="R27" s="1">
        <v>0</v>
      </c>
      <c r="S27" s="1">
        <v>0</v>
      </c>
      <c r="T27" s="1">
        <v>1200</v>
      </c>
      <c r="U27" s="1" t="s">
        <v>35</v>
      </c>
    </row>
    <row r="28" spans="1:21" x14ac:dyDescent="0.15">
      <c r="B28" s="1">
        <v>1621800012826200</v>
      </c>
      <c r="C28" s="1">
        <v>1621800005084900</v>
      </c>
      <c r="D28" s="1" t="s">
        <v>60</v>
      </c>
      <c r="E28" s="1" t="s">
        <v>36</v>
      </c>
      <c r="F28" s="1" t="s">
        <v>31</v>
      </c>
      <c r="G28" s="1" t="s">
        <v>32</v>
      </c>
      <c r="H28" s="1" t="s">
        <v>33</v>
      </c>
      <c r="I28" s="1">
        <v>77.415999999999997</v>
      </c>
      <c r="J28" s="1" t="s">
        <v>34</v>
      </c>
      <c r="K28" s="1">
        <v>100</v>
      </c>
      <c r="L28" s="2">
        <v>42587.381192129629</v>
      </c>
      <c r="M28" s="1">
        <v>77.424999999999997</v>
      </c>
      <c r="R28" s="1">
        <v>0</v>
      </c>
      <c r="U28" s="1" t="s">
        <v>45</v>
      </c>
    </row>
  </sheetData>
  <phoneticPr fontId="18"/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opLeftCell="F1" workbookViewId="0">
      <selection activeCell="R14" sqref="R14"/>
    </sheetView>
  </sheetViews>
  <sheetFormatPr defaultRowHeight="15.75" x14ac:dyDescent="0.15"/>
  <cols>
    <col min="1" max="1" width="16.625" style="1" customWidth="1"/>
    <col min="2" max="2" width="12.75" style="1" customWidth="1"/>
    <col min="3" max="3" width="14.625" style="1" customWidth="1"/>
    <col min="4" max="11" width="9" style="1"/>
    <col min="12" max="12" width="20.5" style="1" customWidth="1"/>
    <col min="13" max="13" width="14.25" style="1" customWidth="1"/>
    <col min="14" max="14" width="11.625" style="1" customWidth="1"/>
    <col min="15" max="15" width="14.625" style="1" customWidth="1"/>
    <col min="16" max="16" width="9" style="1"/>
    <col min="17" max="17" width="16.375" style="1" customWidth="1"/>
    <col min="18" max="16384" width="9" style="1"/>
  </cols>
  <sheetData>
    <row r="1" spans="1:21" x14ac:dyDescent="0.15">
      <c r="N1" s="12" t="s">
        <v>54</v>
      </c>
      <c r="O1" s="9">
        <v>42598</v>
      </c>
      <c r="P1" s="10" t="s">
        <v>55</v>
      </c>
      <c r="Q1" s="9">
        <v>42612</v>
      </c>
      <c r="R1" s="8"/>
    </row>
    <row r="2" spans="1:21" x14ac:dyDescent="0.15">
      <c r="N2" s="12" t="s">
        <v>22</v>
      </c>
      <c r="O2" s="8">
        <f>SUM(O11:O55)</f>
        <v>36</v>
      </c>
      <c r="P2" s="10" t="s">
        <v>46</v>
      </c>
      <c r="Q2" s="8">
        <v>3.6</v>
      </c>
      <c r="R2" s="8" t="s">
        <v>47</v>
      </c>
    </row>
    <row r="3" spans="1:21" x14ac:dyDescent="0.15">
      <c r="N3" s="12" t="s">
        <v>48</v>
      </c>
      <c r="O3" s="8">
        <f>COUNTIF(O11:O56,"&gt;0")</f>
        <v>9</v>
      </c>
      <c r="P3" s="10" t="s">
        <v>62</v>
      </c>
      <c r="Q3" s="8"/>
      <c r="R3" s="8"/>
    </row>
    <row r="4" spans="1:21" x14ac:dyDescent="0.15">
      <c r="N4" s="12" t="s">
        <v>49</v>
      </c>
      <c r="O4" s="8">
        <f>COUNTIF(O11:O56,"&lt;0")</f>
        <v>3</v>
      </c>
      <c r="P4" s="10" t="s">
        <v>62</v>
      </c>
      <c r="Q4" s="8"/>
      <c r="R4" s="8"/>
    </row>
    <row r="5" spans="1:21" x14ac:dyDescent="0.15">
      <c r="N5" s="12" t="s">
        <v>50</v>
      </c>
      <c r="O5" s="11">
        <f>(SUMIF(O11:O55,"&gt;0",O11:O56))/O3</f>
        <v>210.77777777777777</v>
      </c>
      <c r="P5" s="10" t="s">
        <v>46</v>
      </c>
      <c r="Q5" s="8">
        <v>29.3</v>
      </c>
      <c r="R5" s="8" t="s">
        <v>51</v>
      </c>
    </row>
    <row r="6" spans="1:21" x14ac:dyDescent="0.15">
      <c r="N6" s="12" t="s">
        <v>52</v>
      </c>
      <c r="O6" s="11">
        <f>(SUMIF(O11:O55,"&lt;0",O11:O55))/O4</f>
        <v>-620.33333333333337</v>
      </c>
      <c r="P6" s="10" t="s">
        <v>46</v>
      </c>
      <c r="Q6" s="8">
        <v>16.3</v>
      </c>
      <c r="R6" s="8" t="s">
        <v>53</v>
      </c>
    </row>
    <row r="7" spans="1:21" x14ac:dyDescent="0.15">
      <c r="N7" s="19"/>
      <c r="O7" s="19"/>
      <c r="P7" s="19"/>
      <c r="Q7" s="19"/>
      <c r="R7" s="19"/>
    </row>
    <row r="8" spans="1:21" x14ac:dyDescent="0.15">
      <c r="A8" s="1" t="s">
        <v>0</v>
      </c>
      <c r="B8" s="1" t="s">
        <v>1</v>
      </c>
      <c r="C8" s="1" t="s">
        <v>2</v>
      </c>
      <c r="D8" s="1" t="s">
        <v>3</v>
      </c>
      <c r="E8" s="1" t="s">
        <v>4</v>
      </c>
      <c r="F8" s="1" t="s">
        <v>5</v>
      </c>
    </row>
    <row r="9" spans="1:21" x14ac:dyDescent="0.15">
      <c r="A9" s="1" t="s">
        <v>6</v>
      </c>
      <c r="B9" s="2">
        <v>42583</v>
      </c>
      <c r="C9" s="2">
        <v>42591.999988425923</v>
      </c>
      <c r="D9" s="1" t="s">
        <v>7</v>
      </c>
      <c r="E9" s="1" t="s">
        <v>8</v>
      </c>
      <c r="F9" s="1" t="s">
        <v>9</v>
      </c>
    </row>
    <row r="10" spans="1:21" x14ac:dyDescent="0.15">
      <c r="A10" s="1" t="s">
        <v>10</v>
      </c>
      <c r="B10" s="1" t="s">
        <v>11</v>
      </c>
      <c r="C10" s="1" t="s">
        <v>12</v>
      </c>
      <c r="D10" s="1" t="s">
        <v>3</v>
      </c>
      <c r="E10" s="1" t="s">
        <v>13</v>
      </c>
      <c r="F10" s="1" t="s">
        <v>14</v>
      </c>
      <c r="G10" s="1" t="s">
        <v>4</v>
      </c>
      <c r="H10" s="1" t="s">
        <v>15</v>
      </c>
      <c r="I10" s="1" t="s">
        <v>16</v>
      </c>
      <c r="J10" s="1" t="s">
        <v>17</v>
      </c>
      <c r="K10" s="1" t="s">
        <v>18</v>
      </c>
      <c r="L10" s="1" t="s">
        <v>19</v>
      </c>
      <c r="M10" s="1" t="s">
        <v>20</v>
      </c>
      <c r="N10" s="1" t="s">
        <v>21</v>
      </c>
      <c r="O10" s="1" t="s">
        <v>22</v>
      </c>
      <c r="P10" s="1" t="s">
        <v>23</v>
      </c>
      <c r="Q10" s="1" t="s">
        <v>24</v>
      </c>
      <c r="R10" s="1" t="s">
        <v>25</v>
      </c>
      <c r="S10" s="1" t="s">
        <v>26</v>
      </c>
      <c r="T10" s="1" t="s">
        <v>27</v>
      </c>
      <c r="U10" s="1" t="s">
        <v>28</v>
      </c>
    </row>
    <row r="11" spans="1:21" x14ac:dyDescent="0.15">
      <c r="A11" s="5">
        <v>42598</v>
      </c>
      <c r="D11" s="1" t="s">
        <v>56</v>
      </c>
      <c r="M11" s="1">
        <v>0.87087999999999999</v>
      </c>
      <c r="N11" s="1">
        <v>0.86778</v>
      </c>
      <c r="O11" s="1">
        <v>310</v>
      </c>
    </row>
    <row r="12" spans="1:21" ht="16.5" x14ac:dyDescent="0.15">
      <c r="A12" s="5">
        <v>42596</v>
      </c>
      <c r="M12" s="6">
        <v>0.87155000000000005</v>
      </c>
      <c r="N12" s="6">
        <v>0.87495000000000001</v>
      </c>
      <c r="O12" s="6">
        <v>-342</v>
      </c>
    </row>
    <row r="13" spans="1:21" ht="16.5" x14ac:dyDescent="0.15">
      <c r="M13" s="6">
        <v>0.87336999999999998</v>
      </c>
      <c r="N13" s="6">
        <v>0.87182999999999999</v>
      </c>
      <c r="O13" s="6">
        <v>154</v>
      </c>
    </row>
    <row r="14" spans="1:21" ht="16.5" x14ac:dyDescent="0.15">
      <c r="M14" s="6">
        <v>0.87065999999999999</v>
      </c>
      <c r="N14" s="6">
        <v>0.86892999999999998</v>
      </c>
      <c r="O14" s="1">
        <v>173</v>
      </c>
    </row>
    <row r="15" spans="1:21" ht="16.5" x14ac:dyDescent="0.15">
      <c r="M15" s="6">
        <v>0.86892000000000003</v>
      </c>
      <c r="N15" s="6">
        <v>0.86707000000000001</v>
      </c>
      <c r="O15" s="1">
        <v>185</v>
      </c>
    </row>
    <row r="16" spans="1:21" ht="16.5" x14ac:dyDescent="0.15">
      <c r="M16" s="6">
        <v>0.86841999999999997</v>
      </c>
      <c r="N16" s="6">
        <v>0.87</v>
      </c>
      <c r="O16" s="1">
        <v>160</v>
      </c>
    </row>
    <row r="17" spans="1:15" ht="16.5" x14ac:dyDescent="0.15">
      <c r="A17" s="5">
        <v>42594</v>
      </c>
      <c r="D17" s="1" t="s">
        <v>57</v>
      </c>
      <c r="M17" s="6">
        <v>1.6854800000000001</v>
      </c>
      <c r="N17" s="6">
        <v>1.69</v>
      </c>
      <c r="O17" s="1">
        <v>452</v>
      </c>
    </row>
    <row r="18" spans="1:15" ht="16.5" x14ac:dyDescent="0.15">
      <c r="D18" s="1" t="s">
        <v>57</v>
      </c>
      <c r="M18" s="6">
        <v>1.69136</v>
      </c>
      <c r="N18" s="6">
        <v>1.68316</v>
      </c>
      <c r="O18" s="1">
        <v>-820</v>
      </c>
    </row>
    <row r="19" spans="1:15" ht="16.5" x14ac:dyDescent="0.15">
      <c r="A19" s="5">
        <v>42593</v>
      </c>
      <c r="D19" s="1" t="s">
        <v>57</v>
      </c>
      <c r="M19" s="6">
        <v>1.68814</v>
      </c>
      <c r="N19" s="6">
        <v>1.68991</v>
      </c>
      <c r="O19" s="1">
        <v>177</v>
      </c>
    </row>
    <row r="20" spans="1:15" ht="16.5" x14ac:dyDescent="0.15">
      <c r="D20" s="1" t="s">
        <v>57</v>
      </c>
      <c r="M20" s="6">
        <v>1.6868700000000001</v>
      </c>
      <c r="N20" s="6">
        <v>1.6850099999999999</v>
      </c>
      <c r="O20" s="1">
        <v>186</v>
      </c>
    </row>
    <row r="21" spans="1:15" ht="16.5" x14ac:dyDescent="0.15">
      <c r="A21" s="5">
        <v>42591</v>
      </c>
      <c r="D21" s="1" t="s">
        <v>57</v>
      </c>
      <c r="M21" s="7" t="s">
        <v>58</v>
      </c>
      <c r="N21" s="6">
        <v>1.6922299999999999</v>
      </c>
      <c r="O21" s="1">
        <v>100</v>
      </c>
    </row>
    <row r="22" spans="1:15" ht="16.5" x14ac:dyDescent="0.15">
      <c r="D22" s="1" t="s">
        <v>57</v>
      </c>
      <c r="M22" s="6">
        <v>1.6943999999999999</v>
      </c>
      <c r="N22" s="6" t="s">
        <v>59</v>
      </c>
      <c r="O22" s="1">
        <v>-699</v>
      </c>
    </row>
    <row r="23" spans="1:15" x14ac:dyDescent="0.15">
      <c r="D23" s="1" t="s">
        <v>57</v>
      </c>
    </row>
  </sheetData>
  <phoneticPr fontId="18"/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topLeftCell="F1" workbookViewId="0">
      <selection activeCell="P4" sqref="P4"/>
    </sheetView>
  </sheetViews>
  <sheetFormatPr defaultRowHeight="15.75" x14ac:dyDescent="0.15"/>
  <cols>
    <col min="1" max="1" width="23.75" style="1" customWidth="1"/>
    <col min="2" max="2" width="15.5" style="1" bestFit="1" customWidth="1"/>
    <col min="3" max="3" width="18" style="1" bestFit="1" customWidth="1"/>
    <col min="4" max="8" width="9" style="1"/>
    <col min="9" max="9" width="9.25" style="1" bestFit="1" customWidth="1"/>
    <col min="10" max="10" width="9" style="1"/>
    <col min="11" max="11" width="9.25" style="1" bestFit="1" customWidth="1"/>
    <col min="12" max="12" width="18" style="1" bestFit="1" customWidth="1"/>
    <col min="13" max="13" width="9.25" style="1" bestFit="1" customWidth="1"/>
    <col min="14" max="14" width="11.5" style="1" customWidth="1"/>
    <col min="15" max="15" width="11.5" style="1" bestFit="1" customWidth="1"/>
    <col min="16" max="16" width="9.25" style="4" bestFit="1" customWidth="1"/>
    <col min="17" max="17" width="11.5" style="1" bestFit="1" customWidth="1"/>
    <col min="18" max="20" width="9.25" style="1" bestFit="1" customWidth="1"/>
    <col min="21" max="16384" width="9" style="1"/>
  </cols>
  <sheetData>
    <row r="1" spans="1:21" x14ac:dyDescent="0.15">
      <c r="N1" s="12" t="s">
        <v>54</v>
      </c>
      <c r="O1" s="9">
        <v>42598</v>
      </c>
      <c r="P1" s="10" t="s">
        <v>55</v>
      </c>
      <c r="Q1" s="9">
        <v>42612</v>
      </c>
      <c r="R1" s="8"/>
    </row>
    <row r="2" spans="1:21" x14ac:dyDescent="0.15">
      <c r="N2" s="12" t="s">
        <v>22</v>
      </c>
      <c r="O2" s="8">
        <f>SUM(O11:O55)</f>
        <v>2806</v>
      </c>
      <c r="P2" s="10" t="s">
        <v>46</v>
      </c>
      <c r="Q2" s="8">
        <v>280.60000000000002</v>
      </c>
      <c r="R2" s="8" t="s">
        <v>47</v>
      </c>
    </row>
    <row r="3" spans="1:21" x14ac:dyDescent="0.15">
      <c r="N3" s="12" t="s">
        <v>48</v>
      </c>
      <c r="O3" s="8">
        <f>COUNTIF(O11:O56,"&gt;0")</f>
        <v>14</v>
      </c>
      <c r="P3" s="10" t="s">
        <v>62</v>
      </c>
      <c r="Q3" s="8"/>
      <c r="R3" s="8"/>
    </row>
    <row r="4" spans="1:21" x14ac:dyDescent="0.15">
      <c r="N4" s="12" t="s">
        <v>49</v>
      </c>
      <c r="O4" s="8">
        <f>COUNTIF(O11:O56,"&lt;0")</f>
        <v>8</v>
      </c>
      <c r="P4" s="10" t="s">
        <v>62</v>
      </c>
      <c r="Q4" s="8"/>
      <c r="R4" s="8"/>
    </row>
    <row r="5" spans="1:21" x14ac:dyDescent="0.15">
      <c r="N5" s="12" t="s">
        <v>50</v>
      </c>
      <c r="O5" s="11">
        <f>(SUMIF(O11:O55,"&gt;0",O11:O56))/O3</f>
        <v>293.35714285714283</v>
      </c>
      <c r="P5" s="10" t="s">
        <v>46</v>
      </c>
      <c r="Q5" s="8">
        <v>29.3</v>
      </c>
      <c r="R5" s="8" t="s">
        <v>51</v>
      </c>
    </row>
    <row r="6" spans="1:21" x14ac:dyDescent="0.15">
      <c r="N6" s="12" t="s">
        <v>52</v>
      </c>
      <c r="O6" s="11">
        <f>(SUMIF(O11:O55,"&lt;0",O11:O55))/O4</f>
        <v>-162.625</v>
      </c>
      <c r="P6" s="10" t="s">
        <v>46</v>
      </c>
      <c r="Q6" s="8">
        <v>16.3</v>
      </c>
      <c r="R6" s="8" t="s">
        <v>53</v>
      </c>
    </row>
    <row r="8" spans="1:21" x14ac:dyDescent="0.15">
      <c r="A8" s="1" t="s">
        <v>0</v>
      </c>
      <c r="B8" s="1" t="s">
        <v>1</v>
      </c>
      <c r="C8" s="1" t="s">
        <v>2</v>
      </c>
      <c r="D8" s="1" t="s">
        <v>3</v>
      </c>
      <c r="E8" s="1" t="s">
        <v>4</v>
      </c>
      <c r="F8" s="1" t="s">
        <v>5</v>
      </c>
    </row>
    <row r="9" spans="1:21" x14ac:dyDescent="0.15">
      <c r="A9" s="1" t="s">
        <v>6</v>
      </c>
      <c r="B9" s="2">
        <v>42583</v>
      </c>
      <c r="C9" s="2">
        <v>42613.999988425923</v>
      </c>
      <c r="D9" s="1" t="s">
        <v>7</v>
      </c>
      <c r="E9" s="1" t="s">
        <v>8</v>
      </c>
      <c r="F9" s="1" t="s">
        <v>9</v>
      </c>
    </row>
    <row r="10" spans="1:21" x14ac:dyDescent="0.15">
      <c r="A10" s="1" t="s">
        <v>10</v>
      </c>
      <c r="B10" s="1" t="s">
        <v>11</v>
      </c>
      <c r="C10" s="1" t="s">
        <v>12</v>
      </c>
      <c r="D10" s="1" t="s">
        <v>3</v>
      </c>
      <c r="E10" s="1" t="s">
        <v>13</v>
      </c>
      <c r="F10" s="1" t="s">
        <v>14</v>
      </c>
      <c r="G10" s="1" t="s">
        <v>4</v>
      </c>
      <c r="H10" s="1" t="s">
        <v>15</v>
      </c>
      <c r="I10" s="1" t="s">
        <v>16</v>
      </c>
      <c r="J10" s="1" t="s">
        <v>17</v>
      </c>
      <c r="K10" s="1" t="s">
        <v>18</v>
      </c>
      <c r="L10" s="1" t="s">
        <v>19</v>
      </c>
      <c r="M10" s="1" t="s">
        <v>20</v>
      </c>
      <c r="N10" s="1" t="s">
        <v>21</v>
      </c>
      <c r="O10" s="1" t="s">
        <v>22</v>
      </c>
      <c r="P10" s="4" t="s">
        <v>23</v>
      </c>
      <c r="Q10" s="1" t="s">
        <v>24</v>
      </c>
      <c r="R10" s="1" t="s">
        <v>25</v>
      </c>
      <c r="S10" s="1" t="s">
        <v>26</v>
      </c>
      <c r="T10" s="1" t="s">
        <v>27</v>
      </c>
      <c r="U10" s="1" t="s">
        <v>28</v>
      </c>
    </row>
    <row r="11" spans="1:21" x14ac:dyDescent="0.15">
      <c r="B11" s="1">
        <v>1624100015797200</v>
      </c>
      <c r="C11" s="1">
        <v>1624100005951800</v>
      </c>
      <c r="D11" s="1" t="s">
        <v>29</v>
      </c>
      <c r="E11" s="1" t="s">
        <v>30</v>
      </c>
      <c r="F11" s="1" t="s">
        <v>31</v>
      </c>
      <c r="G11" s="1" t="s">
        <v>32</v>
      </c>
      <c r="H11" s="1" t="s">
        <v>33</v>
      </c>
      <c r="I11" s="1">
        <v>0.84423999999999999</v>
      </c>
      <c r="J11" s="1" t="s">
        <v>34</v>
      </c>
      <c r="K11" s="1">
        <v>100</v>
      </c>
      <c r="L11" s="2">
        <v>42611.00880787037</v>
      </c>
      <c r="M11" s="1">
        <v>0.84423000000000004</v>
      </c>
      <c r="R11" s="1">
        <v>0</v>
      </c>
      <c r="U11" s="1" t="s">
        <v>35</v>
      </c>
    </row>
    <row r="12" spans="1:21" x14ac:dyDescent="0.15">
      <c r="A12" s="2">
        <v>42611.008657407408</v>
      </c>
      <c r="B12" s="1">
        <v>1624100015796900</v>
      </c>
      <c r="C12" s="1">
        <v>1624100005939900</v>
      </c>
      <c r="D12" s="1" t="s">
        <v>29</v>
      </c>
      <c r="E12" s="1" t="s">
        <v>36</v>
      </c>
      <c r="F12" s="1" t="s">
        <v>31</v>
      </c>
      <c r="G12" s="1" t="s">
        <v>37</v>
      </c>
      <c r="H12" s="1" t="s">
        <v>38</v>
      </c>
      <c r="J12" s="1" t="s">
        <v>34</v>
      </c>
      <c r="K12" s="1">
        <v>100</v>
      </c>
      <c r="L12" s="2">
        <v>42611.0002662037</v>
      </c>
      <c r="M12" s="1">
        <v>0.84253999999999996</v>
      </c>
      <c r="N12" s="1">
        <v>0.84416999999999998</v>
      </c>
      <c r="O12" s="1">
        <v>-163</v>
      </c>
      <c r="P12" s="4">
        <v>135.31700000000001</v>
      </c>
      <c r="Q12" s="1">
        <v>-22056</v>
      </c>
      <c r="R12" s="1">
        <v>0</v>
      </c>
      <c r="S12" s="1">
        <v>0</v>
      </c>
      <c r="T12" s="1">
        <v>-22056</v>
      </c>
      <c r="U12" s="1" t="s">
        <v>35</v>
      </c>
    </row>
    <row r="13" spans="1:21" x14ac:dyDescent="0.15">
      <c r="B13" s="1">
        <v>1624100015771500</v>
      </c>
      <c r="C13" s="1">
        <v>1624100005939900</v>
      </c>
      <c r="D13" s="1" t="s">
        <v>29</v>
      </c>
      <c r="E13" s="1" t="s">
        <v>30</v>
      </c>
      <c r="F13" s="1" t="s">
        <v>31</v>
      </c>
      <c r="G13" s="1" t="s">
        <v>32</v>
      </c>
      <c r="H13" s="1" t="s">
        <v>33</v>
      </c>
      <c r="I13" s="1">
        <v>0.84255999999999998</v>
      </c>
      <c r="J13" s="1" t="s">
        <v>39</v>
      </c>
      <c r="K13" s="1">
        <v>100</v>
      </c>
      <c r="L13" s="2">
        <v>42611.0002662037</v>
      </c>
      <c r="M13" s="1">
        <v>0.84253999999999996</v>
      </c>
      <c r="R13" s="1">
        <v>0</v>
      </c>
      <c r="U13" s="1" t="s">
        <v>35</v>
      </c>
    </row>
    <row r="14" spans="1:21" x14ac:dyDescent="0.15">
      <c r="A14" s="2">
        <v>42611.000208333331</v>
      </c>
      <c r="B14" s="1">
        <v>1624100015771400</v>
      </c>
      <c r="C14" s="1">
        <v>1624100005889900</v>
      </c>
      <c r="D14" s="1" t="s">
        <v>29</v>
      </c>
      <c r="E14" s="1" t="s">
        <v>36</v>
      </c>
      <c r="F14" s="1" t="s">
        <v>31</v>
      </c>
      <c r="G14" s="1" t="s">
        <v>37</v>
      </c>
      <c r="H14" s="1" t="s">
        <v>38</v>
      </c>
      <c r="J14" s="1" t="s">
        <v>39</v>
      </c>
      <c r="K14" s="1">
        <v>100</v>
      </c>
      <c r="L14" s="2">
        <v>42610.96334490741</v>
      </c>
      <c r="M14" s="1">
        <v>0.84401999999999999</v>
      </c>
      <c r="N14" s="1">
        <v>0.84255999999999998</v>
      </c>
      <c r="O14" s="1">
        <v>-146</v>
      </c>
      <c r="P14" s="4">
        <v>135.25700000000001</v>
      </c>
      <c r="Q14" s="1">
        <v>-19747</v>
      </c>
      <c r="R14" s="1">
        <v>0</v>
      </c>
      <c r="S14" s="1">
        <v>0</v>
      </c>
      <c r="T14" s="1">
        <v>-19747</v>
      </c>
      <c r="U14" s="1" t="s">
        <v>35</v>
      </c>
    </row>
    <row r="15" spans="1:21" x14ac:dyDescent="0.15">
      <c r="B15" s="1">
        <v>1624100015652400</v>
      </c>
      <c r="C15" s="1">
        <v>1624100005889900</v>
      </c>
      <c r="D15" s="1" t="s">
        <v>29</v>
      </c>
      <c r="E15" s="1" t="s">
        <v>30</v>
      </c>
      <c r="F15" s="1" t="s">
        <v>31</v>
      </c>
      <c r="G15" s="1" t="s">
        <v>32</v>
      </c>
      <c r="H15" s="1" t="s">
        <v>33</v>
      </c>
      <c r="I15" s="1">
        <v>0.84401999999999999</v>
      </c>
      <c r="J15" s="1" t="s">
        <v>34</v>
      </c>
      <c r="K15" s="1">
        <v>100</v>
      </c>
      <c r="L15" s="2">
        <v>42610.96334490741</v>
      </c>
      <c r="M15" s="1">
        <v>0.84401999999999999</v>
      </c>
      <c r="R15" s="1">
        <v>0</v>
      </c>
      <c r="U15" s="1" t="s">
        <v>35</v>
      </c>
    </row>
    <row r="16" spans="1:21" x14ac:dyDescent="0.15">
      <c r="A16" s="2">
        <v>42610.930381944447</v>
      </c>
      <c r="B16" s="1">
        <v>1624100015401100</v>
      </c>
      <c r="C16" s="1">
        <v>1624100005803800</v>
      </c>
      <c r="D16" s="1" t="s">
        <v>29</v>
      </c>
      <c r="E16" s="1" t="s">
        <v>36</v>
      </c>
      <c r="F16" s="1" t="s">
        <v>31</v>
      </c>
      <c r="G16" s="1" t="s">
        <v>37</v>
      </c>
      <c r="H16" s="1" t="s">
        <v>33</v>
      </c>
      <c r="I16" s="1">
        <v>0.84284000000000003</v>
      </c>
      <c r="J16" s="1" t="s">
        <v>39</v>
      </c>
      <c r="K16" s="1">
        <v>100</v>
      </c>
      <c r="L16" s="2">
        <v>42610.924432870372</v>
      </c>
      <c r="M16" s="1">
        <v>0.84306999999999999</v>
      </c>
      <c r="N16" s="1">
        <v>0.84284000000000003</v>
      </c>
      <c r="O16" s="1">
        <v>-23</v>
      </c>
      <c r="P16" s="4">
        <v>134.761</v>
      </c>
      <c r="Q16" s="1">
        <v>-3099</v>
      </c>
      <c r="R16" s="1">
        <v>0</v>
      </c>
      <c r="S16" s="1">
        <v>0</v>
      </c>
      <c r="T16" s="1">
        <v>-3099</v>
      </c>
      <c r="U16" s="1" t="s">
        <v>35</v>
      </c>
    </row>
    <row r="17" spans="1:21" x14ac:dyDescent="0.15">
      <c r="B17" s="1">
        <v>1624100015381800</v>
      </c>
      <c r="C17" s="1">
        <v>1624100005803800</v>
      </c>
      <c r="D17" s="1" t="s">
        <v>29</v>
      </c>
      <c r="E17" s="1" t="s">
        <v>30</v>
      </c>
      <c r="F17" s="1" t="s">
        <v>31</v>
      </c>
      <c r="G17" s="1" t="s">
        <v>32</v>
      </c>
      <c r="H17" s="1" t="s">
        <v>33</v>
      </c>
      <c r="I17" s="1">
        <v>0.84306000000000003</v>
      </c>
      <c r="J17" s="1" t="s">
        <v>34</v>
      </c>
      <c r="K17" s="1">
        <v>100</v>
      </c>
      <c r="L17" s="2">
        <v>42610.924432870372</v>
      </c>
      <c r="M17" s="1">
        <v>0.84306999999999999</v>
      </c>
      <c r="R17" s="1">
        <v>0</v>
      </c>
      <c r="U17" s="1" t="s">
        <v>35</v>
      </c>
    </row>
    <row r="18" spans="1:21" x14ac:dyDescent="0.15">
      <c r="A18" s="2">
        <v>42610.921423611115</v>
      </c>
      <c r="B18" s="1">
        <v>1624100015376200</v>
      </c>
      <c r="C18" s="1">
        <v>1624100005779600</v>
      </c>
      <c r="D18" s="1" t="s">
        <v>29</v>
      </c>
      <c r="E18" s="1" t="s">
        <v>36</v>
      </c>
      <c r="F18" s="1" t="s">
        <v>31</v>
      </c>
      <c r="G18" s="1" t="s">
        <v>37</v>
      </c>
      <c r="H18" s="1" t="s">
        <v>38</v>
      </c>
      <c r="J18" s="1" t="s">
        <v>34</v>
      </c>
      <c r="K18" s="1">
        <v>100</v>
      </c>
      <c r="L18" s="2">
        <v>42610.90525462963</v>
      </c>
      <c r="M18" s="1">
        <v>0.84513000000000005</v>
      </c>
      <c r="N18" s="1">
        <v>0.84258</v>
      </c>
      <c r="O18" s="1">
        <v>255</v>
      </c>
      <c r="P18" s="4">
        <v>134.386</v>
      </c>
      <c r="Q18" s="1">
        <v>34268</v>
      </c>
      <c r="R18" s="1">
        <v>0</v>
      </c>
      <c r="S18" s="1">
        <v>0</v>
      </c>
      <c r="T18" s="1">
        <v>34268</v>
      </c>
      <c r="U18" s="1" t="s">
        <v>35</v>
      </c>
    </row>
    <row r="19" spans="1:21" x14ac:dyDescent="0.15">
      <c r="A19" s="2">
        <v>42610.921423611115</v>
      </c>
      <c r="B19" s="1">
        <v>1624100015376100</v>
      </c>
      <c r="C19" s="1">
        <v>1624100005779300</v>
      </c>
      <c r="D19" s="1" t="s">
        <v>29</v>
      </c>
      <c r="E19" s="1" t="s">
        <v>36</v>
      </c>
      <c r="F19" s="1" t="s">
        <v>31</v>
      </c>
      <c r="G19" s="1" t="s">
        <v>37</v>
      </c>
      <c r="H19" s="1" t="s">
        <v>38</v>
      </c>
      <c r="J19" s="1" t="s">
        <v>34</v>
      </c>
      <c r="K19" s="1">
        <v>100</v>
      </c>
      <c r="L19" s="2">
        <v>42610.905046296299</v>
      </c>
      <c r="M19" s="1">
        <v>0.84526000000000001</v>
      </c>
      <c r="N19" s="1">
        <v>0.84258</v>
      </c>
      <c r="O19" s="1">
        <v>268</v>
      </c>
      <c r="P19" s="4">
        <v>134.386</v>
      </c>
      <c r="Q19" s="1">
        <v>36015</v>
      </c>
      <c r="R19" s="1">
        <v>0</v>
      </c>
      <c r="S19" s="1">
        <v>0</v>
      </c>
      <c r="T19" s="1">
        <v>36015</v>
      </c>
      <c r="U19" s="1" t="s">
        <v>35</v>
      </c>
    </row>
    <row r="20" spans="1:21" x14ac:dyDescent="0.15">
      <c r="A20" s="2">
        <v>42610.921423611115</v>
      </c>
      <c r="B20" s="1">
        <v>1624100015376000</v>
      </c>
      <c r="C20" s="1">
        <v>1624100005778600</v>
      </c>
      <c r="D20" s="1" t="s">
        <v>29</v>
      </c>
      <c r="E20" s="1" t="s">
        <v>36</v>
      </c>
      <c r="F20" s="1" t="s">
        <v>31</v>
      </c>
      <c r="G20" s="1" t="s">
        <v>37</v>
      </c>
      <c r="H20" s="1" t="s">
        <v>38</v>
      </c>
      <c r="J20" s="1" t="s">
        <v>34</v>
      </c>
      <c r="K20" s="1">
        <v>100</v>
      </c>
      <c r="L20" s="2">
        <v>42610.904722222222</v>
      </c>
      <c r="M20" s="1">
        <v>0.84540000000000004</v>
      </c>
      <c r="N20" s="1">
        <v>0.84258</v>
      </c>
      <c r="O20" s="1">
        <v>282</v>
      </c>
      <c r="P20" s="4">
        <v>134.386</v>
      </c>
      <c r="Q20" s="1">
        <v>37896</v>
      </c>
      <c r="R20" s="1">
        <v>0</v>
      </c>
      <c r="S20" s="1">
        <v>0</v>
      </c>
      <c r="T20" s="1">
        <v>37896</v>
      </c>
      <c r="U20" s="1" t="s">
        <v>35</v>
      </c>
    </row>
    <row r="21" spans="1:21" x14ac:dyDescent="0.15">
      <c r="B21" s="1">
        <v>1624100015320800</v>
      </c>
      <c r="C21" s="1">
        <v>1624100005779600</v>
      </c>
      <c r="D21" s="1" t="s">
        <v>29</v>
      </c>
      <c r="E21" s="1" t="s">
        <v>30</v>
      </c>
      <c r="F21" s="1" t="s">
        <v>31</v>
      </c>
      <c r="G21" s="1" t="s">
        <v>32</v>
      </c>
      <c r="H21" s="1" t="s">
        <v>33</v>
      </c>
      <c r="I21" s="1">
        <v>0.84513000000000005</v>
      </c>
      <c r="J21" s="1" t="s">
        <v>39</v>
      </c>
      <c r="K21" s="1">
        <v>100</v>
      </c>
      <c r="L21" s="2">
        <v>42610.90525462963</v>
      </c>
      <c r="M21" s="1">
        <v>0.84513000000000005</v>
      </c>
      <c r="R21" s="1">
        <v>0</v>
      </c>
      <c r="U21" s="1" t="s">
        <v>35</v>
      </c>
    </row>
    <row r="22" spans="1:21" x14ac:dyDescent="0.15">
      <c r="B22" s="1">
        <v>1624100015319700</v>
      </c>
      <c r="C22" s="1">
        <v>1624100005779300</v>
      </c>
      <c r="D22" s="1" t="s">
        <v>29</v>
      </c>
      <c r="E22" s="1" t="s">
        <v>30</v>
      </c>
      <c r="F22" s="1" t="s">
        <v>31</v>
      </c>
      <c r="G22" s="1" t="s">
        <v>32</v>
      </c>
      <c r="H22" s="1" t="s">
        <v>33</v>
      </c>
      <c r="I22" s="1">
        <v>0.84528999999999999</v>
      </c>
      <c r="J22" s="1" t="s">
        <v>39</v>
      </c>
      <c r="K22" s="1">
        <v>100</v>
      </c>
      <c r="L22" s="2">
        <v>42610.905046296299</v>
      </c>
      <c r="M22" s="1">
        <v>0.84526000000000001</v>
      </c>
      <c r="R22" s="1">
        <v>0</v>
      </c>
      <c r="U22" s="1" t="s">
        <v>35</v>
      </c>
    </row>
    <row r="23" spans="1:21" x14ac:dyDescent="0.15">
      <c r="B23" s="1">
        <v>1624100015318300</v>
      </c>
      <c r="C23" s="1">
        <v>1624100005778600</v>
      </c>
      <c r="D23" s="1" t="s">
        <v>29</v>
      </c>
      <c r="E23" s="1" t="s">
        <v>30</v>
      </c>
      <c r="F23" s="1" t="s">
        <v>31</v>
      </c>
      <c r="G23" s="1" t="s">
        <v>32</v>
      </c>
      <c r="H23" s="1" t="s">
        <v>33</v>
      </c>
      <c r="I23" s="1">
        <v>0.84541999999999995</v>
      </c>
      <c r="J23" s="1" t="s">
        <v>39</v>
      </c>
      <c r="K23" s="1">
        <v>100</v>
      </c>
      <c r="L23" s="2">
        <v>42610.904722222222</v>
      </c>
      <c r="M23" s="1">
        <v>0.84540000000000004</v>
      </c>
      <c r="R23" s="1">
        <v>0</v>
      </c>
      <c r="U23" s="1" t="s">
        <v>35</v>
      </c>
    </row>
    <row r="24" spans="1:21" x14ac:dyDescent="0.15">
      <c r="A24" s="2">
        <v>42610.904606481483</v>
      </c>
      <c r="B24" s="1">
        <v>1624100015317400</v>
      </c>
      <c r="C24" s="1">
        <v>1624100005686200</v>
      </c>
      <c r="D24" s="1" t="s">
        <v>29</v>
      </c>
      <c r="E24" s="1" t="s">
        <v>36</v>
      </c>
      <c r="F24" s="1" t="s">
        <v>31</v>
      </c>
      <c r="G24" s="1" t="s">
        <v>37</v>
      </c>
      <c r="H24" s="1" t="s">
        <v>38</v>
      </c>
      <c r="J24" s="1" t="s">
        <v>39</v>
      </c>
      <c r="K24" s="1">
        <v>100</v>
      </c>
      <c r="L24" s="2">
        <v>42610.850821759261</v>
      </c>
      <c r="M24" s="1">
        <v>0.84974000000000005</v>
      </c>
      <c r="N24" s="1">
        <v>0.84548999999999996</v>
      </c>
      <c r="O24" s="1">
        <v>-425</v>
      </c>
      <c r="P24" s="4">
        <v>134.083</v>
      </c>
      <c r="Q24" s="1">
        <v>-56985</v>
      </c>
      <c r="R24" s="1">
        <v>0</v>
      </c>
      <c r="S24" s="1">
        <v>0</v>
      </c>
      <c r="T24" s="1">
        <v>-56985</v>
      </c>
      <c r="U24" s="1" t="s">
        <v>35</v>
      </c>
    </row>
    <row r="25" spans="1:21" x14ac:dyDescent="0.15">
      <c r="B25" s="1">
        <v>1624100015007500</v>
      </c>
      <c r="C25" s="1">
        <v>1624100005686200</v>
      </c>
      <c r="D25" s="1" t="s">
        <v>29</v>
      </c>
      <c r="E25" s="1" t="s">
        <v>30</v>
      </c>
      <c r="F25" s="1" t="s">
        <v>31</v>
      </c>
      <c r="G25" s="1" t="s">
        <v>32</v>
      </c>
      <c r="H25" s="1" t="s">
        <v>33</v>
      </c>
      <c r="I25" s="1">
        <v>0.84974000000000005</v>
      </c>
      <c r="J25" s="1" t="s">
        <v>34</v>
      </c>
      <c r="K25" s="1">
        <v>100</v>
      </c>
      <c r="L25" s="2">
        <v>42610.850821759261</v>
      </c>
      <c r="M25" s="1">
        <v>0.84974000000000005</v>
      </c>
      <c r="R25" s="1">
        <v>0</v>
      </c>
      <c r="U25" s="1" t="s">
        <v>35</v>
      </c>
    </row>
    <row r="26" spans="1:21" x14ac:dyDescent="0.15">
      <c r="A26" s="2">
        <v>42610.538402777776</v>
      </c>
      <c r="B26" s="1">
        <v>1624100014075800</v>
      </c>
      <c r="C26" s="1">
        <v>1624100005363500</v>
      </c>
      <c r="D26" s="1" t="s">
        <v>29</v>
      </c>
      <c r="E26" s="1" t="s">
        <v>36</v>
      </c>
      <c r="F26" s="1" t="s">
        <v>31</v>
      </c>
      <c r="G26" s="1" t="s">
        <v>37</v>
      </c>
      <c r="H26" s="1" t="s">
        <v>38</v>
      </c>
      <c r="J26" s="1" t="s">
        <v>34</v>
      </c>
      <c r="K26" s="1">
        <v>100</v>
      </c>
      <c r="L26" s="2">
        <v>42610.516331018516</v>
      </c>
      <c r="M26" s="1">
        <v>0.85250000000000004</v>
      </c>
      <c r="N26" s="1">
        <v>0.84792999999999996</v>
      </c>
      <c r="O26" s="1">
        <v>457</v>
      </c>
      <c r="P26" s="4">
        <v>133.81800000000001</v>
      </c>
      <c r="Q26" s="1">
        <v>61154</v>
      </c>
      <c r="R26" s="1">
        <v>0</v>
      </c>
      <c r="S26" s="1">
        <v>0</v>
      </c>
      <c r="T26" s="1">
        <v>61154</v>
      </c>
      <c r="U26" s="1" t="s">
        <v>35</v>
      </c>
    </row>
    <row r="27" spans="1:21" x14ac:dyDescent="0.15">
      <c r="B27" s="1">
        <v>1624100014038300</v>
      </c>
      <c r="C27" s="1">
        <v>1624100005363500</v>
      </c>
      <c r="D27" s="1" t="s">
        <v>29</v>
      </c>
      <c r="E27" s="1" t="s">
        <v>30</v>
      </c>
      <c r="F27" s="1" t="s">
        <v>31</v>
      </c>
      <c r="G27" s="1" t="s">
        <v>32</v>
      </c>
      <c r="H27" s="1" t="s">
        <v>33</v>
      </c>
      <c r="I27" s="1">
        <v>0.85248999999999997</v>
      </c>
      <c r="J27" s="1" t="s">
        <v>39</v>
      </c>
      <c r="K27" s="1">
        <v>100</v>
      </c>
      <c r="L27" s="2">
        <v>42610.516331018516</v>
      </c>
      <c r="M27" s="1">
        <v>0.85250000000000004</v>
      </c>
      <c r="R27" s="1">
        <v>0</v>
      </c>
      <c r="U27" s="1" t="s">
        <v>35</v>
      </c>
    </row>
    <row r="28" spans="1:21" x14ac:dyDescent="0.15">
      <c r="A28" s="2">
        <v>42610.511261574073</v>
      </c>
      <c r="B28" s="1">
        <v>1624100014028800</v>
      </c>
      <c r="C28" s="1">
        <v>1624100005346100</v>
      </c>
      <c r="D28" s="1" t="s">
        <v>29</v>
      </c>
      <c r="E28" s="1" t="s">
        <v>36</v>
      </c>
      <c r="F28" s="1" t="s">
        <v>31</v>
      </c>
      <c r="G28" s="1" t="s">
        <v>37</v>
      </c>
      <c r="H28" s="1" t="s">
        <v>38</v>
      </c>
      <c r="J28" s="1" t="s">
        <v>34</v>
      </c>
      <c r="K28" s="1">
        <v>100</v>
      </c>
      <c r="L28" s="2">
        <v>42610.498472222222</v>
      </c>
      <c r="M28" s="1">
        <v>0.85485</v>
      </c>
      <c r="N28" s="1">
        <v>0.85336000000000001</v>
      </c>
      <c r="O28" s="1">
        <v>149</v>
      </c>
      <c r="P28" s="4">
        <v>133.40899999999999</v>
      </c>
      <c r="Q28" s="1">
        <v>19877</v>
      </c>
      <c r="R28" s="1">
        <v>0</v>
      </c>
      <c r="S28" s="1">
        <v>0</v>
      </c>
      <c r="T28" s="1">
        <v>19877</v>
      </c>
      <c r="U28" s="1" t="s">
        <v>35</v>
      </c>
    </row>
    <row r="29" spans="1:21" x14ac:dyDescent="0.15">
      <c r="B29" s="1">
        <v>1624100013992900</v>
      </c>
      <c r="C29" s="1">
        <v>1624100005346100</v>
      </c>
      <c r="D29" s="1" t="s">
        <v>29</v>
      </c>
      <c r="E29" s="1" t="s">
        <v>30</v>
      </c>
      <c r="F29" s="1" t="s">
        <v>31</v>
      </c>
      <c r="G29" s="1" t="s">
        <v>32</v>
      </c>
      <c r="H29" s="1" t="s">
        <v>33</v>
      </c>
      <c r="I29" s="1">
        <v>0.85485</v>
      </c>
      <c r="J29" s="1" t="s">
        <v>39</v>
      </c>
      <c r="K29" s="1">
        <v>100</v>
      </c>
      <c r="L29" s="2">
        <v>42610.498472222222</v>
      </c>
      <c r="M29" s="1">
        <v>0.85485</v>
      </c>
      <c r="R29" s="1">
        <v>0</v>
      </c>
      <c r="U29" s="1" t="s">
        <v>35</v>
      </c>
    </row>
    <row r="30" spans="1:21" x14ac:dyDescent="0.15">
      <c r="A30" s="2">
        <v>42610.498402777775</v>
      </c>
      <c r="B30" s="1">
        <v>1624100013992800</v>
      </c>
      <c r="C30" s="1">
        <v>1624100005327800</v>
      </c>
      <c r="D30" s="1" t="s">
        <v>29</v>
      </c>
      <c r="E30" s="1" t="s">
        <v>36</v>
      </c>
      <c r="F30" s="1" t="s">
        <v>31</v>
      </c>
      <c r="G30" s="1" t="s">
        <v>37</v>
      </c>
      <c r="H30" s="1" t="s">
        <v>38</v>
      </c>
      <c r="J30" s="1" t="s">
        <v>39</v>
      </c>
      <c r="K30" s="1">
        <v>100</v>
      </c>
      <c r="L30" s="2">
        <v>42610.473865740743</v>
      </c>
      <c r="M30" s="1">
        <v>0.85599000000000003</v>
      </c>
      <c r="N30" s="1">
        <v>0.85487000000000002</v>
      </c>
      <c r="O30" s="1">
        <v>-112</v>
      </c>
      <c r="P30" s="4">
        <v>133.26499999999999</v>
      </c>
      <c r="Q30" s="1">
        <v>-14925</v>
      </c>
      <c r="R30" s="1">
        <v>0</v>
      </c>
      <c r="S30" s="1">
        <v>0</v>
      </c>
      <c r="T30" s="1">
        <v>-14925</v>
      </c>
      <c r="U30" s="1" t="s">
        <v>35</v>
      </c>
    </row>
    <row r="31" spans="1:21" x14ac:dyDescent="0.15">
      <c r="B31" s="1">
        <v>1624100013900100</v>
      </c>
      <c r="C31" s="1">
        <v>1624100005327800</v>
      </c>
      <c r="D31" s="1" t="s">
        <v>29</v>
      </c>
      <c r="E31" s="1" t="s">
        <v>36</v>
      </c>
      <c r="F31" s="1" t="s">
        <v>31</v>
      </c>
      <c r="G31" s="1" t="s">
        <v>32</v>
      </c>
      <c r="H31" s="1" t="s">
        <v>33</v>
      </c>
      <c r="I31" s="1">
        <v>0.85599000000000003</v>
      </c>
      <c r="J31" s="1" t="s">
        <v>34</v>
      </c>
      <c r="K31" s="1">
        <v>100</v>
      </c>
      <c r="L31" s="2">
        <v>42610.473865740743</v>
      </c>
      <c r="M31" s="1">
        <v>0.85599000000000003</v>
      </c>
      <c r="R31" s="1">
        <v>0</v>
      </c>
      <c r="U31" s="1" t="s">
        <v>35</v>
      </c>
    </row>
    <row r="32" spans="1:21" x14ac:dyDescent="0.15">
      <c r="A32" s="2">
        <v>42610.473541666666</v>
      </c>
      <c r="B32" s="1">
        <v>1624100013899700</v>
      </c>
      <c r="C32" s="1">
        <v>1623400007226400</v>
      </c>
      <c r="D32" s="1" t="s">
        <v>29</v>
      </c>
      <c r="E32" s="1" t="s">
        <v>36</v>
      </c>
      <c r="F32" s="1" t="s">
        <v>31</v>
      </c>
      <c r="G32" s="1" t="s">
        <v>37</v>
      </c>
      <c r="H32" s="1" t="s">
        <v>33</v>
      </c>
      <c r="I32" s="1">
        <v>0.85601000000000005</v>
      </c>
      <c r="J32" s="1" t="s">
        <v>34</v>
      </c>
      <c r="K32" s="1">
        <v>100</v>
      </c>
      <c r="L32" s="2">
        <v>42604.078090277777</v>
      </c>
      <c r="M32" s="1">
        <v>0.86648999999999998</v>
      </c>
      <c r="N32" s="1">
        <v>0.85601000000000005</v>
      </c>
      <c r="O32" s="1">
        <v>1048</v>
      </c>
      <c r="P32" s="4">
        <v>133.26499999999999</v>
      </c>
      <c r="Q32" s="1">
        <v>139661</v>
      </c>
      <c r="R32" s="1">
        <v>0</v>
      </c>
      <c r="S32" s="1">
        <v>0</v>
      </c>
      <c r="T32" s="1">
        <v>139661</v>
      </c>
      <c r="U32" s="1" t="s">
        <v>35</v>
      </c>
    </row>
    <row r="33" spans="1:21" x14ac:dyDescent="0.15">
      <c r="A33" s="2">
        <v>42610.447893518518</v>
      </c>
      <c r="B33" s="1">
        <v>1623700007034000</v>
      </c>
      <c r="C33" s="1">
        <v>1623600001688300</v>
      </c>
      <c r="D33" s="1" t="s">
        <v>29</v>
      </c>
      <c r="E33" s="1" t="s">
        <v>36</v>
      </c>
      <c r="F33" s="1" t="s">
        <v>31</v>
      </c>
      <c r="G33" s="1" t="s">
        <v>37</v>
      </c>
      <c r="H33" s="1" t="s">
        <v>40</v>
      </c>
      <c r="I33" s="1">
        <v>0.85799999999999998</v>
      </c>
      <c r="J33" s="1" t="s">
        <v>34</v>
      </c>
      <c r="K33" s="1">
        <v>100</v>
      </c>
      <c r="L33" s="2">
        <v>42605.842361111114</v>
      </c>
      <c r="M33" s="1">
        <v>0.85858999999999996</v>
      </c>
      <c r="N33" s="1">
        <v>0.85799999999999998</v>
      </c>
      <c r="O33" s="1">
        <v>59</v>
      </c>
      <c r="P33" s="4">
        <v>133.48099999999999</v>
      </c>
      <c r="Q33" s="1">
        <v>7875</v>
      </c>
      <c r="R33" s="1">
        <v>0</v>
      </c>
      <c r="S33" s="1">
        <v>0</v>
      </c>
      <c r="T33" s="1">
        <v>7875</v>
      </c>
      <c r="U33" s="1" t="s">
        <v>35</v>
      </c>
    </row>
    <row r="34" spans="1:21" x14ac:dyDescent="0.15">
      <c r="A34" s="2">
        <v>42609.963634259257</v>
      </c>
      <c r="B34" s="1">
        <v>1624000012742000</v>
      </c>
      <c r="C34" s="1">
        <v>1624000004902300</v>
      </c>
      <c r="D34" s="1" t="s">
        <v>29</v>
      </c>
      <c r="E34" s="1" t="s">
        <v>36</v>
      </c>
      <c r="F34" s="1" t="s">
        <v>41</v>
      </c>
      <c r="G34" s="1" t="s">
        <v>37</v>
      </c>
      <c r="H34" s="1" t="s">
        <v>42</v>
      </c>
      <c r="I34" s="1">
        <v>0.84299999999999997</v>
      </c>
      <c r="J34" s="1" t="s">
        <v>34</v>
      </c>
      <c r="K34" s="1">
        <v>100</v>
      </c>
      <c r="L34" s="2">
        <v>42609.646458333336</v>
      </c>
      <c r="M34" s="1">
        <v>0.84650000000000003</v>
      </c>
      <c r="N34" s="1">
        <v>0.84299999999999997</v>
      </c>
      <c r="O34" s="1">
        <v>350</v>
      </c>
      <c r="P34" s="4">
        <v>134.54300000000001</v>
      </c>
      <c r="Q34" s="1">
        <v>47090</v>
      </c>
      <c r="R34" s="1">
        <v>0</v>
      </c>
      <c r="S34" s="1">
        <v>0</v>
      </c>
      <c r="T34" s="1">
        <v>47090</v>
      </c>
      <c r="U34" s="1" t="s">
        <v>35</v>
      </c>
    </row>
    <row r="35" spans="1:21" x14ac:dyDescent="0.15">
      <c r="B35" s="1">
        <v>1624000012735600</v>
      </c>
      <c r="C35" s="1">
        <v>1624000004902300</v>
      </c>
      <c r="D35" s="1" t="s">
        <v>29</v>
      </c>
      <c r="E35" s="1" t="s">
        <v>30</v>
      </c>
      <c r="F35" s="1" t="s">
        <v>31</v>
      </c>
      <c r="G35" s="1" t="s">
        <v>32</v>
      </c>
      <c r="H35" s="1" t="s">
        <v>33</v>
      </c>
      <c r="I35" s="1">
        <v>0.84650000000000003</v>
      </c>
      <c r="J35" s="1" t="s">
        <v>39</v>
      </c>
      <c r="K35" s="1">
        <v>100</v>
      </c>
      <c r="L35" s="2">
        <v>42609.646458333336</v>
      </c>
      <c r="M35" s="1">
        <v>0.84650000000000003</v>
      </c>
      <c r="R35" s="1">
        <v>0</v>
      </c>
      <c r="U35" s="1" t="s">
        <v>35</v>
      </c>
    </row>
    <row r="36" spans="1:21" x14ac:dyDescent="0.15">
      <c r="A36" s="2">
        <v>42609.044189814813</v>
      </c>
      <c r="B36" s="1">
        <v>1623900011805100</v>
      </c>
      <c r="C36" s="1">
        <v>1623900004467500</v>
      </c>
      <c r="D36" s="1" t="s">
        <v>29</v>
      </c>
      <c r="E36" s="1" t="s">
        <v>36</v>
      </c>
      <c r="F36" s="1" t="s">
        <v>31</v>
      </c>
      <c r="G36" s="1" t="s">
        <v>37</v>
      </c>
      <c r="H36" s="1" t="s">
        <v>33</v>
      </c>
      <c r="I36" s="1">
        <v>0.85350999999999999</v>
      </c>
      <c r="J36" s="1" t="s">
        <v>34</v>
      </c>
      <c r="K36" s="1">
        <v>100</v>
      </c>
      <c r="L36" s="2">
        <v>42609.023495370369</v>
      </c>
      <c r="M36" s="1">
        <v>0.85367000000000004</v>
      </c>
      <c r="N36" s="1">
        <v>0.85350999999999999</v>
      </c>
      <c r="O36" s="1">
        <v>16</v>
      </c>
      <c r="P36" s="4">
        <v>133.28299999999999</v>
      </c>
      <c r="Q36" s="1">
        <v>2132</v>
      </c>
      <c r="R36" s="1">
        <v>0</v>
      </c>
      <c r="S36" s="1">
        <v>0</v>
      </c>
      <c r="T36" s="1">
        <v>2132</v>
      </c>
      <c r="U36" s="1" t="s">
        <v>35</v>
      </c>
    </row>
    <row r="37" spans="1:21" x14ac:dyDescent="0.15">
      <c r="B37" s="1">
        <v>1623900011680000</v>
      </c>
      <c r="C37" s="1">
        <v>1623900004467500</v>
      </c>
      <c r="D37" s="1" t="s">
        <v>29</v>
      </c>
      <c r="E37" s="1" t="s">
        <v>30</v>
      </c>
      <c r="F37" s="1" t="s">
        <v>31</v>
      </c>
      <c r="G37" s="1" t="s">
        <v>32</v>
      </c>
      <c r="H37" s="1" t="s">
        <v>33</v>
      </c>
      <c r="I37" s="1">
        <v>0.85367000000000004</v>
      </c>
      <c r="J37" s="1" t="s">
        <v>39</v>
      </c>
      <c r="K37" s="1">
        <v>100</v>
      </c>
      <c r="L37" s="2">
        <v>42609.023495370369</v>
      </c>
      <c r="M37" s="1">
        <v>0.85367000000000004</v>
      </c>
      <c r="R37" s="1">
        <v>0</v>
      </c>
      <c r="U37" s="1" t="s">
        <v>35</v>
      </c>
    </row>
    <row r="38" spans="1:21" x14ac:dyDescent="0.15">
      <c r="B38" s="1">
        <v>1623600004459900</v>
      </c>
      <c r="C38" s="1">
        <v>1623600001688300</v>
      </c>
      <c r="D38" s="1" t="s">
        <v>29</v>
      </c>
      <c r="E38" s="1" t="s">
        <v>30</v>
      </c>
      <c r="F38" s="1" t="s">
        <v>31</v>
      </c>
      <c r="G38" s="1" t="s">
        <v>32</v>
      </c>
      <c r="H38" s="1" t="s">
        <v>33</v>
      </c>
      <c r="I38" s="1">
        <v>0.85858000000000001</v>
      </c>
      <c r="J38" s="1" t="s">
        <v>39</v>
      </c>
      <c r="K38" s="1">
        <v>100</v>
      </c>
      <c r="L38" s="2">
        <v>42605.842361111114</v>
      </c>
      <c r="M38" s="1">
        <v>0.85858999999999996</v>
      </c>
      <c r="R38" s="1">
        <v>0</v>
      </c>
      <c r="U38" s="1" t="s">
        <v>35</v>
      </c>
    </row>
    <row r="39" spans="1:21" x14ac:dyDescent="0.15">
      <c r="A39" s="2">
        <v>42604.910543981481</v>
      </c>
      <c r="B39" s="1">
        <v>1623500001954800</v>
      </c>
      <c r="C39" s="1">
        <v>1623500000755600</v>
      </c>
      <c r="D39" s="1" t="s">
        <v>29</v>
      </c>
      <c r="E39" s="1" t="s">
        <v>36</v>
      </c>
      <c r="F39" s="1" t="s">
        <v>31</v>
      </c>
      <c r="G39" s="1" t="s">
        <v>37</v>
      </c>
      <c r="H39" s="1" t="s">
        <v>38</v>
      </c>
      <c r="J39" s="1" t="s">
        <v>34</v>
      </c>
      <c r="K39" s="1">
        <v>100</v>
      </c>
      <c r="L39" s="2">
        <v>42604.894016203703</v>
      </c>
      <c r="M39" s="1">
        <v>0.86197000000000001</v>
      </c>
      <c r="N39" s="1">
        <v>0.86290999999999995</v>
      </c>
      <c r="O39" s="1">
        <v>-94</v>
      </c>
      <c r="P39" s="4">
        <v>131.50200000000001</v>
      </c>
      <c r="Q39" s="1">
        <v>-12361</v>
      </c>
      <c r="R39" s="1">
        <v>0</v>
      </c>
      <c r="S39" s="1">
        <v>0</v>
      </c>
      <c r="T39" s="1">
        <v>-12361</v>
      </c>
      <c r="U39" s="1" t="s">
        <v>35</v>
      </c>
    </row>
    <row r="40" spans="1:21" x14ac:dyDescent="0.15">
      <c r="B40" s="1">
        <v>1623500001852500</v>
      </c>
      <c r="C40" s="1">
        <v>1623500000755600</v>
      </c>
      <c r="D40" s="1" t="s">
        <v>29</v>
      </c>
      <c r="E40" s="1" t="s">
        <v>30</v>
      </c>
      <c r="F40" s="1" t="s">
        <v>31</v>
      </c>
      <c r="G40" s="1" t="s">
        <v>32</v>
      </c>
      <c r="H40" s="1" t="s">
        <v>33</v>
      </c>
      <c r="I40" s="1">
        <v>0.86197000000000001</v>
      </c>
      <c r="J40" s="1" t="s">
        <v>39</v>
      </c>
      <c r="K40" s="1">
        <v>100</v>
      </c>
      <c r="L40" s="2">
        <v>42604.894016203703</v>
      </c>
      <c r="M40" s="1">
        <v>0.86197000000000001</v>
      </c>
      <c r="R40" s="1">
        <v>0</v>
      </c>
      <c r="U40" s="1" t="s">
        <v>35</v>
      </c>
    </row>
    <row r="41" spans="1:21" x14ac:dyDescent="0.15">
      <c r="B41" s="1">
        <v>1623400018005300</v>
      </c>
      <c r="C41" s="1">
        <v>1623400007226400</v>
      </c>
      <c r="D41" s="1" t="s">
        <v>29</v>
      </c>
      <c r="E41" s="1" t="s">
        <v>30</v>
      </c>
      <c r="F41" s="1" t="s">
        <v>31</v>
      </c>
      <c r="G41" s="1" t="s">
        <v>32</v>
      </c>
      <c r="H41" s="1" t="s">
        <v>33</v>
      </c>
      <c r="I41" s="1">
        <v>0.86648999999999998</v>
      </c>
      <c r="J41" s="1" t="s">
        <v>39</v>
      </c>
      <c r="K41" s="1">
        <v>100</v>
      </c>
      <c r="L41" s="2">
        <v>42604.078090277777</v>
      </c>
      <c r="M41" s="1">
        <v>0.86648999999999998</v>
      </c>
      <c r="R41" s="1">
        <v>0</v>
      </c>
      <c r="U41" s="1" t="s">
        <v>35</v>
      </c>
    </row>
    <row r="42" spans="1:21" x14ac:dyDescent="0.15">
      <c r="B42" s="1">
        <v>1623400017997500</v>
      </c>
      <c r="C42" s="1">
        <v>1623400007223100</v>
      </c>
      <c r="D42" s="1" t="s">
        <v>29</v>
      </c>
      <c r="E42" s="1" t="s">
        <v>36</v>
      </c>
      <c r="F42" s="1" t="s">
        <v>31</v>
      </c>
      <c r="G42" s="1" t="s">
        <v>32</v>
      </c>
      <c r="H42" s="1" t="s">
        <v>33</v>
      </c>
      <c r="I42" s="1">
        <v>0.86826999999999999</v>
      </c>
      <c r="J42" s="1" t="s">
        <v>34</v>
      </c>
      <c r="K42" s="1">
        <v>100</v>
      </c>
      <c r="L42" s="2">
        <v>42604.057881944442</v>
      </c>
      <c r="M42" s="1">
        <v>0.86826999999999999</v>
      </c>
      <c r="R42" s="1">
        <v>0</v>
      </c>
      <c r="U42" s="1" t="s">
        <v>35</v>
      </c>
    </row>
    <row r="43" spans="1:21" x14ac:dyDescent="0.15">
      <c r="A43" s="2">
        <v>42603.944594907407</v>
      </c>
      <c r="B43" s="1">
        <v>1623400017815400</v>
      </c>
      <c r="C43" s="1">
        <v>1623400007138900</v>
      </c>
      <c r="D43" s="1" t="s">
        <v>29</v>
      </c>
      <c r="E43" s="1" t="s">
        <v>36</v>
      </c>
      <c r="F43" s="1" t="s">
        <v>31</v>
      </c>
      <c r="G43" s="1" t="s">
        <v>37</v>
      </c>
      <c r="H43" s="1" t="s">
        <v>38</v>
      </c>
      <c r="J43" s="1" t="s">
        <v>34</v>
      </c>
      <c r="K43" s="1">
        <v>100</v>
      </c>
      <c r="L43" s="2">
        <v>42603.92596064815</v>
      </c>
      <c r="M43" s="1">
        <v>0.85880999999999996</v>
      </c>
      <c r="N43" s="1">
        <v>0.85873999999999995</v>
      </c>
      <c r="O43" s="1">
        <v>7</v>
      </c>
      <c r="P43" s="4">
        <v>130.048</v>
      </c>
      <c r="Q43" s="1">
        <v>910</v>
      </c>
      <c r="R43" s="1">
        <v>0</v>
      </c>
      <c r="S43" s="1">
        <v>0</v>
      </c>
      <c r="T43" s="1">
        <v>910</v>
      </c>
      <c r="U43" s="1" t="s">
        <v>35</v>
      </c>
    </row>
    <row r="44" spans="1:21" x14ac:dyDescent="0.15">
      <c r="B44" s="1">
        <v>1623400017789200</v>
      </c>
      <c r="C44" s="1">
        <v>1623400007138900</v>
      </c>
      <c r="D44" s="1" t="s">
        <v>29</v>
      </c>
      <c r="E44" s="1" t="s">
        <v>36</v>
      </c>
      <c r="F44" s="1" t="s">
        <v>31</v>
      </c>
      <c r="G44" s="1" t="s">
        <v>32</v>
      </c>
      <c r="H44" s="1" t="s">
        <v>33</v>
      </c>
      <c r="I44" s="1">
        <v>0.85880999999999996</v>
      </c>
      <c r="J44" s="1" t="s">
        <v>39</v>
      </c>
      <c r="K44" s="1">
        <v>100</v>
      </c>
      <c r="L44" s="2">
        <v>42603.92596064815</v>
      </c>
      <c r="M44" s="1">
        <v>0.85880999999999996</v>
      </c>
      <c r="R44" s="1">
        <v>0</v>
      </c>
      <c r="U44" s="1" t="s">
        <v>35</v>
      </c>
    </row>
    <row r="45" spans="1:21" x14ac:dyDescent="0.15">
      <c r="A45" s="2">
        <v>42602.807256944441</v>
      </c>
      <c r="B45" s="1">
        <v>1623300015731300</v>
      </c>
      <c r="C45" s="1">
        <v>1623300006240200</v>
      </c>
      <c r="D45" s="1" t="s">
        <v>29</v>
      </c>
      <c r="E45" s="1" t="s">
        <v>36</v>
      </c>
      <c r="F45" s="1" t="s">
        <v>31</v>
      </c>
      <c r="G45" s="1" t="s">
        <v>37</v>
      </c>
      <c r="H45" s="1" t="s">
        <v>38</v>
      </c>
      <c r="J45" s="1" t="s">
        <v>34</v>
      </c>
      <c r="K45" s="1">
        <v>100</v>
      </c>
      <c r="L45" s="2">
        <v>42602.781828703701</v>
      </c>
      <c r="M45" s="1">
        <v>0.86416000000000004</v>
      </c>
      <c r="N45" s="1">
        <v>0.86273999999999995</v>
      </c>
      <c r="O45" s="1">
        <v>142</v>
      </c>
      <c r="P45" s="4">
        <v>129.626</v>
      </c>
      <c r="Q45" s="1">
        <v>18406</v>
      </c>
      <c r="R45" s="1">
        <v>0</v>
      </c>
      <c r="S45" s="1">
        <v>0</v>
      </c>
      <c r="T45" s="1">
        <v>18406</v>
      </c>
      <c r="U45" s="1" t="s">
        <v>35</v>
      </c>
    </row>
    <row r="46" spans="1:21" x14ac:dyDescent="0.15">
      <c r="B46" s="1">
        <v>1623300015693600</v>
      </c>
      <c r="C46" s="1">
        <v>1623300006240200</v>
      </c>
      <c r="D46" s="1" t="s">
        <v>29</v>
      </c>
      <c r="E46" s="1" t="s">
        <v>36</v>
      </c>
      <c r="F46" s="1" t="s">
        <v>31</v>
      </c>
      <c r="G46" s="1" t="s">
        <v>32</v>
      </c>
      <c r="H46" s="1" t="s">
        <v>33</v>
      </c>
      <c r="I46" s="1">
        <v>0.86416000000000004</v>
      </c>
      <c r="J46" s="1" t="s">
        <v>39</v>
      </c>
      <c r="K46" s="1">
        <v>100</v>
      </c>
      <c r="L46" s="2">
        <v>42602.781828703701</v>
      </c>
      <c r="M46" s="1">
        <v>0.86416000000000004</v>
      </c>
      <c r="R46" s="1">
        <v>0</v>
      </c>
      <c r="U46" s="1" t="s">
        <v>35</v>
      </c>
    </row>
    <row r="47" spans="1:21" x14ac:dyDescent="0.15">
      <c r="A47" s="2">
        <v>42600.839641203704</v>
      </c>
      <c r="B47" s="1">
        <v>1623100011224300</v>
      </c>
      <c r="C47" s="1">
        <v>1623000002466200</v>
      </c>
      <c r="D47" s="1" t="s">
        <v>29</v>
      </c>
      <c r="E47" s="1" t="s">
        <v>36</v>
      </c>
      <c r="F47" s="1" t="s">
        <v>31</v>
      </c>
      <c r="G47" s="1" t="s">
        <v>37</v>
      </c>
      <c r="H47" s="1" t="s">
        <v>38</v>
      </c>
      <c r="J47" s="1" t="s">
        <v>34</v>
      </c>
      <c r="K47" s="1">
        <v>100</v>
      </c>
      <c r="L47" s="2">
        <v>42599.521736111114</v>
      </c>
      <c r="M47" s="1">
        <v>0.86462000000000006</v>
      </c>
      <c r="N47" s="1">
        <v>0.86080000000000001</v>
      </c>
      <c r="O47" s="1">
        <v>382</v>
      </c>
      <c r="P47" s="4">
        <v>131.90799999999999</v>
      </c>
      <c r="Q47" s="1">
        <v>50388</v>
      </c>
      <c r="R47" s="1">
        <v>0</v>
      </c>
      <c r="S47" s="1">
        <v>0</v>
      </c>
      <c r="T47" s="1">
        <v>50388</v>
      </c>
      <c r="U47" s="1" t="s">
        <v>35</v>
      </c>
    </row>
    <row r="48" spans="1:21" x14ac:dyDescent="0.15">
      <c r="A48" s="2">
        <v>42600.839641203704</v>
      </c>
      <c r="B48" s="1">
        <v>1623100011224200</v>
      </c>
      <c r="C48" s="1">
        <v>1623000002465800</v>
      </c>
      <c r="D48" s="1" t="s">
        <v>29</v>
      </c>
      <c r="E48" s="1" t="s">
        <v>36</v>
      </c>
      <c r="F48" s="1" t="s">
        <v>31</v>
      </c>
      <c r="G48" s="1" t="s">
        <v>37</v>
      </c>
      <c r="H48" s="1" t="s">
        <v>38</v>
      </c>
      <c r="J48" s="1" t="s">
        <v>34</v>
      </c>
      <c r="K48" s="1">
        <v>1</v>
      </c>
      <c r="L48" s="2">
        <v>42599.521585648145</v>
      </c>
      <c r="M48" s="1">
        <v>0.86462000000000006</v>
      </c>
      <c r="N48" s="1">
        <v>0.86080000000000001</v>
      </c>
      <c r="O48" s="1">
        <v>382</v>
      </c>
      <c r="P48" s="4">
        <v>131.90799999999999</v>
      </c>
      <c r="Q48" s="1">
        <v>503</v>
      </c>
      <c r="R48" s="1">
        <v>0</v>
      </c>
      <c r="S48" s="1">
        <v>0</v>
      </c>
      <c r="T48" s="1">
        <v>503</v>
      </c>
      <c r="U48" s="1" t="s">
        <v>35</v>
      </c>
    </row>
    <row r="49" spans="1:21" x14ac:dyDescent="0.15">
      <c r="A49" s="2">
        <v>42600.391250000001</v>
      </c>
      <c r="B49" s="1">
        <v>1623100008939400</v>
      </c>
      <c r="C49" s="1">
        <v>1623100003412500</v>
      </c>
      <c r="D49" s="1" t="s">
        <v>43</v>
      </c>
      <c r="E49" s="1" t="s">
        <v>36</v>
      </c>
      <c r="F49" s="1" t="s">
        <v>44</v>
      </c>
      <c r="G49" s="1" t="s">
        <v>37</v>
      </c>
      <c r="H49" s="1" t="s">
        <v>40</v>
      </c>
      <c r="I49" s="1">
        <v>1.7044299999999999</v>
      </c>
      <c r="J49" s="1" t="s">
        <v>34</v>
      </c>
      <c r="K49" s="1">
        <v>100</v>
      </c>
      <c r="L49" s="2">
        <v>42600.347905092596</v>
      </c>
      <c r="M49" s="1">
        <v>1.70163</v>
      </c>
      <c r="N49" s="1">
        <v>1.7044299999999999</v>
      </c>
      <c r="O49" s="1">
        <v>-280</v>
      </c>
      <c r="P49" s="4">
        <v>76.403000000000006</v>
      </c>
      <c r="Q49" s="1">
        <v>-21392</v>
      </c>
      <c r="R49" s="1">
        <v>0</v>
      </c>
      <c r="S49" s="1">
        <v>0</v>
      </c>
      <c r="T49" s="1">
        <v>-21392</v>
      </c>
      <c r="U49" s="1" t="s">
        <v>35</v>
      </c>
    </row>
    <row r="50" spans="1:21" x14ac:dyDescent="0.15">
      <c r="B50" s="1">
        <v>1623100008932600</v>
      </c>
      <c r="C50" s="1">
        <v>1623100003412500</v>
      </c>
      <c r="D50" s="1" t="s">
        <v>43</v>
      </c>
      <c r="E50" s="1" t="s">
        <v>36</v>
      </c>
      <c r="F50" s="1" t="s">
        <v>31</v>
      </c>
      <c r="G50" s="1" t="s">
        <v>32</v>
      </c>
      <c r="H50" s="1" t="s">
        <v>33</v>
      </c>
      <c r="I50" s="1">
        <v>1.70163</v>
      </c>
      <c r="J50" s="1" t="s">
        <v>39</v>
      </c>
      <c r="K50" s="1">
        <v>100</v>
      </c>
      <c r="L50" s="2">
        <v>42600.347905092596</v>
      </c>
      <c r="M50" s="1">
        <v>1.70163</v>
      </c>
      <c r="R50" s="1">
        <v>0</v>
      </c>
      <c r="U50" s="1" t="s">
        <v>35</v>
      </c>
    </row>
    <row r="51" spans="1:21" x14ac:dyDescent="0.15">
      <c r="A51" s="2">
        <v>42599.5237037037</v>
      </c>
      <c r="B51" s="1">
        <v>1623000006430200</v>
      </c>
      <c r="C51" s="1">
        <v>1623000002465700</v>
      </c>
      <c r="D51" s="1" t="s">
        <v>43</v>
      </c>
      <c r="E51" s="1" t="s">
        <v>36</v>
      </c>
      <c r="F51" s="1" t="s">
        <v>31</v>
      </c>
      <c r="G51" s="1" t="s">
        <v>37</v>
      </c>
      <c r="H51" s="1" t="s">
        <v>38</v>
      </c>
      <c r="J51" s="1" t="s">
        <v>34</v>
      </c>
      <c r="K51" s="1">
        <v>100</v>
      </c>
      <c r="L51" s="2">
        <v>42599.521469907406</v>
      </c>
      <c r="M51" s="1">
        <v>1.6967000000000001</v>
      </c>
      <c r="N51" s="1">
        <v>1.6972799999999999</v>
      </c>
      <c r="O51" s="1">
        <v>-58</v>
      </c>
      <c r="P51" s="4">
        <v>77.301000000000002</v>
      </c>
      <c r="Q51" s="1">
        <v>-4483</v>
      </c>
      <c r="R51" s="1">
        <v>0</v>
      </c>
      <c r="S51" s="1">
        <v>0</v>
      </c>
      <c r="T51" s="1">
        <v>-4483</v>
      </c>
      <c r="U51" s="1" t="s">
        <v>45</v>
      </c>
    </row>
    <row r="52" spans="1:21" x14ac:dyDescent="0.15">
      <c r="B52" s="1">
        <v>1623000006426100</v>
      </c>
      <c r="C52" s="1">
        <v>1623000002466200</v>
      </c>
      <c r="D52" s="1" t="s">
        <v>29</v>
      </c>
      <c r="E52" s="1" t="s">
        <v>36</v>
      </c>
      <c r="F52" s="1" t="s">
        <v>31</v>
      </c>
      <c r="G52" s="1" t="s">
        <v>32</v>
      </c>
      <c r="H52" s="1" t="s">
        <v>33</v>
      </c>
      <c r="I52" s="1">
        <v>0.86462000000000006</v>
      </c>
      <c r="J52" s="1" t="s">
        <v>39</v>
      </c>
      <c r="K52" s="1">
        <v>100</v>
      </c>
      <c r="L52" s="2">
        <v>42599.521736111114</v>
      </c>
      <c r="M52" s="1">
        <v>0.86462000000000006</v>
      </c>
      <c r="R52" s="1">
        <v>0</v>
      </c>
      <c r="U52" s="1" t="s">
        <v>45</v>
      </c>
    </row>
    <row r="53" spans="1:21" x14ac:dyDescent="0.15">
      <c r="B53" s="1">
        <v>1623000006425500</v>
      </c>
      <c r="C53" s="1">
        <v>1623000002465800</v>
      </c>
      <c r="D53" s="1" t="s">
        <v>29</v>
      </c>
      <c r="E53" s="1" t="s">
        <v>36</v>
      </c>
      <c r="F53" s="1" t="s">
        <v>31</v>
      </c>
      <c r="G53" s="1" t="s">
        <v>32</v>
      </c>
      <c r="H53" s="1" t="s">
        <v>33</v>
      </c>
      <c r="I53" s="1">
        <v>0.86462000000000006</v>
      </c>
      <c r="J53" s="1" t="s">
        <v>39</v>
      </c>
      <c r="K53" s="1">
        <v>1</v>
      </c>
      <c r="L53" s="2">
        <v>42599.521585648145</v>
      </c>
      <c r="M53" s="1">
        <v>0.86462000000000006</v>
      </c>
      <c r="R53" s="1">
        <v>0</v>
      </c>
      <c r="U53" s="1" t="s">
        <v>45</v>
      </c>
    </row>
    <row r="54" spans="1:21" x14ac:dyDescent="0.15">
      <c r="B54" s="1">
        <v>1623000006425200</v>
      </c>
      <c r="C54" s="1">
        <v>1623000002465700</v>
      </c>
      <c r="D54" s="1" t="s">
        <v>43</v>
      </c>
      <c r="E54" s="1" t="s">
        <v>36</v>
      </c>
      <c r="F54" s="1" t="s">
        <v>31</v>
      </c>
      <c r="G54" s="1" t="s">
        <v>32</v>
      </c>
      <c r="H54" s="1" t="s">
        <v>33</v>
      </c>
      <c r="I54" s="1">
        <v>1.6967000000000001</v>
      </c>
      <c r="J54" s="1" t="s">
        <v>39</v>
      </c>
      <c r="K54" s="1">
        <v>100</v>
      </c>
      <c r="L54" s="2">
        <v>42599.521469907406</v>
      </c>
      <c r="M54" s="1">
        <v>1.6967000000000001</v>
      </c>
      <c r="R54" s="1">
        <v>0</v>
      </c>
      <c r="U54" s="1" t="s">
        <v>45</v>
      </c>
    </row>
    <row r="55" spans="1:21" x14ac:dyDescent="0.15">
      <c r="A55" s="2">
        <v>42598.734652777777</v>
      </c>
      <c r="B55" s="1">
        <v>1622900003674700</v>
      </c>
      <c r="C55" s="1">
        <v>1622900001311100</v>
      </c>
      <c r="D55" s="1" t="s">
        <v>29</v>
      </c>
      <c r="E55" s="1" t="s">
        <v>36</v>
      </c>
      <c r="F55" s="1" t="s">
        <v>31</v>
      </c>
      <c r="G55" s="1" t="s">
        <v>37</v>
      </c>
      <c r="H55" s="1" t="s">
        <v>38</v>
      </c>
      <c r="J55" s="1" t="s">
        <v>34</v>
      </c>
      <c r="K55" s="1">
        <v>100</v>
      </c>
      <c r="L55" s="2">
        <v>42598.687789351854</v>
      </c>
      <c r="M55" s="1">
        <v>0.87087999999999999</v>
      </c>
      <c r="N55" s="1">
        <v>0.86778</v>
      </c>
      <c r="O55" s="1">
        <v>310</v>
      </c>
      <c r="P55" s="4">
        <v>130.261</v>
      </c>
      <c r="Q55" s="1">
        <v>40380</v>
      </c>
      <c r="R55" s="1">
        <v>0</v>
      </c>
      <c r="S55" s="1">
        <v>0</v>
      </c>
      <c r="T55" s="1">
        <v>40380</v>
      </c>
      <c r="U55" s="1" t="s">
        <v>35</v>
      </c>
    </row>
    <row r="56" spans="1:21" x14ac:dyDescent="0.15">
      <c r="B56" s="1">
        <v>1622900003419600</v>
      </c>
      <c r="C56" s="1">
        <v>1622900001311100</v>
      </c>
      <c r="D56" s="1" t="s">
        <v>29</v>
      </c>
      <c r="E56" s="1" t="s">
        <v>36</v>
      </c>
      <c r="F56" s="1" t="s">
        <v>31</v>
      </c>
      <c r="G56" s="1" t="s">
        <v>32</v>
      </c>
      <c r="H56" s="1" t="s">
        <v>33</v>
      </c>
      <c r="I56" s="1">
        <v>0.87089000000000005</v>
      </c>
      <c r="J56" s="1" t="s">
        <v>39</v>
      </c>
      <c r="K56" s="1">
        <v>100</v>
      </c>
      <c r="L56" s="2">
        <v>42598.687789351854</v>
      </c>
      <c r="M56" s="1">
        <v>0.87087999999999999</v>
      </c>
      <c r="R56" s="1">
        <v>0</v>
      </c>
      <c r="U56" s="1" t="s">
        <v>35</v>
      </c>
    </row>
  </sheetData>
  <phoneticPr fontId="18"/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showGridLines="0" tabSelected="1" workbookViewId="0">
      <selection activeCell="A13" sqref="A13"/>
    </sheetView>
  </sheetViews>
  <sheetFormatPr defaultRowHeight="13.5" x14ac:dyDescent="0.15"/>
  <cols>
    <col min="2" max="2" width="10.25" bestFit="1" customWidth="1"/>
    <col min="4" max="4" width="14" customWidth="1"/>
  </cols>
  <sheetData>
    <row r="1" spans="1:5" ht="21" x14ac:dyDescent="0.15">
      <c r="A1" s="20" t="s">
        <v>63</v>
      </c>
    </row>
    <row r="2" spans="1:5" ht="15.75" x14ac:dyDescent="0.15">
      <c r="A2" s="12" t="s">
        <v>54</v>
      </c>
      <c r="B2" s="13">
        <v>42583</v>
      </c>
      <c r="C2" s="16" t="s">
        <v>55</v>
      </c>
      <c r="D2" s="17">
        <v>42612</v>
      </c>
      <c r="E2" s="15"/>
    </row>
    <row r="3" spans="1:5" ht="15.75" x14ac:dyDescent="0.15">
      <c r="A3" s="12" t="s">
        <v>22</v>
      </c>
      <c r="B3" s="14">
        <f>'20160816-30'!O2+'20160809_16'!O2+'20160805_08'!O2</f>
        <v>4070</v>
      </c>
      <c r="C3" s="16" t="s">
        <v>46</v>
      </c>
      <c r="D3" s="16">
        <v>407</v>
      </c>
      <c r="E3" s="15" t="s">
        <v>47</v>
      </c>
    </row>
    <row r="4" spans="1:5" ht="15.75" x14ac:dyDescent="0.15">
      <c r="A4" s="12" t="s">
        <v>48</v>
      </c>
      <c r="B4" s="14">
        <f>'20160816-30'!O3+'20160809_16'!O3+'20160805_08'!O3</f>
        <v>30</v>
      </c>
      <c r="C4" s="16" t="s">
        <v>62</v>
      </c>
      <c r="D4" s="18"/>
      <c r="E4" s="15"/>
    </row>
    <row r="5" spans="1:5" ht="15.75" x14ac:dyDescent="0.15">
      <c r="A5" s="12" t="s">
        <v>49</v>
      </c>
      <c r="B5" s="14">
        <f>'20160816-30'!O4+'20160809_16'!O4+'20160805_08'!O4</f>
        <v>12</v>
      </c>
      <c r="C5" s="16" t="s">
        <v>62</v>
      </c>
      <c r="D5" s="18"/>
      <c r="E5" s="15"/>
    </row>
    <row r="6" spans="1:5" ht="15.75" x14ac:dyDescent="0.15">
      <c r="A6" s="1"/>
      <c r="B6" s="3"/>
      <c r="C6" s="4"/>
      <c r="D6" s="1"/>
      <c r="E6" s="1"/>
    </row>
    <row r="7" spans="1:5" ht="15.75" x14ac:dyDescent="0.15">
      <c r="A7" s="1" t="s">
        <v>64</v>
      </c>
      <c r="B7" s="3"/>
      <c r="C7" s="4"/>
      <c r="D7" s="1"/>
      <c r="E7" s="1"/>
    </row>
    <row r="8" spans="1:5" ht="15.75" x14ac:dyDescent="0.15">
      <c r="A8" s="1"/>
      <c r="B8" s="1"/>
      <c r="C8" s="1"/>
      <c r="D8" s="1"/>
      <c r="E8" s="1"/>
    </row>
  </sheetData>
  <phoneticPr fontId="18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20160805_08</vt:lpstr>
      <vt:lpstr>20160809_16</vt:lpstr>
      <vt:lpstr>20160816-30</vt:lpstr>
      <vt:lpstr>total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Tamie Sugiyama</dc:creator>
  <cp:lastModifiedBy>杉山多美枝</cp:lastModifiedBy>
  <dcterms:created xsi:type="dcterms:W3CDTF">2016-08-30T09:40:51Z</dcterms:created>
  <dcterms:modified xsi:type="dcterms:W3CDTF">2016-08-30T10:37:07Z</dcterms:modified>
</cp:coreProperties>
</file>