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nte\Documents\チャートマスターアカデミー\検証記録\過去検証記録\"/>
    </mc:Choice>
  </mc:AlternateContent>
  <bookViews>
    <workbookView xWindow="0" yWindow="0" windowWidth="19290" windowHeight="11865"/>
  </bookViews>
  <sheets>
    <sheet name="検証（USDJPY日足）" sheetId="28" r:id="rId1"/>
    <sheet name="画像" sheetId="26" r:id="rId2"/>
    <sheet name="気づき" sheetId="9" r:id="rId3"/>
    <sheet name="検証終了通貨" sheetId="10" r:id="rId4"/>
    <sheet name="テンプレ" sheetId="17" r:id="rId5"/>
    <sheet name="互換性レポート" sheetId="29" r:id="rId6"/>
  </sheets>
  <calcPr calcId="162913"/>
</workbook>
</file>

<file path=xl/calcChain.xml><?xml version="1.0" encoding="utf-8"?>
<calcChain xmlns="http://schemas.openxmlformats.org/spreadsheetml/2006/main">
  <c r="R10" i="17" l="1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" i="17"/>
  <c r="R9" i="17"/>
  <c r="M9" i="17"/>
  <c r="S24" i="28"/>
  <c r="C25" i="28" s="1"/>
  <c r="S25" i="28"/>
  <c r="C26" i="28" s="1"/>
  <c r="S26" i="28"/>
  <c r="C27" i="28" s="1"/>
  <c r="S27" i="28"/>
  <c r="C30" i="28" s="1"/>
  <c r="S30" i="28"/>
  <c r="C31" i="28" s="1"/>
  <c r="S31" i="28"/>
  <c r="C32" i="28" s="1"/>
  <c r="S32" i="28"/>
  <c r="C33" i="28" s="1"/>
  <c r="S33" i="28"/>
  <c r="C34" i="28" s="1"/>
  <c r="S34" i="28"/>
  <c r="C35" i="28" s="1"/>
  <c r="S35" i="28"/>
  <c r="C36" i="28" s="1"/>
  <c r="S36" i="28"/>
  <c r="C37" i="28" s="1"/>
  <c r="S37" i="28"/>
  <c r="C38" i="28" s="1"/>
  <c r="S38" i="28"/>
  <c r="C39" i="28" s="1"/>
  <c r="S39" i="28"/>
  <c r="C40" i="28" s="1"/>
  <c r="S40" i="28"/>
  <c r="C41" i="28" s="1"/>
  <c r="S41" i="28"/>
  <c r="C42" i="28" s="1"/>
  <c r="S42" i="28"/>
  <c r="C43" i="28" s="1"/>
  <c r="S43" i="28"/>
  <c r="C44" i="28" s="1"/>
  <c r="S44" i="28"/>
  <c r="C45" i="28" s="1"/>
  <c r="S45" i="28"/>
  <c r="C46" i="28" s="1"/>
  <c r="S46" i="28"/>
  <c r="C47" i="28" s="1"/>
  <c r="S47" i="28"/>
  <c r="C48" i="28" s="1"/>
  <c r="S48" i="28"/>
  <c r="C49" i="28" s="1"/>
  <c r="S49" i="28"/>
  <c r="C50" i="28" s="1"/>
  <c r="S50" i="28"/>
  <c r="C51" i="28" s="1"/>
  <c r="S51" i="28"/>
  <c r="C52" i="28" s="1"/>
  <c r="S52" i="28"/>
  <c r="C53" i="28" s="1"/>
  <c r="S53" i="28"/>
  <c r="C54" i="28" s="1"/>
  <c r="S54" i="28"/>
  <c r="C55" i="28" s="1"/>
  <c r="S55" i="28"/>
  <c r="C56" i="28" s="1"/>
  <c r="S56" i="28"/>
  <c r="C57" i="28" s="1"/>
  <c r="S57" i="28"/>
  <c r="C58" i="28" s="1"/>
  <c r="S58" i="28"/>
  <c r="C59" i="28" s="1"/>
  <c r="S59" i="28"/>
  <c r="C60" i="28" s="1"/>
  <c r="S60" i="28"/>
  <c r="C61" i="28" s="1"/>
  <c r="S61" i="28"/>
  <c r="C62" i="28" s="1"/>
  <c r="S62" i="28"/>
  <c r="C63" i="28" s="1"/>
  <c r="S63" i="28"/>
  <c r="C64" i="28" s="1"/>
  <c r="S64" i="28"/>
  <c r="C65" i="28" s="1"/>
  <c r="S65" i="28"/>
  <c r="C66" i="28" s="1"/>
  <c r="S66" i="28"/>
  <c r="C67" i="28" s="1"/>
  <c r="S67" i="28"/>
  <c r="C68" i="28" s="1"/>
  <c r="S68" i="28"/>
  <c r="C69" i="28" s="1"/>
  <c r="S69" i="28"/>
  <c r="C70" i="28" s="1"/>
  <c r="S70" i="28"/>
  <c r="C71" i="28" s="1"/>
  <c r="S71" i="28"/>
  <c r="C72" i="28" s="1"/>
  <c r="S72" i="28"/>
  <c r="C73" i="28" s="1"/>
  <c r="S73" i="28"/>
  <c r="C74" i="28" s="1"/>
  <c r="S74" i="28"/>
  <c r="C75" i="28" s="1"/>
  <c r="S75" i="28"/>
  <c r="C76" i="28" s="1"/>
  <c r="S76" i="28"/>
  <c r="C77" i="28" s="1"/>
  <c r="S77" i="28"/>
  <c r="C78" i="28" s="1"/>
  <c r="S78" i="28"/>
  <c r="C79" i="28" s="1"/>
  <c r="S79" i="28"/>
  <c r="C80" i="28" s="1"/>
  <c r="S80" i="28"/>
  <c r="C81" i="28" s="1"/>
  <c r="S81" i="28"/>
  <c r="C82" i="28" s="1"/>
  <c r="S82" i="28"/>
  <c r="C83" i="28" s="1"/>
  <c r="S83" i="28"/>
  <c r="C84" i="28" s="1"/>
  <c r="S84" i="28"/>
  <c r="C85" i="28" s="1"/>
  <c r="S85" i="28"/>
  <c r="C86" i="28" s="1"/>
  <c r="S86" i="28"/>
  <c r="C87" i="28" s="1"/>
  <c r="S87" i="28"/>
  <c r="C88" i="28" s="1"/>
  <c r="S88" i="28"/>
  <c r="C89" i="28" s="1"/>
  <c r="S89" i="28"/>
  <c r="C90" i="28" s="1"/>
  <c r="S90" i="28"/>
  <c r="C91" i="28" s="1"/>
  <c r="S91" i="28"/>
  <c r="C92" i="28" s="1"/>
  <c r="S92" i="28"/>
  <c r="C93" i="28" s="1"/>
  <c r="S93" i="28"/>
  <c r="C94" i="28" s="1"/>
  <c r="S94" i="28"/>
  <c r="C95" i="28" s="1"/>
  <c r="S95" i="28"/>
  <c r="C96" i="28" s="1"/>
  <c r="S96" i="28"/>
  <c r="C97" i="28" s="1"/>
  <c r="S97" i="28"/>
  <c r="C98" i="28" s="1"/>
  <c r="S98" i="28"/>
  <c r="C99" i="28" s="1"/>
  <c r="S99" i="28"/>
  <c r="C100" i="28" s="1"/>
  <c r="S100" i="28"/>
  <c r="C101" i="28" s="1"/>
  <c r="S101" i="28"/>
  <c r="C102" i="28" s="1"/>
  <c r="S102" i="28"/>
  <c r="C103" i="28" s="1"/>
  <c r="S103" i="28"/>
  <c r="C104" i="28" s="1"/>
  <c r="S104" i="28"/>
  <c r="C105" i="28" s="1"/>
  <c r="S105" i="28"/>
  <c r="C106" i="28" s="1"/>
  <c r="S106" i="28"/>
  <c r="C107" i="28" s="1"/>
  <c r="S107" i="28"/>
  <c r="C108" i="28" s="1"/>
  <c r="S108" i="28"/>
  <c r="N24" i="28"/>
  <c r="N25" i="28"/>
  <c r="N26" i="28"/>
  <c r="N27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N107" i="28"/>
  <c r="N108" i="28"/>
  <c r="U24" i="28"/>
  <c r="U25" i="28"/>
  <c r="U26" i="28"/>
  <c r="U27" i="28"/>
  <c r="U30" i="28"/>
  <c r="U31" i="28"/>
  <c r="U32" i="28"/>
  <c r="U33" i="28"/>
  <c r="U34" i="28"/>
  <c r="U35" i="28"/>
  <c r="U36" i="28"/>
  <c r="U37" i="28"/>
  <c r="U38" i="28"/>
  <c r="U39" i="28"/>
  <c r="U40" i="28"/>
  <c r="U41" i="28"/>
  <c r="U42" i="28"/>
  <c r="U43" i="28"/>
  <c r="U44" i="28"/>
  <c r="U45" i="28"/>
  <c r="U46" i="28"/>
  <c r="U47" i="28"/>
  <c r="U48" i="28"/>
  <c r="U49" i="28"/>
  <c r="U50" i="28"/>
  <c r="U51" i="28"/>
  <c r="U52" i="28"/>
  <c r="U53" i="28"/>
  <c r="U54" i="28"/>
  <c r="U55" i="28"/>
  <c r="U56" i="28"/>
  <c r="U57" i="28"/>
  <c r="U58" i="28"/>
  <c r="U59" i="28"/>
  <c r="U60" i="28"/>
  <c r="U61" i="28"/>
  <c r="U62" i="28"/>
  <c r="U63" i="28"/>
  <c r="U64" i="28"/>
  <c r="U65" i="28"/>
  <c r="U66" i="28"/>
  <c r="U67" i="28"/>
  <c r="U68" i="28"/>
  <c r="U69" i="28"/>
  <c r="U70" i="28"/>
  <c r="U71" i="28"/>
  <c r="U72" i="28"/>
  <c r="U73" i="28"/>
  <c r="U74" i="28"/>
  <c r="U75" i="28"/>
  <c r="U76" i="28"/>
  <c r="U77" i="28"/>
  <c r="U78" i="28"/>
  <c r="U79" i="28"/>
  <c r="U80" i="28"/>
  <c r="U81" i="28"/>
  <c r="U82" i="28"/>
  <c r="U83" i="28"/>
  <c r="U84" i="28"/>
  <c r="U85" i="28"/>
  <c r="U86" i="28"/>
  <c r="U87" i="28"/>
  <c r="U88" i="28"/>
  <c r="U89" i="28"/>
  <c r="U90" i="28"/>
  <c r="U91" i="28"/>
  <c r="U92" i="28"/>
  <c r="U93" i="28"/>
  <c r="U94" i="28"/>
  <c r="U95" i="28"/>
  <c r="U96" i="28"/>
  <c r="U97" i="28"/>
  <c r="U98" i="28"/>
  <c r="U99" i="28"/>
  <c r="U100" i="28"/>
  <c r="U101" i="28"/>
  <c r="U102" i="28"/>
  <c r="U103" i="28"/>
  <c r="U104" i="28"/>
  <c r="U105" i="28"/>
  <c r="U106" i="28"/>
  <c r="U107" i="28"/>
  <c r="U108" i="28"/>
  <c r="L108" i="28"/>
  <c r="L107" i="28"/>
  <c r="L106" i="28"/>
  <c r="L105" i="28"/>
  <c r="L104" i="28"/>
  <c r="L103" i="28"/>
  <c r="L102" i="28"/>
  <c r="L101" i="28"/>
  <c r="L100" i="28"/>
  <c r="L99" i="28"/>
  <c r="L98" i="28"/>
  <c r="L97" i="28"/>
  <c r="L96" i="28"/>
  <c r="L95" i="28"/>
  <c r="L94" i="28"/>
  <c r="L93" i="28"/>
  <c r="L92" i="28"/>
  <c r="L91" i="28"/>
  <c r="L90" i="28"/>
  <c r="L89" i="28"/>
  <c r="L88" i="28"/>
  <c r="L87" i="28"/>
  <c r="L86" i="28"/>
  <c r="L85" i="28"/>
  <c r="L84" i="28"/>
  <c r="L83" i="28"/>
  <c r="L82" i="28"/>
  <c r="L81" i="28"/>
  <c r="L80" i="28"/>
  <c r="L79" i="28"/>
  <c r="L78" i="28"/>
  <c r="L77" i="28"/>
  <c r="L76" i="28"/>
  <c r="L75" i="28"/>
  <c r="L74" i="28"/>
  <c r="L73" i="28"/>
  <c r="L72" i="28"/>
  <c r="L71" i="28"/>
  <c r="L70" i="28"/>
  <c r="L69" i="28"/>
  <c r="L68" i="28"/>
  <c r="L67" i="28"/>
  <c r="L66" i="28"/>
  <c r="L65" i="28"/>
  <c r="L64" i="28"/>
  <c r="L63" i="28"/>
  <c r="L62" i="28"/>
  <c r="L61" i="28"/>
  <c r="L60" i="28"/>
  <c r="L59" i="28"/>
  <c r="L58" i="28"/>
  <c r="L57" i="28"/>
  <c r="L56" i="28"/>
  <c r="L55" i="28"/>
  <c r="L54" i="28"/>
  <c r="L53" i="28"/>
  <c r="L52" i="28"/>
  <c r="L51" i="28"/>
  <c r="L50" i="28"/>
  <c r="L49" i="28"/>
  <c r="L48" i="28"/>
  <c r="L47" i="28"/>
  <c r="L46" i="28"/>
  <c r="L45" i="28"/>
  <c r="L44" i="28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7" i="28"/>
  <c r="L26" i="28"/>
  <c r="L25" i="28"/>
  <c r="L24" i="28"/>
  <c r="N9" i="28"/>
  <c r="S9" i="28" s="1"/>
  <c r="M2" i="28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P2" i="17"/>
  <c r="E5" i="17"/>
  <c r="H4" i="17"/>
  <c r="C10" i="17"/>
  <c r="D4" i="17"/>
  <c r="C5" i="17"/>
  <c r="G5" i="17"/>
  <c r="I5" i="17"/>
  <c r="L4" i="17"/>
  <c r="P4" i="17"/>
  <c r="Q2" i="28" l="1"/>
  <c r="C10" i="28"/>
  <c r="L10" i="28" s="1"/>
  <c r="N10" i="28" s="1"/>
  <c r="S10" i="28" s="1"/>
  <c r="C11" i="28" s="1"/>
  <c r="L11" i="28" s="1"/>
  <c r="N11" i="28" s="1"/>
  <c r="S11" i="28" s="1"/>
  <c r="C12" i="28" l="1"/>
  <c r="L12" i="28" s="1"/>
  <c r="N12" i="28" s="1"/>
  <c r="S12" i="28" s="1"/>
  <c r="U11" i="28"/>
  <c r="C13" i="28" l="1"/>
  <c r="U12" i="28"/>
  <c r="L21" i="28" l="1"/>
  <c r="N21" i="28" s="1"/>
  <c r="S21" i="28" s="1"/>
  <c r="L13" i="28"/>
  <c r="N13" i="28" s="1"/>
  <c r="S13" i="28" s="1"/>
  <c r="C22" i="28" l="1"/>
  <c r="L22" i="28" s="1"/>
  <c r="N22" i="28" s="1"/>
  <c r="S22" i="28" s="1"/>
  <c r="U21" i="28"/>
  <c r="C14" i="28"/>
  <c r="L14" i="28" s="1"/>
  <c r="N14" i="28" s="1"/>
  <c r="S14" i="28" s="1"/>
  <c r="C15" i="28" l="1"/>
  <c r="L15" i="28" s="1"/>
  <c r="N15" i="28" s="1"/>
  <c r="S15" i="28" s="1"/>
  <c r="C16" i="28" s="1"/>
  <c r="L16" i="28" s="1"/>
  <c r="N16" i="28" s="1"/>
  <c r="S16" i="28" s="1"/>
  <c r="U14" i="28"/>
  <c r="C23" i="28"/>
  <c r="L23" i="28" s="1"/>
  <c r="N23" i="28" s="1"/>
  <c r="S23" i="28" s="1"/>
  <c r="U22" i="28"/>
  <c r="C24" i="28" l="1"/>
  <c r="U23" i="28"/>
  <c r="C17" i="28"/>
  <c r="L17" i="28" s="1"/>
  <c r="N17" i="28" s="1"/>
  <c r="S17" i="28" s="1"/>
  <c r="U16" i="28"/>
  <c r="C18" i="28" l="1"/>
  <c r="U17" i="28"/>
  <c r="L18" i="28" l="1"/>
  <c r="N18" i="28" s="1"/>
  <c r="S18" i="28" s="1"/>
  <c r="C19" i="28" l="1"/>
  <c r="L19" i="28" l="1"/>
  <c r="N19" i="28" s="1"/>
  <c r="S19" i="28" s="1"/>
  <c r="C20" i="28" l="1"/>
  <c r="U19" i="28"/>
  <c r="L20" i="28" l="1"/>
  <c r="N20" i="28" s="1"/>
  <c r="S20" i="28" s="1"/>
  <c r="Q4" i="28"/>
  <c r="M4" i="28"/>
  <c r="U20" i="28" l="1"/>
  <c r="I4" i="28" s="1"/>
  <c r="D4" i="28"/>
  <c r="E5" i="28"/>
  <c r="H5" i="28"/>
  <c r="C5" i="28"/>
  <c r="J5" i="28" l="1"/>
</calcChain>
</file>

<file path=xl/sharedStrings.xml><?xml version="1.0" encoding="utf-8"?>
<sst xmlns="http://schemas.openxmlformats.org/spreadsheetml/2006/main" count="308" uniqueCount="65">
  <si>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</si>
  <si>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</si>
  <si>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</si>
  <si>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</si>
  <si>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</si>
  <si>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</si>
  <si>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</si>
  <si>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</si>
  <si>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</si>
  <si>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</si>
  <si>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</si>
  <si>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</si>
  <si>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</si>
  <si>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</si>
  <si>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</si>
  <si>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</si>
  <si>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</si>
  <si>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</si>
  <si>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</si>
  <si>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</si>
  <si>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</si>
  <si>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</si>
  <si>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</si>
  <si>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</si>
  <si>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</si>
  <si>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</si>
  <si>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</si>
  <si>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</si>
  <si>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</si>
  <si>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</si>
  <si>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</si>
  <si>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</si>
  <si>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</si>
  <si>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</si>
  <si>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</si>
  <si>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</si>
  <si>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</si>
  <si>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</si>
  <si>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</si>
  <si>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</si>
  <si>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</si>
  <si>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</si>
  <si>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</si>
  <si>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</si>
  <si>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</si>
  <si>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</si>
  <si>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</si>
  <si>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検証用excelテンプレート_クロス円.xls の互換性レポート</t>
  </si>
  <si>
    <t>2016/10/15 11:51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</si>
  <si>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</si>
  <si>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</si>
  <si>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</si>
  <si>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</si>
  <si>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</si>
  <si>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</si>
  <si>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USD/JPY</t>
    <phoneticPr fontId="2"/>
  </si>
  <si>
    <t>損失上限（3%）</t>
    <rPh sb="0" eb="2">
      <t>ソンシツ</t>
    </rPh>
    <rPh sb="2" eb="4">
      <t>ジョウゲン</t>
    </rPh>
    <phoneticPr fontId="3"/>
  </si>
  <si>
    <t>理由</t>
    <rPh sb="0" eb="2">
      <t>リユウ</t>
    </rPh>
    <phoneticPr fontId="2"/>
  </si>
  <si>
    <t>（１）10MA・20MAの両方の上側にキャンドルがあれば買い方向、下側なら売り方向。
（２）MAに触れてPB出現でエントリー待ち、PB高値or安値ブレイクでエントリー。</t>
    <phoneticPr fontId="3"/>
  </si>
  <si>
    <t>・トレーリングストップ（ダウ理論）
　（１）手動
　（２）自動→損切り 80pips固定</t>
    <rPh sb="14" eb="16">
      <t>リロン</t>
    </rPh>
    <rPh sb="22" eb="24">
      <t>シュドウ</t>
    </rPh>
    <rPh sb="29" eb="31">
      <t>ジドウ</t>
    </rPh>
    <rPh sb="32" eb="34">
      <t>ソンギ</t>
    </rPh>
    <rPh sb="42" eb="44">
      <t>コテイ</t>
    </rPh>
    <phoneticPr fontId="3"/>
  </si>
  <si>
    <t>１）金曜日の深夜に第一回の過去検証記録をお送りした時には、「レート」の意味を勘違いして空欄で送ってしまいましたが、その後エントリー価格と決済価格のことだと気づき（エントリーと決済の枠の中にあるので当たり前ですが）、またロットも間違えていたようなので、データを見直し方々作成し直しました。
　まだ「ロット」の考え方が理解できませんが、もう少し考えてみます。
　ともあれ、前回データと今回データの差し替えをお願いします。</t>
    <rPh sb="2" eb="5">
      <t>キンヨウビ</t>
    </rPh>
    <rPh sb="6" eb="8">
      <t>シンヤ</t>
    </rPh>
    <rPh sb="9" eb="10">
      <t>ダイ</t>
    </rPh>
    <rPh sb="10" eb="12">
      <t>イッカイ</t>
    </rPh>
    <rPh sb="13" eb="15">
      <t>カコ</t>
    </rPh>
    <rPh sb="15" eb="17">
      <t>ケンショウ</t>
    </rPh>
    <rPh sb="17" eb="19">
      <t>キロク</t>
    </rPh>
    <rPh sb="21" eb="22">
      <t>オク</t>
    </rPh>
    <rPh sb="25" eb="26">
      <t>トキ</t>
    </rPh>
    <rPh sb="35" eb="37">
      <t>イミ</t>
    </rPh>
    <rPh sb="38" eb="40">
      <t>カンチガ</t>
    </rPh>
    <rPh sb="43" eb="45">
      <t>クウラン</t>
    </rPh>
    <rPh sb="46" eb="47">
      <t>オク</t>
    </rPh>
    <rPh sb="59" eb="60">
      <t>ゴ</t>
    </rPh>
    <rPh sb="65" eb="67">
      <t>カカク</t>
    </rPh>
    <rPh sb="68" eb="70">
      <t>ケッサイ</t>
    </rPh>
    <rPh sb="70" eb="72">
      <t>カカク</t>
    </rPh>
    <rPh sb="77" eb="78">
      <t>キ</t>
    </rPh>
    <rPh sb="87" eb="89">
      <t>ケッサイ</t>
    </rPh>
    <rPh sb="90" eb="91">
      <t>ワク</t>
    </rPh>
    <rPh sb="92" eb="93">
      <t>ナカ</t>
    </rPh>
    <rPh sb="98" eb="99">
      <t>ア</t>
    </rPh>
    <rPh sb="101" eb="102">
      <t>マエ</t>
    </rPh>
    <rPh sb="113" eb="115">
      <t>マチガ</t>
    </rPh>
    <rPh sb="129" eb="131">
      <t>ミナオ</t>
    </rPh>
    <rPh sb="132" eb="134">
      <t>カタガタ</t>
    </rPh>
    <rPh sb="134" eb="136">
      <t>サクセイ</t>
    </rPh>
    <rPh sb="137" eb="138">
      <t>ナオ</t>
    </rPh>
    <rPh sb="153" eb="154">
      <t>カンガ</t>
    </rPh>
    <rPh sb="155" eb="156">
      <t>カタ</t>
    </rPh>
    <rPh sb="157" eb="159">
      <t>リカイ</t>
    </rPh>
    <rPh sb="168" eb="169">
      <t>スコ</t>
    </rPh>
    <rPh sb="170" eb="171">
      <t>カンガ</t>
    </rPh>
    <rPh sb="184" eb="186">
      <t>ゼンカイ</t>
    </rPh>
    <rPh sb="190" eb="192">
      <t>コンカイ</t>
    </rPh>
    <rPh sb="196" eb="197">
      <t>サ</t>
    </rPh>
    <rPh sb="198" eb="199">
      <t>カ</t>
    </rPh>
    <rPh sb="202" eb="203">
      <t>ネガ</t>
    </rPh>
    <phoneticPr fontId="2"/>
  </si>
  <si>
    <t>これも勘違いして、過去検証と並行してデモトレード（USD/JPY_１時間足）も始めてしまいましたが、過去検証を終えてからということのようですので、デモトレードは中止して、過去検証に専念します。
　過去データの検証は大変役に立つとは思いますが、日足、４時間足、１時間足を各１００回実施してからデモトレードを始めるのでは、USD/JPYだけでも、どれくらい時間がかかるか分かりません。
　膨大な作業量で気が遠くなりそうですが、まずはご指示通りに学習を進めます。
　ただ、ボリンジャーバンドやオシレータ系のインジケイターを検証の中で試して行きたいと思います。
　よろしくお願いします。</t>
    <rPh sb="3" eb="5">
      <t>カンチガ</t>
    </rPh>
    <rPh sb="9" eb="11">
      <t>カコ</t>
    </rPh>
    <rPh sb="11" eb="13">
      <t>ケンショウ</t>
    </rPh>
    <rPh sb="14" eb="16">
      <t>ヘイコウ</t>
    </rPh>
    <rPh sb="34" eb="36">
      <t>ジカン</t>
    </rPh>
    <rPh sb="36" eb="37">
      <t>アシ</t>
    </rPh>
    <rPh sb="39" eb="40">
      <t>ハジ</t>
    </rPh>
    <rPh sb="50" eb="52">
      <t>カコ</t>
    </rPh>
    <rPh sb="52" eb="54">
      <t>ケンショウ</t>
    </rPh>
    <rPh sb="55" eb="56">
      <t>オ</t>
    </rPh>
    <rPh sb="80" eb="82">
      <t>チュウシ</t>
    </rPh>
    <rPh sb="85" eb="87">
      <t>カコ</t>
    </rPh>
    <rPh sb="87" eb="89">
      <t>ケンショウ</t>
    </rPh>
    <rPh sb="90" eb="92">
      <t>センネン</t>
    </rPh>
    <rPh sb="98" eb="100">
      <t>カコ</t>
    </rPh>
    <rPh sb="104" eb="106">
      <t>ケンショウ</t>
    </rPh>
    <rPh sb="107" eb="109">
      <t>タイヘン</t>
    </rPh>
    <rPh sb="109" eb="110">
      <t>ヤク</t>
    </rPh>
    <rPh sb="111" eb="112">
      <t>タ</t>
    </rPh>
    <rPh sb="115" eb="116">
      <t>オモ</t>
    </rPh>
    <rPh sb="121" eb="123">
      <t>ヒアシ</t>
    </rPh>
    <rPh sb="125" eb="127">
      <t>ジカン</t>
    </rPh>
    <rPh sb="127" eb="128">
      <t>アシ</t>
    </rPh>
    <rPh sb="130" eb="132">
      <t>ジカン</t>
    </rPh>
    <rPh sb="132" eb="133">
      <t>アシ</t>
    </rPh>
    <rPh sb="134" eb="135">
      <t>カク</t>
    </rPh>
    <rPh sb="138" eb="139">
      <t>カイ</t>
    </rPh>
    <rPh sb="139" eb="141">
      <t>ジッシ</t>
    </rPh>
    <rPh sb="152" eb="153">
      <t>ハジ</t>
    </rPh>
    <rPh sb="176" eb="178">
      <t>ジカン</t>
    </rPh>
    <rPh sb="183" eb="184">
      <t>ワ</t>
    </rPh>
    <rPh sb="192" eb="194">
      <t>ボウダイ</t>
    </rPh>
    <rPh sb="195" eb="197">
      <t>サギョウ</t>
    </rPh>
    <rPh sb="197" eb="198">
      <t>リョウ</t>
    </rPh>
    <rPh sb="199" eb="200">
      <t>キ</t>
    </rPh>
    <rPh sb="201" eb="202">
      <t>トオ</t>
    </rPh>
    <rPh sb="215" eb="217">
      <t>シジ</t>
    </rPh>
    <rPh sb="217" eb="218">
      <t>トオ</t>
    </rPh>
    <rPh sb="220" eb="222">
      <t>ガクシュウ</t>
    </rPh>
    <rPh sb="223" eb="224">
      <t>スス</t>
    </rPh>
    <rPh sb="248" eb="249">
      <t>ケイ</t>
    </rPh>
    <rPh sb="258" eb="260">
      <t>ケンショウ</t>
    </rPh>
    <rPh sb="261" eb="262">
      <t>ナカ</t>
    </rPh>
    <rPh sb="263" eb="264">
      <t>タメ</t>
    </rPh>
    <rPh sb="266" eb="267">
      <t>イ</t>
    </rPh>
    <rPh sb="271" eb="272">
      <t>オモ</t>
    </rPh>
    <rPh sb="283" eb="284">
      <t>ネガ</t>
    </rPh>
    <phoneticPr fontId="2"/>
  </si>
  <si>
    <t>2MA</t>
    <phoneticPr fontId="2"/>
  </si>
  <si>
    <t>USD/JPY</t>
    <phoneticPr fontId="2"/>
  </si>
  <si>
    <t>USD/JPY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</si>
</sst>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_);[Red]\(0\)"/>
    <numFmt numFmtId="183" formatCode="0_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2" fontId="8" fillId="0" borderId="3" xfId="0" applyNumberFormat="1" applyFont="1" applyFill="1" applyBorder="1" applyAlignment="1">
      <alignment horizontal="center" vertical="center"/>
    </xf>
    <xf numFmtId="182" fontId="8" fillId="5" borderId="1" xfId="0" applyNumberFormat="1" applyFont="1" applyFill="1" applyBorder="1" applyAlignment="1">
      <alignment horizontal="center" vertical="center" shrinkToFit="1"/>
    </xf>
    <xf numFmtId="182" fontId="9" fillId="0" borderId="1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177" fontId="9" fillId="11" borderId="1" xfId="0" applyNumberFormat="1" applyFont="1" applyFill="1" applyBorder="1" applyAlignment="1">
      <alignment horizontal="center" vertical="center"/>
    </xf>
    <xf numFmtId="182" fontId="9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176" fontId="9" fillId="11" borderId="1" xfId="0" applyNumberFormat="1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0" fillId="11" borderId="0" xfId="0" applyFill="1">
      <alignment vertical="center"/>
    </xf>
    <xf numFmtId="0" fontId="9" fillId="12" borderId="1" xfId="0" applyFont="1" applyFill="1" applyBorder="1" applyAlignment="1">
      <alignment horizontal="center" vertical="center"/>
    </xf>
    <xf numFmtId="177" fontId="9" fillId="12" borderId="1" xfId="0" applyNumberFormat="1" applyFont="1" applyFill="1" applyBorder="1" applyAlignment="1">
      <alignment horizontal="center" vertical="center"/>
    </xf>
    <xf numFmtId="182" fontId="9" fillId="12" borderId="1" xfId="0" applyNumberFormat="1" applyFont="1" applyFill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0" fillId="12" borderId="0" xfId="0" applyFill="1">
      <alignment vertical="center"/>
    </xf>
    <xf numFmtId="49" fontId="8" fillId="4" borderId="7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180" fontId="9" fillId="12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78" fontId="9" fillId="12" borderId="1" xfId="0" applyNumberFormat="1" applyFont="1" applyFill="1" applyBorder="1" applyAlignment="1">
      <alignment horizontal="center" vertical="center"/>
    </xf>
    <xf numFmtId="181" fontId="9" fillId="12" borderId="1" xfId="0" applyNumberFormat="1" applyFont="1" applyFill="1" applyBorder="1" applyAlignment="1">
      <alignment horizontal="center" vertical="center"/>
    </xf>
    <xf numFmtId="180" fontId="9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178" fontId="9" fillId="11" borderId="1" xfId="0" applyNumberFormat="1" applyFont="1" applyFill="1" applyBorder="1" applyAlignment="1">
      <alignment horizontal="center" vertical="center"/>
    </xf>
    <xf numFmtId="181" fontId="9" fillId="11" borderId="1" xfId="0" applyNumberFormat="1" applyFont="1" applyFill="1" applyBorder="1" applyAlignment="1">
      <alignment horizontal="center" vertical="center"/>
    </xf>
    <xf numFmtId="180" fontId="9" fillId="0" borderId="7" xfId="0" applyNumberFormat="1" applyFont="1" applyFill="1" applyBorder="1" applyAlignment="1">
      <alignment horizontal="center" vertical="center"/>
    </xf>
    <xf numFmtId="183" fontId="9" fillId="0" borderId="7" xfId="0" applyNumberFormat="1" applyFont="1" applyFill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178" fontId="9" fillId="0" borderId="7" xfId="0" applyNumberFormat="1" applyFont="1" applyFill="1" applyBorder="1" applyAlignment="1">
      <alignment horizontal="center" vertical="center"/>
    </xf>
    <xf numFmtId="181" fontId="9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465832</xdr:colOff>
      <xdr:row>40</xdr:row>
      <xdr:rowOff>37190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2857" cy="7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10</xdr:col>
      <xdr:colOff>465832</xdr:colOff>
      <xdr:row>81</xdr:row>
      <xdr:rowOff>37190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19975"/>
          <a:ext cx="7142857" cy="7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10</xdr:col>
      <xdr:colOff>465832</xdr:colOff>
      <xdr:row>122</xdr:row>
      <xdr:rowOff>37190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839950"/>
          <a:ext cx="7142857" cy="7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10</xdr:col>
      <xdr:colOff>618213</xdr:colOff>
      <xdr:row>163</xdr:row>
      <xdr:rowOff>37190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2259925"/>
          <a:ext cx="7295238" cy="7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10</xdr:col>
      <xdr:colOff>65832</xdr:colOff>
      <xdr:row>204</xdr:row>
      <xdr:rowOff>37190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9679900"/>
          <a:ext cx="6742857" cy="7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9"/>
  <sheetViews>
    <sheetView tabSelected="1" zoomScale="115" zoomScaleNormal="115" workbookViewId="0">
      <pane ySplit="8" topLeftCell="A9" activePane="bottomLeft" state="frozen"/>
      <selection pane="bottomLeft" activeCell="U23" sqref="U23:V23"/>
    </sheetView>
  </sheetViews>
  <sheetFormatPr defaultRowHeight="13.5" x14ac:dyDescent="0.15"/>
  <cols>
    <col min="1" max="1" width="2.875" customWidth="1"/>
    <col min="2" max="6" width="6.625" customWidth="1"/>
    <col min="7" max="7" width="5.25" style="52" customWidth="1"/>
    <col min="8" max="19" width="6.625" customWidth="1"/>
    <col min="23" max="23" width="10.875" style="23" bestFit="1" customWidth="1"/>
  </cols>
  <sheetData>
    <row r="2" spans="2:23" x14ac:dyDescent="0.15">
      <c r="B2" s="69" t="s">
        <v>5</v>
      </c>
      <c r="C2" s="69"/>
      <c r="D2" s="72" t="s">
        <v>55</v>
      </c>
      <c r="E2" s="72"/>
      <c r="F2" s="66" t="s">
        <v>6</v>
      </c>
      <c r="G2" s="67"/>
      <c r="H2" s="67"/>
      <c r="I2" s="72" t="s">
        <v>36</v>
      </c>
      <c r="J2" s="72"/>
      <c r="K2" s="69" t="s">
        <v>7</v>
      </c>
      <c r="L2" s="69"/>
      <c r="M2" s="73">
        <f>C9</f>
        <v>300000</v>
      </c>
      <c r="N2" s="72"/>
      <c r="O2" s="69" t="s">
        <v>8</v>
      </c>
      <c r="P2" s="69"/>
      <c r="Q2" s="73" t="e">
        <f>C108+S108</f>
        <v>#VALUE!</v>
      </c>
      <c r="R2" s="72"/>
      <c r="S2" s="1"/>
      <c r="T2" s="1"/>
      <c r="U2" s="1"/>
    </row>
    <row r="3" spans="2:23" ht="60.75" customHeight="1" x14ac:dyDescent="0.15">
      <c r="B3" s="69" t="s">
        <v>9</v>
      </c>
      <c r="C3" s="69"/>
      <c r="D3" s="74" t="s">
        <v>58</v>
      </c>
      <c r="E3" s="74"/>
      <c r="F3" s="74"/>
      <c r="G3" s="74"/>
      <c r="H3" s="74"/>
      <c r="I3" s="74"/>
      <c r="J3" s="74"/>
      <c r="K3" s="69" t="s">
        <v>10</v>
      </c>
      <c r="L3" s="69"/>
      <c r="M3" s="75" t="s">
        <v>59</v>
      </c>
      <c r="N3" s="76"/>
      <c r="O3" s="76"/>
      <c r="P3" s="76"/>
      <c r="Q3" s="76"/>
      <c r="R3" s="76"/>
      <c r="S3" s="1"/>
      <c r="T3" s="1"/>
    </row>
    <row r="4" spans="2:23" x14ac:dyDescent="0.15">
      <c r="B4" s="69" t="s">
        <v>11</v>
      </c>
      <c r="C4" s="69"/>
      <c r="D4" s="70">
        <f>SUM($S$9:$T$993)</f>
        <v>82905.295183428141</v>
      </c>
      <c r="E4" s="70"/>
      <c r="F4" s="66" t="s">
        <v>12</v>
      </c>
      <c r="G4" s="67"/>
      <c r="H4" s="67"/>
      <c r="I4" s="71">
        <f>SUM($U$9:$V$108)</f>
        <v>755.5</v>
      </c>
      <c r="J4" s="72"/>
      <c r="K4" s="77" t="s">
        <v>13</v>
      </c>
      <c r="L4" s="77"/>
      <c r="M4" s="73">
        <f>MAX($C$9:$D$990)-C9</f>
        <v>99420.292501395219</v>
      </c>
      <c r="N4" s="73"/>
      <c r="O4" s="77" t="s">
        <v>14</v>
      </c>
      <c r="P4" s="77"/>
      <c r="Q4" s="70">
        <f>MIN($C$9:$D$990)-C9</f>
        <v>0</v>
      </c>
      <c r="R4" s="70"/>
      <c r="S4" s="1"/>
      <c r="T4" s="1"/>
      <c r="U4" s="1"/>
    </row>
    <row r="5" spans="2:23" x14ac:dyDescent="0.15">
      <c r="B5" s="37" t="s">
        <v>15</v>
      </c>
      <c r="C5" s="2">
        <f>COUNTIF($S$9:$S$990,"&gt;0")</f>
        <v>11</v>
      </c>
      <c r="D5" s="38" t="s">
        <v>16</v>
      </c>
      <c r="E5" s="16">
        <f>COUNTIF($S$9:$S$990,"&lt;0")</f>
        <v>4</v>
      </c>
      <c r="F5" s="66" t="s">
        <v>17</v>
      </c>
      <c r="G5" s="68"/>
      <c r="H5" s="48">
        <f>COUNTIF($S$9:$S$990,"=0")</f>
        <v>0</v>
      </c>
      <c r="I5" s="38" t="s">
        <v>18</v>
      </c>
      <c r="J5" s="3">
        <f>C5/SUM(C5,E5,H5)</f>
        <v>0.73333333333333328</v>
      </c>
      <c r="K5" s="78" t="s">
        <v>19</v>
      </c>
      <c r="L5" s="69"/>
      <c r="M5" s="79"/>
      <c r="N5" s="80"/>
      <c r="O5" s="18" t="s">
        <v>20</v>
      </c>
      <c r="P5" s="9"/>
      <c r="Q5" s="79"/>
      <c r="R5" s="80"/>
      <c r="S5" s="1"/>
      <c r="T5" s="1"/>
      <c r="U5" s="1"/>
    </row>
    <row r="6" spans="2:23" x14ac:dyDescent="0.15">
      <c r="B6" s="11"/>
      <c r="C6" s="14"/>
      <c r="D6" s="15"/>
      <c r="E6" s="12"/>
      <c r="F6" s="11"/>
      <c r="G6" s="49"/>
      <c r="H6" s="12"/>
      <c r="I6" s="11"/>
      <c r="J6" s="17"/>
      <c r="K6" s="11"/>
      <c r="L6" s="11"/>
      <c r="M6" s="12"/>
      <c r="N6" s="12"/>
      <c r="O6" s="13"/>
      <c r="P6" s="13"/>
      <c r="Q6" s="10"/>
      <c r="R6" s="7"/>
      <c r="S6" s="1"/>
      <c r="T6" s="1"/>
      <c r="U6" s="1"/>
    </row>
    <row r="7" spans="2:23" x14ac:dyDescent="0.15">
      <c r="B7" s="88" t="s">
        <v>21</v>
      </c>
      <c r="C7" s="90" t="s">
        <v>22</v>
      </c>
      <c r="D7" s="91"/>
      <c r="E7" s="94" t="s">
        <v>23</v>
      </c>
      <c r="F7" s="95"/>
      <c r="G7" s="95"/>
      <c r="H7" s="95"/>
      <c r="I7" s="95"/>
      <c r="J7" s="83"/>
      <c r="K7" s="96" t="s">
        <v>56</v>
      </c>
      <c r="L7" s="97"/>
      <c r="M7" s="85"/>
      <c r="N7" s="98" t="s">
        <v>25</v>
      </c>
      <c r="O7" s="99" t="s">
        <v>26</v>
      </c>
      <c r="P7" s="100"/>
      <c r="Q7" s="100"/>
      <c r="R7" s="87"/>
      <c r="S7" s="81" t="s">
        <v>27</v>
      </c>
      <c r="T7" s="81"/>
      <c r="U7" s="81"/>
      <c r="V7" s="81"/>
    </row>
    <row r="8" spans="2:23" x14ac:dyDescent="0.15">
      <c r="B8" s="89"/>
      <c r="C8" s="92"/>
      <c r="D8" s="93"/>
      <c r="E8" s="19" t="s">
        <v>28</v>
      </c>
      <c r="F8" s="19" t="s">
        <v>29</v>
      </c>
      <c r="G8" s="50" t="s">
        <v>57</v>
      </c>
      <c r="H8" s="19" t="s">
        <v>30</v>
      </c>
      <c r="I8" s="82" t="s">
        <v>31</v>
      </c>
      <c r="J8" s="83"/>
      <c r="K8" s="4" t="s">
        <v>32</v>
      </c>
      <c r="L8" s="84" t="s">
        <v>33</v>
      </c>
      <c r="M8" s="85"/>
      <c r="N8" s="98"/>
      <c r="O8" s="5" t="s">
        <v>28</v>
      </c>
      <c r="P8" s="5" t="s">
        <v>29</v>
      </c>
      <c r="Q8" s="86" t="s">
        <v>31</v>
      </c>
      <c r="R8" s="87"/>
      <c r="S8" s="81" t="s">
        <v>34</v>
      </c>
      <c r="T8" s="81"/>
      <c r="U8" s="81" t="s">
        <v>32</v>
      </c>
      <c r="V8" s="81"/>
    </row>
    <row r="9" spans="2:23" x14ac:dyDescent="0.15">
      <c r="B9" s="36">
        <v>1</v>
      </c>
      <c r="C9" s="101">
        <v>300000</v>
      </c>
      <c r="D9" s="101"/>
      <c r="E9" s="36">
        <v>2005</v>
      </c>
      <c r="F9" s="8">
        <v>42407</v>
      </c>
      <c r="G9" s="51">
        <v>1</v>
      </c>
      <c r="H9" s="36" t="s">
        <v>4</v>
      </c>
      <c r="I9" s="102">
        <v>103.99</v>
      </c>
      <c r="J9" s="102"/>
      <c r="K9" s="36">
        <v>80</v>
      </c>
      <c r="L9" s="101">
        <v>9000</v>
      </c>
      <c r="M9" s="101"/>
      <c r="N9" s="6">
        <f>IF(K9="","",(L9/K9)/1000)</f>
        <v>0.1125</v>
      </c>
      <c r="O9" s="36">
        <v>2005</v>
      </c>
      <c r="P9" s="8">
        <v>42414</v>
      </c>
      <c r="Q9" s="102">
        <v>105.14</v>
      </c>
      <c r="R9" s="102"/>
      <c r="S9" s="103">
        <f t="shared" ref="S9:S27" si="0">IF(P9="","",(IF(H9="売",I9-Q9,Q9-I9))*N9*100000)</f>
        <v>12937.500000000065</v>
      </c>
      <c r="T9" s="103"/>
      <c r="U9" s="104">
        <v>115</v>
      </c>
      <c r="V9" s="104"/>
    </row>
    <row r="10" spans="2:23" x14ac:dyDescent="0.15">
      <c r="B10" s="36">
        <v>2</v>
      </c>
      <c r="C10" s="101">
        <f t="shared" ref="C10:C20" si="1">IF(S9="","",C9+S9)</f>
        <v>312937.50000000006</v>
      </c>
      <c r="D10" s="101"/>
      <c r="E10" s="36">
        <v>2005</v>
      </c>
      <c r="F10" s="8">
        <v>42416</v>
      </c>
      <c r="G10" s="51">
        <v>1</v>
      </c>
      <c r="H10" s="36" t="s">
        <v>4</v>
      </c>
      <c r="I10" s="102">
        <v>105.137</v>
      </c>
      <c r="J10" s="102"/>
      <c r="K10" s="36">
        <v>80</v>
      </c>
      <c r="L10" s="101">
        <f t="shared" ref="L10:L27" si="2">IF(F10="","",C10*0.03)</f>
        <v>9388.1250000000018</v>
      </c>
      <c r="M10" s="101"/>
      <c r="N10" s="6">
        <f t="shared" ref="N10:N73" si="3">IF(K10="","",(L10/K10)/1000)</f>
        <v>0.11735156250000003</v>
      </c>
      <c r="O10" s="36">
        <v>2005</v>
      </c>
      <c r="P10" s="8">
        <v>42422</v>
      </c>
      <c r="Q10" s="102">
        <v>105.06</v>
      </c>
      <c r="R10" s="102"/>
      <c r="S10" s="103">
        <f t="shared" si="0"/>
        <v>-903.60703124997883</v>
      </c>
      <c r="T10" s="103"/>
      <c r="U10" s="104">
        <v>-7.7</v>
      </c>
      <c r="V10" s="104"/>
    </row>
    <row r="11" spans="2:23" x14ac:dyDescent="0.15">
      <c r="B11" s="36">
        <v>3</v>
      </c>
      <c r="C11" s="101">
        <f t="shared" si="1"/>
        <v>312033.89296875009</v>
      </c>
      <c r="D11" s="101"/>
      <c r="E11" s="36">
        <v>2005</v>
      </c>
      <c r="F11" s="8">
        <v>42422</v>
      </c>
      <c r="G11" s="51">
        <v>1</v>
      </c>
      <c r="H11" s="36" t="s">
        <v>3</v>
      </c>
      <c r="I11" s="102">
        <v>104.617</v>
      </c>
      <c r="J11" s="102"/>
      <c r="K11" s="36">
        <v>80</v>
      </c>
      <c r="L11" s="101">
        <f t="shared" si="2"/>
        <v>9361.0167890625016</v>
      </c>
      <c r="M11" s="101"/>
      <c r="N11" s="6">
        <f t="shared" si="3"/>
        <v>0.11701270986328127</v>
      </c>
      <c r="O11" s="36">
        <v>2005</v>
      </c>
      <c r="P11" s="8">
        <v>42423</v>
      </c>
      <c r="Q11" s="102">
        <v>104.6</v>
      </c>
      <c r="R11" s="102"/>
      <c r="S11" s="103">
        <f t="shared" si="0"/>
        <v>198.92160676769655</v>
      </c>
      <c r="T11" s="103"/>
      <c r="U11" s="104">
        <f>IF(P11="","",IF(S11&lt;0,K11*(-1),IF(H11="買",(Q11-I11)*100,(I11-Q11)*100)))</f>
        <v>1.7000000000010118</v>
      </c>
      <c r="V11" s="104"/>
    </row>
    <row r="12" spans="2:23" x14ac:dyDescent="0.15">
      <c r="B12" s="36">
        <v>4</v>
      </c>
      <c r="C12" s="101">
        <f t="shared" si="1"/>
        <v>312232.81457551778</v>
      </c>
      <c r="D12" s="101"/>
      <c r="E12" s="36">
        <v>2005</v>
      </c>
      <c r="F12" s="8">
        <v>42428</v>
      </c>
      <c r="G12" s="51">
        <v>1</v>
      </c>
      <c r="H12" s="36" t="s">
        <v>3</v>
      </c>
      <c r="I12" s="102">
        <v>104.95699999999999</v>
      </c>
      <c r="J12" s="102"/>
      <c r="K12" s="36">
        <v>80</v>
      </c>
      <c r="L12" s="101">
        <f t="shared" si="2"/>
        <v>9366.9844372655334</v>
      </c>
      <c r="M12" s="101"/>
      <c r="N12" s="6">
        <f t="shared" si="3"/>
        <v>0.11708730546581916</v>
      </c>
      <c r="O12" s="36">
        <v>2005</v>
      </c>
      <c r="P12" s="8">
        <v>42431</v>
      </c>
      <c r="Q12" s="102">
        <v>104.89</v>
      </c>
      <c r="R12" s="102"/>
      <c r="S12" s="103">
        <f t="shared" si="0"/>
        <v>784.48494662090718</v>
      </c>
      <c r="T12" s="103"/>
      <c r="U12" s="104">
        <f>IF(P12="","",IF(S12&lt;0,K12*(-1),IF(H12="買",(Q12-I12)*100,(I12-Q12)*100)))</f>
        <v>6.6999999999993065</v>
      </c>
      <c r="V12" s="104"/>
    </row>
    <row r="13" spans="2:23" x14ac:dyDescent="0.15">
      <c r="B13" s="36">
        <v>5</v>
      </c>
      <c r="C13" s="101">
        <f t="shared" si="1"/>
        <v>313017.29952213867</v>
      </c>
      <c r="D13" s="101"/>
      <c r="E13" s="36">
        <v>2005</v>
      </c>
      <c r="F13" s="8">
        <v>42433</v>
      </c>
      <c r="G13" s="51">
        <v>1</v>
      </c>
      <c r="H13" s="36" t="s">
        <v>3</v>
      </c>
      <c r="I13" s="102">
        <v>104.819</v>
      </c>
      <c r="J13" s="102"/>
      <c r="K13" s="36">
        <v>80</v>
      </c>
      <c r="L13" s="101">
        <f t="shared" si="2"/>
        <v>9390.5189856641591</v>
      </c>
      <c r="M13" s="101"/>
      <c r="N13" s="6">
        <f t="shared" si="3"/>
        <v>0.11738148732080199</v>
      </c>
      <c r="O13" s="36">
        <v>2005</v>
      </c>
      <c r="P13" s="8">
        <v>42436</v>
      </c>
      <c r="Q13" s="102">
        <v>105.1</v>
      </c>
      <c r="R13" s="102"/>
      <c r="S13" s="103">
        <f t="shared" si="0"/>
        <v>-3298.4197937144381</v>
      </c>
      <c r="T13" s="103"/>
      <c r="U13" s="104">
        <v>-28.1</v>
      </c>
      <c r="V13" s="104"/>
    </row>
    <row r="14" spans="2:23" x14ac:dyDescent="0.15">
      <c r="B14" s="36">
        <v>6</v>
      </c>
      <c r="C14" s="101">
        <f t="shared" si="1"/>
        <v>309718.87972842425</v>
      </c>
      <c r="D14" s="101"/>
      <c r="E14" s="36">
        <v>2005</v>
      </c>
      <c r="F14" s="8">
        <v>42438</v>
      </c>
      <c r="G14" s="51">
        <v>1</v>
      </c>
      <c r="H14" s="36" t="s">
        <v>3</v>
      </c>
      <c r="I14" s="102">
        <v>104.73</v>
      </c>
      <c r="J14" s="102"/>
      <c r="K14" s="36">
        <v>80</v>
      </c>
      <c r="L14" s="101">
        <f t="shared" si="2"/>
        <v>9291.5663918527262</v>
      </c>
      <c r="M14" s="101"/>
      <c r="N14" s="6">
        <f t="shared" si="3"/>
        <v>0.11614457989815909</v>
      </c>
      <c r="O14" s="36">
        <v>2005</v>
      </c>
      <c r="P14" s="8">
        <v>42443</v>
      </c>
      <c r="Q14" s="102">
        <v>104.44</v>
      </c>
      <c r="R14" s="102"/>
      <c r="S14" s="103">
        <f t="shared" si="0"/>
        <v>3368.1928170466863</v>
      </c>
      <c r="T14" s="103"/>
      <c r="U14" s="104">
        <f>IF(P14=E152,"",IF(S14&lt;0,K14*(-1),IF(H14="買",(Q14-I14)*100,(I14-Q14)*100)))</f>
        <v>29.000000000000625</v>
      </c>
      <c r="V14" s="104"/>
    </row>
    <row r="15" spans="2:23" x14ac:dyDescent="0.15">
      <c r="B15" s="36">
        <v>7</v>
      </c>
      <c r="C15" s="101">
        <f t="shared" si="1"/>
        <v>313087.07254547096</v>
      </c>
      <c r="D15" s="101"/>
      <c r="E15" s="36">
        <v>2005</v>
      </c>
      <c r="F15" s="8">
        <v>42443</v>
      </c>
      <c r="G15" s="51">
        <v>1</v>
      </c>
      <c r="H15" s="36" t="s">
        <v>4</v>
      </c>
      <c r="I15" s="102">
        <v>104.806</v>
      </c>
      <c r="J15" s="102"/>
      <c r="K15" s="36">
        <v>80</v>
      </c>
      <c r="L15" s="101">
        <f t="shared" si="2"/>
        <v>9392.6121763641277</v>
      </c>
      <c r="M15" s="101"/>
      <c r="N15" s="6">
        <f t="shared" si="3"/>
        <v>0.1174076522045516</v>
      </c>
      <c r="O15" s="36">
        <v>2005</v>
      </c>
      <c r="P15" s="8">
        <v>42444</v>
      </c>
      <c r="Q15" s="102">
        <v>104.37</v>
      </c>
      <c r="R15" s="102"/>
      <c r="S15" s="103">
        <f t="shared" si="0"/>
        <v>-5118.9736361183659</v>
      </c>
      <c r="T15" s="103"/>
      <c r="U15" s="104">
        <v>-43.6</v>
      </c>
      <c r="V15" s="104"/>
    </row>
    <row r="16" spans="2:23" s="65" customFormat="1" x14ac:dyDescent="0.15">
      <c r="B16" s="60">
        <v>8</v>
      </c>
      <c r="C16" s="105">
        <f t="shared" si="1"/>
        <v>307968.09890935262</v>
      </c>
      <c r="D16" s="105"/>
      <c r="E16" s="60">
        <v>2005</v>
      </c>
      <c r="F16" s="61">
        <v>42447</v>
      </c>
      <c r="G16" s="62">
        <v>1</v>
      </c>
      <c r="H16" s="60" t="s">
        <v>4</v>
      </c>
      <c r="I16" s="106">
        <v>104.655</v>
      </c>
      <c r="J16" s="106"/>
      <c r="K16" s="60">
        <v>82</v>
      </c>
      <c r="L16" s="105">
        <f t="shared" si="2"/>
        <v>9239.0429672805785</v>
      </c>
      <c r="M16" s="105"/>
      <c r="N16" s="63">
        <f t="shared" si="3"/>
        <v>0.11267125569854365</v>
      </c>
      <c r="O16" s="60">
        <v>2005</v>
      </c>
      <c r="P16" s="61">
        <v>42460</v>
      </c>
      <c r="Q16" s="106">
        <v>106.94</v>
      </c>
      <c r="R16" s="106"/>
      <c r="S16" s="107">
        <f t="shared" si="0"/>
        <v>25745.381927117185</v>
      </c>
      <c r="T16" s="107"/>
      <c r="U16" s="108">
        <f>IF(P16="","",IF(S16&lt;0,K16*(-1),IF(H16="買",(Q16-I16)*100,(I16-Q16)*100)))</f>
        <v>228.49999999999966</v>
      </c>
      <c r="V16" s="108"/>
      <c r="W16" s="64"/>
    </row>
    <row r="17" spans="2:23" x14ac:dyDescent="0.15">
      <c r="B17" s="36">
        <v>9</v>
      </c>
      <c r="C17" s="101">
        <f t="shared" si="1"/>
        <v>333713.4808364698</v>
      </c>
      <c r="D17" s="101"/>
      <c r="E17" s="36">
        <v>2005</v>
      </c>
      <c r="F17" s="8">
        <v>42461</v>
      </c>
      <c r="G17" s="51">
        <v>1</v>
      </c>
      <c r="H17" s="36" t="s">
        <v>4</v>
      </c>
      <c r="I17" s="102">
        <v>107.21</v>
      </c>
      <c r="J17" s="102"/>
      <c r="K17" s="36">
        <v>80</v>
      </c>
      <c r="L17" s="101">
        <f t="shared" si="2"/>
        <v>10011.404425094093</v>
      </c>
      <c r="M17" s="101"/>
      <c r="N17" s="6">
        <f t="shared" si="3"/>
        <v>0.12514255531367616</v>
      </c>
      <c r="O17" s="36">
        <v>2005</v>
      </c>
      <c r="P17" s="8">
        <v>42465</v>
      </c>
      <c r="Q17" s="102">
        <v>108.09</v>
      </c>
      <c r="R17" s="102"/>
      <c r="S17" s="103">
        <f t="shared" si="0"/>
        <v>11012.544867603623</v>
      </c>
      <c r="T17" s="103"/>
      <c r="U17" s="104">
        <f>IF(P17="","",IF(S17&lt;0,K17*(-1),IF(H17="買",(Q17-I17)*100,(I17-Q17)*100)))</f>
        <v>88.000000000000966</v>
      </c>
      <c r="V17" s="104"/>
    </row>
    <row r="18" spans="2:23" s="59" customFormat="1" x14ac:dyDescent="0.15">
      <c r="B18" s="53">
        <v>10</v>
      </c>
      <c r="C18" s="109">
        <f t="shared" si="1"/>
        <v>344726.02570407343</v>
      </c>
      <c r="D18" s="109"/>
      <c r="E18" s="53">
        <v>2005</v>
      </c>
      <c r="F18" s="54">
        <v>42473</v>
      </c>
      <c r="G18" s="55">
        <v>2</v>
      </c>
      <c r="H18" s="53" t="s">
        <v>3</v>
      </c>
      <c r="I18" s="110">
        <v>107.5</v>
      </c>
      <c r="J18" s="110"/>
      <c r="K18" s="53">
        <v>96</v>
      </c>
      <c r="L18" s="109">
        <f t="shared" si="2"/>
        <v>10341.780771122203</v>
      </c>
      <c r="M18" s="109"/>
      <c r="N18" s="57">
        <f t="shared" si="3"/>
        <v>0.10772688303252295</v>
      </c>
      <c r="O18" s="53">
        <v>2005</v>
      </c>
      <c r="P18" s="54">
        <v>42474</v>
      </c>
      <c r="Q18" s="110">
        <v>108.09</v>
      </c>
      <c r="R18" s="110"/>
      <c r="S18" s="111">
        <f t="shared" si="0"/>
        <v>-6355.8860989188906</v>
      </c>
      <c r="T18" s="111"/>
      <c r="U18" s="112">
        <v>-59</v>
      </c>
      <c r="V18" s="112"/>
      <c r="W18" s="58"/>
    </row>
    <row r="19" spans="2:23" x14ac:dyDescent="0.15">
      <c r="B19" s="36">
        <v>11</v>
      </c>
      <c r="C19" s="101">
        <f t="shared" si="1"/>
        <v>338370.13960515452</v>
      </c>
      <c r="D19" s="101"/>
      <c r="E19" s="36">
        <v>2005</v>
      </c>
      <c r="F19" s="8">
        <v>42479</v>
      </c>
      <c r="G19" s="51">
        <v>1</v>
      </c>
      <c r="H19" s="36" t="s">
        <v>3</v>
      </c>
      <c r="I19" s="102">
        <v>107.49</v>
      </c>
      <c r="J19" s="102"/>
      <c r="K19" s="36">
        <v>80</v>
      </c>
      <c r="L19" s="101">
        <f t="shared" si="2"/>
        <v>10151.104188154635</v>
      </c>
      <c r="M19" s="101"/>
      <c r="N19" s="6">
        <f t="shared" si="3"/>
        <v>0.12688880235193295</v>
      </c>
      <c r="O19" s="36">
        <v>2005</v>
      </c>
      <c r="P19" s="8">
        <v>42480</v>
      </c>
      <c r="Q19" s="102">
        <v>107.4</v>
      </c>
      <c r="R19" s="102"/>
      <c r="S19" s="103">
        <f t="shared" si="0"/>
        <v>1141.9992211672595</v>
      </c>
      <c r="T19" s="103"/>
      <c r="U19" s="104">
        <f t="shared" ref="U19:U27" si="4">IF(P19="","",IF(S19&lt;0,K19*(-1),IF(H19="買",(Q19-I19)*100,(I19-Q19)*100)))</f>
        <v>8.99999999999892</v>
      </c>
      <c r="V19" s="104"/>
    </row>
    <row r="20" spans="2:23" s="65" customFormat="1" x14ac:dyDescent="0.15">
      <c r="B20" s="60">
        <v>12</v>
      </c>
      <c r="C20" s="105">
        <f t="shared" si="1"/>
        <v>339512.13882632175</v>
      </c>
      <c r="D20" s="105"/>
      <c r="E20" s="60">
        <v>2005</v>
      </c>
      <c r="F20" s="61">
        <v>42482</v>
      </c>
      <c r="G20" s="62">
        <v>1</v>
      </c>
      <c r="H20" s="60" t="s">
        <v>3</v>
      </c>
      <c r="I20" s="106">
        <v>106.94</v>
      </c>
      <c r="J20" s="106"/>
      <c r="K20" s="60">
        <v>130</v>
      </c>
      <c r="L20" s="105">
        <f t="shared" si="2"/>
        <v>10185.364164789653</v>
      </c>
      <c r="M20" s="105"/>
      <c r="N20" s="63">
        <f t="shared" si="3"/>
        <v>7.8348955113766564E-2</v>
      </c>
      <c r="O20" s="60">
        <v>2005</v>
      </c>
      <c r="P20" s="61">
        <v>42496</v>
      </c>
      <c r="Q20" s="106">
        <v>104.68</v>
      </c>
      <c r="R20" s="106"/>
      <c r="S20" s="107">
        <f t="shared" si="0"/>
        <v>17706.863855711174</v>
      </c>
      <c r="T20" s="107"/>
      <c r="U20" s="108">
        <f t="shared" si="4"/>
        <v>225.99999999999909</v>
      </c>
      <c r="V20" s="108"/>
      <c r="W20" s="64"/>
    </row>
    <row r="21" spans="2:23" s="59" customFormat="1" x14ac:dyDescent="0.15">
      <c r="B21" s="53">
        <v>13</v>
      </c>
      <c r="C21" s="109">
        <v>373734</v>
      </c>
      <c r="D21" s="109"/>
      <c r="E21" s="53">
        <v>2005</v>
      </c>
      <c r="F21" s="54">
        <v>42502</v>
      </c>
      <c r="G21" s="55">
        <v>2</v>
      </c>
      <c r="H21" s="53" t="s">
        <v>4</v>
      </c>
      <c r="I21" s="110">
        <v>105.95</v>
      </c>
      <c r="J21" s="110"/>
      <c r="K21" s="53">
        <v>106</v>
      </c>
      <c r="L21" s="109">
        <f t="shared" si="2"/>
        <v>11212.02</v>
      </c>
      <c r="M21" s="109"/>
      <c r="N21" s="57">
        <f t="shared" si="3"/>
        <v>0.10577377358490567</v>
      </c>
      <c r="O21" s="53">
        <v>2005</v>
      </c>
      <c r="P21" s="54">
        <v>42507</v>
      </c>
      <c r="Q21" s="110">
        <v>106.72</v>
      </c>
      <c r="R21" s="110"/>
      <c r="S21" s="111">
        <f t="shared" si="0"/>
        <v>8144.5805660376946</v>
      </c>
      <c r="T21" s="111"/>
      <c r="U21" s="112">
        <f t="shared" si="4"/>
        <v>76.999999999999602</v>
      </c>
      <c r="V21" s="112"/>
      <c r="W21" s="58"/>
    </row>
    <row r="22" spans="2:23" x14ac:dyDescent="0.15">
      <c r="B22" s="36">
        <v>14</v>
      </c>
      <c r="C22" s="101">
        <f t="shared" ref="C22:C27" si="5">IF(S21="","",C21+S21)</f>
        <v>381878.58056603768</v>
      </c>
      <c r="D22" s="101"/>
      <c r="E22" s="36">
        <v>2005</v>
      </c>
      <c r="F22" s="8">
        <v>42507</v>
      </c>
      <c r="G22" s="51">
        <v>1</v>
      </c>
      <c r="H22" s="36" t="s">
        <v>4</v>
      </c>
      <c r="I22" s="102">
        <v>106.75</v>
      </c>
      <c r="J22" s="102"/>
      <c r="K22" s="36">
        <v>96</v>
      </c>
      <c r="L22" s="101">
        <f t="shared" si="2"/>
        <v>11456.357416981129</v>
      </c>
      <c r="M22" s="101"/>
      <c r="N22" s="6">
        <f t="shared" si="3"/>
        <v>0.11933705642688676</v>
      </c>
      <c r="O22" s="36">
        <v>2005</v>
      </c>
      <c r="P22" s="8">
        <v>42514</v>
      </c>
      <c r="Q22" s="102">
        <v>107.34</v>
      </c>
      <c r="R22" s="102"/>
      <c r="S22" s="103">
        <f t="shared" si="0"/>
        <v>7040.886329186359</v>
      </c>
      <c r="T22" s="103"/>
      <c r="U22" s="104">
        <f t="shared" si="4"/>
        <v>59.000000000000341</v>
      </c>
      <c r="V22" s="104"/>
    </row>
    <row r="23" spans="2:23" s="59" customFormat="1" x14ac:dyDescent="0.15">
      <c r="B23" s="56">
        <v>15</v>
      </c>
      <c r="C23" s="109">
        <f t="shared" si="5"/>
        <v>388919.46689522406</v>
      </c>
      <c r="D23" s="109"/>
      <c r="E23" s="56">
        <v>2005</v>
      </c>
      <c r="F23" s="54">
        <v>42516</v>
      </c>
      <c r="G23" s="55">
        <v>2</v>
      </c>
      <c r="H23" s="56" t="s">
        <v>4</v>
      </c>
      <c r="I23" s="110">
        <v>107.72</v>
      </c>
      <c r="J23" s="110"/>
      <c r="K23" s="56">
        <v>60</v>
      </c>
      <c r="L23" s="109">
        <f t="shared" si="2"/>
        <v>11667.584006856721</v>
      </c>
      <c r="M23" s="109"/>
      <c r="N23" s="57">
        <f t="shared" si="3"/>
        <v>0.19445973344761203</v>
      </c>
      <c r="O23" s="56">
        <v>2005</v>
      </c>
      <c r="P23" s="54">
        <v>42522</v>
      </c>
      <c r="Q23" s="110">
        <v>108.26</v>
      </c>
      <c r="R23" s="110"/>
      <c r="S23" s="111">
        <f t="shared" si="0"/>
        <v>10500.825606171171</v>
      </c>
      <c r="T23" s="111"/>
      <c r="U23" s="112">
        <f t="shared" si="4"/>
        <v>54.000000000000625</v>
      </c>
      <c r="V23" s="112"/>
      <c r="W23" s="58"/>
    </row>
    <row r="24" spans="2:23" x14ac:dyDescent="0.15">
      <c r="B24" s="36">
        <v>16</v>
      </c>
      <c r="C24" s="101">
        <f t="shared" si="5"/>
        <v>399420.29250139522</v>
      </c>
      <c r="D24" s="101"/>
      <c r="E24" s="36"/>
      <c r="F24" s="8"/>
      <c r="G24" s="51"/>
      <c r="H24" s="36" t="s">
        <v>4</v>
      </c>
      <c r="I24" s="102"/>
      <c r="J24" s="102"/>
      <c r="K24" s="36"/>
      <c r="L24" s="101" t="str">
        <f t="shared" si="2"/>
        <v/>
      </c>
      <c r="M24" s="101"/>
      <c r="N24" s="6" t="str">
        <f t="shared" si="3"/>
        <v/>
      </c>
      <c r="O24" s="36"/>
      <c r="P24" s="8"/>
      <c r="Q24" s="102"/>
      <c r="R24" s="102"/>
      <c r="S24" s="103" t="str">
        <f t="shared" si="0"/>
        <v/>
      </c>
      <c r="T24" s="103"/>
      <c r="U24" s="104" t="str">
        <f t="shared" si="4"/>
        <v/>
      </c>
      <c r="V24" s="104"/>
    </row>
    <row r="25" spans="2:23" x14ac:dyDescent="0.15">
      <c r="B25" s="36">
        <v>17</v>
      </c>
      <c r="C25" s="101" t="str">
        <f t="shared" si="5"/>
        <v/>
      </c>
      <c r="D25" s="101"/>
      <c r="E25" s="36"/>
      <c r="F25" s="8"/>
      <c r="G25" s="51"/>
      <c r="H25" s="36" t="s">
        <v>3</v>
      </c>
      <c r="I25" s="102"/>
      <c r="J25" s="102"/>
      <c r="K25" s="36"/>
      <c r="L25" s="101" t="str">
        <f t="shared" si="2"/>
        <v/>
      </c>
      <c r="M25" s="101"/>
      <c r="N25" s="6" t="str">
        <f t="shared" si="3"/>
        <v/>
      </c>
      <c r="O25" s="36"/>
      <c r="P25" s="8"/>
      <c r="Q25" s="102"/>
      <c r="R25" s="102"/>
      <c r="S25" s="103" t="str">
        <f t="shared" si="0"/>
        <v/>
      </c>
      <c r="T25" s="103"/>
      <c r="U25" s="104" t="str">
        <f t="shared" si="4"/>
        <v/>
      </c>
      <c r="V25" s="104"/>
    </row>
    <row r="26" spans="2:23" x14ac:dyDescent="0.15">
      <c r="B26" s="36">
        <v>18</v>
      </c>
      <c r="C26" s="101" t="str">
        <f t="shared" si="5"/>
        <v/>
      </c>
      <c r="D26" s="101"/>
      <c r="E26" s="36"/>
      <c r="F26" s="8"/>
      <c r="G26" s="51"/>
      <c r="H26" s="36" t="s">
        <v>3</v>
      </c>
      <c r="I26" s="102"/>
      <c r="J26" s="102"/>
      <c r="K26" s="36"/>
      <c r="L26" s="101" t="str">
        <f t="shared" si="2"/>
        <v/>
      </c>
      <c r="M26" s="101"/>
      <c r="N26" s="6" t="str">
        <f t="shared" si="3"/>
        <v/>
      </c>
      <c r="O26" s="36"/>
      <c r="P26" s="8"/>
      <c r="Q26" s="102"/>
      <c r="R26" s="102"/>
      <c r="S26" s="103" t="str">
        <f t="shared" si="0"/>
        <v/>
      </c>
      <c r="T26" s="103"/>
      <c r="U26" s="104" t="str">
        <f t="shared" si="4"/>
        <v/>
      </c>
      <c r="V26" s="104"/>
    </row>
    <row r="27" spans="2:23" x14ac:dyDescent="0.15">
      <c r="B27" s="36">
        <v>19</v>
      </c>
      <c r="C27" s="101" t="str">
        <f t="shared" si="5"/>
        <v/>
      </c>
      <c r="D27" s="101"/>
      <c r="E27" s="36"/>
      <c r="F27" s="8"/>
      <c r="G27" s="51"/>
      <c r="H27" s="36" t="s">
        <v>3</v>
      </c>
      <c r="I27" s="102"/>
      <c r="J27" s="102"/>
      <c r="K27" s="36"/>
      <c r="L27" s="101" t="str">
        <f t="shared" si="2"/>
        <v/>
      </c>
      <c r="M27" s="101"/>
      <c r="N27" s="6" t="str">
        <f t="shared" si="3"/>
        <v/>
      </c>
      <c r="O27" s="36"/>
      <c r="P27" s="8"/>
      <c r="Q27" s="102"/>
      <c r="R27" s="102"/>
      <c r="S27" s="103" t="str">
        <f t="shared" si="0"/>
        <v/>
      </c>
      <c r="T27" s="103"/>
      <c r="U27" s="104" t="str">
        <f t="shared" si="4"/>
        <v/>
      </c>
      <c r="V27" s="104"/>
    </row>
    <row r="28" spans="2:23" x14ac:dyDescent="0.15">
      <c r="B28" s="47">
        <v>20</v>
      </c>
      <c r="C28" s="113"/>
      <c r="D28" s="80"/>
      <c r="E28" s="47"/>
      <c r="F28" s="8"/>
      <c r="G28" s="51"/>
      <c r="H28" s="47" t="s">
        <v>3</v>
      </c>
      <c r="I28" s="114"/>
      <c r="J28" s="115"/>
      <c r="K28" s="47"/>
      <c r="L28" s="113"/>
      <c r="M28" s="80"/>
      <c r="N28" s="6"/>
      <c r="O28" s="47"/>
      <c r="P28" s="8"/>
      <c r="Q28" s="114"/>
      <c r="R28" s="115"/>
      <c r="S28" s="116"/>
      <c r="T28" s="80"/>
      <c r="U28" s="117"/>
      <c r="V28" s="80"/>
    </row>
    <row r="29" spans="2:23" x14ac:dyDescent="0.15">
      <c r="B29" s="47">
        <v>21</v>
      </c>
      <c r="C29" s="113"/>
      <c r="D29" s="80"/>
      <c r="E29" s="47"/>
      <c r="F29" s="8"/>
      <c r="G29" s="51"/>
      <c r="H29" s="47" t="s">
        <v>3</v>
      </c>
      <c r="I29" s="114"/>
      <c r="J29" s="115"/>
      <c r="K29" s="47"/>
      <c r="L29" s="113"/>
      <c r="M29" s="80"/>
      <c r="N29" s="6"/>
      <c r="O29" s="47"/>
      <c r="P29" s="8"/>
      <c r="Q29" s="114"/>
      <c r="R29" s="115"/>
      <c r="S29" s="116"/>
      <c r="T29" s="80"/>
      <c r="U29" s="117"/>
      <c r="V29" s="80"/>
    </row>
    <row r="30" spans="2:23" x14ac:dyDescent="0.15">
      <c r="B30" s="36">
        <v>22</v>
      </c>
      <c r="C30" s="101" t="str">
        <f>IF(S27="","",C27+S27)</f>
        <v/>
      </c>
      <c r="D30" s="101"/>
      <c r="E30" s="36"/>
      <c r="F30" s="8"/>
      <c r="G30" s="51"/>
      <c r="H30" s="36" t="s">
        <v>3</v>
      </c>
      <c r="I30" s="102"/>
      <c r="J30" s="102"/>
      <c r="K30" s="36"/>
      <c r="L30" s="101" t="str">
        <f t="shared" ref="L30:L61" si="6">IF(F30="","",C30*0.03)</f>
        <v/>
      </c>
      <c r="M30" s="101"/>
      <c r="N30" s="6" t="str">
        <f t="shared" si="3"/>
        <v/>
      </c>
      <c r="O30" s="36"/>
      <c r="P30" s="8"/>
      <c r="Q30" s="102"/>
      <c r="R30" s="102"/>
      <c r="S30" s="103" t="str">
        <f t="shared" ref="S30:S61" si="7">IF(P30="","",(IF(H30="売",I30-Q30,Q30-I30))*N30*100000)</f>
        <v/>
      </c>
      <c r="T30" s="103"/>
      <c r="U30" s="104" t="str">
        <f t="shared" ref="U30:U61" si="8">IF(P30="","",IF(S30&lt;0,K30*(-1),IF(H30="買",(Q30-I30)*100,(I30-Q30)*100)))</f>
        <v/>
      </c>
      <c r="V30" s="104"/>
    </row>
    <row r="31" spans="2:23" x14ac:dyDescent="0.15">
      <c r="B31" s="36">
        <v>23</v>
      </c>
      <c r="C31" s="101" t="str">
        <f t="shared" ref="C31:C62" si="9">IF(S30="","",C30+S30)</f>
        <v/>
      </c>
      <c r="D31" s="101"/>
      <c r="E31" s="36"/>
      <c r="F31" s="8"/>
      <c r="G31" s="51"/>
      <c r="H31" s="36" t="s">
        <v>3</v>
      </c>
      <c r="I31" s="102"/>
      <c r="J31" s="102"/>
      <c r="K31" s="36"/>
      <c r="L31" s="101" t="str">
        <f t="shared" si="6"/>
        <v/>
      </c>
      <c r="M31" s="101"/>
      <c r="N31" s="6" t="str">
        <f t="shared" si="3"/>
        <v/>
      </c>
      <c r="O31" s="36"/>
      <c r="P31" s="8"/>
      <c r="Q31" s="102"/>
      <c r="R31" s="102"/>
      <c r="S31" s="103" t="str">
        <f t="shared" si="7"/>
        <v/>
      </c>
      <c r="T31" s="103"/>
      <c r="U31" s="104" t="str">
        <f t="shared" si="8"/>
        <v/>
      </c>
      <c r="V31" s="104"/>
    </row>
    <row r="32" spans="2:23" x14ac:dyDescent="0.15">
      <c r="B32" s="36">
        <v>24</v>
      </c>
      <c r="C32" s="101" t="str">
        <f t="shared" si="9"/>
        <v/>
      </c>
      <c r="D32" s="101"/>
      <c r="E32" s="36"/>
      <c r="F32" s="8"/>
      <c r="G32" s="51"/>
      <c r="H32" s="36" t="s">
        <v>3</v>
      </c>
      <c r="I32" s="102"/>
      <c r="J32" s="102"/>
      <c r="K32" s="36"/>
      <c r="L32" s="101" t="str">
        <f t="shared" si="6"/>
        <v/>
      </c>
      <c r="M32" s="101"/>
      <c r="N32" s="6" t="str">
        <f t="shared" si="3"/>
        <v/>
      </c>
      <c r="O32" s="36"/>
      <c r="P32" s="8"/>
      <c r="Q32" s="102"/>
      <c r="R32" s="102"/>
      <c r="S32" s="103" t="str">
        <f t="shared" si="7"/>
        <v/>
      </c>
      <c r="T32" s="103"/>
      <c r="U32" s="104" t="str">
        <f t="shared" si="8"/>
        <v/>
      </c>
      <c r="V32" s="104"/>
    </row>
    <row r="33" spans="2:22" x14ac:dyDescent="0.15">
      <c r="B33" s="36">
        <v>25</v>
      </c>
      <c r="C33" s="101" t="str">
        <f t="shared" si="9"/>
        <v/>
      </c>
      <c r="D33" s="101"/>
      <c r="E33" s="36"/>
      <c r="F33" s="8"/>
      <c r="G33" s="51"/>
      <c r="H33" s="36" t="s">
        <v>4</v>
      </c>
      <c r="I33" s="102"/>
      <c r="J33" s="102"/>
      <c r="K33" s="36"/>
      <c r="L33" s="101" t="str">
        <f t="shared" si="6"/>
        <v/>
      </c>
      <c r="M33" s="101"/>
      <c r="N33" s="6" t="str">
        <f t="shared" si="3"/>
        <v/>
      </c>
      <c r="O33" s="36"/>
      <c r="P33" s="8"/>
      <c r="Q33" s="102"/>
      <c r="R33" s="102"/>
      <c r="S33" s="103" t="str">
        <f t="shared" si="7"/>
        <v/>
      </c>
      <c r="T33" s="103"/>
      <c r="U33" s="104" t="str">
        <f t="shared" si="8"/>
        <v/>
      </c>
      <c r="V33" s="104"/>
    </row>
    <row r="34" spans="2:22" x14ac:dyDescent="0.15">
      <c r="B34" s="36">
        <v>26</v>
      </c>
      <c r="C34" s="101" t="str">
        <f t="shared" si="9"/>
        <v/>
      </c>
      <c r="D34" s="101"/>
      <c r="E34" s="36"/>
      <c r="F34" s="8"/>
      <c r="G34" s="51"/>
      <c r="H34" s="36" t="s">
        <v>3</v>
      </c>
      <c r="I34" s="102"/>
      <c r="J34" s="102"/>
      <c r="K34" s="36"/>
      <c r="L34" s="101" t="str">
        <f t="shared" si="6"/>
        <v/>
      </c>
      <c r="M34" s="101"/>
      <c r="N34" s="6" t="str">
        <f t="shared" si="3"/>
        <v/>
      </c>
      <c r="O34" s="36"/>
      <c r="P34" s="8"/>
      <c r="Q34" s="102"/>
      <c r="R34" s="102"/>
      <c r="S34" s="103" t="str">
        <f t="shared" si="7"/>
        <v/>
      </c>
      <c r="T34" s="103"/>
      <c r="U34" s="104" t="str">
        <f t="shared" si="8"/>
        <v/>
      </c>
      <c r="V34" s="104"/>
    </row>
    <row r="35" spans="2:22" x14ac:dyDescent="0.15">
      <c r="B35" s="36">
        <v>27</v>
      </c>
      <c r="C35" s="101" t="str">
        <f t="shared" si="9"/>
        <v/>
      </c>
      <c r="D35" s="101"/>
      <c r="E35" s="36"/>
      <c r="F35" s="8"/>
      <c r="G35" s="51"/>
      <c r="H35" s="36" t="s">
        <v>3</v>
      </c>
      <c r="I35" s="102"/>
      <c r="J35" s="102"/>
      <c r="K35" s="36"/>
      <c r="L35" s="101" t="str">
        <f t="shared" si="6"/>
        <v/>
      </c>
      <c r="M35" s="101"/>
      <c r="N35" s="6" t="str">
        <f t="shared" si="3"/>
        <v/>
      </c>
      <c r="O35" s="36"/>
      <c r="P35" s="8"/>
      <c r="Q35" s="102"/>
      <c r="R35" s="102"/>
      <c r="S35" s="103" t="str">
        <f t="shared" si="7"/>
        <v/>
      </c>
      <c r="T35" s="103"/>
      <c r="U35" s="104" t="str">
        <f t="shared" si="8"/>
        <v/>
      </c>
      <c r="V35" s="104"/>
    </row>
    <row r="36" spans="2:22" x14ac:dyDescent="0.15">
      <c r="B36" s="36">
        <v>28</v>
      </c>
      <c r="C36" s="101" t="str">
        <f t="shared" si="9"/>
        <v/>
      </c>
      <c r="D36" s="101"/>
      <c r="E36" s="36"/>
      <c r="F36" s="8"/>
      <c r="G36" s="51"/>
      <c r="H36" s="36" t="s">
        <v>3</v>
      </c>
      <c r="I36" s="102"/>
      <c r="J36" s="102"/>
      <c r="K36" s="36"/>
      <c r="L36" s="101" t="str">
        <f t="shared" si="6"/>
        <v/>
      </c>
      <c r="M36" s="101"/>
      <c r="N36" s="6" t="str">
        <f t="shared" si="3"/>
        <v/>
      </c>
      <c r="O36" s="36"/>
      <c r="P36" s="8"/>
      <c r="Q36" s="102"/>
      <c r="R36" s="102"/>
      <c r="S36" s="103" t="str">
        <f t="shared" si="7"/>
        <v/>
      </c>
      <c r="T36" s="103"/>
      <c r="U36" s="104" t="str">
        <f t="shared" si="8"/>
        <v/>
      </c>
      <c r="V36" s="104"/>
    </row>
    <row r="37" spans="2:22" x14ac:dyDescent="0.15">
      <c r="B37" s="36">
        <v>29</v>
      </c>
      <c r="C37" s="101" t="str">
        <f t="shared" si="9"/>
        <v/>
      </c>
      <c r="D37" s="101"/>
      <c r="E37" s="36"/>
      <c r="F37" s="8"/>
      <c r="G37" s="51"/>
      <c r="H37" s="36" t="s">
        <v>3</v>
      </c>
      <c r="I37" s="102"/>
      <c r="J37" s="102"/>
      <c r="K37" s="36"/>
      <c r="L37" s="101" t="str">
        <f t="shared" si="6"/>
        <v/>
      </c>
      <c r="M37" s="101"/>
      <c r="N37" s="6" t="str">
        <f t="shared" si="3"/>
        <v/>
      </c>
      <c r="O37" s="36"/>
      <c r="P37" s="8"/>
      <c r="Q37" s="102"/>
      <c r="R37" s="102"/>
      <c r="S37" s="103" t="str">
        <f t="shared" si="7"/>
        <v/>
      </c>
      <c r="T37" s="103"/>
      <c r="U37" s="104" t="str">
        <f t="shared" si="8"/>
        <v/>
      </c>
      <c r="V37" s="104"/>
    </row>
    <row r="38" spans="2:22" x14ac:dyDescent="0.15">
      <c r="B38" s="36">
        <v>30</v>
      </c>
      <c r="C38" s="101" t="str">
        <f t="shared" si="9"/>
        <v/>
      </c>
      <c r="D38" s="101"/>
      <c r="E38" s="36"/>
      <c r="F38" s="8"/>
      <c r="G38" s="51"/>
      <c r="H38" s="36" t="s">
        <v>4</v>
      </c>
      <c r="I38" s="102"/>
      <c r="J38" s="102"/>
      <c r="K38" s="36"/>
      <c r="L38" s="101" t="str">
        <f t="shared" si="6"/>
        <v/>
      </c>
      <c r="M38" s="101"/>
      <c r="N38" s="6" t="str">
        <f t="shared" si="3"/>
        <v/>
      </c>
      <c r="O38" s="36"/>
      <c r="P38" s="8"/>
      <c r="Q38" s="102"/>
      <c r="R38" s="102"/>
      <c r="S38" s="103" t="str">
        <f t="shared" si="7"/>
        <v/>
      </c>
      <c r="T38" s="103"/>
      <c r="U38" s="104" t="str">
        <f t="shared" si="8"/>
        <v/>
      </c>
      <c r="V38" s="104"/>
    </row>
    <row r="39" spans="2:22" x14ac:dyDescent="0.15">
      <c r="B39" s="36">
        <v>31</v>
      </c>
      <c r="C39" s="101" t="str">
        <f t="shared" si="9"/>
        <v/>
      </c>
      <c r="D39" s="101"/>
      <c r="E39" s="36"/>
      <c r="F39" s="8"/>
      <c r="G39" s="51"/>
      <c r="H39" s="36" t="s">
        <v>4</v>
      </c>
      <c r="I39" s="102"/>
      <c r="J39" s="102"/>
      <c r="K39" s="36"/>
      <c r="L39" s="101" t="str">
        <f t="shared" si="6"/>
        <v/>
      </c>
      <c r="M39" s="101"/>
      <c r="N39" s="6" t="str">
        <f t="shared" si="3"/>
        <v/>
      </c>
      <c r="O39" s="36"/>
      <c r="P39" s="8"/>
      <c r="Q39" s="102"/>
      <c r="R39" s="102"/>
      <c r="S39" s="103" t="str">
        <f t="shared" si="7"/>
        <v/>
      </c>
      <c r="T39" s="103"/>
      <c r="U39" s="104" t="str">
        <f t="shared" si="8"/>
        <v/>
      </c>
      <c r="V39" s="104"/>
    </row>
    <row r="40" spans="2:22" x14ac:dyDescent="0.15">
      <c r="B40" s="36">
        <v>32</v>
      </c>
      <c r="C40" s="101" t="str">
        <f t="shared" si="9"/>
        <v/>
      </c>
      <c r="D40" s="101"/>
      <c r="E40" s="36"/>
      <c r="F40" s="8"/>
      <c r="G40" s="51"/>
      <c r="H40" s="36" t="s">
        <v>4</v>
      </c>
      <c r="I40" s="102"/>
      <c r="J40" s="102"/>
      <c r="K40" s="36"/>
      <c r="L40" s="101" t="str">
        <f t="shared" si="6"/>
        <v/>
      </c>
      <c r="M40" s="101"/>
      <c r="N40" s="6" t="str">
        <f t="shared" si="3"/>
        <v/>
      </c>
      <c r="O40" s="36"/>
      <c r="P40" s="8"/>
      <c r="Q40" s="102"/>
      <c r="R40" s="102"/>
      <c r="S40" s="103" t="str">
        <f t="shared" si="7"/>
        <v/>
      </c>
      <c r="T40" s="103"/>
      <c r="U40" s="104" t="str">
        <f t="shared" si="8"/>
        <v/>
      </c>
      <c r="V40" s="104"/>
    </row>
    <row r="41" spans="2:22" x14ac:dyDescent="0.15">
      <c r="B41" s="36">
        <v>33</v>
      </c>
      <c r="C41" s="101" t="str">
        <f t="shared" si="9"/>
        <v/>
      </c>
      <c r="D41" s="101"/>
      <c r="E41" s="36"/>
      <c r="F41" s="8"/>
      <c r="G41" s="51"/>
      <c r="H41" s="36" t="s">
        <v>3</v>
      </c>
      <c r="I41" s="102"/>
      <c r="J41" s="102"/>
      <c r="K41" s="36"/>
      <c r="L41" s="101" t="str">
        <f t="shared" si="6"/>
        <v/>
      </c>
      <c r="M41" s="101"/>
      <c r="N41" s="6" t="str">
        <f t="shared" si="3"/>
        <v/>
      </c>
      <c r="O41" s="36"/>
      <c r="P41" s="8"/>
      <c r="Q41" s="102"/>
      <c r="R41" s="102"/>
      <c r="S41" s="103" t="str">
        <f t="shared" si="7"/>
        <v/>
      </c>
      <c r="T41" s="103"/>
      <c r="U41" s="104" t="str">
        <f t="shared" si="8"/>
        <v/>
      </c>
      <c r="V41" s="104"/>
    </row>
    <row r="42" spans="2:22" x14ac:dyDescent="0.15">
      <c r="B42" s="36">
        <v>34</v>
      </c>
      <c r="C42" s="101" t="str">
        <f t="shared" si="9"/>
        <v/>
      </c>
      <c r="D42" s="101"/>
      <c r="E42" s="36"/>
      <c r="F42" s="8"/>
      <c r="G42" s="51"/>
      <c r="H42" s="36" t="s">
        <v>4</v>
      </c>
      <c r="I42" s="102"/>
      <c r="J42" s="102"/>
      <c r="K42" s="36"/>
      <c r="L42" s="101" t="str">
        <f t="shared" si="6"/>
        <v/>
      </c>
      <c r="M42" s="101"/>
      <c r="N42" s="6" t="str">
        <f t="shared" si="3"/>
        <v/>
      </c>
      <c r="O42" s="36"/>
      <c r="P42" s="8"/>
      <c r="Q42" s="102"/>
      <c r="R42" s="102"/>
      <c r="S42" s="103" t="str">
        <f t="shared" si="7"/>
        <v/>
      </c>
      <c r="T42" s="103"/>
      <c r="U42" s="104" t="str">
        <f t="shared" si="8"/>
        <v/>
      </c>
      <c r="V42" s="104"/>
    </row>
    <row r="43" spans="2:22" x14ac:dyDescent="0.15">
      <c r="B43" s="36">
        <v>35</v>
      </c>
      <c r="C43" s="101" t="str">
        <f t="shared" si="9"/>
        <v/>
      </c>
      <c r="D43" s="101"/>
      <c r="E43" s="36"/>
      <c r="F43" s="8"/>
      <c r="G43" s="51"/>
      <c r="H43" s="36" t="s">
        <v>3</v>
      </c>
      <c r="I43" s="102"/>
      <c r="J43" s="102"/>
      <c r="K43" s="36"/>
      <c r="L43" s="101" t="str">
        <f t="shared" si="6"/>
        <v/>
      </c>
      <c r="M43" s="101"/>
      <c r="N43" s="6" t="str">
        <f t="shared" si="3"/>
        <v/>
      </c>
      <c r="O43" s="36"/>
      <c r="P43" s="8"/>
      <c r="Q43" s="102"/>
      <c r="R43" s="102"/>
      <c r="S43" s="103" t="str">
        <f t="shared" si="7"/>
        <v/>
      </c>
      <c r="T43" s="103"/>
      <c r="U43" s="104" t="str">
        <f t="shared" si="8"/>
        <v/>
      </c>
      <c r="V43" s="104"/>
    </row>
    <row r="44" spans="2:22" x14ac:dyDescent="0.15">
      <c r="B44" s="36">
        <v>36</v>
      </c>
      <c r="C44" s="101" t="str">
        <f t="shared" si="9"/>
        <v/>
      </c>
      <c r="D44" s="101"/>
      <c r="E44" s="36"/>
      <c r="F44" s="8"/>
      <c r="G44" s="51"/>
      <c r="H44" s="36" t="s">
        <v>4</v>
      </c>
      <c r="I44" s="102"/>
      <c r="J44" s="102"/>
      <c r="K44" s="36"/>
      <c r="L44" s="101" t="str">
        <f t="shared" si="6"/>
        <v/>
      </c>
      <c r="M44" s="101"/>
      <c r="N44" s="6" t="str">
        <f t="shared" si="3"/>
        <v/>
      </c>
      <c r="O44" s="36"/>
      <c r="P44" s="8"/>
      <c r="Q44" s="102"/>
      <c r="R44" s="102"/>
      <c r="S44" s="103" t="str">
        <f t="shared" si="7"/>
        <v/>
      </c>
      <c r="T44" s="103"/>
      <c r="U44" s="104" t="str">
        <f t="shared" si="8"/>
        <v/>
      </c>
      <c r="V44" s="104"/>
    </row>
    <row r="45" spans="2:22" x14ac:dyDescent="0.15">
      <c r="B45" s="36">
        <v>37</v>
      </c>
      <c r="C45" s="101" t="str">
        <f t="shared" si="9"/>
        <v/>
      </c>
      <c r="D45" s="101"/>
      <c r="E45" s="36"/>
      <c r="F45" s="8"/>
      <c r="G45" s="51"/>
      <c r="H45" s="36" t="s">
        <v>3</v>
      </c>
      <c r="I45" s="102"/>
      <c r="J45" s="102"/>
      <c r="K45" s="36"/>
      <c r="L45" s="101" t="str">
        <f t="shared" si="6"/>
        <v/>
      </c>
      <c r="M45" s="101"/>
      <c r="N45" s="6" t="str">
        <f t="shared" si="3"/>
        <v/>
      </c>
      <c r="O45" s="36"/>
      <c r="P45" s="8"/>
      <c r="Q45" s="102"/>
      <c r="R45" s="102"/>
      <c r="S45" s="103" t="str">
        <f t="shared" si="7"/>
        <v/>
      </c>
      <c r="T45" s="103"/>
      <c r="U45" s="104" t="str">
        <f t="shared" si="8"/>
        <v/>
      </c>
      <c r="V45" s="104"/>
    </row>
    <row r="46" spans="2:22" x14ac:dyDescent="0.15">
      <c r="B46" s="36">
        <v>38</v>
      </c>
      <c r="C46" s="101" t="str">
        <f t="shared" si="9"/>
        <v/>
      </c>
      <c r="D46" s="101"/>
      <c r="E46" s="36"/>
      <c r="F46" s="8"/>
      <c r="G46" s="51"/>
      <c r="H46" s="36" t="s">
        <v>4</v>
      </c>
      <c r="I46" s="102"/>
      <c r="J46" s="102"/>
      <c r="K46" s="36"/>
      <c r="L46" s="101" t="str">
        <f t="shared" si="6"/>
        <v/>
      </c>
      <c r="M46" s="101"/>
      <c r="N46" s="6" t="str">
        <f t="shared" si="3"/>
        <v/>
      </c>
      <c r="O46" s="36"/>
      <c r="P46" s="8"/>
      <c r="Q46" s="102"/>
      <c r="R46" s="102"/>
      <c r="S46" s="103" t="str">
        <f t="shared" si="7"/>
        <v/>
      </c>
      <c r="T46" s="103"/>
      <c r="U46" s="104" t="str">
        <f t="shared" si="8"/>
        <v/>
      </c>
      <c r="V46" s="104"/>
    </row>
    <row r="47" spans="2:22" x14ac:dyDescent="0.15">
      <c r="B47" s="36">
        <v>39</v>
      </c>
      <c r="C47" s="101" t="str">
        <f t="shared" si="9"/>
        <v/>
      </c>
      <c r="D47" s="101"/>
      <c r="E47" s="36"/>
      <c r="F47" s="8"/>
      <c r="G47" s="51"/>
      <c r="H47" s="36" t="s">
        <v>4</v>
      </c>
      <c r="I47" s="102"/>
      <c r="J47" s="102"/>
      <c r="K47" s="36"/>
      <c r="L47" s="101" t="str">
        <f t="shared" si="6"/>
        <v/>
      </c>
      <c r="M47" s="101"/>
      <c r="N47" s="6" t="str">
        <f t="shared" si="3"/>
        <v/>
      </c>
      <c r="O47" s="36"/>
      <c r="P47" s="8"/>
      <c r="Q47" s="102"/>
      <c r="R47" s="102"/>
      <c r="S47" s="103" t="str">
        <f t="shared" si="7"/>
        <v/>
      </c>
      <c r="T47" s="103"/>
      <c r="U47" s="104" t="str">
        <f t="shared" si="8"/>
        <v/>
      </c>
      <c r="V47" s="104"/>
    </row>
    <row r="48" spans="2:22" x14ac:dyDescent="0.15">
      <c r="B48" s="36">
        <v>40</v>
      </c>
      <c r="C48" s="101" t="str">
        <f t="shared" si="9"/>
        <v/>
      </c>
      <c r="D48" s="101"/>
      <c r="E48" s="36"/>
      <c r="F48" s="8"/>
      <c r="G48" s="51"/>
      <c r="H48" s="36" t="s">
        <v>37</v>
      </c>
      <c r="I48" s="102"/>
      <c r="J48" s="102"/>
      <c r="K48" s="36"/>
      <c r="L48" s="101" t="str">
        <f t="shared" si="6"/>
        <v/>
      </c>
      <c r="M48" s="101"/>
      <c r="N48" s="6" t="str">
        <f t="shared" si="3"/>
        <v/>
      </c>
      <c r="O48" s="36"/>
      <c r="P48" s="8"/>
      <c r="Q48" s="102"/>
      <c r="R48" s="102"/>
      <c r="S48" s="103" t="str">
        <f t="shared" si="7"/>
        <v/>
      </c>
      <c r="T48" s="103"/>
      <c r="U48" s="104" t="str">
        <f t="shared" si="8"/>
        <v/>
      </c>
      <c r="V48" s="104"/>
    </row>
    <row r="49" spans="2:22" x14ac:dyDescent="0.15">
      <c r="B49" s="36">
        <v>41</v>
      </c>
      <c r="C49" s="101" t="str">
        <f t="shared" si="9"/>
        <v/>
      </c>
      <c r="D49" s="101"/>
      <c r="E49" s="36"/>
      <c r="F49" s="8"/>
      <c r="G49" s="51"/>
      <c r="H49" s="36" t="s">
        <v>4</v>
      </c>
      <c r="I49" s="102"/>
      <c r="J49" s="102"/>
      <c r="K49" s="36"/>
      <c r="L49" s="101" t="str">
        <f t="shared" si="6"/>
        <v/>
      </c>
      <c r="M49" s="101"/>
      <c r="N49" s="6" t="str">
        <f t="shared" si="3"/>
        <v/>
      </c>
      <c r="O49" s="36"/>
      <c r="P49" s="8"/>
      <c r="Q49" s="102"/>
      <c r="R49" s="102"/>
      <c r="S49" s="103" t="str">
        <f t="shared" si="7"/>
        <v/>
      </c>
      <c r="T49" s="103"/>
      <c r="U49" s="104" t="str">
        <f t="shared" si="8"/>
        <v/>
      </c>
      <c r="V49" s="104"/>
    </row>
    <row r="50" spans="2:22" x14ac:dyDescent="0.15">
      <c r="B50" s="36">
        <v>42</v>
      </c>
      <c r="C50" s="101" t="str">
        <f t="shared" si="9"/>
        <v/>
      </c>
      <c r="D50" s="101"/>
      <c r="E50" s="36"/>
      <c r="F50" s="8"/>
      <c r="G50" s="51"/>
      <c r="H50" s="36" t="s">
        <v>4</v>
      </c>
      <c r="I50" s="102"/>
      <c r="J50" s="102"/>
      <c r="K50" s="36"/>
      <c r="L50" s="101" t="str">
        <f t="shared" si="6"/>
        <v/>
      </c>
      <c r="M50" s="101"/>
      <c r="N50" s="6" t="str">
        <f t="shared" si="3"/>
        <v/>
      </c>
      <c r="O50" s="36"/>
      <c r="P50" s="8"/>
      <c r="Q50" s="102"/>
      <c r="R50" s="102"/>
      <c r="S50" s="103" t="str">
        <f t="shared" si="7"/>
        <v/>
      </c>
      <c r="T50" s="103"/>
      <c r="U50" s="104" t="str">
        <f t="shared" si="8"/>
        <v/>
      </c>
      <c r="V50" s="104"/>
    </row>
    <row r="51" spans="2:22" x14ac:dyDescent="0.15">
      <c r="B51" s="36">
        <v>43</v>
      </c>
      <c r="C51" s="101" t="str">
        <f t="shared" si="9"/>
        <v/>
      </c>
      <c r="D51" s="101"/>
      <c r="E51" s="36"/>
      <c r="F51" s="8"/>
      <c r="G51" s="51"/>
      <c r="H51" s="36" t="s">
        <v>3</v>
      </c>
      <c r="I51" s="102"/>
      <c r="J51" s="102"/>
      <c r="K51" s="36"/>
      <c r="L51" s="101" t="str">
        <f t="shared" si="6"/>
        <v/>
      </c>
      <c r="M51" s="101"/>
      <c r="N51" s="6" t="str">
        <f t="shared" si="3"/>
        <v/>
      </c>
      <c r="O51" s="36"/>
      <c r="P51" s="8"/>
      <c r="Q51" s="102"/>
      <c r="R51" s="102"/>
      <c r="S51" s="103" t="str">
        <f t="shared" si="7"/>
        <v/>
      </c>
      <c r="T51" s="103"/>
      <c r="U51" s="104" t="str">
        <f t="shared" si="8"/>
        <v/>
      </c>
      <c r="V51" s="104"/>
    </row>
    <row r="52" spans="2:22" x14ac:dyDescent="0.15">
      <c r="B52" s="36">
        <v>44</v>
      </c>
      <c r="C52" s="101" t="str">
        <f t="shared" si="9"/>
        <v/>
      </c>
      <c r="D52" s="101"/>
      <c r="E52" s="36"/>
      <c r="F52" s="8"/>
      <c r="G52" s="51"/>
      <c r="H52" s="36" t="s">
        <v>3</v>
      </c>
      <c r="I52" s="102"/>
      <c r="J52" s="102"/>
      <c r="K52" s="36"/>
      <c r="L52" s="101" t="str">
        <f t="shared" si="6"/>
        <v/>
      </c>
      <c r="M52" s="101"/>
      <c r="N52" s="6" t="str">
        <f t="shared" si="3"/>
        <v/>
      </c>
      <c r="O52" s="36"/>
      <c r="P52" s="8"/>
      <c r="Q52" s="102"/>
      <c r="R52" s="102"/>
      <c r="S52" s="103" t="str">
        <f t="shared" si="7"/>
        <v/>
      </c>
      <c r="T52" s="103"/>
      <c r="U52" s="104" t="str">
        <f t="shared" si="8"/>
        <v/>
      </c>
      <c r="V52" s="104"/>
    </row>
    <row r="53" spans="2:22" x14ac:dyDescent="0.15">
      <c r="B53" s="36">
        <v>45</v>
      </c>
      <c r="C53" s="101" t="str">
        <f t="shared" si="9"/>
        <v/>
      </c>
      <c r="D53" s="101"/>
      <c r="E53" s="36"/>
      <c r="F53" s="8"/>
      <c r="G53" s="51"/>
      <c r="H53" s="36" t="s">
        <v>4</v>
      </c>
      <c r="I53" s="102"/>
      <c r="J53" s="102"/>
      <c r="K53" s="36"/>
      <c r="L53" s="101" t="str">
        <f t="shared" si="6"/>
        <v/>
      </c>
      <c r="M53" s="101"/>
      <c r="N53" s="6" t="str">
        <f t="shared" si="3"/>
        <v/>
      </c>
      <c r="O53" s="36"/>
      <c r="P53" s="8"/>
      <c r="Q53" s="102"/>
      <c r="R53" s="102"/>
      <c r="S53" s="103" t="str">
        <f t="shared" si="7"/>
        <v/>
      </c>
      <c r="T53" s="103"/>
      <c r="U53" s="104" t="str">
        <f t="shared" si="8"/>
        <v/>
      </c>
      <c r="V53" s="104"/>
    </row>
    <row r="54" spans="2:22" x14ac:dyDescent="0.15">
      <c r="B54" s="36">
        <v>46</v>
      </c>
      <c r="C54" s="101" t="str">
        <f t="shared" si="9"/>
        <v/>
      </c>
      <c r="D54" s="101"/>
      <c r="E54" s="36"/>
      <c r="F54" s="8"/>
      <c r="G54" s="51"/>
      <c r="H54" s="36" t="s">
        <v>4</v>
      </c>
      <c r="I54" s="102"/>
      <c r="J54" s="102"/>
      <c r="K54" s="36"/>
      <c r="L54" s="101" t="str">
        <f t="shared" si="6"/>
        <v/>
      </c>
      <c r="M54" s="101"/>
      <c r="N54" s="6" t="str">
        <f t="shared" si="3"/>
        <v/>
      </c>
      <c r="O54" s="36"/>
      <c r="P54" s="8"/>
      <c r="Q54" s="102"/>
      <c r="R54" s="102"/>
      <c r="S54" s="103" t="str">
        <f t="shared" si="7"/>
        <v/>
      </c>
      <c r="T54" s="103"/>
      <c r="U54" s="104" t="str">
        <f t="shared" si="8"/>
        <v/>
      </c>
      <c r="V54" s="104"/>
    </row>
    <row r="55" spans="2:22" x14ac:dyDescent="0.15">
      <c r="B55" s="36">
        <v>47</v>
      </c>
      <c r="C55" s="101" t="str">
        <f t="shared" si="9"/>
        <v/>
      </c>
      <c r="D55" s="101"/>
      <c r="E55" s="36"/>
      <c r="F55" s="8"/>
      <c r="G55" s="51"/>
      <c r="H55" s="36" t="s">
        <v>3</v>
      </c>
      <c r="I55" s="102"/>
      <c r="J55" s="102"/>
      <c r="K55" s="36"/>
      <c r="L55" s="101" t="str">
        <f t="shared" si="6"/>
        <v/>
      </c>
      <c r="M55" s="101"/>
      <c r="N55" s="6" t="str">
        <f t="shared" si="3"/>
        <v/>
      </c>
      <c r="O55" s="36"/>
      <c r="P55" s="8"/>
      <c r="Q55" s="102"/>
      <c r="R55" s="102"/>
      <c r="S55" s="103" t="str">
        <f t="shared" si="7"/>
        <v/>
      </c>
      <c r="T55" s="103"/>
      <c r="U55" s="104" t="str">
        <f t="shared" si="8"/>
        <v/>
      </c>
      <c r="V55" s="104"/>
    </row>
    <row r="56" spans="2:22" x14ac:dyDescent="0.15">
      <c r="B56" s="36">
        <v>48</v>
      </c>
      <c r="C56" s="101" t="str">
        <f t="shared" si="9"/>
        <v/>
      </c>
      <c r="D56" s="101"/>
      <c r="E56" s="36"/>
      <c r="F56" s="8"/>
      <c r="G56" s="51"/>
      <c r="H56" s="36" t="s">
        <v>3</v>
      </c>
      <c r="I56" s="102"/>
      <c r="J56" s="102"/>
      <c r="K56" s="36"/>
      <c r="L56" s="101" t="str">
        <f t="shared" si="6"/>
        <v/>
      </c>
      <c r="M56" s="101"/>
      <c r="N56" s="6" t="str">
        <f t="shared" si="3"/>
        <v/>
      </c>
      <c r="O56" s="36"/>
      <c r="P56" s="8"/>
      <c r="Q56" s="102"/>
      <c r="R56" s="102"/>
      <c r="S56" s="103" t="str">
        <f t="shared" si="7"/>
        <v/>
      </c>
      <c r="T56" s="103"/>
      <c r="U56" s="104" t="str">
        <f t="shared" si="8"/>
        <v/>
      </c>
      <c r="V56" s="104"/>
    </row>
    <row r="57" spans="2:22" x14ac:dyDescent="0.15">
      <c r="B57" s="36">
        <v>49</v>
      </c>
      <c r="C57" s="101" t="str">
        <f t="shared" si="9"/>
        <v/>
      </c>
      <c r="D57" s="101"/>
      <c r="E57" s="36"/>
      <c r="F57" s="8"/>
      <c r="G57" s="51"/>
      <c r="H57" s="36" t="s">
        <v>3</v>
      </c>
      <c r="I57" s="102"/>
      <c r="J57" s="102"/>
      <c r="K57" s="36"/>
      <c r="L57" s="101" t="str">
        <f t="shared" si="6"/>
        <v/>
      </c>
      <c r="M57" s="101"/>
      <c r="N57" s="6" t="str">
        <f t="shared" si="3"/>
        <v/>
      </c>
      <c r="O57" s="36"/>
      <c r="P57" s="8"/>
      <c r="Q57" s="102"/>
      <c r="R57" s="102"/>
      <c r="S57" s="103" t="str">
        <f t="shared" si="7"/>
        <v/>
      </c>
      <c r="T57" s="103"/>
      <c r="U57" s="104" t="str">
        <f t="shared" si="8"/>
        <v/>
      </c>
      <c r="V57" s="104"/>
    </row>
    <row r="58" spans="2:22" x14ac:dyDescent="0.15">
      <c r="B58" s="36">
        <v>50</v>
      </c>
      <c r="C58" s="101" t="str">
        <f t="shared" si="9"/>
        <v/>
      </c>
      <c r="D58" s="101"/>
      <c r="E58" s="36"/>
      <c r="F58" s="8"/>
      <c r="G58" s="51"/>
      <c r="H58" s="36" t="s">
        <v>3</v>
      </c>
      <c r="I58" s="102"/>
      <c r="J58" s="102"/>
      <c r="K58" s="36"/>
      <c r="L58" s="101" t="str">
        <f t="shared" si="6"/>
        <v/>
      </c>
      <c r="M58" s="101"/>
      <c r="N58" s="6" t="str">
        <f t="shared" si="3"/>
        <v/>
      </c>
      <c r="O58" s="36"/>
      <c r="P58" s="8"/>
      <c r="Q58" s="102"/>
      <c r="R58" s="102"/>
      <c r="S58" s="103" t="str">
        <f t="shared" si="7"/>
        <v/>
      </c>
      <c r="T58" s="103"/>
      <c r="U58" s="104" t="str">
        <f t="shared" si="8"/>
        <v/>
      </c>
      <c r="V58" s="104"/>
    </row>
    <row r="59" spans="2:22" x14ac:dyDescent="0.15">
      <c r="B59" s="36">
        <v>51</v>
      </c>
      <c r="C59" s="101" t="str">
        <f t="shared" si="9"/>
        <v/>
      </c>
      <c r="D59" s="101"/>
      <c r="E59" s="36"/>
      <c r="F59" s="8"/>
      <c r="G59" s="51"/>
      <c r="H59" s="36" t="s">
        <v>3</v>
      </c>
      <c r="I59" s="102"/>
      <c r="J59" s="102"/>
      <c r="K59" s="36"/>
      <c r="L59" s="101" t="str">
        <f t="shared" si="6"/>
        <v/>
      </c>
      <c r="M59" s="101"/>
      <c r="N59" s="6" t="str">
        <f t="shared" si="3"/>
        <v/>
      </c>
      <c r="O59" s="36"/>
      <c r="P59" s="8"/>
      <c r="Q59" s="102"/>
      <c r="R59" s="102"/>
      <c r="S59" s="103" t="str">
        <f t="shared" si="7"/>
        <v/>
      </c>
      <c r="T59" s="103"/>
      <c r="U59" s="104" t="str">
        <f t="shared" si="8"/>
        <v/>
      </c>
      <c r="V59" s="104"/>
    </row>
    <row r="60" spans="2:22" x14ac:dyDescent="0.15">
      <c r="B60" s="36">
        <v>52</v>
      </c>
      <c r="C60" s="101" t="str">
        <f t="shared" si="9"/>
        <v/>
      </c>
      <c r="D60" s="101"/>
      <c r="E60" s="36"/>
      <c r="F60" s="8"/>
      <c r="G60" s="51"/>
      <c r="H60" s="36" t="s">
        <v>3</v>
      </c>
      <c r="I60" s="102"/>
      <c r="J60" s="102"/>
      <c r="K60" s="36"/>
      <c r="L60" s="101" t="str">
        <f t="shared" si="6"/>
        <v/>
      </c>
      <c r="M60" s="101"/>
      <c r="N60" s="6" t="str">
        <f t="shared" si="3"/>
        <v/>
      </c>
      <c r="O60" s="36"/>
      <c r="P60" s="8"/>
      <c r="Q60" s="102"/>
      <c r="R60" s="102"/>
      <c r="S60" s="103" t="str">
        <f t="shared" si="7"/>
        <v/>
      </c>
      <c r="T60" s="103"/>
      <c r="U60" s="104" t="str">
        <f t="shared" si="8"/>
        <v/>
      </c>
      <c r="V60" s="104"/>
    </row>
    <row r="61" spans="2:22" x14ac:dyDescent="0.15">
      <c r="B61" s="36">
        <v>53</v>
      </c>
      <c r="C61" s="101" t="str">
        <f t="shared" si="9"/>
        <v/>
      </c>
      <c r="D61" s="101"/>
      <c r="E61" s="36"/>
      <c r="F61" s="8"/>
      <c r="G61" s="51"/>
      <c r="H61" s="36" t="s">
        <v>3</v>
      </c>
      <c r="I61" s="102"/>
      <c r="J61" s="102"/>
      <c r="K61" s="36"/>
      <c r="L61" s="101" t="str">
        <f t="shared" si="6"/>
        <v/>
      </c>
      <c r="M61" s="101"/>
      <c r="N61" s="6" t="str">
        <f t="shared" si="3"/>
        <v/>
      </c>
      <c r="O61" s="36"/>
      <c r="P61" s="8"/>
      <c r="Q61" s="102"/>
      <c r="R61" s="102"/>
      <c r="S61" s="103" t="str">
        <f t="shared" si="7"/>
        <v/>
      </c>
      <c r="T61" s="103"/>
      <c r="U61" s="104" t="str">
        <f t="shared" si="8"/>
        <v/>
      </c>
      <c r="V61" s="104"/>
    </row>
    <row r="62" spans="2:22" x14ac:dyDescent="0.15">
      <c r="B62" s="36">
        <v>54</v>
      </c>
      <c r="C62" s="101" t="str">
        <f t="shared" si="9"/>
        <v/>
      </c>
      <c r="D62" s="101"/>
      <c r="E62" s="36"/>
      <c r="F62" s="8"/>
      <c r="G62" s="51"/>
      <c r="H62" s="36" t="s">
        <v>3</v>
      </c>
      <c r="I62" s="102"/>
      <c r="J62" s="102"/>
      <c r="K62" s="36"/>
      <c r="L62" s="101" t="str">
        <f t="shared" ref="L62:L93" si="10">IF(F62="","",C62*0.03)</f>
        <v/>
      </c>
      <c r="M62" s="101"/>
      <c r="N62" s="6" t="str">
        <f t="shared" si="3"/>
        <v/>
      </c>
      <c r="O62" s="36"/>
      <c r="P62" s="8"/>
      <c r="Q62" s="102"/>
      <c r="R62" s="102"/>
      <c r="S62" s="103" t="str">
        <f t="shared" ref="S62:S93" si="11">IF(P62="","",(IF(H62="売",I62-Q62,Q62-I62))*N62*100000)</f>
        <v/>
      </c>
      <c r="T62" s="103"/>
      <c r="U62" s="104" t="str">
        <f t="shared" ref="U62:U93" si="12">IF(P62="","",IF(S62&lt;0,K62*(-1),IF(H62="買",(Q62-I62)*100,(I62-Q62)*100)))</f>
        <v/>
      </c>
      <c r="V62" s="104"/>
    </row>
    <row r="63" spans="2:22" x14ac:dyDescent="0.15">
      <c r="B63" s="36">
        <v>55</v>
      </c>
      <c r="C63" s="101" t="str">
        <f t="shared" ref="C63:C94" si="13">IF(S62="","",C62+S62)</f>
        <v/>
      </c>
      <c r="D63" s="101"/>
      <c r="E63" s="36"/>
      <c r="F63" s="8"/>
      <c r="G63" s="51"/>
      <c r="H63" s="36" t="s">
        <v>4</v>
      </c>
      <c r="I63" s="102"/>
      <c r="J63" s="102"/>
      <c r="K63" s="36"/>
      <c r="L63" s="101" t="str">
        <f t="shared" si="10"/>
        <v/>
      </c>
      <c r="M63" s="101"/>
      <c r="N63" s="6" t="str">
        <f t="shared" si="3"/>
        <v/>
      </c>
      <c r="O63" s="36"/>
      <c r="P63" s="8"/>
      <c r="Q63" s="102"/>
      <c r="R63" s="102"/>
      <c r="S63" s="103" t="str">
        <f t="shared" si="11"/>
        <v/>
      </c>
      <c r="T63" s="103"/>
      <c r="U63" s="104" t="str">
        <f t="shared" si="12"/>
        <v/>
      </c>
      <c r="V63" s="104"/>
    </row>
    <row r="64" spans="2:22" x14ac:dyDescent="0.15">
      <c r="B64" s="36">
        <v>56</v>
      </c>
      <c r="C64" s="101" t="str">
        <f t="shared" si="13"/>
        <v/>
      </c>
      <c r="D64" s="101"/>
      <c r="E64" s="36"/>
      <c r="F64" s="8"/>
      <c r="G64" s="51"/>
      <c r="H64" s="36" t="s">
        <v>3</v>
      </c>
      <c r="I64" s="102"/>
      <c r="J64" s="102"/>
      <c r="K64" s="36"/>
      <c r="L64" s="101" t="str">
        <f t="shared" si="10"/>
        <v/>
      </c>
      <c r="M64" s="101"/>
      <c r="N64" s="6" t="str">
        <f t="shared" si="3"/>
        <v/>
      </c>
      <c r="O64" s="36"/>
      <c r="P64" s="8"/>
      <c r="Q64" s="102"/>
      <c r="R64" s="102"/>
      <c r="S64" s="103" t="str">
        <f t="shared" si="11"/>
        <v/>
      </c>
      <c r="T64" s="103"/>
      <c r="U64" s="104" t="str">
        <f t="shared" si="12"/>
        <v/>
      </c>
      <c r="V64" s="104"/>
    </row>
    <row r="65" spans="2:22" x14ac:dyDescent="0.15">
      <c r="B65" s="36">
        <v>57</v>
      </c>
      <c r="C65" s="101" t="str">
        <f t="shared" si="13"/>
        <v/>
      </c>
      <c r="D65" s="101"/>
      <c r="E65" s="36"/>
      <c r="F65" s="8"/>
      <c r="G65" s="51"/>
      <c r="H65" s="36" t="s">
        <v>3</v>
      </c>
      <c r="I65" s="102"/>
      <c r="J65" s="102"/>
      <c r="K65" s="36"/>
      <c r="L65" s="101" t="str">
        <f t="shared" si="10"/>
        <v/>
      </c>
      <c r="M65" s="101"/>
      <c r="N65" s="6" t="str">
        <f t="shared" si="3"/>
        <v/>
      </c>
      <c r="O65" s="36"/>
      <c r="P65" s="8"/>
      <c r="Q65" s="102"/>
      <c r="R65" s="102"/>
      <c r="S65" s="103" t="str">
        <f t="shared" si="11"/>
        <v/>
      </c>
      <c r="T65" s="103"/>
      <c r="U65" s="104" t="str">
        <f t="shared" si="12"/>
        <v/>
      </c>
      <c r="V65" s="104"/>
    </row>
    <row r="66" spans="2:22" x14ac:dyDescent="0.15">
      <c r="B66" s="36">
        <v>58</v>
      </c>
      <c r="C66" s="101" t="str">
        <f t="shared" si="13"/>
        <v/>
      </c>
      <c r="D66" s="101"/>
      <c r="E66" s="36"/>
      <c r="F66" s="8"/>
      <c r="G66" s="51"/>
      <c r="H66" s="36" t="s">
        <v>3</v>
      </c>
      <c r="I66" s="102"/>
      <c r="J66" s="102"/>
      <c r="K66" s="36"/>
      <c r="L66" s="101" t="str">
        <f t="shared" si="10"/>
        <v/>
      </c>
      <c r="M66" s="101"/>
      <c r="N66" s="6" t="str">
        <f t="shared" si="3"/>
        <v/>
      </c>
      <c r="O66" s="36"/>
      <c r="P66" s="8"/>
      <c r="Q66" s="102"/>
      <c r="R66" s="102"/>
      <c r="S66" s="103" t="str">
        <f t="shared" si="11"/>
        <v/>
      </c>
      <c r="T66" s="103"/>
      <c r="U66" s="104" t="str">
        <f t="shared" si="12"/>
        <v/>
      </c>
      <c r="V66" s="104"/>
    </row>
    <row r="67" spans="2:22" x14ac:dyDescent="0.15">
      <c r="B67" s="36">
        <v>59</v>
      </c>
      <c r="C67" s="101" t="str">
        <f t="shared" si="13"/>
        <v/>
      </c>
      <c r="D67" s="101"/>
      <c r="E67" s="36"/>
      <c r="F67" s="8"/>
      <c r="G67" s="51"/>
      <c r="H67" s="36" t="s">
        <v>3</v>
      </c>
      <c r="I67" s="102"/>
      <c r="J67" s="102"/>
      <c r="K67" s="36"/>
      <c r="L67" s="101" t="str">
        <f t="shared" si="10"/>
        <v/>
      </c>
      <c r="M67" s="101"/>
      <c r="N67" s="6" t="str">
        <f t="shared" si="3"/>
        <v/>
      </c>
      <c r="O67" s="36"/>
      <c r="P67" s="8"/>
      <c r="Q67" s="102"/>
      <c r="R67" s="102"/>
      <c r="S67" s="103" t="str">
        <f t="shared" si="11"/>
        <v/>
      </c>
      <c r="T67" s="103"/>
      <c r="U67" s="104" t="str">
        <f t="shared" si="12"/>
        <v/>
      </c>
      <c r="V67" s="104"/>
    </row>
    <row r="68" spans="2:22" x14ac:dyDescent="0.15">
      <c r="B68" s="36">
        <v>60</v>
      </c>
      <c r="C68" s="101" t="str">
        <f t="shared" si="13"/>
        <v/>
      </c>
      <c r="D68" s="101"/>
      <c r="E68" s="36"/>
      <c r="F68" s="8"/>
      <c r="G68" s="51"/>
      <c r="H68" s="36" t="s">
        <v>4</v>
      </c>
      <c r="I68" s="102"/>
      <c r="J68" s="102"/>
      <c r="K68" s="36"/>
      <c r="L68" s="101" t="str">
        <f t="shared" si="10"/>
        <v/>
      </c>
      <c r="M68" s="101"/>
      <c r="N68" s="6" t="str">
        <f t="shared" si="3"/>
        <v/>
      </c>
      <c r="O68" s="36"/>
      <c r="P68" s="8"/>
      <c r="Q68" s="102"/>
      <c r="R68" s="102"/>
      <c r="S68" s="103" t="str">
        <f t="shared" si="11"/>
        <v/>
      </c>
      <c r="T68" s="103"/>
      <c r="U68" s="104" t="str">
        <f t="shared" si="12"/>
        <v/>
      </c>
      <c r="V68" s="104"/>
    </row>
    <row r="69" spans="2:22" x14ac:dyDescent="0.15">
      <c r="B69" s="36">
        <v>61</v>
      </c>
      <c r="C69" s="101" t="str">
        <f t="shared" si="13"/>
        <v/>
      </c>
      <c r="D69" s="101"/>
      <c r="E69" s="36"/>
      <c r="F69" s="8"/>
      <c r="G69" s="51"/>
      <c r="H69" s="36" t="s">
        <v>4</v>
      </c>
      <c r="I69" s="102"/>
      <c r="J69" s="102"/>
      <c r="K69" s="36"/>
      <c r="L69" s="101" t="str">
        <f t="shared" si="10"/>
        <v/>
      </c>
      <c r="M69" s="101"/>
      <c r="N69" s="6" t="str">
        <f t="shared" si="3"/>
        <v/>
      </c>
      <c r="O69" s="36"/>
      <c r="P69" s="8"/>
      <c r="Q69" s="102"/>
      <c r="R69" s="102"/>
      <c r="S69" s="103" t="str">
        <f t="shared" si="11"/>
        <v/>
      </c>
      <c r="T69" s="103"/>
      <c r="U69" s="104" t="str">
        <f t="shared" si="12"/>
        <v/>
      </c>
      <c r="V69" s="104"/>
    </row>
    <row r="70" spans="2:22" x14ac:dyDescent="0.15">
      <c r="B70" s="36">
        <v>62</v>
      </c>
      <c r="C70" s="101" t="str">
        <f t="shared" si="13"/>
        <v/>
      </c>
      <c r="D70" s="101"/>
      <c r="E70" s="36"/>
      <c r="F70" s="8"/>
      <c r="G70" s="51"/>
      <c r="H70" s="36" t="s">
        <v>3</v>
      </c>
      <c r="I70" s="102"/>
      <c r="J70" s="102"/>
      <c r="K70" s="36"/>
      <c r="L70" s="101" t="str">
        <f t="shared" si="10"/>
        <v/>
      </c>
      <c r="M70" s="101"/>
      <c r="N70" s="6" t="str">
        <f t="shared" si="3"/>
        <v/>
      </c>
      <c r="O70" s="36"/>
      <c r="P70" s="8"/>
      <c r="Q70" s="102"/>
      <c r="R70" s="102"/>
      <c r="S70" s="103" t="str">
        <f t="shared" si="11"/>
        <v/>
      </c>
      <c r="T70" s="103"/>
      <c r="U70" s="104" t="str">
        <f t="shared" si="12"/>
        <v/>
      </c>
      <c r="V70" s="104"/>
    </row>
    <row r="71" spans="2:22" x14ac:dyDescent="0.15">
      <c r="B71" s="36">
        <v>63</v>
      </c>
      <c r="C71" s="101" t="str">
        <f t="shared" si="13"/>
        <v/>
      </c>
      <c r="D71" s="101"/>
      <c r="E71" s="36"/>
      <c r="F71" s="8"/>
      <c r="G71" s="51"/>
      <c r="H71" s="36" t="s">
        <v>4</v>
      </c>
      <c r="I71" s="102"/>
      <c r="J71" s="102"/>
      <c r="K71" s="36"/>
      <c r="L71" s="101" t="str">
        <f t="shared" si="10"/>
        <v/>
      </c>
      <c r="M71" s="101"/>
      <c r="N71" s="6" t="str">
        <f t="shared" si="3"/>
        <v/>
      </c>
      <c r="O71" s="36"/>
      <c r="P71" s="8"/>
      <c r="Q71" s="102"/>
      <c r="R71" s="102"/>
      <c r="S71" s="103" t="str">
        <f t="shared" si="11"/>
        <v/>
      </c>
      <c r="T71" s="103"/>
      <c r="U71" s="104" t="str">
        <f t="shared" si="12"/>
        <v/>
      </c>
      <c r="V71" s="104"/>
    </row>
    <row r="72" spans="2:22" x14ac:dyDescent="0.15">
      <c r="B72" s="36">
        <v>64</v>
      </c>
      <c r="C72" s="101" t="str">
        <f t="shared" si="13"/>
        <v/>
      </c>
      <c r="D72" s="101"/>
      <c r="E72" s="36"/>
      <c r="F72" s="8"/>
      <c r="G72" s="51"/>
      <c r="H72" s="36" t="s">
        <v>3</v>
      </c>
      <c r="I72" s="102"/>
      <c r="J72" s="102"/>
      <c r="K72" s="36"/>
      <c r="L72" s="101" t="str">
        <f t="shared" si="10"/>
        <v/>
      </c>
      <c r="M72" s="101"/>
      <c r="N72" s="6" t="str">
        <f t="shared" si="3"/>
        <v/>
      </c>
      <c r="O72" s="36"/>
      <c r="P72" s="8"/>
      <c r="Q72" s="102"/>
      <c r="R72" s="102"/>
      <c r="S72" s="103" t="str">
        <f t="shared" si="11"/>
        <v/>
      </c>
      <c r="T72" s="103"/>
      <c r="U72" s="104" t="str">
        <f t="shared" si="12"/>
        <v/>
      </c>
      <c r="V72" s="104"/>
    </row>
    <row r="73" spans="2:22" x14ac:dyDescent="0.15">
      <c r="B73" s="36">
        <v>65</v>
      </c>
      <c r="C73" s="101" t="str">
        <f t="shared" si="13"/>
        <v/>
      </c>
      <c r="D73" s="101"/>
      <c r="E73" s="36"/>
      <c r="F73" s="8"/>
      <c r="G73" s="51"/>
      <c r="H73" s="36" t="s">
        <v>4</v>
      </c>
      <c r="I73" s="102"/>
      <c r="J73" s="102"/>
      <c r="K73" s="36"/>
      <c r="L73" s="101" t="str">
        <f t="shared" si="10"/>
        <v/>
      </c>
      <c r="M73" s="101"/>
      <c r="N73" s="6" t="str">
        <f t="shared" si="3"/>
        <v/>
      </c>
      <c r="O73" s="36"/>
      <c r="P73" s="8"/>
      <c r="Q73" s="102"/>
      <c r="R73" s="102"/>
      <c r="S73" s="103" t="str">
        <f t="shared" si="11"/>
        <v/>
      </c>
      <c r="T73" s="103"/>
      <c r="U73" s="104" t="str">
        <f t="shared" si="12"/>
        <v/>
      </c>
      <c r="V73" s="104"/>
    </row>
    <row r="74" spans="2:22" x14ac:dyDescent="0.15">
      <c r="B74" s="36">
        <v>66</v>
      </c>
      <c r="C74" s="101" t="str">
        <f t="shared" si="13"/>
        <v/>
      </c>
      <c r="D74" s="101"/>
      <c r="E74" s="36"/>
      <c r="F74" s="8"/>
      <c r="G74" s="51"/>
      <c r="H74" s="36" t="s">
        <v>4</v>
      </c>
      <c r="I74" s="102"/>
      <c r="J74" s="102"/>
      <c r="K74" s="36"/>
      <c r="L74" s="101" t="str">
        <f t="shared" si="10"/>
        <v/>
      </c>
      <c r="M74" s="101"/>
      <c r="N74" s="6" t="str">
        <f t="shared" ref="N74:N108" si="14">IF(K74="","",(L74/K74)/1000)</f>
        <v/>
      </c>
      <c r="O74" s="36"/>
      <c r="P74" s="8"/>
      <c r="Q74" s="102"/>
      <c r="R74" s="102"/>
      <c r="S74" s="103" t="str">
        <f t="shared" si="11"/>
        <v/>
      </c>
      <c r="T74" s="103"/>
      <c r="U74" s="104" t="str">
        <f t="shared" si="12"/>
        <v/>
      </c>
      <c r="V74" s="104"/>
    </row>
    <row r="75" spans="2:22" x14ac:dyDescent="0.15">
      <c r="B75" s="36">
        <v>67</v>
      </c>
      <c r="C75" s="101" t="str">
        <f t="shared" si="13"/>
        <v/>
      </c>
      <c r="D75" s="101"/>
      <c r="E75" s="36"/>
      <c r="F75" s="8"/>
      <c r="G75" s="51"/>
      <c r="H75" s="36" t="s">
        <v>3</v>
      </c>
      <c r="I75" s="102"/>
      <c r="J75" s="102"/>
      <c r="K75" s="36"/>
      <c r="L75" s="101" t="str">
        <f t="shared" si="10"/>
        <v/>
      </c>
      <c r="M75" s="101"/>
      <c r="N75" s="6" t="str">
        <f t="shared" si="14"/>
        <v/>
      </c>
      <c r="O75" s="36"/>
      <c r="P75" s="8"/>
      <c r="Q75" s="102"/>
      <c r="R75" s="102"/>
      <c r="S75" s="103" t="str">
        <f t="shared" si="11"/>
        <v/>
      </c>
      <c r="T75" s="103"/>
      <c r="U75" s="104" t="str">
        <f t="shared" si="12"/>
        <v/>
      </c>
      <c r="V75" s="104"/>
    </row>
    <row r="76" spans="2:22" x14ac:dyDescent="0.15">
      <c r="B76" s="36">
        <v>68</v>
      </c>
      <c r="C76" s="101" t="str">
        <f t="shared" si="13"/>
        <v/>
      </c>
      <c r="D76" s="101"/>
      <c r="E76" s="36"/>
      <c r="F76" s="8"/>
      <c r="G76" s="51"/>
      <c r="H76" s="36" t="s">
        <v>3</v>
      </c>
      <c r="I76" s="102"/>
      <c r="J76" s="102"/>
      <c r="K76" s="36"/>
      <c r="L76" s="101" t="str">
        <f t="shared" si="10"/>
        <v/>
      </c>
      <c r="M76" s="101"/>
      <c r="N76" s="6" t="str">
        <f t="shared" si="14"/>
        <v/>
      </c>
      <c r="O76" s="36"/>
      <c r="P76" s="8"/>
      <c r="Q76" s="102"/>
      <c r="R76" s="102"/>
      <c r="S76" s="103" t="str">
        <f t="shared" si="11"/>
        <v/>
      </c>
      <c r="T76" s="103"/>
      <c r="U76" s="104" t="str">
        <f t="shared" si="12"/>
        <v/>
      </c>
      <c r="V76" s="104"/>
    </row>
    <row r="77" spans="2:22" x14ac:dyDescent="0.15">
      <c r="B77" s="36">
        <v>69</v>
      </c>
      <c r="C77" s="101" t="str">
        <f t="shared" si="13"/>
        <v/>
      </c>
      <c r="D77" s="101"/>
      <c r="E77" s="36"/>
      <c r="F77" s="8"/>
      <c r="G77" s="51"/>
      <c r="H77" s="36" t="s">
        <v>3</v>
      </c>
      <c r="I77" s="102"/>
      <c r="J77" s="102"/>
      <c r="K77" s="36"/>
      <c r="L77" s="101" t="str">
        <f t="shared" si="10"/>
        <v/>
      </c>
      <c r="M77" s="101"/>
      <c r="N77" s="6" t="str">
        <f t="shared" si="14"/>
        <v/>
      </c>
      <c r="O77" s="36"/>
      <c r="P77" s="8"/>
      <c r="Q77" s="102"/>
      <c r="R77" s="102"/>
      <c r="S77" s="103" t="str">
        <f t="shared" si="11"/>
        <v/>
      </c>
      <c r="T77" s="103"/>
      <c r="U77" s="104" t="str">
        <f t="shared" si="12"/>
        <v/>
      </c>
      <c r="V77" s="104"/>
    </row>
    <row r="78" spans="2:22" x14ac:dyDescent="0.15">
      <c r="B78" s="36">
        <v>70</v>
      </c>
      <c r="C78" s="101" t="str">
        <f t="shared" si="13"/>
        <v/>
      </c>
      <c r="D78" s="101"/>
      <c r="E78" s="36"/>
      <c r="F78" s="8"/>
      <c r="G78" s="51"/>
      <c r="H78" s="36" t="s">
        <v>4</v>
      </c>
      <c r="I78" s="102"/>
      <c r="J78" s="102"/>
      <c r="K78" s="36"/>
      <c r="L78" s="101" t="str">
        <f t="shared" si="10"/>
        <v/>
      </c>
      <c r="M78" s="101"/>
      <c r="N78" s="6" t="str">
        <f t="shared" si="14"/>
        <v/>
      </c>
      <c r="O78" s="36"/>
      <c r="P78" s="8"/>
      <c r="Q78" s="102"/>
      <c r="R78" s="102"/>
      <c r="S78" s="103" t="str">
        <f t="shared" si="11"/>
        <v/>
      </c>
      <c r="T78" s="103"/>
      <c r="U78" s="104" t="str">
        <f t="shared" si="12"/>
        <v/>
      </c>
      <c r="V78" s="104"/>
    </row>
    <row r="79" spans="2:22" x14ac:dyDescent="0.15">
      <c r="B79" s="36">
        <v>71</v>
      </c>
      <c r="C79" s="101" t="str">
        <f t="shared" si="13"/>
        <v/>
      </c>
      <c r="D79" s="101"/>
      <c r="E79" s="36"/>
      <c r="F79" s="8"/>
      <c r="G79" s="51"/>
      <c r="H79" s="36" t="s">
        <v>3</v>
      </c>
      <c r="I79" s="102"/>
      <c r="J79" s="102"/>
      <c r="K79" s="36"/>
      <c r="L79" s="101" t="str">
        <f t="shared" si="10"/>
        <v/>
      </c>
      <c r="M79" s="101"/>
      <c r="N79" s="6" t="str">
        <f t="shared" si="14"/>
        <v/>
      </c>
      <c r="O79" s="36"/>
      <c r="P79" s="8"/>
      <c r="Q79" s="102"/>
      <c r="R79" s="102"/>
      <c r="S79" s="103" t="str">
        <f t="shared" si="11"/>
        <v/>
      </c>
      <c r="T79" s="103"/>
      <c r="U79" s="104" t="str">
        <f t="shared" si="12"/>
        <v/>
      </c>
      <c r="V79" s="104"/>
    </row>
    <row r="80" spans="2:22" x14ac:dyDescent="0.15">
      <c r="B80" s="36">
        <v>72</v>
      </c>
      <c r="C80" s="101" t="str">
        <f t="shared" si="13"/>
        <v/>
      </c>
      <c r="D80" s="101"/>
      <c r="E80" s="36"/>
      <c r="F80" s="8"/>
      <c r="G80" s="51"/>
      <c r="H80" s="36" t="s">
        <v>4</v>
      </c>
      <c r="I80" s="102"/>
      <c r="J80" s="102"/>
      <c r="K80" s="36"/>
      <c r="L80" s="101" t="str">
        <f t="shared" si="10"/>
        <v/>
      </c>
      <c r="M80" s="101"/>
      <c r="N80" s="6" t="str">
        <f t="shared" si="14"/>
        <v/>
      </c>
      <c r="O80" s="36"/>
      <c r="P80" s="8"/>
      <c r="Q80" s="102"/>
      <c r="R80" s="102"/>
      <c r="S80" s="103" t="str">
        <f t="shared" si="11"/>
        <v/>
      </c>
      <c r="T80" s="103"/>
      <c r="U80" s="104" t="str">
        <f t="shared" si="12"/>
        <v/>
      </c>
      <c r="V80" s="104"/>
    </row>
    <row r="81" spans="2:22" x14ac:dyDescent="0.15">
      <c r="B81" s="36">
        <v>73</v>
      </c>
      <c r="C81" s="101" t="str">
        <f t="shared" si="13"/>
        <v/>
      </c>
      <c r="D81" s="101"/>
      <c r="E81" s="36"/>
      <c r="F81" s="8"/>
      <c r="G81" s="51"/>
      <c r="H81" s="36" t="s">
        <v>3</v>
      </c>
      <c r="I81" s="102"/>
      <c r="J81" s="102"/>
      <c r="K81" s="36"/>
      <c r="L81" s="101" t="str">
        <f t="shared" si="10"/>
        <v/>
      </c>
      <c r="M81" s="101"/>
      <c r="N81" s="6" t="str">
        <f t="shared" si="14"/>
        <v/>
      </c>
      <c r="O81" s="36"/>
      <c r="P81" s="8"/>
      <c r="Q81" s="102"/>
      <c r="R81" s="102"/>
      <c r="S81" s="103" t="str">
        <f t="shared" si="11"/>
        <v/>
      </c>
      <c r="T81" s="103"/>
      <c r="U81" s="104" t="str">
        <f t="shared" si="12"/>
        <v/>
      </c>
      <c r="V81" s="104"/>
    </row>
    <row r="82" spans="2:22" x14ac:dyDescent="0.15">
      <c r="B82" s="36">
        <v>74</v>
      </c>
      <c r="C82" s="101" t="str">
        <f t="shared" si="13"/>
        <v/>
      </c>
      <c r="D82" s="101"/>
      <c r="E82" s="36"/>
      <c r="F82" s="8"/>
      <c r="G82" s="51"/>
      <c r="H82" s="36" t="s">
        <v>3</v>
      </c>
      <c r="I82" s="102"/>
      <c r="J82" s="102"/>
      <c r="K82" s="36"/>
      <c r="L82" s="101" t="str">
        <f t="shared" si="10"/>
        <v/>
      </c>
      <c r="M82" s="101"/>
      <c r="N82" s="6" t="str">
        <f t="shared" si="14"/>
        <v/>
      </c>
      <c r="O82" s="36"/>
      <c r="P82" s="8"/>
      <c r="Q82" s="102"/>
      <c r="R82" s="102"/>
      <c r="S82" s="103" t="str">
        <f t="shared" si="11"/>
        <v/>
      </c>
      <c r="T82" s="103"/>
      <c r="U82" s="104" t="str">
        <f t="shared" si="12"/>
        <v/>
      </c>
      <c r="V82" s="104"/>
    </row>
    <row r="83" spans="2:22" x14ac:dyDescent="0.15">
      <c r="B83" s="36">
        <v>75</v>
      </c>
      <c r="C83" s="101" t="str">
        <f t="shared" si="13"/>
        <v/>
      </c>
      <c r="D83" s="101"/>
      <c r="E83" s="36"/>
      <c r="F83" s="8"/>
      <c r="G83" s="51"/>
      <c r="H83" s="36" t="s">
        <v>3</v>
      </c>
      <c r="I83" s="102"/>
      <c r="J83" s="102"/>
      <c r="K83" s="36"/>
      <c r="L83" s="101" t="str">
        <f t="shared" si="10"/>
        <v/>
      </c>
      <c r="M83" s="101"/>
      <c r="N83" s="6" t="str">
        <f t="shared" si="14"/>
        <v/>
      </c>
      <c r="O83" s="36"/>
      <c r="P83" s="8"/>
      <c r="Q83" s="102"/>
      <c r="R83" s="102"/>
      <c r="S83" s="103" t="str">
        <f t="shared" si="11"/>
        <v/>
      </c>
      <c r="T83" s="103"/>
      <c r="U83" s="104" t="str">
        <f t="shared" si="12"/>
        <v/>
      </c>
      <c r="V83" s="104"/>
    </row>
    <row r="84" spans="2:22" x14ac:dyDescent="0.15">
      <c r="B84" s="36">
        <v>76</v>
      </c>
      <c r="C84" s="101" t="str">
        <f t="shared" si="13"/>
        <v/>
      </c>
      <c r="D84" s="101"/>
      <c r="E84" s="36"/>
      <c r="F84" s="8"/>
      <c r="G84" s="51"/>
      <c r="H84" s="36" t="s">
        <v>3</v>
      </c>
      <c r="I84" s="102"/>
      <c r="J84" s="102"/>
      <c r="K84" s="36"/>
      <c r="L84" s="101" t="str">
        <f t="shared" si="10"/>
        <v/>
      </c>
      <c r="M84" s="101"/>
      <c r="N84" s="6" t="str">
        <f t="shared" si="14"/>
        <v/>
      </c>
      <c r="O84" s="36"/>
      <c r="P84" s="8"/>
      <c r="Q84" s="102"/>
      <c r="R84" s="102"/>
      <c r="S84" s="103" t="str">
        <f t="shared" si="11"/>
        <v/>
      </c>
      <c r="T84" s="103"/>
      <c r="U84" s="104" t="str">
        <f t="shared" si="12"/>
        <v/>
      </c>
      <c r="V84" s="104"/>
    </row>
    <row r="85" spans="2:22" x14ac:dyDescent="0.15">
      <c r="B85" s="36">
        <v>77</v>
      </c>
      <c r="C85" s="101" t="str">
        <f t="shared" si="13"/>
        <v/>
      </c>
      <c r="D85" s="101"/>
      <c r="E85" s="36"/>
      <c r="F85" s="8"/>
      <c r="G85" s="51"/>
      <c r="H85" s="36" t="s">
        <v>4</v>
      </c>
      <c r="I85" s="102"/>
      <c r="J85" s="102"/>
      <c r="K85" s="36"/>
      <c r="L85" s="101" t="str">
        <f t="shared" si="10"/>
        <v/>
      </c>
      <c r="M85" s="101"/>
      <c r="N85" s="6" t="str">
        <f t="shared" si="14"/>
        <v/>
      </c>
      <c r="O85" s="36"/>
      <c r="P85" s="8"/>
      <c r="Q85" s="102"/>
      <c r="R85" s="102"/>
      <c r="S85" s="103" t="str">
        <f t="shared" si="11"/>
        <v/>
      </c>
      <c r="T85" s="103"/>
      <c r="U85" s="104" t="str">
        <f t="shared" si="12"/>
        <v/>
      </c>
      <c r="V85" s="104"/>
    </row>
    <row r="86" spans="2:22" x14ac:dyDescent="0.15">
      <c r="B86" s="36">
        <v>78</v>
      </c>
      <c r="C86" s="101" t="str">
        <f t="shared" si="13"/>
        <v/>
      </c>
      <c r="D86" s="101"/>
      <c r="E86" s="36"/>
      <c r="F86" s="8"/>
      <c r="G86" s="51"/>
      <c r="H86" s="36" t="s">
        <v>3</v>
      </c>
      <c r="I86" s="102"/>
      <c r="J86" s="102"/>
      <c r="K86" s="36"/>
      <c r="L86" s="101" t="str">
        <f t="shared" si="10"/>
        <v/>
      </c>
      <c r="M86" s="101"/>
      <c r="N86" s="6" t="str">
        <f t="shared" si="14"/>
        <v/>
      </c>
      <c r="O86" s="36"/>
      <c r="P86" s="8"/>
      <c r="Q86" s="102"/>
      <c r="R86" s="102"/>
      <c r="S86" s="103" t="str">
        <f t="shared" si="11"/>
        <v/>
      </c>
      <c r="T86" s="103"/>
      <c r="U86" s="104" t="str">
        <f t="shared" si="12"/>
        <v/>
      </c>
      <c r="V86" s="104"/>
    </row>
    <row r="87" spans="2:22" x14ac:dyDescent="0.15">
      <c r="B87" s="36">
        <v>79</v>
      </c>
      <c r="C87" s="101" t="str">
        <f t="shared" si="13"/>
        <v/>
      </c>
      <c r="D87" s="101"/>
      <c r="E87" s="36"/>
      <c r="F87" s="8"/>
      <c r="G87" s="51"/>
      <c r="H87" s="36" t="s">
        <v>4</v>
      </c>
      <c r="I87" s="102"/>
      <c r="J87" s="102"/>
      <c r="K87" s="36"/>
      <c r="L87" s="101" t="str">
        <f t="shared" si="10"/>
        <v/>
      </c>
      <c r="M87" s="101"/>
      <c r="N87" s="6" t="str">
        <f t="shared" si="14"/>
        <v/>
      </c>
      <c r="O87" s="36"/>
      <c r="P87" s="8"/>
      <c r="Q87" s="102"/>
      <c r="R87" s="102"/>
      <c r="S87" s="103" t="str">
        <f t="shared" si="11"/>
        <v/>
      </c>
      <c r="T87" s="103"/>
      <c r="U87" s="104" t="str">
        <f t="shared" si="12"/>
        <v/>
      </c>
      <c r="V87" s="104"/>
    </row>
    <row r="88" spans="2:22" x14ac:dyDescent="0.15">
      <c r="B88" s="36">
        <v>80</v>
      </c>
      <c r="C88" s="101" t="str">
        <f t="shared" si="13"/>
        <v/>
      </c>
      <c r="D88" s="101"/>
      <c r="E88" s="36"/>
      <c r="F88" s="8"/>
      <c r="G88" s="51"/>
      <c r="H88" s="36" t="s">
        <v>4</v>
      </c>
      <c r="I88" s="102"/>
      <c r="J88" s="102"/>
      <c r="K88" s="36"/>
      <c r="L88" s="101" t="str">
        <f t="shared" si="10"/>
        <v/>
      </c>
      <c r="M88" s="101"/>
      <c r="N88" s="6" t="str">
        <f t="shared" si="14"/>
        <v/>
      </c>
      <c r="O88" s="36"/>
      <c r="P88" s="8"/>
      <c r="Q88" s="102"/>
      <c r="R88" s="102"/>
      <c r="S88" s="103" t="str">
        <f t="shared" si="11"/>
        <v/>
      </c>
      <c r="T88" s="103"/>
      <c r="U88" s="104" t="str">
        <f t="shared" si="12"/>
        <v/>
      </c>
      <c r="V88" s="104"/>
    </row>
    <row r="89" spans="2:22" x14ac:dyDescent="0.15">
      <c r="B89" s="36">
        <v>81</v>
      </c>
      <c r="C89" s="101" t="str">
        <f t="shared" si="13"/>
        <v/>
      </c>
      <c r="D89" s="101"/>
      <c r="E89" s="36"/>
      <c r="F89" s="8"/>
      <c r="G89" s="51"/>
      <c r="H89" s="36" t="s">
        <v>4</v>
      </c>
      <c r="I89" s="102"/>
      <c r="J89" s="102"/>
      <c r="K89" s="36"/>
      <c r="L89" s="101" t="str">
        <f t="shared" si="10"/>
        <v/>
      </c>
      <c r="M89" s="101"/>
      <c r="N89" s="6" t="str">
        <f t="shared" si="14"/>
        <v/>
      </c>
      <c r="O89" s="36"/>
      <c r="P89" s="8"/>
      <c r="Q89" s="102"/>
      <c r="R89" s="102"/>
      <c r="S89" s="103" t="str">
        <f t="shared" si="11"/>
        <v/>
      </c>
      <c r="T89" s="103"/>
      <c r="U89" s="104" t="str">
        <f t="shared" si="12"/>
        <v/>
      </c>
      <c r="V89" s="104"/>
    </row>
    <row r="90" spans="2:22" x14ac:dyDescent="0.15">
      <c r="B90" s="36">
        <v>82</v>
      </c>
      <c r="C90" s="101" t="str">
        <f t="shared" si="13"/>
        <v/>
      </c>
      <c r="D90" s="101"/>
      <c r="E90" s="36"/>
      <c r="F90" s="8"/>
      <c r="G90" s="51"/>
      <c r="H90" s="36" t="s">
        <v>4</v>
      </c>
      <c r="I90" s="102"/>
      <c r="J90" s="102"/>
      <c r="K90" s="36"/>
      <c r="L90" s="101" t="str">
        <f t="shared" si="10"/>
        <v/>
      </c>
      <c r="M90" s="101"/>
      <c r="N90" s="6" t="str">
        <f t="shared" si="14"/>
        <v/>
      </c>
      <c r="O90" s="36"/>
      <c r="P90" s="8"/>
      <c r="Q90" s="102"/>
      <c r="R90" s="102"/>
      <c r="S90" s="103" t="str">
        <f t="shared" si="11"/>
        <v/>
      </c>
      <c r="T90" s="103"/>
      <c r="U90" s="104" t="str">
        <f t="shared" si="12"/>
        <v/>
      </c>
      <c r="V90" s="104"/>
    </row>
    <row r="91" spans="2:22" x14ac:dyDescent="0.15">
      <c r="B91" s="36">
        <v>83</v>
      </c>
      <c r="C91" s="101" t="str">
        <f t="shared" si="13"/>
        <v/>
      </c>
      <c r="D91" s="101"/>
      <c r="E91" s="36"/>
      <c r="F91" s="8"/>
      <c r="G91" s="51"/>
      <c r="H91" s="36" t="s">
        <v>4</v>
      </c>
      <c r="I91" s="102"/>
      <c r="J91" s="102"/>
      <c r="K91" s="36"/>
      <c r="L91" s="101" t="str">
        <f t="shared" si="10"/>
        <v/>
      </c>
      <c r="M91" s="101"/>
      <c r="N91" s="6" t="str">
        <f t="shared" si="14"/>
        <v/>
      </c>
      <c r="O91" s="36"/>
      <c r="P91" s="8"/>
      <c r="Q91" s="102"/>
      <c r="R91" s="102"/>
      <c r="S91" s="103" t="str">
        <f t="shared" si="11"/>
        <v/>
      </c>
      <c r="T91" s="103"/>
      <c r="U91" s="104" t="str">
        <f t="shared" si="12"/>
        <v/>
      </c>
      <c r="V91" s="104"/>
    </row>
    <row r="92" spans="2:22" x14ac:dyDescent="0.15">
      <c r="B92" s="36">
        <v>84</v>
      </c>
      <c r="C92" s="101" t="str">
        <f t="shared" si="13"/>
        <v/>
      </c>
      <c r="D92" s="101"/>
      <c r="E92" s="36"/>
      <c r="F92" s="8"/>
      <c r="G92" s="51"/>
      <c r="H92" s="36" t="s">
        <v>3</v>
      </c>
      <c r="I92" s="102"/>
      <c r="J92" s="102"/>
      <c r="K92" s="36"/>
      <c r="L92" s="101" t="str">
        <f t="shared" si="10"/>
        <v/>
      </c>
      <c r="M92" s="101"/>
      <c r="N92" s="6" t="str">
        <f t="shared" si="14"/>
        <v/>
      </c>
      <c r="O92" s="36"/>
      <c r="P92" s="8"/>
      <c r="Q92" s="102"/>
      <c r="R92" s="102"/>
      <c r="S92" s="103" t="str">
        <f t="shared" si="11"/>
        <v/>
      </c>
      <c r="T92" s="103"/>
      <c r="U92" s="104" t="str">
        <f t="shared" si="12"/>
        <v/>
      </c>
      <c r="V92" s="104"/>
    </row>
    <row r="93" spans="2:22" x14ac:dyDescent="0.15">
      <c r="B93" s="36">
        <v>85</v>
      </c>
      <c r="C93" s="101" t="str">
        <f t="shared" si="13"/>
        <v/>
      </c>
      <c r="D93" s="101"/>
      <c r="E93" s="36"/>
      <c r="F93" s="8"/>
      <c r="G93" s="51"/>
      <c r="H93" s="36" t="s">
        <v>4</v>
      </c>
      <c r="I93" s="102"/>
      <c r="J93" s="102"/>
      <c r="K93" s="36"/>
      <c r="L93" s="101" t="str">
        <f t="shared" si="10"/>
        <v/>
      </c>
      <c r="M93" s="101"/>
      <c r="N93" s="6" t="str">
        <f t="shared" si="14"/>
        <v/>
      </c>
      <c r="O93" s="36"/>
      <c r="P93" s="8"/>
      <c r="Q93" s="102"/>
      <c r="R93" s="102"/>
      <c r="S93" s="103" t="str">
        <f t="shared" si="11"/>
        <v/>
      </c>
      <c r="T93" s="103"/>
      <c r="U93" s="104" t="str">
        <f t="shared" si="12"/>
        <v/>
      </c>
      <c r="V93" s="104"/>
    </row>
    <row r="94" spans="2:22" x14ac:dyDescent="0.15">
      <c r="B94" s="36">
        <v>86</v>
      </c>
      <c r="C94" s="101" t="str">
        <f t="shared" si="13"/>
        <v/>
      </c>
      <c r="D94" s="101"/>
      <c r="E94" s="36"/>
      <c r="F94" s="8"/>
      <c r="G94" s="51"/>
      <c r="H94" s="36" t="s">
        <v>3</v>
      </c>
      <c r="I94" s="102"/>
      <c r="J94" s="102"/>
      <c r="K94" s="36"/>
      <c r="L94" s="101" t="str">
        <f t="shared" ref="L94:L108" si="15">IF(F94="","",C94*0.03)</f>
        <v/>
      </c>
      <c r="M94" s="101"/>
      <c r="N94" s="6" t="str">
        <f t="shared" si="14"/>
        <v/>
      </c>
      <c r="O94" s="36"/>
      <c r="P94" s="8"/>
      <c r="Q94" s="102"/>
      <c r="R94" s="102"/>
      <c r="S94" s="103" t="str">
        <f t="shared" ref="S94:S108" si="16">IF(P94="","",(IF(H94="売",I94-Q94,Q94-I94))*N94*100000)</f>
        <v/>
      </c>
      <c r="T94" s="103"/>
      <c r="U94" s="104" t="str">
        <f t="shared" ref="U94:U108" si="17">IF(P94="","",IF(S94&lt;0,K94*(-1),IF(H94="買",(Q94-I94)*100,(I94-Q94)*100)))</f>
        <v/>
      </c>
      <c r="V94" s="104"/>
    </row>
    <row r="95" spans="2:22" x14ac:dyDescent="0.15">
      <c r="B95" s="36">
        <v>87</v>
      </c>
      <c r="C95" s="101" t="str">
        <f t="shared" ref="C95:C108" si="18">IF(S94="","",C94+S94)</f>
        <v/>
      </c>
      <c r="D95" s="101"/>
      <c r="E95" s="36"/>
      <c r="F95" s="8"/>
      <c r="G95" s="51"/>
      <c r="H95" s="36" t="s">
        <v>4</v>
      </c>
      <c r="I95" s="102"/>
      <c r="J95" s="102"/>
      <c r="K95" s="36"/>
      <c r="L95" s="101" t="str">
        <f t="shared" si="15"/>
        <v/>
      </c>
      <c r="M95" s="101"/>
      <c r="N95" s="6" t="str">
        <f t="shared" si="14"/>
        <v/>
      </c>
      <c r="O95" s="36"/>
      <c r="P95" s="8"/>
      <c r="Q95" s="102"/>
      <c r="R95" s="102"/>
      <c r="S95" s="103" t="str">
        <f t="shared" si="16"/>
        <v/>
      </c>
      <c r="T95" s="103"/>
      <c r="U95" s="104" t="str">
        <f t="shared" si="17"/>
        <v/>
      </c>
      <c r="V95" s="104"/>
    </row>
    <row r="96" spans="2:22" x14ac:dyDescent="0.15">
      <c r="B96" s="36">
        <v>88</v>
      </c>
      <c r="C96" s="101" t="str">
        <f t="shared" si="18"/>
        <v/>
      </c>
      <c r="D96" s="101"/>
      <c r="E96" s="36"/>
      <c r="F96" s="8"/>
      <c r="G96" s="51"/>
      <c r="H96" s="36" t="s">
        <v>3</v>
      </c>
      <c r="I96" s="102"/>
      <c r="J96" s="102"/>
      <c r="K96" s="36"/>
      <c r="L96" s="101" t="str">
        <f t="shared" si="15"/>
        <v/>
      </c>
      <c r="M96" s="101"/>
      <c r="N96" s="6" t="str">
        <f t="shared" si="14"/>
        <v/>
      </c>
      <c r="O96" s="36"/>
      <c r="P96" s="8"/>
      <c r="Q96" s="102"/>
      <c r="R96" s="102"/>
      <c r="S96" s="103" t="str">
        <f t="shared" si="16"/>
        <v/>
      </c>
      <c r="T96" s="103"/>
      <c r="U96" s="104" t="str">
        <f t="shared" si="17"/>
        <v/>
      </c>
      <c r="V96" s="104"/>
    </row>
    <row r="97" spans="2:22" x14ac:dyDescent="0.15">
      <c r="B97" s="36">
        <v>89</v>
      </c>
      <c r="C97" s="101" t="str">
        <f t="shared" si="18"/>
        <v/>
      </c>
      <c r="D97" s="101"/>
      <c r="E97" s="36"/>
      <c r="F97" s="8"/>
      <c r="G97" s="51"/>
      <c r="H97" s="36" t="s">
        <v>4</v>
      </c>
      <c r="I97" s="102"/>
      <c r="J97" s="102"/>
      <c r="K97" s="36"/>
      <c r="L97" s="101" t="str">
        <f t="shared" si="15"/>
        <v/>
      </c>
      <c r="M97" s="101"/>
      <c r="N97" s="6" t="str">
        <f t="shared" si="14"/>
        <v/>
      </c>
      <c r="O97" s="36"/>
      <c r="P97" s="8"/>
      <c r="Q97" s="102"/>
      <c r="R97" s="102"/>
      <c r="S97" s="103" t="str">
        <f t="shared" si="16"/>
        <v/>
      </c>
      <c r="T97" s="103"/>
      <c r="U97" s="104" t="str">
        <f t="shared" si="17"/>
        <v/>
      </c>
      <c r="V97" s="104"/>
    </row>
    <row r="98" spans="2:22" x14ac:dyDescent="0.15">
      <c r="B98" s="36">
        <v>90</v>
      </c>
      <c r="C98" s="101" t="str">
        <f t="shared" si="18"/>
        <v/>
      </c>
      <c r="D98" s="101"/>
      <c r="E98" s="36"/>
      <c r="F98" s="8"/>
      <c r="G98" s="51"/>
      <c r="H98" s="36" t="s">
        <v>3</v>
      </c>
      <c r="I98" s="102"/>
      <c r="J98" s="102"/>
      <c r="K98" s="36"/>
      <c r="L98" s="101" t="str">
        <f t="shared" si="15"/>
        <v/>
      </c>
      <c r="M98" s="101"/>
      <c r="N98" s="6" t="str">
        <f t="shared" si="14"/>
        <v/>
      </c>
      <c r="O98" s="36"/>
      <c r="P98" s="8"/>
      <c r="Q98" s="102"/>
      <c r="R98" s="102"/>
      <c r="S98" s="103" t="str">
        <f t="shared" si="16"/>
        <v/>
      </c>
      <c r="T98" s="103"/>
      <c r="U98" s="104" t="str">
        <f t="shared" si="17"/>
        <v/>
      </c>
      <c r="V98" s="104"/>
    </row>
    <row r="99" spans="2:22" x14ac:dyDescent="0.15">
      <c r="B99" s="36">
        <v>91</v>
      </c>
      <c r="C99" s="101" t="str">
        <f t="shared" si="18"/>
        <v/>
      </c>
      <c r="D99" s="101"/>
      <c r="E99" s="36"/>
      <c r="F99" s="8"/>
      <c r="G99" s="51"/>
      <c r="H99" s="36" t="s">
        <v>4</v>
      </c>
      <c r="I99" s="102"/>
      <c r="J99" s="102"/>
      <c r="K99" s="36"/>
      <c r="L99" s="101" t="str">
        <f t="shared" si="15"/>
        <v/>
      </c>
      <c r="M99" s="101"/>
      <c r="N99" s="6" t="str">
        <f t="shared" si="14"/>
        <v/>
      </c>
      <c r="O99" s="36"/>
      <c r="P99" s="8"/>
      <c r="Q99" s="102"/>
      <c r="R99" s="102"/>
      <c r="S99" s="103" t="str">
        <f t="shared" si="16"/>
        <v/>
      </c>
      <c r="T99" s="103"/>
      <c r="U99" s="104" t="str">
        <f t="shared" si="17"/>
        <v/>
      </c>
      <c r="V99" s="104"/>
    </row>
    <row r="100" spans="2:22" x14ac:dyDescent="0.15">
      <c r="B100" s="36">
        <v>92</v>
      </c>
      <c r="C100" s="101" t="str">
        <f t="shared" si="18"/>
        <v/>
      </c>
      <c r="D100" s="101"/>
      <c r="E100" s="36"/>
      <c r="F100" s="8"/>
      <c r="G100" s="51"/>
      <c r="H100" s="36" t="s">
        <v>4</v>
      </c>
      <c r="I100" s="102"/>
      <c r="J100" s="102"/>
      <c r="K100" s="36"/>
      <c r="L100" s="101" t="str">
        <f t="shared" si="15"/>
        <v/>
      </c>
      <c r="M100" s="101"/>
      <c r="N100" s="6" t="str">
        <f t="shared" si="14"/>
        <v/>
      </c>
      <c r="O100" s="36"/>
      <c r="P100" s="8"/>
      <c r="Q100" s="102"/>
      <c r="R100" s="102"/>
      <c r="S100" s="103" t="str">
        <f t="shared" si="16"/>
        <v/>
      </c>
      <c r="T100" s="103"/>
      <c r="U100" s="104" t="str">
        <f t="shared" si="17"/>
        <v/>
      </c>
      <c r="V100" s="104"/>
    </row>
    <row r="101" spans="2:22" x14ac:dyDescent="0.15">
      <c r="B101" s="36">
        <v>93</v>
      </c>
      <c r="C101" s="101" t="str">
        <f t="shared" si="18"/>
        <v/>
      </c>
      <c r="D101" s="101"/>
      <c r="E101" s="36"/>
      <c r="F101" s="8"/>
      <c r="G101" s="51"/>
      <c r="H101" s="36" t="s">
        <v>3</v>
      </c>
      <c r="I101" s="102"/>
      <c r="J101" s="102"/>
      <c r="K101" s="36"/>
      <c r="L101" s="101" t="str">
        <f t="shared" si="15"/>
        <v/>
      </c>
      <c r="M101" s="101"/>
      <c r="N101" s="6" t="str">
        <f t="shared" si="14"/>
        <v/>
      </c>
      <c r="O101" s="36"/>
      <c r="P101" s="8"/>
      <c r="Q101" s="102"/>
      <c r="R101" s="102"/>
      <c r="S101" s="103" t="str">
        <f t="shared" si="16"/>
        <v/>
      </c>
      <c r="T101" s="103"/>
      <c r="U101" s="104" t="str">
        <f t="shared" si="17"/>
        <v/>
      </c>
      <c r="V101" s="104"/>
    </row>
    <row r="102" spans="2:22" x14ac:dyDescent="0.15">
      <c r="B102" s="36">
        <v>94</v>
      </c>
      <c r="C102" s="101" t="str">
        <f t="shared" si="18"/>
        <v/>
      </c>
      <c r="D102" s="101"/>
      <c r="E102" s="36"/>
      <c r="F102" s="8"/>
      <c r="G102" s="51"/>
      <c r="H102" s="36" t="s">
        <v>3</v>
      </c>
      <c r="I102" s="102"/>
      <c r="J102" s="102"/>
      <c r="K102" s="36"/>
      <c r="L102" s="101" t="str">
        <f t="shared" si="15"/>
        <v/>
      </c>
      <c r="M102" s="101"/>
      <c r="N102" s="6" t="str">
        <f t="shared" si="14"/>
        <v/>
      </c>
      <c r="O102" s="36"/>
      <c r="P102" s="8"/>
      <c r="Q102" s="102"/>
      <c r="R102" s="102"/>
      <c r="S102" s="103" t="str">
        <f t="shared" si="16"/>
        <v/>
      </c>
      <c r="T102" s="103"/>
      <c r="U102" s="104" t="str">
        <f t="shared" si="17"/>
        <v/>
      </c>
      <c r="V102" s="104"/>
    </row>
    <row r="103" spans="2:22" x14ac:dyDescent="0.15">
      <c r="B103" s="36">
        <v>95</v>
      </c>
      <c r="C103" s="101" t="str">
        <f t="shared" si="18"/>
        <v/>
      </c>
      <c r="D103" s="101"/>
      <c r="E103" s="36"/>
      <c r="F103" s="8"/>
      <c r="G103" s="51"/>
      <c r="H103" s="36" t="s">
        <v>3</v>
      </c>
      <c r="I103" s="102"/>
      <c r="J103" s="102"/>
      <c r="K103" s="36"/>
      <c r="L103" s="101" t="str">
        <f t="shared" si="15"/>
        <v/>
      </c>
      <c r="M103" s="101"/>
      <c r="N103" s="6" t="str">
        <f t="shared" si="14"/>
        <v/>
      </c>
      <c r="O103" s="36"/>
      <c r="P103" s="8"/>
      <c r="Q103" s="102"/>
      <c r="R103" s="102"/>
      <c r="S103" s="103" t="str">
        <f t="shared" si="16"/>
        <v/>
      </c>
      <c r="T103" s="103"/>
      <c r="U103" s="104" t="str">
        <f t="shared" si="17"/>
        <v/>
      </c>
      <c r="V103" s="104"/>
    </row>
    <row r="104" spans="2:22" x14ac:dyDescent="0.15">
      <c r="B104" s="36">
        <v>96</v>
      </c>
      <c r="C104" s="101" t="str">
        <f t="shared" si="18"/>
        <v/>
      </c>
      <c r="D104" s="101"/>
      <c r="E104" s="36"/>
      <c r="F104" s="8"/>
      <c r="G104" s="51"/>
      <c r="H104" s="36" t="s">
        <v>4</v>
      </c>
      <c r="I104" s="102"/>
      <c r="J104" s="102"/>
      <c r="K104" s="36"/>
      <c r="L104" s="101" t="str">
        <f t="shared" si="15"/>
        <v/>
      </c>
      <c r="M104" s="101"/>
      <c r="N104" s="6" t="str">
        <f t="shared" si="14"/>
        <v/>
      </c>
      <c r="O104" s="36"/>
      <c r="P104" s="8"/>
      <c r="Q104" s="102"/>
      <c r="R104" s="102"/>
      <c r="S104" s="103" t="str">
        <f t="shared" si="16"/>
        <v/>
      </c>
      <c r="T104" s="103"/>
      <c r="U104" s="104" t="str">
        <f t="shared" si="17"/>
        <v/>
      </c>
      <c r="V104" s="104"/>
    </row>
    <row r="105" spans="2:22" x14ac:dyDescent="0.15">
      <c r="B105" s="36">
        <v>97</v>
      </c>
      <c r="C105" s="101" t="str">
        <f t="shared" si="18"/>
        <v/>
      </c>
      <c r="D105" s="101"/>
      <c r="E105" s="36"/>
      <c r="F105" s="8"/>
      <c r="G105" s="51"/>
      <c r="H105" s="36" t="s">
        <v>3</v>
      </c>
      <c r="I105" s="102"/>
      <c r="J105" s="102"/>
      <c r="K105" s="36"/>
      <c r="L105" s="101" t="str">
        <f t="shared" si="15"/>
        <v/>
      </c>
      <c r="M105" s="101"/>
      <c r="N105" s="6" t="str">
        <f t="shared" si="14"/>
        <v/>
      </c>
      <c r="O105" s="36"/>
      <c r="P105" s="8"/>
      <c r="Q105" s="102"/>
      <c r="R105" s="102"/>
      <c r="S105" s="103" t="str">
        <f t="shared" si="16"/>
        <v/>
      </c>
      <c r="T105" s="103"/>
      <c r="U105" s="104" t="str">
        <f t="shared" si="17"/>
        <v/>
      </c>
      <c r="V105" s="104"/>
    </row>
    <row r="106" spans="2:22" x14ac:dyDescent="0.15">
      <c r="B106" s="36">
        <v>98</v>
      </c>
      <c r="C106" s="101" t="str">
        <f t="shared" si="18"/>
        <v/>
      </c>
      <c r="D106" s="101"/>
      <c r="E106" s="36"/>
      <c r="F106" s="8"/>
      <c r="G106" s="51"/>
      <c r="H106" s="36" t="s">
        <v>4</v>
      </c>
      <c r="I106" s="102"/>
      <c r="J106" s="102"/>
      <c r="K106" s="36"/>
      <c r="L106" s="101" t="str">
        <f t="shared" si="15"/>
        <v/>
      </c>
      <c r="M106" s="101"/>
      <c r="N106" s="6" t="str">
        <f t="shared" si="14"/>
        <v/>
      </c>
      <c r="O106" s="36"/>
      <c r="P106" s="8"/>
      <c r="Q106" s="102"/>
      <c r="R106" s="102"/>
      <c r="S106" s="103" t="str">
        <f t="shared" si="16"/>
        <v/>
      </c>
      <c r="T106" s="103"/>
      <c r="U106" s="104" t="str">
        <f t="shared" si="17"/>
        <v/>
      </c>
      <c r="V106" s="104"/>
    </row>
    <row r="107" spans="2:22" x14ac:dyDescent="0.15">
      <c r="B107" s="36">
        <v>99</v>
      </c>
      <c r="C107" s="101" t="str">
        <f t="shared" si="18"/>
        <v/>
      </c>
      <c r="D107" s="101"/>
      <c r="E107" s="36"/>
      <c r="F107" s="8"/>
      <c r="G107" s="51"/>
      <c r="H107" s="36" t="s">
        <v>4</v>
      </c>
      <c r="I107" s="102"/>
      <c r="J107" s="102"/>
      <c r="K107" s="36"/>
      <c r="L107" s="101" t="str">
        <f t="shared" si="15"/>
        <v/>
      </c>
      <c r="M107" s="101"/>
      <c r="N107" s="6" t="str">
        <f t="shared" si="14"/>
        <v/>
      </c>
      <c r="O107" s="36"/>
      <c r="P107" s="8"/>
      <c r="Q107" s="102"/>
      <c r="R107" s="102"/>
      <c r="S107" s="103" t="str">
        <f t="shared" si="16"/>
        <v/>
      </c>
      <c r="T107" s="103"/>
      <c r="U107" s="104" t="str">
        <f t="shared" si="17"/>
        <v/>
      </c>
      <c r="V107" s="104"/>
    </row>
    <row r="108" spans="2:22" x14ac:dyDescent="0.15">
      <c r="B108" s="36">
        <v>100</v>
      </c>
      <c r="C108" s="101" t="str">
        <f t="shared" si="18"/>
        <v/>
      </c>
      <c r="D108" s="101"/>
      <c r="E108" s="36"/>
      <c r="F108" s="8"/>
      <c r="G108" s="51"/>
      <c r="H108" s="36" t="s">
        <v>3</v>
      </c>
      <c r="I108" s="102"/>
      <c r="J108" s="102"/>
      <c r="K108" s="36"/>
      <c r="L108" s="101" t="str">
        <f t="shared" si="15"/>
        <v/>
      </c>
      <c r="M108" s="101"/>
      <c r="N108" s="6" t="str">
        <f t="shared" si="14"/>
        <v/>
      </c>
      <c r="O108" s="36"/>
      <c r="P108" s="8"/>
      <c r="Q108" s="102"/>
      <c r="R108" s="102"/>
      <c r="S108" s="103" t="str">
        <f t="shared" si="16"/>
        <v/>
      </c>
      <c r="T108" s="103"/>
      <c r="U108" s="104" t="str">
        <f t="shared" si="17"/>
        <v/>
      </c>
      <c r="V108" s="104"/>
    </row>
    <row r="109" spans="2:22" x14ac:dyDescent="0.15">
      <c r="B109" s="1"/>
      <c r="C109" s="1"/>
      <c r="D109" s="1"/>
      <c r="E109" s="1"/>
      <c r="F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</sheetData>
  <mergeCells count="636">
    <mergeCell ref="C108:D108"/>
    <mergeCell ref="I108:J108"/>
    <mergeCell ref="L108:M108"/>
    <mergeCell ref="Q108:R108"/>
    <mergeCell ref="S108:T108"/>
    <mergeCell ref="U108:V108"/>
    <mergeCell ref="C107:D107"/>
    <mergeCell ref="I107:J107"/>
    <mergeCell ref="L107:M107"/>
    <mergeCell ref="Q107:R107"/>
    <mergeCell ref="S107:T107"/>
    <mergeCell ref="U107:V107"/>
    <mergeCell ref="C106:D106"/>
    <mergeCell ref="I106:J106"/>
    <mergeCell ref="L106:M106"/>
    <mergeCell ref="Q106:R106"/>
    <mergeCell ref="S106:T106"/>
    <mergeCell ref="U106:V106"/>
    <mergeCell ref="C105:D105"/>
    <mergeCell ref="I105:J105"/>
    <mergeCell ref="L105:M105"/>
    <mergeCell ref="Q105:R105"/>
    <mergeCell ref="S105:T105"/>
    <mergeCell ref="U105:V105"/>
    <mergeCell ref="C104:D104"/>
    <mergeCell ref="I104:J104"/>
    <mergeCell ref="L104:M104"/>
    <mergeCell ref="Q104:R104"/>
    <mergeCell ref="S104:T104"/>
    <mergeCell ref="U104:V104"/>
    <mergeCell ref="C103:D103"/>
    <mergeCell ref="I103:J103"/>
    <mergeCell ref="L103:M103"/>
    <mergeCell ref="Q103:R103"/>
    <mergeCell ref="S103:T103"/>
    <mergeCell ref="U103:V103"/>
    <mergeCell ref="C102:D102"/>
    <mergeCell ref="I102:J102"/>
    <mergeCell ref="L102:M102"/>
    <mergeCell ref="Q102:R102"/>
    <mergeCell ref="S102:T102"/>
    <mergeCell ref="U102:V102"/>
    <mergeCell ref="C101:D101"/>
    <mergeCell ref="I101:J101"/>
    <mergeCell ref="L101:M101"/>
    <mergeCell ref="Q101:R101"/>
    <mergeCell ref="S101:T101"/>
    <mergeCell ref="U101:V101"/>
    <mergeCell ref="C100:D100"/>
    <mergeCell ref="I100:J100"/>
    <mergeCell ref="L100:M100"/>
    <mergeCell ref="Q100:R100"/>
    <mergeCell ref="S100:T100"/>
    <mergeCell ref="U100:V100"/>
    <mergeCell ref="C99:D99"/>
    <mergeCell ref="I99:J99"/>
    <mergeCell ref="L99:M99"/>
    <mergeCell ref="Q99:R99"/>
    <mergeCell ref="S99:T99"/>
    <mergeCell ref="U99:V99"/>
    <mergeCell ref="C98:D98"/>
    <mergeCell ref="I98:J98"/>
    <mergeCell ref="L98:M98"/>
    <mergeCell ref="Q98:R98"/>
    <mergeCell ref="S98:T98"/>
    <mergeCell ref="U98:V98"/>
    <mergeCell ref="C97:D97"/>
    <mergeCell ref="I97:J97"/>
    <mergeCell ref="L97:M97"/>
    <mergeCell ref="Q97:R97"/>
    <mergeCell ref="S97:T97"/>
    <mergeCell ref="U97:V97"/>
    <mergeCell ref="C96:D96"/>
    <mergeCell ref="I96:J96"/>
    <mergeCell ref="L96:M96"/>
    <mergeCell ref="Q96:R96"/>
    <mergeCell ref="S96:T96"/>
    <mergeCell ref="U96:V96"/>
    <mergeCell ref="C95:D95"/>
    <mergeCell ref="I95:J95"/>
    <mergeCell ref="L95:M95"/>
    <mergeCell ref="Q95:R95"/>
    <mergeCell ref="S95:T95"/>
    <mergeCell ref="U95:V95"/>
    <mergeCell ref="C94:D94"/>
    <mergeCell ref="I94:J94"/>
    <mergeCell ref="L94:M94"/>
    <mergeCell ref="Q94:R94"/>
    <mergeCell ref="S94:T94"/>
    <mergeCell ref="U94:V94"/>
    <mergeCell ref="C93:D93"/>
    <mergeCell ref="I93:J93"/>
    <mergeCell ref="L93:M93"/>
    <mergeCell ref="Q93:R93"/>
    <mergeCell ref="S93:T93"/>
    <mergeCell ref="U93:V93"/>
    <mergeCell ref="C92:D92"/>
    <mergeCell ref="I92:J92"/>
    <mergeCell ref="L92:M92"/>
    <mergeCell ref="Q92:R92"/>
    <mergeCell ref="S92:T92"/>
    <mergeCell ref="U92:V92"/>
    <mergeCell ref="C91:D91"/>
    <mergeCell ref="I91:J91"/>
    <mergeCell ref="L91:M91"/>
    <mergeCell ref="Q91:R91"/>
    <mergeCell ref="S91:T91"/>
    <mergeCell ref="U91:V91"/>
    <mergeCell ref="C90:D90"/>
    <mergeCell ref="I90:J90"/>
    <mergeCell ref="L90:M90"/>
    <mergeCell ref="Q90:R90"/>
    <mergeCell ref="S90:T90"/>
    <mergeCell ref="U90:V90"/>
    <mergeCell ref="C89:D89"/>
    <mergeCell ref="I89:J89"/>
    <mergeCell ref="L89:M89"/>
    <mergeCell ref="Q89:R89"/>
    <mergeCell ref="S89:T89"/>
    <mergeCell ref="U89:V89"/>
    <mergeCell ref="C88:D88"/>
    <mergeCell ref="I88:J88"/>
    <mergeCell ref="L88:M88"/>
    <mergeCell ref="Q88:R88"/>
    <mergeCell ref="S88:T88"/>
    <mergeCell ref="U88:V88"/>
    <mergeCell ref="C87:D87"/>
    <mergeCell ref="I87:J87"/>
    <mergeCell ref="L87:M87"/>
    <mergeCell ref="Q87:R87"/>
    <mergeCell ref="S87:T87"/>
    <mergeCell ref="U87:V87"/>
    <mergeCell ref="C86:D86"/>
    <mergeCell ref="I86:J86"/>
    <mergeCell ref="L86:M86"/>
    <mergeCell ref="Q86:R86"/>
    <mergeCell ref="S86:T86"/>
    <mergeCell ref="U86:V86"/>
    <mergeCell ref="C85:D85"/>
    <mergeCell ref="I85:J85"/>
    <mergeCell ref="L85:M85"/>
    <mergeCell ref="Q85:R85"/>
    <mergeCell ref="S85:T85"/>
    <mergeCell ref="U85:V85"/>
    <mergeCell ref="C84:D84"/>
    <mergeCell ref="I84:J84"/>
    <mergeCell ref="L84:M84"/>
    <mergeCell ref="Q84:R84"/>
    <mergeCell ref="S84:T84"/>
    <mergeCell ref="U84:V84"/>
    <mergeCell ref="C83:D83"/>
    <mergeCell ref="I83:J83"/>
    <mergeCell ref="L83:M83"/>
    <mergeCell ref="Q83:R83"/>
    <mergeCell ref="S83:T83"/>
    <mergeCell ref="U83:V83"/>
    <mergeCell ref="C82:D82"/>
    <mergeCell ref="I82:J82"/>
    <mergeCell ref="L82:M82"/>
    <mergeCell ref="Q82:R82"/>
    <mergeCell ref="S82:T82"/>
    <mergeCell ref="U82:V82"/>
    <mergeCell ref="C81:D81"/>
    <mergeCell ref="I81:J81"/>
    <mergeCell ref="L81:M81"/>
    <mergeCell ref="Q81:R81"/>
    <mergeCell ref="S81:T81"/>
    <mergeCell ref="U81:V81"/>
    <mergeCell ref="C80:D80"/>
    <mergeCell ref="I80:J80"/>
    <mergeCell ref="L80:M80"/>
    <mergeCell ref="Q80:R80"/>
    <mergeCell ref="S80:T80"/>
    <mergeCell ref="U80:V80"/>
    <mergeCell ref="C79:D79"/>
    <mergeCell ref="I79:J79"/>
    <mergeCell ref="L79:M79"/>
    <mergeCell ref="Q79:R79"/>
    <mergeCell ref="S79:T79"/>
    <mergeCell ref="U79:V79"/>
    <mergeCell ref="C78:D78"/>
    <mergeCell ref="I78:J78"/>
    <mergeCell ref="L78:M78"/>
    <mergeCell ref="Q78:R78"/>
    <mergeCell ref="S78:T78"/>
    <mergeCell ref="U78:V78"/>
    <mergeCell ref="C77:D77"/>
    <mergeCell ref="I77:J77"/>
    <mergeCell ref="L77:M77"/>
    <mergeCell ref="Q77:R77"/>
    <mergeCell ref="S77:T77"/>
    <mergeCell ref="U77:V77"/>
    <mergeCell ref="C76:D76"/>
    <mergeCell ref="I76:J76"/>
    <mergeCell ref="L76:M76"/>
    <mergeCell ref="Q76:R76"/>
    <mergeCell ref="S76:T76"/>
    <mergeCell ref="U76:V76"/>
    <mergeCell ref="C75:D75"/>
    <mergeCell ref="I75:J75"/>
    <mergeCell ref="L75:M75"/>
    <mergeCell ref="Q75:R75"/>
    <mergeCell ref="S75:T75"/>
    <mergeCell ref="U75:V75"/>
    <mergeCell ref="C74:D74"/>
    <mergeCell ref="I74:J74"/>
    <mergeCell ref="L74:M74"/>
    <mergeCell ref="Q74:R74"/>
    <mergeCell ref="S74:T74"/>
    <mergeCell ref="U74:V74"/>
    <mergeCell ref="C73:D73"/>
    <mergeCell ref="I73:J73"/>
    <mergeCell ref="L73:M73"/>
    <mergeCell ref="Q73:R73"/>
    <mergeCell ref="S73:T73"/>
    <mergeCell ref="U73:V73"/>
    <mergeCell ref="C72:D72"/>
    <mergeCell ref="I72:J72"/>
    <mergeCell ref="L72:M72"/>
    <mergeCell ref="Q72:R72"/>
    <mergeCell ref="S72:T72"/>
    <mergeCell ref="U72:V72"/>
    <mergeCell ref="C71:D71"/>
    <mergeCell ref="I71:J71"/>
    <mergeCell ref="L71:M71"/>
    <mergeCell ref="Q71:R71"/>
    <mergeCell ref="S71:T71"/>
    <mergeCell ref="U71:V71"/>
    <mergeCell ref="C70:D70"/>
    <mergeCell ref="I70:J70"/>
    <mergeCell ref="L70:M70"/>
    <mergeCell ref="Q70:R70"/>
    <mergeCell ref="S70:T70"/>
    <mergeCell ref="U70:V70"/>
    <mergeCell ref="C69:D69"/>
    <mergeCell ref="I69:J69"/>
    <mergeCell ref="L69:M69"/>
    <mergeCell ref="Q69:R69"/>
    <mergeCell ref="S69:T69"/>
    <mergeCell ref="U69:V69"/>
    <mergeCell ref="C68:D68"/>
    <mergeCell ref="I68:J68"/>
    <mergeCell ref="L68:M68"/>
    <mergeCell ref="Q68:R68"/>
    <mergeCell ref="S68:T68"/>
    <mergeCell ref="U68:V68"/>
    <mergeCell ref="C67:D67"/>
    <mergeCell ref="I67:J67"/>
    <mergeCell ref="L67:M67"/>
    <mergeCell ref="Q67:R67"/>
    <mergeCell ref="S67:T67"/>
    <mergeCell ref="U67:V67"/>
    <mergeCell ref="C66:D66"/>
    <mergeCell ref="I66:J66"/>
    <mergeCell ref="L66:M66"/>
    <mergeCell ref="Q66:R66"/>
    <mergeCell ref="S66:T66"/>
    <mergeCell ref="U66:V66"/>
    <mergeCell ref="C65:D65"/>
    <mergeCell ref="I65:J65"/>
    <mergeCell ref="L65:M65"/>
    <mergeCell ref="Q65:R65"/>
    <mergeCell ref="S65:T65"/>
    <mergeCell ref="U65:V65"/>
    <mergeCell ref="C64:D64"/>
    <mergeCell ref="I64:J64"/>
    <mergeCell ref="L64:M64"/>
    <mergeCell ref="Q64:R64"/>
    <mergeCell ref="S64:T64"/>
    <mergeCell ref="U64:V64"/>
    <mergeCell ref="C63:D63"/>
    <mergeCell ref="I63:J63"/>
    <mergeCell ref="L63:M63"/>
    <mergeCell ref="Q63:R63"/>
    <mergeCell ref="S63:T63"/>
    <mergeCell ref="U63:V63"/>
    <mergeCell ref="C62:D62"/>
    <mergeCell ref="I62:J62"/>
    <mergeCell ref="L62:M62"/>
    <mergeCell ref="Q62:R62"/>
    <mergeCell ref="S62:T62"/>
    <mergeCell ref="U62:V62"/>
    <mergeCell ref="C61:D61"/>
    <mergeCell ref="I61:J61"/>
    <mergeCell ref="L61:M61"/>
    <mergeCell ref="Q61:R61"/>
    <mergeCell ref="S61:T61"/>
    <mergeCell ref="U61:V61"/>
    <mergeCell ref="C60:D60"/>
    <mergeCell ref="I60:J60"/>
    <mergeCell ref="L60:M60"/>
    <mergeCell ref="Q60:R60"/>
    <mergeCell ref="S60:T60"/>
    <mergeCell ref="U60:V60"/>
    <mergeCell ref="C59:D59"/>
    <mergeCell ref="I59:J59"/>
    <mergeCell ref="L59:M59"/>
    <mergeCell ref="Q59:R59"/>
    <mergeCell ref="S59:T59"/>
    <mergeCell ref="U59:V59"/>
    <mergeCell ref="C58:D58"/>
    <mergeCell ref="I58:J58"/>
    <mergeCell ref="L58:M58"/>
    <mergeCell ref="Q58:R58"/>
    <mergeCell ref="S58:T58"/>
    <mergeCell ref="U58:V58"/>
    <mergeCell ref="C57:D57"/>
    <mergeCell ref="I57:J57"/>
    <mergeCell ref="L57:M57"/>
    <mergeCell ref="Q57:R57"/>
    <mergeCell ref="S57:T57"/>
    <mergeCell ref="U57:V57"/>
    <mergeCell ref="C56:D56"/>
    <mergeCell ref="I56:J56"/>
    <mergeCell ref="L56:M56"/>
    <mergeCell ref="Q56:R56"/>
    <mergeCell ref="S56:T56"/>
    <mergeCell ref="U56:V56"/>
    <mergeCell ref="C55:D55"/>
    <mergeCell ref="I55:J55"/>
    <mergeCell ref="L55:M55"/>
    <mergeCell ref="Q55:R55"/>
    <mergeCell ref="S55:T55"/>
    <mergeCell ref="U55:V55"/>
    <mergeCell ref="C54:D54"/>
    <mergeCell ref="I54:J54"/>
    <mergeCell ref="L54:M54"/>
    <mergeCell ref="Q54:R54"/>
    <mergeCell ref="S54:T54"/>
    <mergeCell ref="U54:V54"/>
    <mergeCell ref="C53:D53"/>
    <mergeCell ref="I53:J53"/>
    <mergeCell ref="L53:M53"/>
    <mergeCell ref="Q53:R53"/>
    <mergeCell ref="S53:T53"/>
    <mergeCell ref="U53:V53"/>
    <mergeCell ref="C52:D52"/>
    <mergeCell ref="I52:J52"/>
    <mergeCell ref="L52:M52"/>
    <mergeCell ref="Q52:R52"/>
    <mergeCell ref="S52:T52"/>
    <mergeCell ref="U52:V52"/>
    <mergeCell ref="C51:D51"/>
    <mergeCell ref="I51:J51"/>
    <mergeCell ref="L51:M51"/>
    <mergeCell ref="Q51:R51"/>
    <mergeCell ref="S51:T51"/>
    <mergeCell ref="U51:V51"/>
    <mergeCell ref="C50:D50"/>
    <mergeCell ref="I50:J50"/>
    <mergeCell ref="L50:M50"/>
    <mergeCell ref="Q50:R50"/>
    <mergeCell ref="S50:T50"/>
    <mergeCell ref="U50:V50"/>
    <mergeCell ref="C49:D49"/>
    <mergeCell ref="I49:J49"/>
    <mergeCell ref="L49:M49"/>
    <mergeCell ref="Q49:R49"/>
    <mergeCell ref="S49:T49"/>
    <mergeCell ref="U49:V49"/>
    <mergeCell ref="C48:D48"/>
    <mergeCell ref="I48:J48"/>
    <mergeCell ref="L48:M48"/>
    <mergeCell ref="Q48:R48"/>
    <mergeCell ref="S48:T48"/>
    <mergeCell ref="U48:V48"/>
    <mergeCell ref="C47:D47"/>
    <mergeCell ref="I47:J47"/>
    <mergeCell ref="L47:M47"/>
    <mergeCell ref="Q47:R47"/>
    <mergeCell ref="S47:T47"/>
    <mergeCell ref="U47:V47"/>
    <mergeCell ref="C46:D46"/>
    <mergeCell ref="I46:J46"/>
    <mergeCell ref="L46:M46"/>
    <mergeCell ref="Q46:R46"/>
    <mergeCell ref="S46:T46"/>
    <mergeCell ref="U46:V46"/>
    <mergeCell ref="C45:D45"/>
    <mergeCell ref="I45:J45"/>
    <mergeCell ref="L45:M45"/>
    <mergeCell ref="Q45:R45"/>
    <mergeCell ref="S45:T45"/>
    <mergeCell ref="U45:V45"/>
    <mergeCell ref="C44:D44"/>
    <mergeCell ref="I44:J44"/>
    <mergeCell ref="L44:M44"/>
    <mergeCell ref="Q44:R44"/>
    <mergeCell ref="S44:T44"/>
    <mergeCell ref="U44:V44"/>
    <mergeCell ref="C43:D43"/>
    <mergeCell ref="I43:J43"/>
    <mergeCell ref="L43:M43"/>
    <mergeCell ref="Q43:R43"/>
    <mergeCell ref="S43:T43"/>
    <mergeCell ref="U43:V43"/>
    <mergeCell ref="C42:D42"/>
    <mergeCell ref="I42:J42"/>
    <mergeCell ref="L42:M42"/>
    <mergeCell ref="Q42:R42"/>
    <mergeCell ref="S42:T42"/>
    <mergeCell ref="U42:V42"/>
    <mergeCell ref="C41:D41"/>
    <mergeCell ref="I41:J41"/>
    <mergeCell ref="L41:M41"/>
    <mergeCell ref="Q41:R41"/>
    <mergeCell ref="S41:T41"/>
    <mergeCell ref="U41:V41"/>
    <mergeCell ref="C40:D40"/>
    <mergeCell ref="I40:J40"/>
    <mergeCell ref="L40:M40"/>
    <mergeCell ref="Q40:R40"/>
    <mergeCell ref="S40:T40"/>
    <mergeCell ref="U40:V40"/>
    <mergeCell ref="C39:D39"/>
    <mergeCell ref="I39:J39"/>
    <mergeCell ref="L39:M39"/>
    <mergeCell ref="Q39:R39"/>
    <mergeCell ref="S39:T39"/>
    <mergeCell ref="U39:V39"/>
    <mergeCell ref="C38:D38"/>
    <mergeCell ref="I38:J38"/>
    <mergeCell ref="L38:M38"/>
    <mergeCell ref="Q38:R38"/>
    <mergeCell ref="S38:T38"/>
    <mergeCell ref="U38:V38"/>
    <mergeCell ref="C37:D37"/>
    <mergeCell ref="I37:J37"/>
    <mergeCell ref="L37:M37"/>
    <mergeCell ref="Q37:R37"/>
    <mergeCell ref="S37:T37"/>
    <mergeCell ref="U37:V37"/>
    <mergeCell ref="C36:D36"/>
    <mergeCell ref="I36:J36"/>
    <mergeCell ref="L36:M36"/>
    <mergeCell ref="Q36:R36"/>
    <mergeCell ref="S36:T36"/>
    <mergeCell ref="U36:V36"/>
    <mergeCell ref="C35:D35"/>
    <mergeCell ref="I35:J35"/>
    <mergeCell ref="L35:M35"/>
    <mergeCell ref="Q35:R35"/>
    <mergeCell ref="S35:T35"/>
    <mergeCell ref="U35:V35"/>
    <mergeCell ref="C34:D34"/>
    <mergeCell ref="I34:J34"/>
    <mergeCell ref="L34:M34"/>
    <mergeCell ref="Q34:R34"/>
    <mergeCell ref="S34:T34"/>
    <mergeCell ref="U34:V34"/>
    <mergeCell ref="C33:D33"/>
    <mergeCell ref="I33:J33"/>
    <mergeCell ref="L33:M33"/>
    <mergeCell ref="Q33:R33"/>
    <mergeCell ref="S33:T33"/>
    <mergeCell ref="U33:V33"/>
    <mergeCell ref="C32:D32"/>
    <mergeCell ref="I32:J32"/>
    <mergeCell ref="L32:M32"/>
    <mergeCell ref="Q32:R32"/>
    <mergeCell ref="S32:T32"/>
    <mergeCell ref="U32:V32"/>
    <mergeCell ref="C31:D31"/>
    <mergeCell ref="I31:J31"/>
    <mergeCell ref="L31:M31"/>
    <mergeCell ref="Q31:R31"/>
    <mergeCell ref="S31:T31"/>
    <mergeCell ref="U31:V31"/>
    <mergeCell ref="C30:D30"/>
    <mergeCell ref="I30:J30"/>
    <mergeCell ref="L30:M30"/>
    <mergeCell ref="Q30:R30"/>
    <mergeCell ref="S30:T30"/>
    <mergeCell ref="U30:V30"/>
    <mergeCell ref="C27:D27"/>
    <mergeCell ref="I27:J27"/>
    <mergeCell ref="L27:M27"/>
    <mergeCell ref="Q27:R27"/>
    <mergeCell ref="S27:T27"/>
    <mergeCell ref="U27:V27"/>
    <mergeCell ref="C28:D28"/>
    <mergeCell ref="C29:D29"/>
    <mergeCell ref="I28:J28"/>
    <mergeCell ref="I29:J29"/>
    <mergeCell ref="L28:M28"/>
    <mergeCell ref="L29:M29"/>
    <mergeCell ref="Q28:R28"/>
    <mergeCell ref="Q29:R29"/>
    <mergeCell ref="S28:T28"/>
    <mergeCell ref="S29:T29"/>
    <mergeCell ref="U28:V28"/>
    <mergeCell ref="U29:V29"/>
    <mergeCell ref="C26:D26"/>
    <mergeCell ref="I26:J26"/>
    <mergeCell ref="L26:M26"/>
    <mergeCell ref="Q26:R26"/>
    <mergeCell ref="S26:T26"/>
    <mergeCell ref="U26:V26"/>
    <mergeCell ref="C25:D25"/>
    <mergeCell ref="I25:J25"/>
    <mergeCell ref="L25:M25"/>
    <mergeCell ref="Q25:R25"/>
    <mergeCell ref="S25:T25"/>
    <mergeCell ref="U25:V25"/>
    <mergeCell ref="C24:D24"/>
    <mergeCell ref="I24:J24"/>
    <mergeCell ref="L24:M24"/>
    <mergeCell ref="Q24:R24"/>
    <mergeCell ref="S24:T24"/>
    <mergeCell ref="U24:V24"/>
    <mergeCell ref="C23:D23"/>
    <mergeCell ref="I23:J23"/>
    <mergeCell ref="L23:M23"/>
    <mergeCell ref="Q23:R23"/>
    <mergeCell ref="S23:T23"/>
    <mergeCell ref="U23:V23"/>
    <mergeCell ref="C22:D22"/>
    <mergeCell ref="I22:J22"/>
    <mergeCell ref="L22:M22"/>
    <mergeCell ref="Q22:R22"/>
    <mergeCell ref="S22:T22"/>
    <mergeCell ref="U22:V22"/>
    <mergeCell ref="C21:D21"/>
    <mergeCell ref="I21:J21"/>
    <mergeCell ref="L21:M21"/>
    <mergeCell ref="Q21:R21"/>
    <mergeCell ref="S21:T21"/>
    <mergeCell ref="U21:V21"/>
    <mergeCell ref="C20:D20"/>
    <mergeCell ref="I20:J20"/>
    <mergeCell ref="L20:M20"/>
    <mergeCell ref="Q20:R20"/>
    <mergeCell ref="S20:T20"/>
    <mergeCell ref="U20:V20"/>
    <mergeCell ref="C19:D19"/>
    <mergeCell ref="I19:J19"/>
    <mergeCell ref="L19:M19"/>
    <mergeCell ref="Q19:R19"/>
    <mergeCell ref="S19:T19"/>
    <mergeCell ref="U19:V19"/>
    <mergeCell ref="C18:D18"/>
    <mergeCell ref="I18:J18"/>
    <mergeCell ref="L18:M18"/>
    <mergeCell ref="Q18:R18"/>
    <mergeCell ref="S18:T18"/>
    <mergeCell ref="U18:V18"/>
    <mergeCell ref="C17:D17"/>
    <mergeCell ref="I17:J17"/>
    <mergeCell ref="L17:M17"/>
    <mergeCell ref="Q17:R17"/>
    <mergeCell ref="S17:T17"/>
    <mergeCell ref="U17:V17"/>
    <mergeCell ref="C16:D16"/>
    <mergeCell ref="I16:J16"/>
    <mergeCell ref="L16:M16"/>
    <mergeCell ref="Q16:R16"/>
    <mergeCell ref="S16:T16"/>
    <mergeCell ref="U16:V16"/>
    <mergeCell ref="C15:D15"/>
    <mergeCell ref="I15:J15"/>
    <mergeCell ref="L15:M15"/>
    <mergeCell ref="Q15:R15"/>
    <mergeCell ref="S15:T15"/>
    <mergeCell ref="U15:V15"/>
    <mergeCell ref="C14:D14"/>
    <mergeCell ref="I14:J14"/>
    <mergeCell ref="L14:M14"/>
    <mergeCell ref="Q14:R14"/>
    <mergeCell ref="S14:T14"/>
    <mergeCell ref="U14:V14"/>
    <mergeCell ref="C13:D13"/>
    <mergeCell ref="I13:J13"/>
    <mergeCell ref="L13:M13"/>
    <mergeCell ref="Q13:R13"/>
    <mergeCell ref="S13:T13"/>
    <mergeCell ref="U13:V13"/>
    <mergeCell ref="C12:D12"/>
    <mergeCell ref="I12:J12"/>
    <mergeCell ref="L12:M12"/>
    <mergeCell ref="Q12:R12"/>
    <mergeCell ref="S12:T12"/>
    <mergeCell ref="U12:V12"/>
    <mergeCell ref="C11:D11"/>
    <mergeCell ref="I11:J11"/>
    <mergeCell ref="L11:M11"/>
    <mergeCell ref="Q11:R11"/>
    <mergeCell ref="S11:T11"/>
    <mergeCell ref="U11:V11"/>
    <mergeCell ref="C10:D10"/>
    <mergeCell ref="I10:J10"/>
    <mergeCell ref="L10:M10"/>
    <mergeCell ref="Q10:R10"/>
    <mergeCell ref="S10:T10"/>
    <mergeCell ref="U10:V10"/>
    <mergeCell ref="C9:D9"/>
    <mergeCell ref="I9:J9"/>
    <mergeCell ref="L9:M9"/>
    <mergeCell ref="Q9:R9"/>
    <mergeCell ref="S9:T9"/>
    <mergeCell ref="U9:V9"/>
    <mergeCell ref="S7:V7"/>
    <mergeCell ref="I8:J8"/>
    <mergeCell ref="L8:M8"/>
    <mergeCell ref="Q8:R8"/>
    <mergeCell ref="S8:T8"/>
    <mergeCell ref="U8:V8"/>
    <mergeCell ref="Q2:R2"/>
    <mergeCell ref="B7:B8"/>
    <mergeCell ref="C7:D8"/>
    <mergeCell ref="E7:J7"/>
    <mergeCell ref="K7:M7"/>
    <mergeCell ref="N7:N8"/>
    <mergeCell ref="O7:R7"/>
    <mergeCell ref="F2:H2"/>
    <mergeCell ref="F4:H4"/>
    <mergeCell ref="F5:G5"/>
    <mergeCell ref="B4:C4"/>
    <mergeCell ref="D4:E4"/>
    <mergeCell ref="I4:J4"/>
    <mergeCell ref="K2:L2"/>
    <mergeCell ref="M2:N2"/>
    <mergeCell ref="O2:P2"/>
    <mergeCell ref="B3:C3"/>
    <mergeCell ref="D3:J3"/>
    <mergeCell ref="K3:L3"/>
    <mergeCell ref="M3:R3"/>
    <mergeCell ref="B2:C2"/>
    <mergeCell ref="D2:E2"/>
    <mergeCell ref="K4:L4"/>
    <mergeCell ref="M4:N4"/>
    <mergeCell ref="O4:P4"/>
    <mergeCell ref="Q4:R4"/>
    <mergeCell ref="K5:L5"/>
    <mergeCell ref="M5:N5"/>
    <mergeCell ref="Q5:R5"/>
    <mergeCell ref="I2:J2"/>
  </mergeCells>
  <phoneticPr fontId="2"/>
  <conditionalFormatting sqref="H14:H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H9:H11 H47:H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H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H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H9:H108">
      <formula1>"買,売"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5"/>
  <sheetViews>
    <sheetView topLeftCell="A181" workbookViewId="0">
      <selection activeCell="A165" sqref="A165"/>
    </sheetView>
  </sheetViews>
  <sheetFormatPr defaultRowHeight="14.25" x14ac:dyDescent="0.15"/>
  <cols>
    <col min="1" max="1" width="7.5" style="35" customWidth="1"/>
    <col min="2" max="2" width="8.125" customWidth="1"/>
  </cols>
  <sheetData>
    <row r="165" spans="1:1" x14ac:dyDescent="0.15">
      <c r="A165" s="123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3" zoomScale="145" zoomScaleNormal="145" zoomScaleSheetLayoutView="100" workbookViewId="0">
      <selection activeCell="A22" sqref="A22:J29"/>
    </sheetView>
  </sheetViews>
  <sheetFormatPr defaultColWidth="9" defaultRowHeight="13.5" x14ac:dyDescent="0.15"/>
  <cols>
    <col min="1" max="1" width="9" customWidth="1"/>
  </cols>
  <sheetData>
    <row r="1" spans="1:10" x14ac:dyDescent="0.15">
      <c r="A1" t="s">
        <v>0</v>
      </c>
    </row>
    <row r="2" spans="1:10" x14ac:dyDescent="0.15">
      <c r="A2" s="118" t="s">
        <v>60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x14ac:dyDescent="0.15">
      <c r="A3" s="119"/>
      <c r="B3" s="119"/>
      <c r="C3" s="119"/>
      <c r="D3" s="119"/>
      <c r="E3" s="119"/>
      <c r="F3" s="119"/>
      <c r="G3" s="119"/>
      <c r="H3" s="119"/>
      <c r="I3" s="119"/>
      <c r="J3" s="119"/>
    </row>
    <row r="4" spans="1:10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0" x14ac:dyDescent="0.15">
      <c r="A5" s="119"/>
      <c r="B5" s="119"/>
      <c r="C5" s="119"/>
      <c r="D5" s="119"/>
      <c r="E5" s="119"/>
      <c r="F5" s="119"/>
      <c r="G5" s="119"/>
      <c r="H5" s="119"/>
      <c r="I5" s="119"/>
      <c r="J5" s="119"/>
    </row>
    <row r="6" spans="1:10" x14ac:dyDescent="0.15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x14ac:dyDescent="0.15">
      <c r="A7" s="119"/>
      <c r="B7" s="119"/>
      <c r="C7" s="119"/>
      <c r="D7" s="119"/>
      <c r="E7" s="119"/>
      <c r="F7" s="119"/>
      <c r="G7" s="119"/>
      <c r="H7" s="119"/>
      <c r="I7" s="119"/>
      <c r="J7" s="119"/>
    </row>
    <row r="8" spans="1:10" x14ac:dyDescent="0.15">
      <c r="A8" s="119"/>
      <c r="B8" s="119"/>
      <c r="C8" s="119"/>
      <c r="D8" s="119"/>
      <c r="E8" s="119"/>
      <c r="F8" s="119"/>
      <c r="G8" s="119"/>
      <c r="H8" s="119"/>
      <c r="I8" s="119"/>
      <c r="J8" s="119"/>
    </row>
    <row r="9" spans="1:10" x14ac:dyDescent="0.15">
      <c r="A9" s="119"/>
      <c r="B9" s="119"/>
      <c r="C9" s="119"/>
      <c r="D9" s="119"/>
      <c r="E9" s="119"/>
      <c r="F9" s="119"/>
      <c r="G9" s="119"/>
      <c r="H9" s="119"/>
      <c r="I9" s="119"/>
      <c r="J9" s="119"/>
    </row>
    <row r="11" spans="1:10" x14ac:dyDescent="0.15">
      <c r="A11" t="s">
        <v>1</v>
      </c>
    </row>
    <row r="12" spans="1:10" x14ac:dyDescent="0.15">
      <c r="A12" s="120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x14ac:dyDescent="0.15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x14ac:dyDescent="0.15">
      <c r="A14" s="121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x14ac:dyDescent="0.15">
      <c r="A15" s="121"/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x14ac:dyDescent="0.15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x14ac:dyDescent="0.15">
      <c r="A17" s="121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x14ac:dyDescent="0.15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x14ac:dyDescent="0.15">
      <c r="A19" s="121"/>
      <c r="B19" s="121"/>
      <c r="C19" s="121"/>
      <c r="D19" s="121"/>
      <c r="E19" s="121"/>
      <c r="F19" s="121"/>
      <c r="G19" s="121"/>
      <c r="H19" s="121"/>
      <c r="I19" s="121"/>
      <c r="J19" s="121"/>
    </row>
    <row r="21" spans="1:10" x14ac:dyDescent="0.15">
      <c r="A21" t="s">
        <v>2</v>
      </c>
    </row>
    <row r="22" spans="1:10" x14ac:dyDescent="0.15">
      <c r="A22" s="122" t="s">
        <v>61</v>
      </c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x14ac:dyDescent="0.15">
      <c r="A23" s="122"/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x14ac:dyDescent="0.15">
      <c r="A24" s="122"/>
      <c r="B24" s="122"/>
      <c r="C24" s="122"/>
      <c r="D24" s="122"/>
      <c r="E24" s="122"/>
      <c r="F24" s="122"/>
      <c r="G24" s="122"/>
      <c r="H24" s="122"/>
      <c r="I24" s="122"/>
      <c r="J24" s="122"/>
    </row>
    <row r="25" spans="1:10" x14ac:dyDescent="0.15">
      <c r="A25" s="122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0" x14ac:dyDescent="0.15">
      <c r="A26" s="122"/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x14ac:dyDescent="0.15">
      <c r="A27" s="122"/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x14ac:dyDescent="0.15">
      <c r="A28" s="122"/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x14ac:dyDescent="0.15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H6" sqref="H6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63</v>
      </c>
      <c r="D5" s="29">
        <v>3</v>
      </c>
      <c r="E5" s="33"/>
      <c r="F5" s="29">
        <v>0</v>
      </c>
      <c r="G5" s="33"/>
      <c r="H5" s="29">
        <v>0</v>
      </c>
      <c r="I5" s="33"/>
    </row>
    <row r="6" spans="2:9" x14ac:dyDescent="0.15">
      <c r="B6" s="28" t="s">
        <v>62</v>
      </c>
      <c r="C6" s="29" t="s">
        <v>64</v>
      </c>
      <c r="D6" s="29">
        <v>12</v>
      </c>
      <c r="E6" s="33"/>
      <c r="F6" s="29">
        <v>0</v>
      </c>
      <c r="G6" s="34"/>
      <c r="H6" s="29">
        <v>0</v>
      </c>
      <c r="I6" s="34"/>
    </row>
    <row r="7" spans="2:9" x14ac:dyDescent="0.15">
      <c r="B7" s="28" t="s">
        <v>43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R19" sqref="R19:S1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9" t="s">
        <v>5</v>
      </c>
      <c r="C2" s="69"/>
      <c r="D2" s="72"/>
      <c r="E2" s="72"/>
      <c r="F2" s="69" t="s">
        <v>6</v>
      </c>
      <c r="G2" s="69"/>
      <c r="H2" s="72" t="s">
        <v>36</v>
      </c>
      <c r="I2" s="72"/>
      <c r="J2" s="69" t="s">
        <v>7</v>
      </c>
      <c r="K2" s="69"/>
      <c r="L2" s="73">
        <f>C9</f>
        <v>1000000</v>
      </c>
      <c r="M2" s="72"/>
      <c r="N2" s="69" t="s">
        <v>8</v>
      </c>
      <c r="O2" s="69"/>
      <c r="P2" s="73" t="e">
        <f>C108+R108</f>
        <v>#VALUE!</v>
      </c>
      <c r="Q2" s="72"/>
      <c r="R2" s="1"/>
      <c r="S2" s="1"/>
      <c r="T2" s="1"/>
    </row>
    <row r="3" spans="2:21" ht="57" customHeight="1" x14ac:dyDescent="0.15">
      <c r="B3" s="69" t="s">
        <v>9</v>
      </c>
      <c r="C3" s="69"/>
      <c r="D3" s="75" t="s">
        <v>38</v>
      </c>
      <c r="E3" s="75"/>
      <c r="F3" s="75"/>
      <c r="G3" s="75"/>
      <c r="H3" s="75"/>
      <c r="I3" s="75"/>
      <c r="J3" s="69" t="s">
        <v>10</v>
      </c>
      <c r="K3" s="69"/>
      <c r="L3" s="75" t="s">
        <v>35</v>
      </c>
      <c r="M3" s="76"/>
      <c r="N3" s="76"/>
      <c r="O3" s="76"/>
      <c r="P3" s="76"/>
      <c r="Q3" s="76"/>
      <c r="R3" s="1"/>
      <c r="S3" s="1"/>
    </row>
    <row r="4" spans="2:21" x14ac:dyDescent="0.15">
      <c r="B4" s="69" t="s">
        <v>11</v>
      </c>
      <c r="C4" s="69"/>
      <c r="D4" s="70">
        <f>SUM($R$9:$S$993)</f>
        <v>153684.21052631587</v>
      </c>
      <c r="E4" s="70"/>
      <c r="F4" s="69" t="s">
        <v>12</v>
      </c>
      <c r="G4" s="69"/>
      <c r="H4" s="71">
        <f>SUM($T$9:$U$108)</f>
        <v>292.00000000000017</v>
      </c>
      <c r="I4" s="72"/>
      <c r="J4" s="77" t="s">
        <v>13</v>
      </c>
      <c r="K4" s="77"/>
      <c r="L4" s="73">
        <f>MAX($C$9:$D$990)-C9</f>
        <v>153684.21052631596</v>
      </c>
      <c r="M4" s="73"/>
      <c r="N4" s="77" t="s">
        <v>14</v>
      </c>
      <c r="O4" s="77"/>
      <c r="P4" s="70">
        <f>MIN($C$9:$D$990)-C9</f>
        <v>0</v>
      </c>
      <c r="Q4" s="70"/>
      <c r="R4" s="1"/>
      <c r="S4" s="1"/>
      <c r="T4" s="1"/>
    </row>
    <row r="5" spans="2:21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78" t="s">
        <v>19</v>
      </c>
      <c r="K5" s="69"/>
      <c r="L5" s="79"/>
      <c r="M5" s="80"/>
      <c r="N5" s="18" t="s">
        <v>20</v>
      </c>
      <c r="O5" s="9"/>
      <c r="P5" s="79"/>
      <c r="Q5" s="80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88" t="s">
        <v>21</v>
      </c>
      <c r="C7" s="90" t="s">
        <v>22</v>
      </c>
      <c r="D7" s="91"/>
      <c r="E7" s="94" t="s">
        <v>23</v>
      </c>
      <c r="F7" s="95"/>
      <c r="G7" s="95"/>
      <c r="H7" s="95"/>
      <c r="I7" s="83"/>
      <c r="J7" s="96" t="s">
        <v>24</v>
      </c>
      <c r="K7" s="97"/>
      <c r="L7" s="85"/>
      <c r="M7" s="98" t="s">
        <v>25</v>
      </c>
      <c r="N7" s="99" t="s">
        <v>26</v>
      </c>
      <c r="O7" s="100"/>
      <c r="P7" s="100"/>
      <c r="Q7" s="87"/>
      <c r="R7" s="81" t="s">
        <v>27</v>
      </c>
      <c r="S7" s="81"/>
      <c r="T7" s="81"/>
      <c r="U7" s="81"/>
    </row>
    <row r="8" spans="2:21" x14ac:dyDescent="0.15">
      <c r="B8" s="89"/>
      <c r="C8" s="92"/>
      <c r="D8" s="93"/>
      <c r="E8" s="19" t="s">
        <v>28</v>
      </c>
      <c r="F8" s="19" t="s">
        <v>29</v>
      </c>
      <c r="G8" s="19" t="s">
        <v>30</v>
      </c>
      <c r="H8" s="82" t="s">
        <v>31</v>
      </c>
      <c r="I8" s="83"/>
      <c r="J8" s="4" t="s">
        <v>32</v>
      </c>
      <c r="K8" s="84" t="s">
        <v>33</v>
      </c>
      <c r="L8" s="85"/>
      <c r="M8" s="98"/>
      <c r="N8" s="5" t="s">
        <v>28</v>
      </c>
      <c r="O8" s="5" t="s">
        <v>29</v>
      </c>
      <c r="P8" s="86" t="s">
        <v>31</v>
      </c>
      <c r="Q8" s="87"/>
      <c r="R8" s="81" t="s">
        <v>34</v>
      </c>
      <c r="S8" s="81"/>
      <c r="T8" s="81" t="s">
        <v>32</v>
      </c>
      <c r="U8" s="81"/>
    </row>
    <row r="9" spans="2:21" x14ac:dyDescent="0.15">
      <c r="B9" s="20">
        <v>1</v>
      </c>
      <c r="C9" s="101">
        <v>1000000</v>
      </c>
      <c r="D9" s="101"/>
      <c r="E9" s="20">
        <v>2001</v>
      </c>
      <c r="F9" s="8">
        <v>42111</v>
      </c>
      <c r="G9" s="20" t="s">
        <v>4</v>
      </c>
      <c r="H9" s="102">
        <v>105.33</v>
      </c>
      <c r="I9" s="102"/>
      <c r="J9" s="20">
        <v>57</v>
      </c>
      <c r="K9" s="101">
        <f t="shared" ref="K9:K72" si="0">IF(F9="","",C9*0.03)</f>
        <v>30000</v>
      </c>
      <c r="L9" s="101"/>
      <c r="M9" s="6">
        <f>IF(J9="","",(K9/J9)/1000)</f>
        <v>0.52631578947368418</v>
      </c>
      <c r="N9" s="20">
        <v>2001</v>
      </c>
      <c r="O9" s="8">
        <v>42111</v>
      </c>
      <c r="P9" s="102">
        <v>108.25</v>
      </c>
      <c r="Q9" s="102"/>
      <c r="R9" s="103">
        <f>IF(O9="","",(IF(G9="売",H9-P9,P9-H9))*M9*100000)</f>
        <v>153684.21052631587</v>
      </c>
      <c r="S9" s="103"/>
      <c r="T9" s="104">
        <f>IF(O9="","",IF(R9&lt;0,J9*(-1),IF(G9="買",(P9-H9)*100,(H9-P9)*100)))</f>
        <v>292.00000000000017</v>
      </c>
      <c r="U9" s="104"/>
    </row>
    <row r="10" spans="2:21" x14ac:dyDescent="0.15">
      <c r="B10" s="20">
        <v>2</v>
      </c>
      <c r="C10" s="101">
        <f t="shared" ref="C10:C73" si="1">IF(R9="","",C9+R9)</f>
        <v>1153684.210526316</v>
      </c>
      <c r="D10" s="101"/>
      <c r="E10" s="20"/>
      <c r="F10" s="8"/>
      <c r="G10" s="20" t="s">
        <v>4</v>
      </c>
      <c r="H10" s="102"/>
      <c r="I10" s="102"/>
      <c r="J10" s="20"/>
      <c r="K10" s="101" t="str">
        <f t="shared" si="0"/>
        <v/>
      </c>
      <c r="L10" s="101"/>
      <c r="M10" s="6" t="str">
        <f t="shared" ref="M10:M73" si="2">IF(J10="","",(K10/J10)/1000)</f>
        <v/>
      </c>
      <c r="N10" s="20"/>
      <c r="O10" s="8"/>
      <c r="P10" s="102"/>
      <c r="Q10" s="102"/>
      <c r="R10" s="103" t="str">
        <f t="shared" ref="R10:R73" si="3">IF(O10="","",(IF(G10="売",H10-P10,P10-H10))*M10*100000)</f>
        <v/>
      </c>
      <c r="S10" s="103"/>
      <c r="T10" s="104" t="str">
        <f t="shared" ref="T10:T73" si="4">IF(O10="","",IF(R10&lt;0,J10*(-1),IF(G10="買",(P10-H10)*100,(H10-P10)*100)))</f>
        <v/>
      </c>
      <c r="U10" s="104"/>
    </row>
    <row r="11" spans="2:21" x14ac:dyDescent="0.15">
      <c r="B11" s="20">
        <v>3</v>
      </c>
      <c r="C11" s="101" t="str">
        <f t="shared" si="1"/>
        <v/>
      </c>
      <c r="D11" s="101"/>
      <c r="E11" s="20"/>
      <c r="F11" s="8"/>
      <c r="G11" s="20" t="s">
        <v>4</v>
      </c>
      <c r="H11" s="102"/>
      <c r="I11" s="102"/>
      <c r="J11" s="20"/>
      <c r="K11" s="101" t="str">
        <f t="shared" si="0"/>
        <v/>
      </c>
      <c r="L11" s="101"/>
      <c r="M11" s="6" t="str">
        <f t="shared" si="2"/>
        <v/>
      </c>
      <c r="N11" s="20"/>
      <c r="O11" s="8"/>
      <c r="P11" s="102"/>
      <c r="Q11" s="102"/>
      <c r="R11" s="103" t="str">
        <f t="shared" si="3"/>
        <v/>
      </c>
      <c r="S11" s="103"/>
      <c r="T11" s="104" t="str">
        <f t="shared" si="4"/>
        <v/>
      </c>
      <c r="U11" s="104"/>
    </row>
    <row r="12" spans="2:21" x14ac:dyDescent="0.15">
      <c r="B12" s="20">
        <v>4</v>
      </c>
      <c r="C12" s="101" t="str">
        <f t="shared" si="1"/>
        <v/>
      </c>
      <c r="D12" s="101"/>
      <c r="E12" s="20"/>
      <c r="F12" s="8"/>
      <c r="G12" s="20" t="s">
        <v>3</v>
      </c>
      <c r="H12" s="102"/>
      <c r="I12" s="102"/>
      <c r="J12" s="20"/>
      <c r="K12" s="101" t="str">
        <f t="shared" si="0"/>
        <v/>
      </c>
      <c r="L12" s="101"/>
      <c r="M12" s="6" t="str">
        <f t="shared" si="2"/>
        <v/>
      </c>
      <c r="N12" s="20"/>
      <c r="O12" s="8"/>
      <c r="P12" s="102"/>
      <c r="Q12" s="102"/>
      <c r="R12" s="103" t="str">
        <f t="shared" si="3"/>
        <v/>
      </c>
      <c r="S12" s="103"/>
      <c r="T12" s="104" t="str">
        <f t="shared" si="4"/>
        <v/>
      </c>
      <c r="U12" s="104"/>
    </row>
    <row r="13" spans="2:21" x14ac:dyDescent="0.15">
      <c r="B13" s="20">
        <v>5</v>
      </c>
      <c r="C13" s="101" t="str">
        <f t="shared" si="1"/>
        <v/>
      </c>
      <c r="D13" s="101"/>
      <c r="E13" s="20"/>
      <c r="F13" s="8"/>
      <c r="G13" s="20" t="s">
        <v>3</v>
      </c>
      <c r="H13" s="102"/>
      <c r="I13" s="102"/>
      <c r="J13" s="20"/>
      <c r="K13" s="101" t="str">
        <f t="shared" si="0"/>
        <v/>
      </c>
      <c r="L13" s="101"/>
      <c r="M13" s="6" t="str">
        <f t="shared" si="2"/>
        <v/>
      </c>
      <c r="N13" s="20"/>
      <c r="O13" s="8"/>
      <c r="P13" s="102"/>
      <c r="Q13" s="102"/>
      <c r="R13" s="103" t="str">
        <f t="shared" si="3"/>
        <v/>
      </c>
      <c r="S13" s="103"/>
      <c r="T13" s="104" t="str">
        <f t="shared" si="4"/>
        <v/>
      </c>
      <c r="U13" s="104"/>
    </row>
    <row r="14" spans="2:21" x14ac:dyDescent="0.15">
      <c r="B14" s="20">
        <v>6</v>
      </c>
      <c r="C14" s="101" t="str">
        <f t="shared" si="1"/>
        <v/>
      </c>
      <c r="D14" s="101"/>
      <c r="E14" s="20"/>
      <c r="F14" s="8"/>
      <c r="G14" s="20" t="s">
        <v>4</v>
      </c>
      <c r="H14" s="102"/>
      <c r="I14" s="102"/>
      <c r="J14" s="20"/>
      <c r="K14" s="101" t="str">
        <f t="shared" si="0"/>
        <v/>
      </c>
      <c r="L14" s="101"/>
      <c r="M14" s="6" t="str">
        <f t="shared" si="2"/>
        <v/>
      </c>
      <c r="N14" s="20"/>
      <c r="O14" s="8"/>
      <c r="P14" s="102"/>
      <c r="Q14" s="102"/>
      <c r="R14" s="103" t="str">
        <f t="shared" si="3"/>
        <v/>
      </c>
      <c r="S14" s="103"/>
      <c r="T14" s="104" t="str">
        <f t="shared" si="4"/>
        <v/>
      </c>
      <c r="U14" s="104"/>
    </row>
    <row r="15" spans="2:21" x14ac:dyDescent="0.15">
      <c r="B15" s="20">
        <v>7</v>
      </c>
      <c r="C15" s="101" t="str">
        <f t="shared" si="1"/>
        <v/>
      </c>
      <c r="D15" s="101"/>
      <c r="E15" s="20"/>
      <c r="F15" s="8"/>
      <c r="G15" s="20" t="s">
        <v>4</v>
      </c>
      <c r="H15" s="102"/>
      <c r="I15" s="102"/>
      <c r="J15" s="20"/>
      <c r="K15" s="101" t="str">
        <f t="shared" si="0"/>
        <v/>
      </c>
      <c r="L15" s="101"/>
      <c r="M15" s="6" t="str">
        <f t="shared" si="2"/>
        <v/>
      </c>
      <c r="N15" s="20"/>
      <c r="O15" s="8"/>
      <c r="P15" s="102"/>
      <c r="Q15" s="102"/>
      <c r="R15" s="103" t="str">
        <f t="shared" si="3"/>
        <v/>
      </c>
      <c r="S15" s="103"/>
      <c r="T15" s="104" t="str">
        <f t="shared" si="4"/>
        <v/>
      </c>
      <c r="U15" s="104"/>
    </row>
    <row r="16" spans="2:21" x14ac:dyDescent="0.15">
      <c r="B16" s="20">
        <v>8</v>
      </c>
      <c r="C16" s="101" t="str">
        <f t="shared" si="1"/>
        <v/>
      </c>
      <c r="D16" s="101"/>
      <c r="E16" s="20"/>
      <c r="F16" s="8"/>
      <c r="G16" s="20" t="s">
        <v>4</v>
      </c>
      <c r="H16" s="102"/>
      <c r="I16" s="102"/>
      <c r="J16" s="20"/>
      <c r="K16" s="101" t="str">
        <f t="shared" si="0"/>
        <v/>
      </c>
      <c r="L16" s="101"/>
      <c r="M16" s="6" t="str">
        <f t="shared" si="2"/>
        <v/>
      </c>
      <c r="N16" s="20"/>
      <c r="O16" s="8"/>
      <c r="P16" s="102"/>
      <c r="Q16" s="102"/>
      <c r="R16" s="103" t="str">
        <f t="shared" si="3"/>
        <v/>
      </c>
      <c r="S16" s="103"/>
      <c r="T16" s="104" t="str">
        <f t="shared" si="4"/>
        <v/>
      </c>
      <c r="U16" s="104"/>
    </row>
    <row r="17" spans="2:21" x14ac:dyDescent="0.15">
      <c r="B17" s="20">
        <v>9</v>
      </c>
      <c r="C17" s="101" t="str">
        <f t="shared" si="1"/>
        <v/>
      </c>
      <c r="D17" s="101"/>
      <c r="E17" s="20"/>
      <c r="F17" s="8"/>
      <c r="G17" s="20" t="s">
        <v>4</v>
      </c>
      <c r="H17" s="102"/>
      <c r="I17" s="102"/>
      <c r="J17" s="20"/>
      <c r="K17" s="101" t="str">
        <f t="shared" si="0"/>
        <v/>
      </c>
      <c r="L17" s="101"/>
      <c r="M17" s="6" t="str">
        <f t="shared" si="2"/>
        <v/>
      </c>
      <c r="N17" s="20"/>
      <c r="O17" s="8"/>
      <c r="P17" s="102"/>
      <c r="Q17" s="102"/>
      <c r="R17" s="103" t="str">
        <f t="shared" si="3"/>
        <v/>
      </c>
      <c r="S17" s="103"/>
      <c r="T17" s="104" t="str">
        <f t="shared" si="4"/>
        <v/>
      </c>
      <c r="U17" s="104"/>
    </row>
    <row r="18" spans="2:21" x14ac:dyDescent="0.15">
      <c r="B18" s="20">
        <v>10</v>
      </c>
      <c r="C18" s="101" t="str">
        <f t="shared" si="1"/>
        <v/>
      </c>
      <c r="D18" s="101"/>
      <c r="E18" s="20"/>
      <c r="F18" s="8"/>
      <c r="G18" s="20" t="s">
        <v>4</v>
      </c>
      <c r="H18" s="102"/>
      <c r="I18" s="102"/>
      <c r="J18" s="20"/>
      <c r="K18" s="101" t="str">
        <f t="shared" si="0"/>
        <v/>
      </c>
      <c r="L18" s="101"/>
      <c r="M18" s="6" t="str">
        <f t="shared" si="2"/>
        <v/>
      </c>
      <c r="N18" s="20"/>
      <c r="O18" s="8"/>
      <c r="P18" s="102"/>
      <c r="Q18" s="102"/>
      <c r="R18" s="103" t="str">
        <f t="shared" si="3"/>
        <v/>
      </c>
      <c r="S18" s="103"/>
      <c r="T18" s="104" t="str">
        <f t="shared" si="4"/>
        <v/>
      </c>
      <c r="U18" s="104"/>
    </row>
    <row r="19" spans="2:21" x14ac:dyDescent="0.15">
      <c r="B19" s="20">
        <v>11</v>
      </c>
      <c r="C19" s="101" t="str">
        <f t="shared" si="1"/>
        <v/>
      </c>
      <c r="D19" s="101"/>
      <c r="E19" s="20"/>
      <c r="F19" s="8"/>
      <c r="G19" s="20" t="s">
        <v>4</v>
      </c>
      <c r="H19" s="102"/>
      <c r="I19" s="102"/>
      <c r="J19" s="20"/>
      <c r="K19" s="101" t="str">
        <f t="shared" si="0"/>
        <v/>
      </c>
      <c r="L19" s="101"/>
      <c r="M19" s="6" t="str">
        <f t="shared" si="2"/>
        <v/>
      </c>
      <c r="N19" s="20"/>
      <c r="O19" s="8"/>
      <c r="P19" s="102"/>
      <c r="Q19" s="102"/>
      <c r="R19" s="103" t="str">
        <f t="shared" si="3"/>
        <v/>
      </c>
      <c r="S19" s="103"/>
      <c r="T19" s="104" t="str">
        <f t="shared" si="4"/>
        <v/>
      </c>
      <c r="U19" s="104"/>
    </row>
    <row r="20" spans="2:21" x14ac:dyDescent="0.15">
      <c r="B20" s="20">
        <v>12</v>
      </c>
      <c r="C20" s="101" t="str">
        <f t="shared" si="1"/>
        <v/>
      </c>
      <c r="D20" s="101"/>
      <c r="E20" s="20"/>
      <c r="F20" s="8"/>
      <c r="G20" s="20" t="s">
        <v>4</v>
      </c>
      <c r="H20" s="102"/>
      <c r="I20" s="102"/>
      <c r="J20" s="20"/>
      <c r="K20" s="101" t="str">
        <f t="shared" si="0"/>
        <v/>
      </c>
      <c r="L20" s="101"/>
      <c r="M20" s="6" t="str">
        <f t="shared" si="2"/>
        <v/>
      </c>
      <c r="N20" s="20"/>
      <c r="O20" s="8"/>
      <c r="P20" s="102"/>
      <c r="Q20" s="102"/>
      <c r="R20" s="103" t="str">
        <f t="shared" si="3"/>
        <v/>
      </c>
      <c r="S20" s="103"/>
      <c r="T20" s="104" t="str">
        <f t="shared" si="4"/>
        <v/>
      </c>
      <c r="U20" s="104"/>
    </row>
    <row r="21" spans="2:21" x14ac:dyDescent="0.15">
      <c r="B21" s="20">
        <v>13</v>
      </c>
      <c r="C21" s="101" t="str">
        <f t="shared" si="1"/>
        <v/>
      </c>
      <c r="D21" s="101"/>
      <c r="E21" s="20"/>
      <c r="F21" s="8"/>
      <c r="G21" s="20" t="s">
        <v>4</v>
      </c>
      <c r="H21" s="102"/>
      <c r="I21" s="102"/>
      <c r="J21" s="20"/>
      <c r="K21" s="101" t="str">
        <f t="shared" si="0"/>
        <v/>
      </c>
      <c r="L21" s="101"/>
      <c r="M21" s="6" t="str">
        <f t="shared" si="2"/>
        <v/>
      </c>
      <c r="N21" s="20"/>
      <c r="O21" s="8"/>
      <c r="P21" s="102"/>
      <c r="Q21" s="102"/>
      <c r="R21" s="103" t="str">
        <f t="shared" si="3"/>
        <v/>
      </c>
      <c r="S21" s="103"/>
      <c r="T21" s="104" t="str">
        <f t="shared" si="4"/>
        <v/>
      </c>
      <c r="U21" s="104"/>
    </row>
    <row r="22" spans="2:21" x14ac:dyDescent="0.15">
      <c r="B22" s="20">
        <v>14</v>
      </c>
      <c r="C22" s="101" t="str">
        <f t="shared" si="1"/>
        <v/>
      </c>
      <c r="D22" s="101"/>
      <c r="E22" s="20"/>
      <c r="F22" s="8"/>
      <c r="G22" s="20" t="s">
        <v>3</v>
      </c>
      <c r="H22" s="102"/>
      <c r="I22" s="102"/>
      <c r="J22" s="20"/>
      <c r="K22" s="101" t="str">
        <f t="shared" si="0"/>
        <v/>
      </c>
      <c r="L22" s="101"/>
      <c r="M22" s="6" t="str">
        <f t="shared" si="2"/>
        <v/>
      </c>
      <c r="N22" s="20"/>
      <c r="O22" s="8"/>
      <c r="P22" s="102"/>
      <c r="Q22" s="102"/>
      <c r="R22" s="103" t="str">
        <f t="shared" si="3"/>
        <v/>
      </c>
      <c r="S22" s="103"/>
      <c r="T22" s="104" t="str">
        <f t="shared" si="4"/>
        <v/>
      </c>
      <c r="U22" s="104"/>
    </row>
    <row r="23" spans="2:21" x14ac:dyDescent="0.15">
      <c r="B23" s="20">
        <v>15</v>
      </c>
      <c r="C23" s="101" t="str">
        <f t="shared" si="1"/>
        <v/>
      </c>
      <c r="D23" s="101"/>
      <c r="E23" s="20"/>
      <c r="F23" s="8"/>
      <c r="G23" s="20" t="s">
        <v>4</v>
      </c>
      <c r="H23" s="102"/>
      <c r="I23" s="102"/>
      <c r="J23" s="20"/>
      <c r="K23" s="101" t="str">
        <f t="shared" si="0"/>
        <v/>
      </c>
      <c r="L23" s="101"/>
      <c r="M23" s="6" t="str">
        <f t="shared" si="2"/>
        <v/>
      </c>
      <c r="N23" s="20"/>
      <c r="O23" s="8"/>
      <c r="P23" s="102"/>
      <c r="Q23" s="102"/>
      <c r="R23" s="103" t="str">
        <f t="shared" si="3"/>
        <v/>
      </c>
      <c r="S23" s="103"/>
      <c r="T23" s="104" t="str">
        <f t="shared" si="4"/>
        <v/>
      </c>
      <c r="U23" s="104"/>
    </row>
    <row r="24" spans="2:21" x14ac:dyDescent="0.15">
      <c r="B24" s="20">
        <v>16</v>
      </c>
      <c r="C24" s="101" t="str">
        <f t="shared" si="1"/>
        <v/>
      </c>
      <c r="D24" s="101"/>
      <c r="E24" s="20"/>
      <c r="F24" s="8"/>
      <c r="G24" s="20" t="s">
        <v>4</v>
      </c>
      <c r="H24" s="102"/>
      <c r="I24" s="102"/>
      <c r="J24" s="20"/>
      <c r="K24" s="101" t="str">
        <f t="shared" si="0"/>
        <v/>
      </c>
      <c r="L24" s="101"/>
      <c r="M24" s="6" t="str">
        <f t="shared" si="2"/>
        <v/>
      </c>
      <c r="N24" s="20"/>
      <c r="O24" s="8"/>
      <c r="P24" s="102"/>
      <c r="Q24" s="102"/>
      <c r="R24" s="103" t="str">
        <f t="shared" si="3"/>
        <v/>
      </c>
      <c r="S24" s="103"/>
      <c r="T24" s="104" t="str">
        <f t="shared" si="4"/>
        <v/>
      </c>
      <c r="U24" s="104"/>
    </row>
    <row r="25" spans="2:21" x14ac:dyDescent="0.15">
      <c r="B25" s="20">
        <v>17</v>
      </c>
      <c r="C25" s="101" t="str">
        <f t="shared" si="1"/>
        <v/>
      </c>
      <c r="D25" s="101"/>
      <c r="E25" s="20"/>
      <c r="F25" s="8"/>
      <c r="G25" s="20" t="s">
        <v>4</v>
      </c>
      <c r="H25" s="102"/>
      <c r="I25" s="102"/>
      <c r="J25" s="20"/>
      <c r="K25" s="101" t="str">
        <f t="shared" si="0"/>
        <v/>
      </c>
      <c r="L25" s="101"/>
      <c r="M25" s="6" t="str">
        <f t="shared" si="2"/>
        <v/>
      </c>
      <c r="N25" s="20"/>
      <c r="O25" s="8"/>
      <c r="P25" s="102"/>
      <c r="Q25" s="102"/>
      <c r="R25" s="103" t="str">
        <f t="shared" si="3"/>
        <v/>
      </c>
      <c r="S25" s="103"/>
      <c r="T25" s="104" t="str">
        <f t="shared" si="4"/>
        <v/>
      </c>
      <c r="U25" s="104"/>
    </row>
    <row r="26" spans="2:21" x14ac:dyDescent="0.15">
      <c r="B26" s="20">
        <v>18</v>
      </c>
      <c r="C26" s="101" t="str">
        <f t="shared" si="1"/>
        <v/>
      </c>
      <c r="D26" s="101"/>
      <c r="E26" s="20"/>
      <c r="F26" s="8"/>
      <c r="G26" s="20" t="s">
        <v>4</v>
      </c>
      <c r="H26" s="102"/>
      <c r="I26" s="102"/>
      <c r="J26" s="20"/>
      <c r="K26" s="101" t="str">
        <f t="shared" si="0"/>
        <v/>
      </c>
      <c r="L26" s="101"/>
      <c r="M26" s="6" t="str">
        <f t="shared" si="2"/>
        <v/>
      </c>
      <c r="N26" s="20"/>
      <c r="O26" s="8"/>
      <c r="P26" s="102"/>
      <c r="Q26" s="102"/>
      <c r="R26" s="103" t="str">
        <f t="shared" si="3"/>
        <v/>
      </c>
      <c r="S26" s="103"/>
      <c r="T26" s="104" t="str">
        <f t="shared" si="4"/>
        <v/>
      </c>
      <c r="U26" s="104"/>
    </row>
    <row r="27" spans="2:21" x14ac:dyDescent="0.15">
      <c r="B27" s="20">
        <v>19</v>
      </c>
      <c r="C27" s="101" t="str">
        <f t="shared" si="1"/>
        <v/>
      </c>
      <c r="D27" s="101"/>
      <c r="E27" s="20"/>
      <c r="F27" s="8"/>
      <c r="G27" s="20" t="s">
        <v>3</v>
      </c>
      <c r="H27" s="102"/>
      <c r="I27" s="102"/>
      <c r="J27" s="20"/>
      <c r="K27" s="101" t="str">
        <f t="shared" si="0"/>
        <v/>
      </c>
      <c r="L27" s="101"/>
      <c r="M27" s="6" t="str">
        <f t="shared" si="2"/>
        <v/>
      </c>
      <c r="N27" s="20"/>
      <c r="O27" s="8"/>
      <c r="P27" s="102"/>
      <c r="Q27" s="102"/>
      <c r="R27" s="103" t="str">
        <f t="shared" si="3"/>
        <v/>
      </c>
      <c r="S27" s="103"/>
      <c r="T27" s="104" t="str">
        <f t="shared" si="4"/>
        <v/>
      </c>
      <c r="U27" s="104"/>
    </row>
    <row r="28" spans="2:21" x14ac:dyDescent="0.15">
      <c r="B28" s="20">
        <v>20</v>
      </c>
      <c r="C28" s="101" t="str">
        <f t="shared" si="1"/>
        <v/>
      </c>
      <c r="D28" s="101"/>
      <c r="E28" s="20"/>
      <c r="F28" s="8"/>
      <c r="G28" s="20" t="s">
        <v>4</v>
      </c>
      <c r="H28" s="102"/>
      <c r="I28" s="102"/>
      <c r="J28" s="20"/>
      <c r="K28" s="101" t="str">
        <f t="shared" si="0"/>
        <v/>
      </c>
      <c r="L28" s="101"/>
      <c r="M28" s="6" t="str">
        <f t="shared" si="2"/>
        <v/>
      </c>
      <c r="N28" s="20"/>
      <c r="O28" s="8"/>
      <c r="P28" s="102"/>
      <c r="Q28" s="102"/>
      <c r="R28" s="103" t="str">
        <f t="shared" si="3"/>
        <v/>
      </c>
      <c r="S28" s="103"/>
      <c r="T28" s="104" t="str">
        <f t="shared" si="4"/>
        <v/>
      </c>
      <c r="U28" s="104"/>
    </row>
    <row r="29" spans="2:21" x14ac:dyDescent="0.15">
      <c r="B29" s="20">
        <v>21</v>
      </c>
      <c r="C29" s="101" t="str">
        <f t="shared" si="1"/>
        <v/>
      </c>
      <c r="D29" s="101"/>
      <c r="E29" s="20"/>
      <c r="F29" s="8"/>
      <c r="G29" s="20" t="s">
        <v>3</v>
      </c>
      <c r="H29" s="102"/>
      <c r="I29" s="102"/>
      <c r="J29" s="20"/>
      <c r="K29" s="101" t="str">
        <f t="shared" si="0"/>
        <v/>
      </c>
      <c r="L29" s="101"/>
      <c r="M29" s="6" t="str">
        <f t="shared" si="2"/>
        <v/>
      </c>
      <c r="N29" s="20"/>
      <c r="O29" s="8"/>
      <c r="P29" s="102"/>
      <c r="Q29" s="102"/>
      <c r="R29" s="103" t="str">
        <f t="shared" si="3"/>
        <v/>
      </c>
      <c r="S29" s="103"/>
      <c r="T29" s="104" t="str">
        <f t="shared" si="4"/>
        <v/>
      </c>
      <c r="U29" s="104"/>
    </row>
    <row r="30" spans="2:21" x14ac:dyDescent="0.15">
      <c r="B30" s="20">
        <v>22</v>
      </c>
      <c r="C30" s="101" t="str">
        <f t="shared" si="1"/>
        <v/>
      </c>
      <c r="D30" s="101"/>
      <c r="E30" s="20"/>
      <c r="F30" s="8"/>
      <c r="G30" s="20" t="s">
        <v>3</v>
      </c>
      <c r="H30" s="102"/>
      <c r="I30" s="102"/>
      <c r="J30" s="20"/>
      <c r="K30" s="101" t="str">
        <f t="shared" si="0"/>
        <v/>
      </c>
      <c r="L30" s="101"/>
      <c r="M30" s="6" t="str">
        <f t="shared" si="2"/>
        <v/>
      </c>
      <c r="N30" s="20"/>
      <c r="O30" s="8"/>
      <c r="P30" s="102"/>
      <c r="Q30" s="102"/>
      <c r="R30" s="103" t="str">
        <f t="shared" si="3"/>
        <v/>
      </c>
      <c r="S30" s="103"/>
      <c r="T30" s="104" t="str">
        <f t="shared" si="4"/>
        <v/>
      </c>
      <c r="U30" s="104"/>
    </row>
    <row r="31" spans="2:21" x14ac:dyDescent="0.15">
      <c r="B31" s="20">
        <v>23</v>
      </c>
      <c r="C31" s="101" t="str">
        <f t="shared" si="1"/>
        <v/>
      </c>
      <c r="D31" s="101"/>
      <c r="E31" s="20"/>
      <c r="F31" s="8"/>
      <c r="G31" s="20" t="s">
        <v>3</v>
      </c>
      <c r="H31" s="102"/>
      <c r="I31" s="102"/>
      <c r="J31" s="20"/>
      <c r="K31" s="101" t="str">
        <f t="shared" si="0"/>
        <v/>
      </c>
      <c r="L31" s="101"/>
      <c r="M31" s="6" t="str">
        <f t="shared" si="2"/>
        <v/>
      </c>
      <c r="N31" s="20"/>
      <c r="O31" s="8"/>
      <c r="P31" s="102"/>
      <c r="Q31" s="102"/>
      <c r="R31" s="103" t="str">
        <f t="shared" si="3"/>
        <v/>
      </c>
      <c r="S31" s="103"/>
      <c r="T31" s="104" t="str">
        <f t="shared" si="4"/>
        <v/>
      </c>
      <c r="U31" s="104"/>
    </row>
    <row r="32" spans="2:21" x14ac:dyDescent="0.15">
      <c r="B32" s="20">
        <v>24</v>
      </c>
      <c r="C32" s="101" t="str">
        <f t="shared" si="1"/>
        <v/>
      </c>
      <c r="D32" s="101"/>
      <c r="E32" s="20"/>
      <c r="F32" s="8"/>
      <c r="G32" s="20" t="s">
        <v>3</v>
      </c>
      <c r="H32" s="102"/>
      <c r="I32" s="102"/>
      <c r="J32" s="20"/>
      <c r="K32" s="101" t="str">
        <f t="shared" si="0"/>
        <v/>
      </c>
      <c r="L32" s="101"/>
      <c r="M32" s="6" t="str">
        <f t="shared" si="2"/>
        <v/>
      </c>
      <c r="N32" s="20"/>
      <c r="O32" s="8"/>
      <c r="P32" s="102"/>
      <c r="Q32" s="102"/>
      <c r="R32" s="103" t="str">
        <f t="shared" si="3"/>
        <v/>
      </c>
      <c r="S32" s="103"/>
      <c r="T32" s="104" t="str">
        <f t="shared" si="4"/>
        <v/>
      </c>
      <c r="U32" s="104"/>
    </row>
    <row r="33" spans="2:21" x14ac:dyDescent="0.15">
      <c r="B33" s="20">
        <v>25</v>
      </c>
      <c r="C33" s="101" t="str">
        <f t="shared" si="1"/>
        <v/>
      </c>
      <c r="D33" s="101"/>
      <c r="E33" s="20"/>
      <c r="F33" s="8"/>
      <c r="G33" s="20" t="s">
        <v>4</v>
      </c>
      <c r="H33" s="102"/>
      <c r="I33" s="102"/>
      <c r="J33" s="20"/>
      <c r="K33" s="101" t="str">
        <f t="shared" si="0"/>
        <v/>
      </c>
      <c r="L33" s="101"/>
      <c r="M33" s="6" t="str">
        <f t="shared" si="2"/>
        <v/>
      </c>
      <c r="N33" s="20"/>
      <c r="O33" s="8"/>
      <c r="P33" s="102"/>
      <c r="Q33" s="102"/>
      <c r="R33" s="103" t="str">
        <f t="shared" si="3"/>
        <v/>
      </c>
      <c r="S33" s="103"/>
      <c r="T33" s="104" t="str">
        <f t="shared" si="4"/>
        <v/>
      </c>
      <c r="U33" s="104"/>
    </row>
    <row r="34" spans="2:21" x14ac:dyDescent="0.15">
      <c r="B34" s="20">
        <v>26</v>
      </c>
      <c r="C34" s="101" t="str">
        <f t="shared" si="1"/>
        <v/>
      </c>
      <c r="D34" s="101"/>
      <c r="E34" s="20"/>
      <c r="F34" s="8"/>
      <c r="G34" s="20" t="s">
        <v>3</v>
      </c>
      <c r="H34" s="102"/>
      <c r="I34" s="102"/>
      <c r="J34" s="20"/>
      <c r="K34" s="101" t="str">
        <f t="shared" si="0"/>
        <v/>
      </c>
      <c r="L34" s="101"/>
      <c r="M34" s="6" t="str">
        <f t="shared" si="2"/>
        <v/>
      </c>
      <c r="N34" s="20"/>
      <c r="O34" s="8"/>
      <c r="P34" s="102"/>
      <c r="Q34" s="102"/>
      <c r="R34" s="103" t="str">
        <f t="shared" si="3"/>
        <v/>
      </c>
      <c r="S34" s="103"/>
      <c r="T34" s="104" t="str">
        <f t="shared" si="4"/>
        <v/>
      </c>
      <c r="U34" s="104"/>
    </row>
    <row r="35" spans="2:21" x14ac:dyDescent="0.15">
      <c r="B35" s="20">
        <v>27</v>
      </c>
      <c r="C35" s="101" t="str">
        <f t="shared" si="1"/>
        <v/>
      </c>
      <c r="D35" s="101"/>
      <c r="E35" s="20"/>
      <c r="F35" s="8"/>
      <c r="G35" s="20" t="s">
        <v>3</v>
      </c>
      <c r="H35" s="102"/>
      <c r="I35" s="102"/>
      <c r="J35" s="20"/>
      <c r="K35" s="101" t="str">
        <f t="shared" si="0"/>
        <v/>
      </c>
      <c r="L35" s="101"/>
      <c r="M35" s="6" t="str">
        <f t="shared" si="2"/>
        <v/>
      </c>
      <c r="N35" s="20"/>
      <c r="O35" s="8"/>
      <c r="P35" s="102"/>
      <c r="Q35" s="102"/>
      <c r="R35" s="103" t="str">
        <f t="shared" si="3"/>
        <v/>
      </c>
      <c r="S35" s="103"/>
      <c r="T35" s="104" t="str">
        <f t="shared" si="4"/>
        <v/>
      </c>
      <c r="U35" s="104"/>
    </row>
    <row r="36" spans="2:21" x14ac:dyDescent="0.15">
      <c r="B36" s="20">
        <v>28</v>
      </c>
      <c r="C36" s="101" t="str">
        <f t="shared" si="1"/>
        <v/>
      </c>
      <c r="D36" s="101"/>
      <c r="E36" s="20"/>
      <c r="F36" s="8"/>
      <c r="G36" s="20" t="s">
        <v>3</v>
      </c>
      <c r="H36" s="102"/>
      <c r="I36" s="102"/>
      <c r="J36" s="20"/>
      <c r="K36" s="101" t="str">
        <f t="shared" si="0"/>
        <v/>
      </c>
      <c r="L36" s="101"/>
      <c r="M36" s="6" t="str">
        <f t="shared" si="2"/>
        <v/>
      </c>
      <c r="N36" s="20"/>
      <c r="O36" s="8"/>
      <c r="P36" s="102"/>
      <c r="Q36" s="102"/>
      <c r="R36" s="103" t="str">
        <f t="shared" si="3"/>
        <v/>
      </c>
      <c r="S36" s="103"/>
      <c r="T36" s="104" t="str">
        <f t="shared" si="4"/>
        <v/>
      </c>
      <c r="U36" s="104"/>
    </row>
    <row r="37" spans="2:21" x14ac:dyDescent="0.15">
      <c r="B37" s="20">
        <v>29</v>
      </c>
      <c r="C37" s="101" t="str">
        <f t="shared" si="1"/>
        <v/>
      </c>
      <c r="D37" s="101"/>
      <c r="E37" s="20"/>
      <c r="F37" s="8"/>
      <c r="G37" s="20" t="s">
        <v>3</v>
      </c>
      <c r="H37" s="102"/>
      <c r="I37" s="102"/>
      <c r="J37" s="20"/>
      <c r="K37" s="101" t="str">
        <f t="shared" si="0"/>
        <v/>
      </c>
      <c r="L37" s="101"/>
      <c r="M37" s="6" t="str">
        <f t="shared" si="2"/>
        <v/>
      </c>
      <c r="N37" s="20"/>
      <c r="O37" s="8"/>
      <c r="P37" s="102"/>
      <c r="Q37" s="102"/>
      <c r="R37" s="103" t="str">
        <f t="shared" si="3"/>
        <v/>
      </c>
      <c r="S37" s="103"/>
      <c r="T37" s="104" t="str">
        <f t="shared" si="4"/>
        <v/>
      </c>
      <c r="U37" s="104"/>
    </row>
    <row r="38" spans="2:21" x14ac:dyDescent="0.15">
      <c r="B38" s="20">
        <v>30</v>
      </c>
      <c r="C38" s="101" t="str">
        <f t="shared" si="1"/>
        <v/>
      </c>
      <c r="D38" s="101"/>
      <c r="E38" s="20"/>
      <c r="F38" s="8"/>
      <c r="G38" s="20" t="s">
        <v>4</v>
      </c>
      <c r="H38" s="102"/>
      <c r="I38" s="102"/>
      <c r="J38" s="20"/>
      <c r="K38" s="101" t="str">
        <f t="shared" si="0"/>
        <v/>
      </c>
      <c r="L38" s="101"/>
      <c r="M38" s="6" t="str">
        <f t="shared" si="2"/>
        <v/>
      </c>
      <c r="N38" s="20"/>
      <c r="O38" s="8"/>
      <c r="P38" s="102"/>
      <c r="Q38" s="102"/>
      <c r="R38" s="103" t="str">
        <f t="shared" si="3"/>
        <v/>
      </c>
      <c r="S38" s="103"/>
      <c r="T38" s="104" t="str">
        <f t="shared" si="4"/>
        <v/>
      </c>
      <c r="U38" s="104"/>
    </row>
    <row r="39" spans="2:21" x14ac:dyDescent="0.15">
      <c r="B39" s="20">
        <v>31</v>
      </c>
      <c r="C39" s="101" t="str">
        <f t="shared" si="1"/>
        <v/>
      </c>
      <c r="D39" s="101"/>
      <c r="E39" s="20"/>
      <c r="F39" s="8"/>
      <c r="G39" s="20" t="s">
        <v>4</v>
      </c>
      <c r="H39" s="102"/>
      <c r="I39" s="102"/>
      <c r="J39" s="20"/>
      <c r="K39" s="101" t="str">
        <f t="shared" si="0"/>
        <v/>
      </c>
      <c r="L39" s="101"/>
      <c r="M39" s="6" t="str">
        <f t="shared" si="2"/>
        <v/>
      </c>
      <c r="N39" s="20"/>
      <c r="O39" s="8"/>
      <c r="P39" s="102"/>
      <c r="Q39" s="102"/>
      <c r="R39" s="103" t="str">
        <f t="shared" si="3"/>
        <v/>
      </c>
      <c r="S39" s="103"/>
      <c r="T39" s="104" t="str">
        <f t="shared" si="4"/>
        <v/>
      </c>
      <c r="U39" s="104"/>
    </row>
    <row r="40" spans="2:21" x14ac:dyDescent="0.15">
      <c r="B40" s="20">
        <v>32</v>
      </c>
      <c r="C40" s="101" t="str">
        <f t="shared" si="1"/>
        <v/>
      </c>
      <c r="D40" s="101"/>
      <c r="E40" s="20"/>
      <c r="F40" s="8"/>
      <c r="G40" s="20" t="s">
        <v>4</v>
      </c>
      <c r="H40" s="102"/>
      <c r="I40" s="102"/>
      <c r="J40" s="20"/>
      <c r="K40" s="101" t="str">
        <f t="shared" si="0"/>
        <v/>
      </c>
      <c r="L40" s="101"/>
      <c r="M40" s="6" t="str">
        <f t="shared" si="2"/>
        <v/>
      </c>
      <c r="N40" s="20"/>
      <c r="O40" s="8"/>
      <c r="P40" s="102"/>
      <c r="Q40" s="102"/>
      <c r="R40" s="103" t="str">
        <f t="shared" si="3"/>
        <v/>
      </c>
      <c r="S40" s="103"/>
      <c r="T40" s="104" t="str">
        <f t="shared" si="4"/>
        <v/>
      </c>
      <c r="U40" s="104"/>
    </row>
    <row r="41" spans="2:21" x14ac:dyDescent="0.15">
      <c r="B41" s="20">
        <v>33</v>
      </c>
      <c r="C41" s="101" t="str">
        <f t="shared" si="1"/>
        <v/>
      </c>
      <c r="D41" s="101"/>
      <c r="E41" s="20"/>
      <c r="F41" s="8"/>
      <c r="G41" s="20" t="s">
        <v>3</v>
      </c>
      <c r="H41" s="102"/>
      <c r="I41" s="102"/>
      <c r="J41" s="20"/>
      <c r="K41" s="101" t="str">
        <f t="shared" si="0"/>
        <v/>
      </c>
      <c r="L41" s="101"/>
      <c r="M41" s="6" t="str">
        <f t="shared" si="2"/>
        <v/>
      </c>
      <c r="N41" s="20"/>
      <c r="O41" s="8"/>
      <c r="P41" s="102"/>
      <c r="Q41" s="102"/>
      <c r="R41" s="103" t="str">
        <f t="shared" si="3"/>
        <v/>
      </c>
      <c r="S41" s="103"/>
      <c r="T41" s="104" t="str">
        <f t="shared" si="4"/>
        <v/>
      </c>
      <c r="U41" s="104"/>
    </row>
    <row r="42" spans="2:21" x14ac:dyDescent="0.15">
      <c r="B42" s="20">
        <v>34</v>
      </c>
      <c r="C42" s="101" t="str">
        <f t="shared" si="1"/>
        <v/>
      </c>
      <c r="D42" s="101"/>
      <c r="E42" s="20"/>
      <c r="F42" s="8"/>
      <c r="G42" s="20" t="s">
        <v>4</v>
      </c>
      <c r="H42" s="102"/>
      <c r="I42" s="102"/>
      <c r="J42" s="20"/>
      <c r="K42" s="101" t="str">
        <f t="shared" si="0"/>
        <v/>
      </c>
      <c r="L42" s="101"/>
      <c r="M42" s="6" t="str">
        <f t="shared" si="2"/>
        <v/>
      </c>
      <c r="N42" s="20"/>
      <c r="O42" s="8"/>
      <c r="P42" s="102"/>
      <c r="Q42" s="102"/>
      <c r="R42" s="103" t="str">
        <f t="shared" si="3"/>
        <v/>
      </c>
      <c r="S42" s="103"/>
      <c r="T42" s="104" t="str">
        <f t="shared" si="4"/>
        <v/>
      </c>
      <c r="U42" s="104"/>
    </row>
    <row r="43" spans="2:21" x14ac:dyDescent="0.15">
      <c r="B43" s="20">
        <v>35</v>
      </c>
      <c r="C43" s="101" t="str">
        <f t="shared" si="1"/>
        <v/>
      </c>
      <c r="D43" s="101"/>
      <c r="E43" s="20"/>
      <c r="F43" s="8"/>
      <c r="G43" s="20" t="s">
        <v>3</v>
      </c>
      <c r="H43" s="102"/>
      <c r="I43" s="102"/>
      <c r="J43" s="20"/>
      <c r="K43" s="101" t="str">
        <f t="shared" si="0"/>
        <v/>
      </c>
      <c r="L43" s="101"/>
      <c r="M43" s="6" t="str">
        <f t="shared" si="2"/>
        <v/>
      </c>
      <c r="N43" s="20"/>
      <c r="O43" s="8"/>
      <c r="P43" s="102"/>
      <c r="Q43" s="102"/>
      <c r="R43" s="103" t="str">
        <f t="shared" si="3"/>
        <v/>
      </c>
      <c r="S43" s="103"/>
      <c r="T43" s="104" t="str">
        <f t="shared" si="4"/>
        <v/>
      </c>
      <c r="U43" s="104"/>
    </row>
    <row r="44" spans="2:21" x14ac:dyDescent="0.15">
      <c r="B44" s="20">
        <v>36</v>
      </c>
      <c r="C44" s="101" t="str">
        <f t="shared" si="1"/>
        <v/>
      </c>
      <c r="D44" s="101"/>
      <c r="E44" s="20"/>
      <c r="F44" s="8"/>
      <c r="G44" s="20" t="s">
        <v>4</v>
      </c>
      <c r="H44" s="102"/>
      <c r="I44" s="102"/>
      <c r="J44" s="20"/>
      <c r="K44" s="101" t="str">
        <f t="shared" si="0"/>
        <v/>
      </c>
      <c r="L44" s="101"/>
      <c r="M44" s="6" t="str">
        <f t="shared" si="2"/>
        <v/>
      </c>
      <c r="N44" s="20"/>
      <c r="O44" s="8"/>
      <c r="P44" s="102"/>
      <c r="Q44" s="102"/>
      <c r="R44" s="103" t="str">
        <f t="shared" si="3"/>
        <v/>
      </c>
      <c r="S44" s="103"/>
      <c r="T44" s="104" t="str">
        <f t="shared" si="4"/>
        <v/>
      </c>
      <c r="U44" s="104"/>
    </row>
    <row r="45" spans="2:21" x14ac:dyDescent="0.15">
      <c r="B45" s="20">
        <v>37</v>
      </c>
      <c r="C45" s="101" t="str">
        <f t="shared" si="1"/>
        <v/>
      </c>
      <c r="D45" s="101"/>
      <c r="E45" s="20"/>
      <c r="F45" s="8"/>
      <c r="G45" s="20" t="s">
        <v>3</v>
      </c>
      <c r="H45" s="102"/>
      <c r="I45" s="102"/>
      <c r="J45" s="20"/>
      <c r="K45" s="101" t="str">
        <f t="shared" si="0"/>
        <v/>
      </c>
      <c r="L45" s="101"/>
      <c r="M45" s="6" t="str">
        <f t="shared" si="2"/>
        <v/>
      </c>
      <c r="N45" s="20"/>
      <c r="O45" s="8"/>
      <c r="P45" s="102"/>
      <c r="Q45" s="102"/>
      <c r="R45" s="103" t="str">
        <f t="shared" si="3"/>
        <v/>
      </c>
      <c r="S45" s="103"/>
      <c r="T45" s="104" t="str">
        <f t="shared" si="4"/>
        <v/>
      </c>
      <c r="U45" s="104"/>
    </row>
    <row r="46" spans="2:21" x14ac:dyDescent="0.15">
      <c r="B46" s="20">
        <v>38</v>
      </c>
      <c r="C46" s="101" t="str">
        <f t="shared" si="1"/>
        <v/>
      </c>
      <c r="D46" s="101"/>
      <c r="E46" s="20"/>
      <c r="F46" s="8"/>
      <c r="G46" s="20" t="s">
        <v>4</v>
      </c>
      <c r="H46" s="102"/>
      <c r="I46" s="102"/>
      <c r="J46" s="20"/>
      <c r="K46" s="101" t="str">
        <f t="shared" si="0"/>
        <v/>
      </c>
      <c r="L46" s="101"/>
      <c r="M46" s="6" t="str">
        <f t="shared" si="2"/>
        <v/>
      </c>
      <c r="N46" s="20"/>
      <c r="O46" s="8"/>
      <c r="P46" s="102"/>
      <c r="Q46" s="102"/>
      <c r="R46" s="103" t="str">
        <f t="shared" si="3"/>
        <v/>
      </c>
      <c r="S46" s="103"/>
      <c r="T46" s="104" t="str">
        <f t="shared" si="4"/>
        <v/>
      </c>
      <c r="U46" s="104"/>
    </row>
    <row r="47" spans="2:21" x14ac:dyDescent="0.15">
      <c r="B47" s="20">
        <v>39</v>
      </c>
      <c r="C47" s="101" t="str">
        <f t="shared" si="1"/>
        <v/>
      </c>
      <c r="D47" s="101"/>
      <c r="E47" s="20"/>
      <c r="F47" s="8"/>
      <c r="G47" s="20" t="s">
        <v>4</v>
      </c>
      <c r="H47" s="102"/>
      <c r="I47" s="102"/>
      <c r="J47" s="20"/>
      <c r="K47" s="101" t="str">
        <f t="shared" si="0"/>
        <v/>
      </c>
      <c r="L47" s="101"/>
      <c r="M47" s="6" t="str">
        <f t="shared" si="2"/>
        <v/>
      </c>
      <c r="N47" s="20"/>
      <c r="O47" s="8"/>
      <c r="P47" s="102"/>
      <c r="Q47" s="102"/>
      <c r="R47" s="103" t="str">
        <f t="shared" si="3"/>
        <v/>
      </c>
      <c r="S47" s="103"/>
      <c r="T47" s="104" t="str">
        <f t="shared" si="4"/>
        <v/>
      </c>
      <c r="U47" s="104"/>
    </row>
    <row r="48" spans="2:21" x14ac:dyDescent="0.15">
      <c r="B48" s="20">
        <v>40</v>
      </c>
      <c r="C48" s="101" t="str">
        <f t="shared" si="1"/>
        <v/>
      </c>
      <c r="D48" s="101"/>
      <c r="E48" s="20"/>
      <c r="F48" s="8"/>
      <c r="G48" s="20" t="s">
        <v>37</v>
      </c>
      <c r="H48" s="102"/>
      <c r="I48" s="102"/>
      <c r="J48" s="20"/>
      <c r="K48" s="101" t="str">
        <f t="shared" si="0"/>
        <v/>
      </c>
      <c r="L48" s="101"/>
      <c r="M48" s="6" t="str">
        <f t="shared" si="2"/>
        <v/>
      </c>
      <c r="N48" s="20"/>
      <c r="O48" s="8"/>
      <c r="P48" s="102"/>
      <c r="Q48" s="102"/>
      <c r="R48" s="103" t="str">
        <f t="shared" si="3"/>
        <v/>
      </c>
      <c r="S48" s="103"/>
      <c r="T48" s="104" t="str">
        <f t="shared" si="4"/>
        <v/>
      </c>
      <c r="U48" s="104"/>
    </row>
    <row r="49" spans="2:21" x14ac:dyDescent="0.15">
      <c r="B49" s="20">
        <v>41</v>
      </c>
      <c r="C49" s="101" t="str">
        <f t="shared" si="1"/>
        <v/>
      </c>
      <c r="D49" s="101"/>
      <c r="E49" s="20"/>
      <c r="F49" s="8"/>
      <c r="G49" s="20" t="s">
        <v>4</v>
      </c>
      <c r="H49" s="102"/>
      <c r="I49" s="102"/>
      <c r="J49" s="20"/>
      <c r="K49" s="101" t="str">
        <f t="shared" si="0"/>
        <v/>
      </c>
      <c r="L49" s="101"/>
      <c r="M49" s="6" t="str">
        <f t="shared" si="2"/>
        <v/>
      </c>
      <c r="N49" s="20"/>
      <c r="O49" s="8"/>
      <c r="P49" s="102"/>
      <c r="Q49" s="102"/>
      <c r="R49" s="103" t="str">
        <f t="shared" si="3"/>
        <v/>
      </c>
      <c r="S49" s="103"/>
      <c r="T49" s="104" t="str">
        <f t="shared" si="4"/>
        <v/>
      </c>
      <c r="U49" s="104"/>
    </row>
    <row r="50" spans="2:21" x14ac:dyDescent="0.15">
      <c r="B50" s="20">
        <v>42</v>
      </c>
      <c r="C50" s="101" t="str">
        <f t="shared" si="1"/>
        <v/>
      </c>
      <c r="D50" s="101"/>
      <c r="E50" s="20"/>
      <c r="F50" s="8"/>
      <c r="G50" s="20" t="s">
        <v>4</v>
      </c>
      <c r="H50" s="102"/>
      <c r="I50" s="102"/>
      <c r="J50" s="20"/>
      <c r="K50" s="101" t="str">
        <f t="shared" si="0"/>
        <v/>
      </c>
      <c r="L50" s="101"/>
      <c r="M50" s="6" t="str">
        <f t="shared" si="2"/>
        <v/>
      </c>
      <c r="N50" s="20"/>
      <c r="O50" s="8"/>
      <c r="P50" s="102"/>
      <c r="Q50" s="102"/>
      <c r="R50" s="103" t="str">
        <f t="shared" si="3"/>
        <v/>
      </c>
      <c r="S50" s="103"/>
      <c r="T50" s="104" t="str">
        <f t="shared" si="4"/>
        <v/>
      </c>
      <c r="U50" s="104"/>
    </row>
    <row r="51" spans="2:21" x14ac:dyDescent="0.15">
      <c r="B51" s="20">
        <v>43</v>
      </c>
      <c r="C51" s="101" t="str">
        <f t="shared" si="1"/>
        <v/>
      </c>
      <c r="D51" s="101"/>
      <c r="E51" s="20"/>
      <c r="F51" s="8"/>
      <c r="G51" s="20" t="s">
        <v>3</v>
      </c>
      <c r="H51" s="102"/>
      <c r="I51" s="102"/>
      <c r="J51" s="20"/>
      <c r="K51" s="101" t="str">
        <f t="shared" si="0"/>
        <v/>
      </c>
      <c r="L51" s="101"/>
      <c r="M51" s="6" t="str">
        <f t="shared" si="2"/>
        <v/>
      </c>
      <c r="N51" s="20"/>
      <c r="O51" s="8"/>
      <c r="P51" s="102"/>
      <c r="Q51" s="102"/>
      <c r="R51" s="103" t="str">
        <f t="shared" si="3"/>
        <v/>
      </c>
      <c r="S51" s="103"/>
      <c r="T51" s="104" t="str">
        <f t="shared" si="4"/>
        <v/>
      </c>
      <c r="U51" s="104"/>
    </row>
    <row r="52" spans="2:21" x14ac:dyDescent="0.15">
      <c r="B52" s="20">
        <v>44</v>
      </c>
      <c r="C52" s="101" t="str">
        <f t="shared" si="1"/>
        <v/>
      </c>
      <c r="D52" s="101"/>
      <c r="E52" s="20"/>
      <c r="F52" s="8"/>
      <c r="G52" s="20" t="s">
        <v>3</v>
      </c>
      <c r="H52" s="102"/>
      <c r="I52" s="102"/>
      <c r="J52" s="20"/>
      <c r="K52" s="101" t="str">
        <f t="shared" si="0"/>
        <v/>
      </c>
      <c r="L52" s="101"/>
      <c r="M52" s="6" t="str">
        <f t="shared" si="2"/>
        <v/>
      </c>
      <c r="N52" s="20"/>
      <c r="O52" s="8"/>
      <c r="P52" s="102"/>
      <c r="Q52" s="102"/>
      <c r="R52" s="103" t="str">
        <f t="shared" si="3"/>
        <v/>
      </c>
      <c r="S52" s="103"/>
      <c r="T52" s="104" t="str">
        <f t="shared" si="4"/>
        <v/>
      </c>
      <c r="U52" s="104"/>
    </row>
    <row r="53" spans="2:21" x14ac:dyDescent="0.15">
      <c r="B53" s="20">
        <v>45</v>
      </c>
      <c r="C53" s="101" t="str">
        <f t="shared" si="1"/>
        <v/>
      </c>
      <c r="D53" s="101"/>
      <c r="E53" s="20"/>
      <c r="F53" s="8"/>
      <c r="G53" s="20" t="s">
        <v>4</v>
      </c>
      <c r="H53" s="102"/>
      <c r="I53" s="102"/>
      <c r="J53" s="20"/>
      <c r="K53" s="101" t="str">
        <f t="shared" si="0"/>
        <v/>
      </c>
      <c r="L53" s="101"/>
      <c r="M53" s="6" t="str">
        <f t="shared" si="2"/>
        <v/>
      </c>
      <c r="N53" s="20"/>
      <c r="O53" s="8"/>
      <c r="P53" s="102"/>
      <c r="Q53" s="102"/>
      <c r="R53" s="103" t="str">
        <f t="shared" si="3"/>
        <v/>
      </c>
      <c r="S53" s="103"/>
      <c r="T53" s="104" t="str">
        <f t="shared" si="4"/>
        <v/>
      </c>
      <c r="U53" s="104"/>
    </row>
    <row r="54" spans="2:21" x14ac:dyDescent="0.15">
      <c r="B54" s="20">
        <v>46</v>
      </c>
      <c r="C54" s="101" t="str">
        <f t="shared" si="1"/>
        <v/>
      </c>
      <c r="D54" s="101"/>
      <c r="E54" s="20"/>
      <c r="F54" s="8"/>
      <c r="G54" s="20" t="s">
        <v>4</v>
      </c>
      <c r="H54" s="102"/>
      <c r="I54" s="102"/>
      <c r="J54" s="20"/>
      <c r="K54" s="101" t="str">
        <f t="shared" si="0"/>
        <v/>
      </c>
      <c r="L54" s="101"/>
      <c r="M54" s="6" t="str">
        <f t="shared" si="2"/>
        <v/>
      </c>
      <c r="N54" s="20"/>
      <c r="O54" s="8"/>
      <c r="P54" s="102"/>
      <c r="Q54" s="102"/>
      <c r="R54" s="103" t="str">
        <f t="shared" si="3"/>
        <v/>
      </c>
      <c r="S54" s="103"/>
      <c r="T54" s="104" t="str">
        <f t="shared" si="4"/>
        <v/>
      </c>
      <c r="U54" s="104"/>
    </row>
    <row r="55" spans="2:21" x14ac:dyDescent="0.15">
      <c r="B55" s="20">
        <v>47</v>
      </c>
      <c r="C55" s="101" t="str">
        <f t="shared" si="1"/>
        <v/>
      </c>
      <c r="D55" s="101"/>
      <c r="E55" s="20"/>
      <c r="F55" s="8"/>
      <c r="G55" s="20" t="s">
        <v>3</v>
      </c>
      <c r="H55" s="102"/>
      <c r="I55" s="102"/>
      <c r="J55" s="20"/>
      <c r="K55" s="101" t="str">
        <f t="shared" si="0"/>
        <v/>
      </c>
      <c r="L55" s="101"/>
      <c r="M55" s="6" t="str">
        <f t="shared" si="2"/>
        <v/>
      </c>
      <c r="N55" s="20"/>
      <c r="O55" s="8"/>
      <c r="P55" s="102"/>
      <c r="Q55" s="102"/>
      <c r="R55" s="103" t="str">
        <f t="shared" si="3"/>
        <v/>
      </c>
      <c r="S55" s="103"/>
      <c r="T55" s="104" t="str">
        <f t="shared" si="4"/>
        <v/>
      </c>
      <c r="U55" s="104"/>
    </row>
    <row r="56" spans="2:21" x14ac:dyDescent="0.15">
      <c r="B56" s="20">
        <v>48</v>
      </c>
      <c r="C56" s="101" t="str">
        <f t="shared" si="1"/>
        <v/>
      </c>
      <c r="D56" s="101"/>
      <c r="E56" s="20"/>
      <c r="F56" s="8"/>
      <c r="G56" s="20" t="s">
        <v>3</v>
      </c>
      <c r="H56" s="102"/>
      <c r="I56" s="102"/>
      <c r="J56" s="20"/>
      <c r="K56" s="101" t="str">
        <f t="shared" si="0"/>
        <v/>
      </c>
      <c r="L56" s="101"/>
      <c r="M56" s="6" t="str">
        <f t="shared" si="2"/>
        <v/>
      </c>
      <c r="N56" s="20"/>
      <c r="O56" s="8"/>
      <c r="P56" s="102"/>
      <c r="Q56" s="102"/>
      <c r="R56" s="103" t="str">
        <f t="shared" si="3"/>
        <v/>
      </c>
      <c r="S56" s="103"/>
      <c r="T56" s="104" t="str">
        <f t="shared" si="4"/>
        <v/>
      </c>
      <c r="U56" s="104"/>
    </row>
    <row r="57" spans="2:21" x14ac:dyDescent="0.15">
      <c r="B57" s="20">
        <v>49</v>
      </c>
      <c r="C57" s="101" t="str">
        <f t="shared" si="1"/>
        <v/>
      </c>
      <c r="D57" s="101"/>
      <c r="E57" s="20"/>
      <c r="F57" s="8"/>
      <c r="G57" s="20" t="s">
        <v>3</v>
      </c>
      <c r="H57" s="102"/>
      <c r="I57" s="102"/>
      <c r="J57" s="20"/>
      <c r="K57" s="101" t="str">
        <f t="shared" si="0"/>
        <v/>
      </c>
      <c r="L57" s="101"/>
      <c r="M57" s="6" t="str">
        <f t="shared" si="2"/>
        <v/>
      </c>
      <c r="N57" s="20"/>
      <c r="O57" s="8"/>
      <c r="P57" s="102"/>
      <c r="Q57" s="102"/>
      <c r="R57" s="103" t="str">
        <f t="shared" si="3"/>
        <v/>
      </c>
      <c r="S57" s="103"/>
      <c r="T57" s="104" t="str">
        <f t="shared" si="4"/>
        <v/>
      </c>
      <c r="U57" s="104"/>
    </row>
    <row r="58" spans="2:21" x14ac:dyDescent="0.15">
      <c r="B58" s="20">
        <v>50</v>
      </c>
      <c r="C58" s="101" t="str">
        <f t="shared" si="1"/>
        <v/>
      </c>
      <c r="D58" s="101"/>
      <c r="E58" s="20"/>
      <c r="F58" s="8"/>
      <c r="G58" s="20" t="s">
        <v>3</v>
      </c>
      <c r="H58" s="102"/>
      <c r="I58" s="102"/>
      <c r="J58" s="20"/>
      <c r="K58" s="101" t="str">
        <f t="shared" si="0"/>
        <v/>
      </c>
      <c r="L58" s="101"/>
      <c r="M58" s="6" t="str">
        <f t="shared" si="2"/>
        <v/>
      </c>
      <c r="N58" s="20"/>
      <c r="O58" s="8"/>
      <c r="P58" s="102"/>
      <c r="Q58" s="102"/>
      <c r="R58" s="103" t="str">
        <f t="shared" si="3"/>
        <v/>
      </c>
      <c r="S58" s="103"/>
      <c r="T58" s="104" t="str">
        <f t="shared" si="4"/>
        <v/>
      </c>
      <c r="U58" s="104"/>
    </row>
    <row r="59" spans="2:21" x14ac:dyDescent="0.15">
      <c r="B59" s="20">
        <v>51</v>
      </c>
      <c r="C59" s="101" t="str">
        <f t="shared" si="1"/>
        <v/>
      </c>
      <c r="D59" s="101"/>
      <c r="E59" s="20"/>
      <c r="F59" s="8"/>
      <c r="G59" s="20" t="s">
        <v>3</v>
      </c>
      <c r="H59" s="102"/>
      <c r="I59" s="102"/>
      <c r="J59" s="20"/>
      <c r="K59" s="101" t="str">
        <f t="shared" si="0"/>
        <v/>
      </c>
      <c r="L59" s="101"/>
      <c r="M59" s="6" t="str">
        <f t="shared" si="2"/>
        <v/>
      </c>
      <c r="N59" s="20"/>
      <c r="O59" s="8"/>
      <c r="P59" s="102"/>
      <c r="Q59" s="102"/>
      <c r="R59" s="103" t="str">
        <f t="shared" si="3"/>
        <v/>
      </c>
      <c r="S59" s="103"/>
      <c r="T59" s="104" t="str">
        <f t="shared" si="4"/>
        <v/>
      </c>
      <c r="U59" s="104"/>
    </row>
    <row r="60" spans="2:21" x14ac:dyDescent="0.15">
      <c r="B60" s="20">
        <v>52</v>
      </c>
      <c r="C60" s="101" t="str">
        <f t="shared" si="1"/>
        <v/>
      </c>
      <c r="D60" s="101"/>
      <c r="E60" s="20"/>
      <c r="F60" s="8"/>
      <c r="G60" s="20" t="s">
        <v>3</v>
      </c>
      <c r="H60" s="102"/>
      <c r="I60" s="102"/>
      <c r="J60" s="20"/>
      <c r="K60" s="101" t="str">
        <f t="shared" si="0"/>
        <v/>
      </c>
      <c r="L60" s="101"/>
      <c r="M60" s="6" t="str">
        <f t="shared" si="2"/>
        <v/>
      </c>
      <c r="N60" s="20"/>
      <c r="O60" s="8"/>
      <c r="P60" s="102"/>
      <c r="Q60" s="102"/>
      <c r="R60" s="103" t="str">
        <f t="shared" si="3"/>
        <v/>
      </c>
      <c r="S60" s="103"/>
      <c r="T60" s="104" t="str">
        <f t="shared" si="4"/>
        <v/>
      </c>
      <c r="U60" s="104"/>
    </row>
    <row r="61" spans="2:21" x14ac:dyDescent="0.15">
      <c r="B61" s="20">
        <v>53</v>
      </c>
      <c r="C61" s="101" t="str">
        <f t="shared" si="1"/>
        <v/>
      </c>
      <c r="D61" s="101"/>
      <c r="E61" s="20"/>
      <c r="F61" s="8"/>
      <c r="G61" s="20" t="s">
        <v>3</v>
      </c>
      <c r="H61" s="102"/>
      <c r="I61" s="102"/>
      <c r="J61" s="20"/>
      <c r="K61" s="101" t="str">
        <f t="shared" si="0"/>
        <v/>
      </c>
      <c r="L61" s="101"/>
      <c r="M61" s="6" t="str">
        <f t="shared" si="2"/>
        <v/>
      </c>
      <c r="N61" s="20"/>
      <c r="O61" s="8"/>
      <c r="P61" s="102"/>
      <c r="Q61" s="102"/>
      <c r="R61" s="103" t="str">
        <f t="shared" si="3"/>
        <v/>
      </c>
      <c r="S61" s="103"/>
      <c r="T61" s="104" t="str">
        <f t="shared" si="4"/>
        <v/>
      </c>
      <c r="U61" s="104"/>
    </row>
    <row r="62" spans="2:21" x14ac:dyDescent="0.15">
      <c r="B62" s="20">
        <v>54</v>
      </c>
      <c r="C62" s="101" t="str">
        <f t="shared" si="1"/>
        <v/>
      </c>
      <c r="D62" s="101"/>
      <c r="E62" s="20"/>
      <c r="F62" s="8"/>
      <c r="G62" s="20" t="s">
        <v>3</v>
      </c>
      <c r="H62" s="102"/>
      <c r="I62" s="102"/>
      <c r="J62" s="20"/>
      <c r="K62" s="101" t="str">
        <f t="shared" si="0"/>
        <v/>
      </c>
      <c r="L62" s="101"/>
      <c r="M62" s="6" t="str">
        <f t="shared" si="2"/>
        <v/>
      </c>
      <c r="N62" s="20"/>
      <c r="O62" s="8"/>
      <c r="P62" s="102"/>
      <c r="Q62" s="102"/>
      <c r="R62" s="103" t="str">
        <f t="shared" si="3"/>
        <v/>
      </c>
      <c r="S62" s="103"/>
      <c r="T62" s="104" t="str">
        <f t="shared" si="4"/>
        <v/>
      </c>
      <c r="U62" s="104"/>
    </row>
    <row r="63" spans="2:21" x14ac:dyDescent="0.15">
      <c r="B63" s="20">
        <v>55</v>
      </c>
      <c r="C63" s="101" t="str">
        <f t="shared" si="1"/>
        <v/>
      </c>
      <c r="D63" s="101"/>
      <c r="E63" s="20"/>
      <c r="F63" s="8"/>
      <c r="G63" s="20" t="s">
        <v>4</v>
      </c>
      <c r="H63" s="102"/>
      <c r="I63" s="102"/>
      <c r="J63" s="20"/>
      <c r="K63" s="101" t="str">
        <f t="shared" si="0"/>
        <v/>
      </c>
      <c r="L63" s="101"/>
      <c r="M63" s="6" t="str">
        <f t="shared" si="2"/>
        <v/>
      </c>
      <c r="N63" s="20"/>
      <c r="O63" s="8"/>
      <c r="P63" s="102"/>
      <c r="Q63" s="102"/>
      <c r="R63" s="103" t="str">
        <f t="shared" si="3"/>
        <v/>
      </c>
      <c r="S63" s="103"/>
      <c r="T63" s="104" t="str">
        <f t="shared" si="4"/>
        <v/>
      </c>
      <c r="U63" s="104"/>
    </row>
    <row r="64" spans="2:21" x14ac:dyDescent="0.15">
      <c r="B64" s="20">
        <v>56</v>
      </c>
      <c r="C64" s="101" t="str">
        <f t="shared" si="1"/>
        <v/>
      </c>
      <c r="D64" s="101"/>
      <c r="E64" s="20"/>
      <c r="F64" s="8"/>
      <c r="G64" s="20" t="s">
        <v>3</v>
      </c>
      <c r="H64" s="102"/>
      <c r="I64" s="102"/>
      <c r="J64" s="20"/>
      <c r="K64" s="101" t="str">
        <f t="shared" si="0"/>
        <v/>
      </c>
      <c r="L64" s="101"/>
      <c r="M64" s="6" t="str">
        <f t="shared" si="2"/>
        <v/>
      </c>
      <c r="N64" s="20"/>
      <c r="O64" s="8"/>
      <c r="P64" s="102"/>
      <c r="Q64" s="102"/>
      <c r="R64" s="103" t="str">
        <f t="shared" si="3"/>
        <v/>
      </c>
      <c r="S64" s="103"/>
      <c r="T64" s="104" t="str">
        <f t="shared" si="4"/>
        <v/>
      </c>
      <c r="U64" s="104"/>
    </row>
    <row r="65" spans="2:21" x14ac:dyDescent="0.15">
      <c r="B65" s="20">
        <v>57</v>
      </c>
      <c r="C65" s="101" t="str">
        <f t="shared" si="1"/>
        <v/>
      </c>
      <c r="D65" s="101"/>
      <c r="E65" s="20"/>
      <c r="F65" s="8"/>
      <c r="G65" s="20" t="s">
        <v>3</v>
      </c>
      <c r="H65" s="102"/>
      <c r="I65" s="102"/>
      <c r="J65" s="20"/>
      <c r="K65" s="101" t="str">
        <f t="shared" si="0"/>
        <v/>
      </c>
      <c r="L65" s="101"/>
      <c r="M65" s="6" t="str">
        <f t="shared" si="2"/>
        <v/>
      </c>
      <c r="N65" s="20"/>
      <c r="O65" s="8"/>
      <c r="P65" s="102"/>
      <c r="Q65" s="102"/>
      <c r="R65" s="103" t="str">
        <f t="shared" si="3"/>
        <v/>
      </c>
      <c r="S65" s="103"/>
      <c r="T65" s="104" t="str">
        <f t="shared" si="4"/>
        <v/>
      </c>
      <c r="U65" s="104"/>
    </row>
    <row r="66" spans="2:21" x14ac:dyDescent="0.15">
      <c r="B66" s="20">
        <v>58</v>
      </c>
      <c r="C66" s="101" t="str">
        <f t="shared" si="1"/>
        <v/>
      </c>
      <c r="D66" s="101"/>
      <c r="E66" s="20"/>
      <c r="F66" s="8"/>
      <c r="G66" s="20" t="s">
        <v>3</v>
      </c>
      <c r="H66" s="102"/>
      <c r="I66" s="102"/>
      <c r="J66" s="20"/>
      <c r="K66" s="101" t="str">
        <f t="shared" si="0"/>
        <v/>
      </c>
      <c r="L66" s="101"/>
      <c r="M66" s="6" t="str">
        <f t="shared" si="2"/>
        <v/>
      </c>
      <c r="N66" s="20"/>
      <c r="O66" s="8"/>
      <c r="P66" s="102"/>
      <c r="Q66" s="102"/>
      <c r="R66" s="103" t="str">
        <f t="shared" si="3"/>
        <v/>
      </c>
      <c r="S66" s="103"/>
      <c r="T66" s="104" t="str">
        <f t="shared" si="4"/>
        <v/>
      </c>
      <c r="U66" s="104"/>
    </row>
    <row r="67" spans="2:21" x14ac:dyDescent="0.15">
      <c r="B67" s="20">
        <v>59</v>
      </c>
      <c r="C67" s="101" t="str">
        <f t="shared" si="1"/>
        <v/>
      </c>
      <c r="D67" s="101"/>
      <c r="E67" s="20"/>
      <c r="F67" s="8"/>
      <c r="G67" s="20" t="s">
        <v>3</v>
      </c>
      <c r="H67" s="102"/>
      <c r="I67" s="102"/>
      <c r="J67" s="20"/>
      <c r="K67" s="101" t="str">
        <f t="shared" si="0"/>
        <v/>
      </c>
      <c r="L67" s="101"/>
      <c r="M67" s="6" t="str">
        <f t="shared" si="2"/>
        <v/>
      </c>
      <c r="N67" s="20"/>
      <c r="O67" s="8"/>
      <c r="P67" s="102"/>
      <c r="Q67" s="102"/>
      <c r="R67" s="103" t="str">
        <f t="shared" si="3"/>
        <v/>
      </c>
      <c r="S67" s="103"/>
      <c r="T67" s="104" t="str">
        <f t="shared" si="4"/>
        <v/>
      </c>
      <c r="U67" s="104"/>
    </row>
    <row r="68" spans="2:21" x14ac:dyDescent="0.15">
      <c r="B68" s="20">
        <v>60</v>
      </c>
      <c r="C68" s="101" t="str">
        <f t="shared" si="1"/>
        <v/>
      </c>
      <c r="D68" s="101"/>
      <c r="E68" s="20"/>
      <c r="F68" s="8"/>
      <c r="G68" s="20" t="s">
        <v>4</v>
      </c>
      <c r="H68" s="102"/>
      <c r="I68" s="102"/>
      <c r="J68" s="20"/>
      <c r="K68" s="101" t="str">
        <f t="shared" si="0"/>
        <v/>
      </c>
      <c r="L68" s="101"/>
      <c r="M68" s="6" t="str">
        <f t="shared" si="2"/>
        <v/>
      </c>
      <c r="N68" s="20"/>
      <c r="O68" s="8"/>
      <c r="P68" s="102"/>
      <c r="Q68" s="102"/>
      <c r="R68" s="103" t="str">
        <f t="shared" si="3"/>
        <v/>
      </c>
      <c r="S68" s="103"/>
      <c r="T68" s="104" t="str">
        <f t="shared" si="4"/>
        <v/>
      </c>
      <c r="U68" s="104"/>
    </row>
    <row r="69" spans="2:21" x14ac:dyDescent="0.15">
      <c r="B69" s="20">
        <v>61</v>
      </c>
      <c r="C69" s="101" t="str">
        <f t="shared" si="1"/>
        <v/>
      </c>
      <c r="D69" s="101"/>
      <c r="E69" s="20"/>
      <c r="F69" s="8"/>
      <c r="G69" s="20" t="s">
        <v>4</v>
      </c>
      <c r="H69" s="102"/>
      <c r="I69" s="102"/>
      <c r="J69" s="20"/>
      <c r="K69" s="101" t="str">
        <f t="shared" si="0"/>
        <v/>
      </c>
      <c r="L69" s="101"/>
      <c r="M69" s="6" t="str">
        <f t="shared" si="2"/>
        <v/>
      </c>
      <c r="N69" s="20"/>
      <c r="O69" s="8"/>
      <c r="P69" s="102"/>
      <c r="Q69" s="102"/>
      <c r="R69" s="103" t="str">
        <f t="shared" si="3"/>
        <v/>
      </c>
      <c r="S69" s="103"/>
      <c r="T69" s="104" t="str">
        <f t="shared" si="4"/>
        <v/>
      </c>
      <c r="U69" s="104"/>
    </row>
    <row r="70" spans="2:21" x14ac:dyDescent="0.15">
      <c r="B70" s="20">
        <v>62</v>
      </c>
      <c r="C70" s="101" t="str">
        <f t="shared" si="1"/>
        <v/>
      </c>
      <c r="D70" s="101"/>
      <c r="E70" s="20"/>
      <c r="F70" s="8"/>
      <c r="G70" s="20" t="s">
        <v>3</v>
      </c>
      <c r="H70" s="102"/>
      <c r="I70" s="102"/>
      <c r="J70" s="20"/>
      <c r="K70" s="101" t="str">
        <f t="shared" si="0"/>
        <v/>
      </c>
      <c r="L70" s="101"/>
      <c r="M70" s="6" t="str">
        <f t="shared" si="2"/>
        <v/>
      </c>
      <c r="N70" s="20"/>
      <c r="O70" s="8"/>
      <c r="P70" s="102"/>
      <c r="Q70" s="102"/>
      <c r="R70" s="103" t="str">
        <f t="shared" si="3"/>
        <v/>
      </c>
      <c r="S70" s="103"/>
      <c r="T70" s="104" t="str">
        <f t="shared" si="4"/>
        <v/>
      </c>
      <c r="U70" s="104"/>
    </row>
    <row r="71" spans="2:21" x14ac:dyDescent="0.15">
      <c r="B71" s="20">
        <v>63</v>
      </c>
      <c r="C71" s="101" t="str">
        <f t="shared" si="1"/>
        <v/>
      </c>
      <c r="D71" s="101"/>
      <c r="E71" s="20"/>
      <c r="F71" s="8"/>
      <c r="G71" s="20" t="s">
        <v>4</v>
      </c>
      <c r="H71" s="102"/>
      <c r="I71" s="102"/>
      <c r="J71" s="20"/>
      <c r="K71" s="101" t="str">
        <f t="shared" si="0"/>
        <v/>
      </c>
      <c r="L71" s="101"/>
      <c r="M71" s="6" t="str">
        <f t="shared" si="2"/>
        <v/>
      </c>
      <c r="N71" s="20"/>
      <c r="O71" s="8"/>
      <c r="P71" s="102"/>
      <c r="Q71" s="102"/>
      <c r="R71" s="103" t="str">
        <f t="shared" si="3"/>
        <v/>
      </c>
      <c r="S71" s="103"/>
      <c r="T71" s="104" t="str">
        <f t="shared" si="4"/>
        <v/>
      </c>
      <c r="U71" s="104"/>
    </row>
    <row r="72" spans="2:21" x14ac:dyDescent="0.15">
      <c r="B72" s="20">
        <v>64</v>
      </c>
      <c r="C72" s="101" t="str">
        <f t="shared" si="1"/>
        <v/>
      </c>
      <c r="D72" s="101"/>
      <c r="E72" s="20"/>
      <c r="F72" s="8"/>
      <c r="G72" s="20" t="s">
        <v>3</v>
      </c>
      <c r="H72" s="102"/>
      <c r="I72" s="102"/>
      <c r="J72" s="20"/>
      <c r="K72" s="101" t="str">
        <f t="shared" si="0"/>
        <v/>
      </c>
      <c r="L72" s="101"/>
      <c r="M72" s="6" t="str">
        <f t="shared" si="2"/>
        <v/>
      </c>
      <c r="N72" s="20"/>
      <c r="O72" s="8"/>
      <c r="P72" s="102"/>
      <c r="Q72" s="102"/>
      <c r="R72" s="103" t="str">
        <f t="shared" si="3"/>
        <v/>
      </c>
      <c r="S72" s="103"/>
      <c r="T72" s="104" t="str">
        <f t="shared" si="4"/>
        <v/>
      </c>
      <c r="U72" s="104"/>
    </row>
    <row r="73" spans="2:21" x14ac:dyDescent="0.15">
      <c r="B73" s="20">
        <v>65</v>
      </c>
      <c r="C73" s="101" t="str">
        <f t="shared" si="1"/>
        <v/>
      </c>
      <c r="D73" s="101"/>
      <c r="E73" s="20"/>
      <c r="F73" s="8"/>
      <c r="G73" s="20" t="s">
        <v>4</v>
      </c>
      <c r="H73" s="102"/>
      <c r="I73" s="102"/>
      <c r="J73" s="20"/>
      <c r="K73" s="101" t="str">
        <f t="shared" ref="K73:K108" si="5">IF(F73="","",C73*0.03)</f>
        <v/>
      </c>
      <c r="L73" s="101"/>
      <c r="M73" s="6" t="str">
        <f t="shared" si="2"/>
        <v/>
      </c>
      <c r="N73" s="20"/>
      <c r="O73" s="8"/>
      <c r="P73" s="102"/>
      <c r="Q73" s="102"/>
      <c r="R73" s="103" t="str">
        <f t="shared" si="3"/>
        <v/>
      </c>
      <c r="S73" s="103"/>
      <c r="T73" s="104" t="str">
        <f t="shared" si="4"/>
        <v/>
      </c>
      <c r="U73" s="104"/>
    </row>
    <row r="74" spans="2:21" x14ac:dyDescent="0.15">
      <c r="B74" s="20">
        <v>66</v>
      </c>
      <c r="C74" s="101" t="str">
        <f t="shared" ref="C74:C108" si="6">IF(R73="","",C73+R73)</f>
        <v/>
      </c>
      <c r="D74" s="101"/>
      <c r="E74" s="20"/>
      <c r="F74" s="8"/>
      <c r="G74" s="20" t="s">
        <v>4</v>
      </c>
      <c r="H74" s="102"/>
      <c r="I74" s="102"/>
      <c r="J74" s="20"/>
      <c r="K74" s="101" t="str">
        <f t="shared" si="5"/>
        <v/>
      </c>
      <c r="L74" s="101"/>
      <c r="M74" s="6" t="str">
        <f t="shared" ref="M74:M108" si="7">IF(J74="","",(K74/J74)/1000)</f>
        <v/>
      </c>
      <c r="N74" s="20"/>
      <c r="O74" s="8"/>
      <c r="P74" s="102"/>
      <c r="Q74" s="102"/>
      <c r="R74" s="103" t="str">
        <f t="shared" ref="R74:R108" si="8">IF(O74="","",(IF(G74="売",H74-P74,P74-H74))*M74*100000)</f>
        <v/>
      </c>
      <c r="S74" s="103"/>
      <c r="T74" s="104" t="str">
        <f t="shared" ref="T74:T108" si="9">IF(O74="","",IF(R74&lt;0,J74*(-1),IF(G74="買",(P74-H74)*100,(H74-P74)*100)))</f>
        <v/>
      </c>
      <c r="U74" s="104"/>
    </row>
    <row r="75" spans="2:21" x14ac:dyDescent="0.15">
      <c r="B75" s="20">
        <v>67</v>
      </c>
      <c r="C75" s="101" t="str">
        <f t="shared" si="6"/>
        <v/>
      </c>
      <c r="D75" s="101"/>
      <c r="E75" s="20"/>
      <c r="F75" s="8"/>
      <c r="G75" s="20" t="s">
        <v>3</v>
      </c>
      <c r="H75" s="102"/>
      <c r="I75" s="102"/>
      <c r="J75" s="20"/>
      <c r="K75" s="101" t="str">
        <f t="shared" si="5"/>
        <v/>
      </c>
      <c r="L75" s="101"/>
      <c r="M75" s="6" t="str">
        <f t="shared" si="7"/>
        <v/>
      </c>
      <c r="N75" s="20"/>
      <c r="O75" s="8"/>
      <c r="P75" s="102"/>
      <c r="Q75" s="102"/>
      <c r="R75" s="103" t="str">
        <f t="shared" si="8"/>
        <v/>
      </c>
      <c r="S75" s="103"/>
      <c r="T75" s="104" t="str">
        <f t="shared" si="9"/>
        <v/>
      </c>
      <c r="U75" s="104"/>
    </row>
    <row r="76" spans="2:21" x14ac:dyDescent="0.15">
      <c r="B76" s="20">
        <v>68</v>
      </c>
      <c r="C76" s="101" t="str">
        <f t="shared" si="6"/>
        <v/>
      </c>
      <c r="D76" s="101"/>
      <c r="E76" s="20"/>
      <c r="F76" s="8"/>
      <c r="G76" s="20" t="s">
        <v>3</v>
      </c>
      <c r="H76" s="102"/>
      <c r="I76" s="102"/>
      <c r="J76" s="20"/>
      <c r="K76" s="101" t="str">
        <f t="shared" si="5"/>
        <v/>
      </c>
      <c r="L76" s="101"/>
      <c r="M76" s="6" t="str">
        <f t="shared" si="7"/>
        <v/>
      </c>
      <c r="N76" s="20"/>
      <c r="O76" s="8"/>
      <c r="P76" s="102"/>
      <c r="Q76" s="102"/>
      <c r="R76" s="103" t="str">
        <f t="shared" si="8"/>
        <v/>
      </c>
      <c r="S76" s="103"/>
      <c r="T76" s="104" t="str">
        <f t="shared" si="9"/>
        <v/>
      </c>
      <c r="U76" s="104"/>
    </row>
    <row r="77" spans="2:21" x14ac:dyDescent="0.15">
      <c r="B77" s="20">
        <v>69</v>
      </c>
      <c r="C77" s="101" t="str">
        <f t="shared" si="6"/>
        <v/>
      </c>
      <c r="D77" s="101"/>
      <c r="E77" s="20"/>
      <c r="F77" s="8"/>
      <c r="G77" s="20" t="s">
        <v>3</v>
      </c>
      <c r="H77" s="102"/>
      <c r="I77" s="102"/>
      <c r="J77" s="20"/>
      <c r="K77" s="101" t="str">
        <f t="shared" si="5"/>
        <v/>
      </c>
      <c r="L77" s="101"/>
      <c r="M77" s="6" t="str">
        <f t="shared" si="7"/>
        <v/>
      </c>
      <c r="N77" s="20"/>
      <c r="O77" s="8"/>
      <c r="P77" s="102"/>
      <c r="Q77" s="102"/>
      <c r="R77" s="103" t="str">
        <f t="shared" si="8"/>
        <v/>
      </c>
      <c r="S77" s="103"/>
      <c r="T77" s="104" t="str">
        <f t="shared" si="9"/>
        <v/>
      </c>
      <c r="U77" s="104"/>
    </row>
    <row r="78" spans="2:21" x14ac:dyDescent="0.15">
      <c r="B78" s="20">
        <v>70</v>
      </c>
      <c r="C78" s="101" t="str">
        <f t="shared" si="6"/>
        <v/>
      </c>
      <c r="D78" s="101"/>
      <c r="E78" s="20"/>
      <c r="F78" s="8"/>
      <c r="G78" s="20" t="s">
        <v>4</v>
      </c>
      <c r="H78" s="102"/>
      <c r="I78" s="102"/>
      <c r="J78" s="20"/>
      <c r="K78" s="101" t="str">
        <f t="shared" si="5"/>
        <v/>
      </c>
      <c r="L78" s="101"/>
      <c r="M78" s="6" t="str">
        <f t="shared" si="7"/>
        <v/>
      </c>
      <c r="N78" s="20"/>
      <c r="O78" s="8"/>
      <c r="P78" s="102"/>
      <c r="Q78" s="102"/>
      <c r="R78" s="103" t="str">
        <f t="shared" si="8"/>
        <v/>
      </c>
      <c r="S78" s="103"/>
      <c r="T78" s="104" t="str">
        <f t="shared" si="9"/>
        <v/>
      </c>
      <c r="U78" s="104"/>
    </row>
    <row r="79" spans="2:21" x14ac:dyDescent="0.15">
      <c r="B79" s="20">
        <v>71</v>
      </c>
      <c r="C79" s="101" t="str">
        <f t="shared" si="6"/>
        <v/>
      </c>
      <c r="D79" s="101"/>
      <c r="E79" s="20"/>
      <c r="F79" s="8"/>
      <c r="G79" s="20" t="s">
        <v>3</v>
      </c>
      <c r="H79" s="102"/>
      <c r="I79" s="102"/>
      <c r="J79" s="20"/>
      <c r="K79" s="101" t="str">
        <f t="shared" si="5"/>
        <v/>
      </c>
      <c r="L79" s="101"/>
      <c r="M79" s="6" t="str">
        <f t="shared" si="7"/>
        <v/>
      </c>
      <c r="N79" s="20"/>
      <c r="O79" s="8"/>
      <c r="P79" s="102"/>
      <c r="Q79" s="102"/>
      <c r="R79" s="103" t="str">
        <f t="shared" si="8"/>
        <v/>
      </c>
      <c r="S79" s="103"/>
      <c r="T79" s="104" t="str">
        <f t="shared" si="9"/>
        <v/>
      </c>
      <c r="U79" s="104"/>
    </row>
    <row r="80" spans="2:21" x14ac:dyDescent="0.15">
      <c r="B80" s="20">
        <v>72</v>
      </c>
      <c r="C80" s="101" t="str">
        <f t="shared" si="6"/>
        <v/>
      </c>
      <c r="D80" s="101"/>
      <c r="E80" s="20"/>
      <c r="F80" s="8"/>
      <c r="G80" s="20" t="s">
        <v>4</v>
      </c>
      <c r="H80" s="102"/>
      <c r="I80" s="102"/>
      <c r="J80" s="20"/>
      <c r="K80" s="101" t="str">
        <f t="shared" si="5"/>
        <v/>
      </c>
      <c r="L80" s="101"/>
      <c r="M80" s="6" t="str">
        <f t="shared" si="7"/>
        <v/>
      </c>
      <c r="N80" s="20"/>
      <c r="O80" s="8"/>
      <c r="P80" s="102"/>
      <c r="Q80" s="102"/>
      <c r="R80" s="103" t="str">
        <f t="shared" si="8"/>
        <v/>
      </c>
      <c r="S80" s="103"/>
      <c r="T80" s="104" t="str">
        <f t="shared" si="9"/>
        <v/>
      </c>
      <c r="U80" s="104"/>
    </row>
    <row r="81" spans="2:21" x14ac:dyDescent="0.15">
      <c r="B81" s="20">
        <v>73</v>
      </c>
      <c r="C81" s="101" t="str">
        <f t="shared" si="6"/>
        <v/>
      </c>
      <c r="D81" s="101"/>
      <c r="E81" s="20"/>
      <c r="F81" s="8"/>
      <c r="G81" s="20" t="s">
        <v>3</v>
      </c>
      <c r="H81" s="102"/>
      <c r="I81" s="102"/>
      <c r="J81" s="20"/>
      <c r="K81" s="101" t="str">
        <f t="shared" si="5"/>
        <v/>
      </c>
      <c r="L81" s="101"/>
      <c r="M81" s="6" t="str">
        <f t="shared" si="7"/>
        <v/>
      </c>
      <c r="N81" s="20"/>
      <c r="O81" s="8"/>
      <c r="P81" s="102"/>
      <c r="Q81" s="102"/>
      <c r="R81" s="103" t="str">
        <f t="shared" si="8"/>
        <v/>
      </c>
      <c r="S81" s="103"/>
      <c r="T81" s="104" t="str">
        <f t="shared" si="9"/>
        <v/>
      </c>
      <c r="U81" s="104"/>
    </row>
    <row r="82" spans="2:21" x14ac:dyDescent="0.15">
      <c r="B82" s="20">
        <v>74</v>
      </c>
      <c r="C82" s="101" t="str">
        <f t="shared" si="6"/>
        <v/>
      </c>
      <c r="D82" s="101"/>
      <c r="E82" s="20"/>
      <c r="F82" s="8"/>
      <c r="G82" s="20" t="s">
        <v>3</v>
      </c>
      <c r="H82" s="102"/>
      <c r="I82" s="102"/>
      <c r="J82" s="20"/>
      <c r="K82" s="101" t="str">
        <f t="shared" si="5"/>
        <v/>
      </c>
      <c r="L82" s="101"/>
      <c r="M82" s="6" t="str">
        <f t="shared" si="7"/>
        <v/>
      </c>
      <c r="N82" s="20"/>
      <c r="O82" s="8"/>
      <c r="P82" s="102"/>
      <c r="Q82" s="102"/>
      <c r="R82" s="103" t="str">
        <f t="shared" si="8"/>
        <v/>
      </c>
      <c r="S82" s="103"/>
      <c r="T82" s="104" t="str">
        <f t="shared" si="9"/>
        <v/>
      </c>
      <c r="U82" s="104"/>
    </row>
    <row r="83" spans="2:21" x14ac:dyDescent="0.15">
      <c r="B83" s="20">
        <v>75</v>
      </c>
      <c r="C83" s="101" t="str">
        <f t="shared" si="6"/>
        <v/>
      </c>
      <c r="D83" s="101"/>
      <c r="E83" s="20"/>
      <c r="F83" s="8"/>
      <c r="G83" s="20" t="s">
        <v>3</v>
      </c>
      <c r="H83" s="102"/>
      <c r="I83" s="102"/>
      <c r="J83" s="20"/>
      <c r="K83" s="101" t="str">
        <f t="shared" si="5"/>
        <v/>
      </c>
      <c r="L83" s="101"/>
      <c r="M83" s="6" t="str">
        <f t="shared" si="7"/>
        <v/>
      </c>
      <c r="N83" s="20"/>
      <c r="O83" s="8"/>
      <c r="P83" s="102"/>
      <c r="Q83" s="102"/>
      <c r="R83" s="103" t="str">
        <f t="shared" si="8"/>
        <v/>
      </c>
      <c r="S83" s="103"/>
      <c r="T83" s="104" t="str">
        <f t="shared" si="9"/>
        <v/>
      </c>
      <c r="U83" s="104"/>
    </row>
    <row r="84" spans="2:21" x14ac:dyDescent="0.15">
      <c r="B84" s="20">
        <v>76</v>
      </c>
      <c r="C84" s="101" t="str">
        <f t="shared" si="6"/>
        <v/>
      </c>
      <c r="D84" s="101"/>
      <c r="E84" s="20"/>
      <c r="F84" s="8"/>
      <c r="G84" s="20" t="s">
        <v>3</v>
      </c>
      <c r="H84" s="102"/>
      <c r="I84" s="102"/>
      <c r="J84" s="20"/>
      <c r="K84" s="101" t="str">
        <f t="shared" si="5"/>
        <v/>
      </c>
      <c r="L84" s="101"/>
      <c r="M84" s="6" t="str">
        <f t="shared" si="7"/>
        <v/>
      </c>
      <c r="N84" s="20"/>
      <c r="O84" s="8"/>
      <c r="P84" s="102"/>
      <c r="Q84" s="102"/>
      <c r="R84" s="103" t="str">
        <f t="shared" si="8"/>
        <v/>
      </c>
      <c r="S84" s="103"/>
      <c r="T84" s="104" t="str">
        <f t="shared" si="9"/>
        <v/>
      </c>
      <c r="U84" s="104"/>
    </row>
    <row r="85" spans="2:21" x14ac:dyDescent="0.15">
      <c r="B85" s="20">
        <v>77</v>
      </c>
      <c r="C85" s="101" t="str">
        <f t="shared" si="6"/>
        <v/>
      </c>
      <c r="D85" s="101"/>
      <c r="E85" s="20"/>
      <c r="F85" s="8"/>
      <c r="G85" s="20" t="s">
        <v>4</v>
      </c>
      <c r="H85" s="102"/>
      <c r="I85" s="102"/>
      <c r="J85" s="20"/>
      <c r="K85" s="101" t="str">
        <f t="shared" si="5"/>
        <v/>
      </c>
      <c r="L85" s="101"/>
      <c r="M85" s="6" t="str">
        <f t="shared" si="7"/>
        <v/>
      </c>
      <c r="N85" s="20"/>
      <c r="O85" s="8"/>
      <c r="P85" s="102"/>
      <c r="Q85" s="102"/>
      <c r="R85" s="103" t="str">
        <f t="shared" si="8"/>
        <v/>
      </c>
      <c r="S85" s="103"/>
      <c r="T85" s="104" t="str">
        <f t="shared" si="9"/>
        <v/>
      </c>
      <c r="U85" s="104"/>
    </row>
    <row r="86" spans="2:21" x14ac:dyDescent="0.15">
      <c r="B86" s="20">
        <v>78</v>
      </c>
      <c r="C86" s="101" t="str">
        <f t="shared" si="6"/>
        <v/>
      </c>
      <c r="D86" s="101"/>
      <c r="E86" s="20"/>
      <c r="F86" s="8"/>
      <c r="G86" s="20" t="s">
        <v>3</v>
      </c>
      <c r="H86" s="102"/>
      <c r="I86" s="102"/>
      <c r="J86" s="20"/>
      <c r="K86" s="101" t="str">
        <f t="shared" si="5"/>
        <v/>
      </c>
      <c r="L86" s="101"/>
      <c r="M86" s="6" t="str">
        <f t="shared" si="7"/>
        <v/>
      </c>
      <c r="N86" s="20"/>
      <c r="O86" s="8"/>
      <c r="P86" s="102"/>
      <c r="Q86" s="102"/>
      <c r="R86" s="103" t="str">
        <f t="shared" si="8"/>
        <v/>
      </c>
      <c r="S86" s="103"/>
      <c r="T86" s="104" t="str">
        <f t="shared" si="9"/>
        <v/>
      </c>
      <c r="U86" s="104"/>
    </row>
    <row r="87" spans="2:21" x14ac:dyDescent="0.15">
      <c r="B87" s="20">
        <v>79</v>
      </c>
      <c r="C87" s="101" t="str">
        <f t="shared" si="6"/>
        <v/>
      </c>
      <c r="D87" s="101"/>
      <c r="E87" s="20"/>
      <c r="F87" s="8"/>
      <c r="G87" s="20" t="s">
        <v>4</v>
      </c>
      <c r="H87" s="102"/>
      <c r="I87" s="102"/>
      <c r="J87" s="20"/>
      <c r="K87" s="101" t="str">
        <f t="shared" si="5"/>
        <v/>
      </c>
      <c r="L87" s="101"/>
      <c r="M87" s="6" t="str">
        <f t="shared" si="7"/>
        <v/>
      </c>
      <c r="N87" s="20"/>
      <c r="O87" s="8"/>
      <c r="P87" s="102"/>
      <c r="Q87" s="102"/>
      <c r="R87" s="103" t="str">
        <f t="shared" si="8"/>
        <v/>
      </c>
      <c r="S87" s="103"/>
      <c r="T87" s="104" t="str">
        <f t="shared" si="9"/>
        <v/>
      </c>
      <c r="U87" s="104"/>
    </row>
    <row r="88" spans="2:21" x14ac:dyDescent="0.15">
      <c r="B88" s="20">
        <v>80</v>
      </c>
      <c r="C88" s="101" t="str">
        <f t="shared" si="6"/>
        <v/>
      </c>
      <c r="D88" s="101"/>
      <c r="E88" s="20"/>
      <c r="F88" s="8"/>
      <c r="G88" s="20" t="s">
        <v>4</v>
      </c>
      <c r="H88" s="102"/>
      <c r="I88" s="102"/>
      <c r="J88" s="20"/>
      <c r="K88" s="101" t="str">
        <f t="shared" si="5"/>
        <v/>
      </c>
      <c r="L88" s="101"/>
      <c r="M88" s="6" t="str">
        <f t="shared" si="7"/>
        <v/>
      </c>
      <c r="N88" s="20"/>
      <c r="O88" s="8"/>
      <c r="P88" s="102"/>
      <c r="Q88" s="102"/>
      <c r="R88" s="103" t="str">
        <f t="shared" si="8"/>
        <v/>
      </c>
      <c r="S88" s="103"/>
      <c r="T88" s="104" t="str">
        <f t="shared" si="9"/>
        <v/>
      </c>
      <c r="U88" s="104"/>
    </row>
    <row r="89" spans="2:21" x14ac:dyDescent="0.15">
      <c r="B89" s="20">
        <v>81</v>
      </c>
      <c r="C89" s="101" t="str">
        <f t="shared" si="6"/>
        <v/>
      </c>
      <c r="D89" s="101"/>
      <c r="E89" s="20"/>
      <c r="F89" s="8"/>
      <c r="G89" s="20" t="s">
        <v>4</v>
      </c>
      <c r="H89" s="102"/>
      <c r="I89" s="102"/>
      <c r="J89" s="20"/>
      <c r="K89" s="101" t="str">
        <f t="shared" si="5"/>
        <v/>
      </c>
      <c r="L89" s="101"/>
      <c r="M89" s="6" t="str">
        <f t="shared" si="7"/>
        <v/>
      </c>
      <c r="N89" s="20"/>
      <c r="O89" s="8"/>
      <c r="P89" s="102"/>
      <c r="Q89" s="102"/>
      <c r="R89" s="103" t="str">
        <f t="shared" si="8"/>
        <v/>
      </c>
      <c r="S89" s="103"/>
      <c r="T89" s="104" t="str">
        <f t="shared" si="9"/>
        <v/>
      </c>
      <c r="U89" s="104"/>
    </row>
    <row r="90" spans="2:21" x14ac:dyDescent="0.15">
      <c r="B90" s="20">
        <v>82</v>
      </c>
      <c r="C90" s="101" t="str">
        <f t="shared" si="6"/>
        <v/>
      </c>
      <c r="D90" s="101"/>
      <c r="E90" s="20"/>
      <c r="F90" s="8"/>
      <c r="G90" s="20" t="s">
        <v>4</v>
      </c>
      <c r="H90" s="102"/>
      <c r="I90" s="102"/>
      <c r="J90" s="20"/>
      <c r="K90" s="101" t="str">
        <f t="shared" si="5"/>
        <v/>
      </c>
      <c r="L90" s="101"/>
      <c r="M90" s="6" t="str">
        <f t="shared" si="7"/>
        <v/>
      </c>
      <c r="N90" s="20"/>
      <c r="O90" s="8"/>
      <c r="P90" s="102"/>
      <c r="Q90" s="102"/>
      <c r="R90" s="103" t="str">
        <f t="shared" si="8"/>
        <v/>
      </c>
      <c r="S90" s="103"/>
      <c r="T90" s="104" t="str">
        <f t="shared" si="9"/>
        <v/>
      </c>
      <c r="U90" s="104"/>
    </row>
    <row r="91" spans="2:21" x14ac:dyDescent="0.15">
      <c r="B91" s="20">
        <v>83</v>
      </c>
      <c r="C91" s="101" t="str">
        <f t="shared" si="6"/>
        <v/>
      </c>
      <c r="D91" s="101"/>
      <c r="E91" s="20"/>
      <c r="F91" s="8"/>
      <c r="G91" s="20" t="s">
        <v>4</v>
      </c>
      <c r="H91" s="102"/>
      <c r="I91" s="102"/>
      <c r="J91" s="20"/>
      <c r="K91" s="101" t="str">
        <f t="shared" si="5"/>
        <v/>
      </c>
      <c r="L91" s="101"/>
      <c r="M91" s="6" t="str">
        <f t="shared" si="7"/>
        <v/>
      </c>
      <c r="N91" s="20"/>
      <c r="O91" s="8"/>
      <c r="P91" s="102"/>
      <c r="Q91" s="102"/>
      <c r="R91" s="103" t="str">
        <f t="shared" si="8"/>
        <v/>
      </c>
      <c r="S91" s="103"/>
      <c r="T91" s="104" t="str">
        <f t="shared" si="9"/>
        <v/>
      </c>
      <c r="U91" s="104"/>
    </row>
    <row r="92" spans="2:21" x14ac:dyDescent="0.15">
      <c r="B92" s="20">
        <v>84</v>
      </c>
      <c r="C92" s="101" t="str">
        <f t="shared" si="6"/>
        <v/>
      </c>
      <c r="D92" s="101"/>
      <c r="E92" s="20"/>
      <c r="F92" s="8"/>
      <c r="G92" s="20" t="s">
        <v>3</v>
      </c>
      <c r="H92" s="102"/>
      <c r="I92" s="102"/>
      <c r="J92" s="20"/>
      <c r="K92" s="101" t="str">
        <f t="shared" si="5"/>
        <v/>
      </c>
      <c r="L92" s="101"/>
      <c r="M92" s="6" t="str">
        <f t="shared" si="7"/>
        <v/>
      </c>
      <c r="N92" s="20"/>
      <c r="O92" s="8"/>
      <c r="P92" s="102"/>
      <c r="Q92" s="102"/>
      <c r="R92" s="103" t="str">
        <f t="shared" si="8"/>
        <v/>
      </c>
      <c r="S92" s="103"/>
      <c r="T92" s="104" t="str">
        <f t="shared" si="9"/>
        <v/>
      </c>
      <c r="U92" s="104"/>
    </row>
    <row r="93" spans="2:21" x14ac:dyDescent="0.15">
      <c r="B93" s="20">
        <v>85</v>
      </c>
      <c r="C93" s="101" t="str">
        <f t="shared" si="6"/>
        <v/>
      </c>
      <c r="D93" s="101"/>
      <c r="E93" s="20"/>
      <c r="F93" s="8"/>
      <c r="G93" s="20" t="s">
        <v>4</v>
      </c>
      <c r="H93" s="102"/>
      <c r="I93" s="102"/>
      <c r="J93" s="20"/>
      <c r="K93" s="101" t="str">
        <f t="shared" si="5"/>
        <v/>
      </c>
      <c r="L93" s="101"/>
      <c r="M93" s="6" t="str">
        <f t="shared" si="7"/>
        <v/>
      </c>
      <c r="N93" s="20"/>
      <c r="O93" s="8"/>
      <c r="P93" s="102"/>
      <c r="Q93" s="102"/>
      <c r="R93" s="103" t="str">
        <f t="shared" si="8"/>
        <v/>
      </c>
      <c r="S93" s="103"/>
      <c r="T93" s="104" t="str">
        <f t="shared" si="9"/>
        <v/>
      </c>
      <c r="U93" s="104"/>
    </row>
    <row r="94" spans="2:21" x14ac:dyDescent="0.15">
      <c r="B94" s="20">
        <v>86</v>
      </c>
      <c r="C94" s="101" t="str">
        <f t="shared" si="6"/>
        <v/>
      </c>
      <c r="D94" s="101"/>
      <c r="E94" s="20"/>
      <c r="F94" s="8"/>
      <c r="G94" s="20" t="s">
        <v>3</v>
      </c>
      <c r="H94" s="102"/>
      <c r="I94" s="102"/>
      <c r="J94" s="20"/>
      <c r="K94" s="101" t="str">
        <f t="shared" si="5"/>
        <v/>
      </c>
      <c r="L94" s="101"/>
      <c r="M94" s="6" t="str">
        <f t="shared" si="7"/>
        <v/>
      </c>
      <c r="N94" s="20"/>
      <c r="O94" s="8"/>
      <c r="P94" s="102"/>
      <c r="Q94" s="102"/>
      <c r="R94" s="103" t="str">
        <f t="shared" si="8"/>
        <v/>
      </c>
      <c r="S94" s="103"/>
      <c r="T94" s="104" t="str">
        <f t="shared" si="9"/>
        <v/>
      </c>
      <c r="U94" s="104"/>
    </row>
    <row r="95" spans="2:21" x14ac:dyDescent="0.15">
      <c r="B95" s="20">
        <v>87</v>
      </c>
      <c r="C95" s="101" t="str">
        <f t="shared" si="6"/>
        <v/>
      </c>
      <c r="D95" s="101"/>
      <c r="E95" s="20"/>
      <c r="F95" s="8"/>
      <c r="G95" s="20" t="s">
        <v>4</v>
      </c>
      <c r="H95" s="102"/>
      <c r="I95" s="102"/>
      <c r="J95" s="20"/>
      <c r="K95" s="101" t="str">
        <f t="shared" si="5"/>
        <v/>
      </c>
      <c r="L95" s="101"/>
      <c r="M95" s="6" t="str">
        <f t="shared" si="7"/>
        <v/>
      </c>
      <c r="N95" s="20"/>
      <c r="O95" s="8"/>
      <c r="P95" s="102"/>
      <c r="Q95" s="102"/>
      <c r="R95" s="103" t="str">
        <f t="shared" si="8"/>
        <v/>
      </c>
      <c r="S95" s="103"/>
      <c r="T95" s="104" t="str">
        <f t="shared" si="9"/>
        <v/>
      </c>
      <c r="U95" s="104"/>
    </row>
    <row r="96" spans="2:21" x14ac:dyDescent="0.15">
      <c r="B96" s="20">
        <v>88</v>
      </c>
      <c r="C96" s="101" t="str">
        <f t="shared" si="6"/>
        <v/>
      </c>
      <c r="D96" s="101"/>
      <c r="E96" s="20"/>
      <c r="F96" s="8"/>
      <c r="G96" s="20" t="s">
        <v>3</v>
      </c>
      <c r="H96" s="102"/>
      <c r="I96" s="102"/>
      <c r="J96" s="20"/>
      <c r="K96" s="101" t="str">
        <f t="shared" si="5"/>
        <v/>
      </c>
      <c r="L96" s="101"/>
      <c r="M96" s="6" t="str">
        <f t="shared" si="7"/>
        <v/>
      </c>
      <c r="N96" s="20"/>
      <c r="O96" s="8"/>
      <c r="P96" s="102"/>
      <c r="Q96" s="102"/>
      <c r="R96" s="103" t="str">
        <f t="shared" si="8"/>
        <v/>
      </c>
      <c r="S96" s="103"/>
      <c r="T96" s="104" t="str">
        <f t="shared" si="9"/>
        <v/>
      </c>
      <c r="U96" s="104"/>
    </row>
    <row r="97" spans="2:21" x14ac:dyDescent="0.15">
      <c r="B97" s="20">
        <v>89</v>
      </c>
      <c r="C97" s="101" t="str">
        <f t="shared" si="6"/>
        <v/>
      </c>
      <c r="D97" s="101"/>
      <c r="E97" s="20"/>
      <c r="F97" s="8"/>
      <c r="G97" s="20" t="s">
        <v>4</v>
      </c>
      <c r="H97" s="102"/>
      <c r="I97" s="102"/>
      <c r="J97" s="20"/>
      <c r="K97" s="101" t="str">
        <f t="shared" si="5"/>
        <v/>
      </c>
      <c r="L97" s="101"/>
      <c r="M97" s="6" t="str">
        <f t="shared" si="7"/>
        <v/>
      </c>
      <c r="N97" s="20"/>
      <c r="O97" s="8"/>
      <c r="P97" s="102"/>
      <c r="Q97" s="102"/>
      <c r="R97" s="103" t="str">
        <f t="shared" si="8"/>
        <v/>
      </c>
      <c r="S97" s="103"/>
      <c r="T97" s="104" t="str">
        <f t="shared" si="9"/>
        <v/>
      </c>
      <c r="U97" s="104"/>
    </row>
    <row r="98" spans="2:21" x14ac:dyDescent="0.15">
      <c r="B98" s="20">
        <v>90</v>
      </c>
      <c r="C98" s="101" t="str">
        <f t="shared" si="6"/>
        <v/>
      </c>
      <c r="D98" s="101"/>
      <c r="E98" s="20"/>
      <c r="F98" s="8"/>
      <c r="G98" s="20" t="s">
        <v>3</v>
      </c>
      <c r="H98" s="102"/>
      <c r="I98" s="102"/>
      <c r="J98" s="20"/>
      <c r="K98" s="101" t="str">
        <f t="shared" si="5"/>
        <v/>
      </c>
      <c r="L98" s="101"/>
      <c r="M98" s="6" t="str">
        <f t="shared" si="7"/>
        <v/>
      </c>
      <c r="N98" s="20"/>
      <c r="O98" s="8"/>
      <c r="P98" s="102"/>
      <c r="Q98" s="102"/>
      <c r="R98" s="103" t="str">
        <f t="shared" si="8"/>
        <v/>
      </c>
      <c r="S98" s="103"/>
      <c r="T98" s="104" t="str">
        <f t="shared" si="9"/>
        <v/>
      </c>
      <c r="U98" s="104"/>
    </row>
    <row r="99" spans="2:21" x14ac:dyDescent="0.15">
      <c r="B99" s="20">
        <v>91</v>
      </c>
      <c r="C99" s="101" t="str">
        <f t="shared" si="6"/>
        <v/>
      </c>
      <c r="D99" s="101"/>
      <c r="E99" s="20"/>
      <c r="F99" s="8"/>
      <c r="G99" s="20" t="s">
        <v>4</v>
      </c>
      <c r="H99" s="102"/>
      <c r="I99" s="102"/>
      <c r="J99" s="20"/>
      <c r="K99" s="101" t="str">
        <f t="shared" si="5"/>
        <v/>
      </c>
      <c r="L99" s="101"/>
      <c r="M99" s="6" t="str">
        <f t="shared" si="7"/>
        <v/>
      </c>
      <c r="N99" s="20"/>
      <c r="O99" s="8"/>
      <c r="P99" s="102"/>
      <c r="Q99" s="102"/>
      <c r="R99" s="103" t="str">
        <f t="shared" si="8"/>
        <v/>
      </c>
      <c r="S99" s="103"/>
      <c r="T99" s="104" t="str">
        <f t="shared" si="9"/>
        <v/>
      </c>
      <c r="U99" s="104"/>
    </row>
    <row r="100" spans="2:21" x14ac:dyDescent="0.15">
      <c r="B100" s="20">
        <v>92</v>
      </c>
      <c r="C100" s="101" t="str">
        <f t="shared" si="6"/>
        <v/>
      </c>
      <c r="D100" s="101"/>
      <c r="E100" s="20"/>
      <c r="F100" s="8"/>
      <c r="G100" s="20" t="s">
        <v>4</v>
      </c>
      <c r="H100" s="102"/>
      <c r="I100" s="102"/>
      <c r="J100" s="20"/>
      <c r="K100" s="101" t="str">
        <f t="shared" si="5"/>
        <v/>
      </c>
      <c r="L100" s="101"/>
      <c r="M100" s="6" t="str">
        <f t="shared" si="7"/>
        <v/>
      </c>
      <c r="N100" s="20"/>
      <c r="O100" s="8"/>
      <c r="P100" s="102"/>
      <c r="Q100" s="102"/>
      <c r="R100" s="103" t="str">
        <f t="shared" si="8"/>
        <v/>
      </c>
      <c r="S100" s="103"/>
      <c r="T100" s="104" t="str">
        <f t="shared" si="9"/>
        <v/>
      </c>
      <c r="U100" s="104"/>
    </row>
    <row r="101" spans="2:21" x14ac:dyDescent="0.15">
      <c r="B101" s="20">
        <v>93</v>
      </c>
      <c r="C101" s="101" t="str">
        <f t="shared" si="6"/>
        <v/>
      </c>
      <c r="D101" s="101"/>
      <c r="E101" s="20"/>
      <c r="F101" s="8"/>
      <c r="G101" s="20" t="s">
        <v>3</v>
      </c>
      <c r="H101" s="102"/>
      <c r="I101" s="102"/>
      <c r="J101" s="20"/>
      <c r="K101" s="101" t="str">
        <f t="shared" si="5"/>
        <v/>
      </c>
      <c r="L101" s="101"/>
      <c r="M101" s="6" t="str">
        <f t="shared" si="7"/>
        <v/>
      </c>
      <c r="N101" s="20"/>
      <c r="O101" s="8"/>
      <c r="P101" s="102"/>
      <c r="Q101" s="102"/>
      <c r="R101" s="103" t="str">
        <f t="shared" si="8"/>
        <v/>
      </c>
      <c r="S101" s="103"/>
      <c r="T101" s="104" t="str">
        <f t="shared" si="9"/>
        <v/>
      </c>
      <c r="U101" s="104"/>
    </row>
    <row r="102" spans="2:21" x14ac:dyDescent="0.15">
      <c r="B102" s="20">
        <v>94</v>
      </c>
      <c r="C102" s="101" t="str">
        <f t="shared" si="6"/>
        <v/>
      </c>
      <c r="D102" s="101"/>
      <c r="E102" s="20"/>
      <c r="F102" s="8"/>
      <c r="G102" s="20" t="s">
        <v>3</v>
      </c>
      <c r="H102" s="102"/>
      <c r="I102" s="102"/>
      <c r="J102" s="20"/>
      <c r="K102" s="101" t="str">
        <f t="shared" si="5"/>
        <v/>
      </c>
      <c r="L102" s="101"/>
      <c r="M102" s="6" t="str">
        <f t="shared" si="7"/>
        <v/>
      </c>
      <c r="N102" s="20"/>
      <c r="O102" s="8"/>
      <c r="P102" s="102"/>
      <c r="Q102" s="102"/>
      <c r="R102" s="103" t="str">
        <f t="shared" si="8"/>
        <v/>
      </c>
      <c r="S102" s="103"/>
      <c r="T102" s="104" t="str">
        <f t="shared" si="9"/>
        <v/>
      </c>
      <c r="U102" s="104"/>
    </row>
    <row r="103" spans="2:21" x14ac:dyDescent="0.15">
      <c r="B103" s="20">
        <v>95</v>
      </c>
      <c r="C103" s="101" t="str">
        <f t="shared" si="6"/>
        <v/>
      </c>
      <c r="D103" s="101"/>
      <c r="E103" s="20"/>
      <c r="F103" s="8"/>
      <c r="G103" s="20" t="s">
        <v>3</v>
      </c>
      <c r="H103" s="102"/>
      <c r="I103" s="102"/>
      <c r="J103" s="20"/>
      <c r="K103" s="101" t="str">
        <f t="shared" si="5"/>
        <v/>
      </c>
      <c r="L103" s="101"/>
      <c r="M103" s="6" t="str">
        <f t="shared" si="7"/>
        <v/>
      </c>
      <c r="N103" s="20"/>
      <c r="O103" s="8"/>
      <c r="P103" s="102"/>
      <c r="Q103" s="102"/>
      <c r="R103" s="103" t="str">
        <f t="shared" si="8"/>
        <v/>
      </c>
      <c r="S103" s="103"/>
      <c r="T103" s="104" t="str">
        <f t="shared" si="9"/>
        <v/>
      </c>
      <c r="U103" s="104"/>
    </row>
    <row r="104" spans="2:21" x14ac:dyDescent="0.15">
      <c r="B104" s="20">
        <v>96</v>
      </c>
      <c r="C104" s="101" t="str">
        <f t="shared" si="6"/>
        <v/>
      </c>
      <c r="D104" s="101"/>
      <c r="E104" s="20"/>
      <c r="F104" s="8"/>
      <c r="G104" s="20" t="s">
        <v>4</v>
      </c>
      <c r="H104" s="102"/>
      <c r="I104" s="102"/>
      <c r="J104" s="20"/>
      <c r="K104" s="101" t="str">
        <f t="shared" si="5"/>
        <v/>
      </c>
      <c r="L104" s="101"/>
      <c r="M104" s="6" t="str">
        <f t="shared" si="7"/>
        <v/>
      </c>
      <c r="N104" s="20"/>
      <c r="O104" s="8"/>
      <c r="P104" s="102"/>
      <c r="Q104" s="102"/>
      <c r="R104" s="103" t="str">
        <f t="shared" si="8"/>
        <v/>
      </c>
      <c r="S104" s="103"/>
      <c r="T104" s="104" t="str">
        <f t="shared" si="9"/>
        <v/>
      </c>
      <c r="U104" s="104"/>
    </row>
    <row r="105" spans="2:21" x14ac:dyDescent="0.15">
      <c r="B105" s="20">
        <v>97</v>
      </c>
      <c r="C105" s="101" t="str">
        <f t="shared" si="6"/>
        <v/>
      </c>
      <c r="D105" s="101"/>
      <c r="E105" s="20"/>
      <c r="F105" s="8"/>
      <c r="G105" s="20" t="s">
        <v>3</v>
      </c>
      <c r="H105" s="102"/>
      <c r="I105" s="102"/>
      <c r="J105" s="20"/>
      <c r="K105" s="101" t="str">
        <f t="shared" si="5"/>
        <v/>
      </c>
      <c r="L105" s="101"/>
      <c r="M105" s="6" t="str">
        <f t="shared" si="7"/>
        <v/>
      </c>
      <c r="N105" s="20"/>
      <c r="O105" s="8"/>
      <c r="P105" s="102"/>
      <c r="Q105" s="102"/>
      <c r="R105" s="103" t="str">
        <f t="shared" si="8"/>
        <v/>
      </c>
      <c r="S105" s="103"/>
      <c r="T105" s="104" t="str">
        <f t="shared" si="9"/>
        <v/>
      </c>
      <c r="U105" s="104"/>
    </row>
    <row r="106" spans="2:21" x14ac:dyDescent="0.15">
      <c r="B106" s="20">
        <v>98</v>
      </c>
      <c r="C106" s="101" t="str">
        <f t="shared" si="6"/>
        <v/>
      </c>
      <c r="D106" s="101"/>
      <c r="E106" s="20"/>
      <c r="F106" s="8"/>
      <c r="G106" s="20" t="s">
        <v>4</v>
      </c>
      <c r="H106" s="102"/>
      <c r="I106" s="102"/>
      <c r="J106" s="20"/>
      <c r="K106" s="101" t="str">
        <f t="shared" si="5"/>
        <v/>
      </c>
      <c r="L106" s="101"/>
      <c r="M106" s="6" t="str">
        <f t="shared" si="7"/>
        <v/>
      </c>
      <c r="N106" s="20"/>
      <c r="O106" s="8"/>
      <c r="P106" s="102"/>
      <c r="Q106" s="102"/>
      <c r="R106" s="103" t="str">
        <f t="shared" si="8"/>
        <v/>
      </c>
      <c r="S106" s="103"/>
      <c r="T106" s="104" t="str">
        <f t="shared" si="9"/>
        <v/>
      </c>
      <c r="U106" s="104"/>
    </row>
    <row r="107" spans="2:21" x14ac:dyDescent="0.15">
      <c r="B107" s="20">
        <v>99</v>
      </c>
      <c r="C107" s="101" t="str">
        <f t="shared" si="6"/>
        <v/>
      </c>
      <c r="D107" s="101"/>
      <c r="E107" s="20"/>
      <c r="F107" s="8"/>
      <c r="G107" s="20" t="s">
        <v>4</v>
      </c>
      <c r="H107" s="102"/>
      <c r="I107" s="102"/>
      <c r="J107" s="20"/>
      <c r="K107" s="101" t="str">
        <f t="shared" si="5"/>
        <v/>
      </c>
      <c r="L107" s="101"/>
      <c r="M107" s="6" t="str">
        <f t="shared" si="7"/>
        <v/>
      </c>
      <c r="N107" s="20"/>
      <c r="O107" s="8"/>
      <c r="P107" s="102"/>
      <c r="Q107" s="102"/>
      <c r="R107" s="103" t="str">
        <f t="shared" si="8"/>
        <v/>
      </c>
      <c r="S107" s="103"/>
      <c r="T107" s="104" t="str">
        <f t="shared" si="9"/>
        <v/>
      </c>
      <c r="U107" s="104"/>
    </row>
    <row r="108" spans="2:21" x14ac:dyDescent="0.15">
      <c r="B108" s="20">
        <v>100</v>
      </c>
      <c r="C108" s="101" t="str">
        <f t="shared" si="6"/>
        <v/>
      </c>
      <c r="D108" s="101"/>
      <c r="E108" s="20"/>
      <c r="F108" s="8"/>
      <c r="G108" s="20" t="s">
        <v>3</v>
      </c>
      <c r="H108" s="102"/>
      <c r="I108" s="102"/>
      <c r="J108" s="20"/>
      <c r="K108" s="101" t="str">
        <f t="shared" si="5"/>
        <v/>
      </c>
      <c r="L108" s="101"/>
      <c r="M108" s="6" t="str">
        <f t="shared" si="7"/>
        <v/>
      </c>
      <c r="N108" s="20"/>
      <c r="O108" s="8"/>
      <c r="P108" s="102"/>
      <c r="Q108" s="102"/>
      <c r="R108" s="103" t="str">
        <f t="shared" si="8"/>
        <v/>
      </c>
      <c r="S108" s="103"/>
      <c r="T108" s="104" t="str">
        <f t="shared" si="9"/>
        <v/>
      </c>
      <c r="U108" s="104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opLeftCell="A7" workbookViewId="0"/>
  </sheetViews>
  <sheetFormatPr defaultRowHeight="13.5" x14ac:dyDescent="0.1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x14ac:dyDescent="0.15">
      <c r="B1" s="39" t="s">
        <v>47</v>
      </c>
      <c r="C1" s="39"/>
      <c r="D1" s="43"/>
      <c r="E1" s="43"/>
      <c r="F1" s="43"/>
    </row>
    <row r="2" spans="2:6" x14ac:dyDescent="0.15">
      <c r="B2" s="39" t="s">
        <v>48</v>
      </c>
      <c r="C2" s="39"/>
      <c r="D2" s="43"/>
      <c r="E2" s="43"/>
      <c r="F2" s="43"/>
    </row>
    <row r="3" spans="2:6" x14ac:dyDescent="0.15">
      <c r="B3" s="40"/>
      <c r="C3" s="40"/>
      <c r="D3" s="44"/>
      <c r="E3" s="44"/>
      <c r="F3" s="44"/>
    </row>
    <row r="4" spans="2:6" ht="40.5" x14ac:dyDescent="0.15">
      <c r="B4" s="40" t="s">
        <v>49</v>
      </c>
      <c r="C4" s="40"/>
      <c r="D4" s="44"/>
      <c r="E4" s="44"/>
      <c r="F4" s="44"/>
    </row>
    <row r="5" spans="2:6" x14ac:dyDescent="0.15">
      <c r="B5" s="40"/>
      <c r="C5" s="40"/>
      <c r="D5" s="44"/>
      <c r="E5" s="44"/>
      <c r="F5" s="44"/>
    </row>
    <row r="6" spans="2:6" x14ac:dyDescent="0.15">
      <c r="B6" s="39" t="s">
        <v>50</v>
      </c>
      <c r="C6" s="39"/>
      <c r="D6" s="43"/>
      <c r="E6" s="43" t="s">
        <v>51</v>
      </c>
      <c r="F6" s="43" t="s">
        <v>52</v>
      </c>
    </row>
    <row r="7" spans="2:6" ht="14.25" thickBot="1" x14ac:dyDescent="0.2">
      <c r="B7" s="40"/>
      <c r="C7" s="40"/>
      <c r="D7" s="44"/>
      <c r="E7" s="44"/>
      <c r="F7" s="44"/>
    </row>
    <row r="8" spans="2:6" ht="41.25" thickBot="1" x14ac:dyDescent="0.2">
      <c r="B8" s="41" t="s">
        <v>53</v>
      </c>
      <c r="C8" s="42"/>
      <c r="D8" s="45"/>
      <c r="E8" s="45">
        <v>16</v>
      </c>
      <c r="F8" s="46" t="s">
        <v>54</v>
      </c>
    </row>
    <row r="9" spans="2:6" x14ac:dyDescent="0.15">
      <c r="B9" s="40"/>
      <c r="C9" s="40"/>
      <c r="D9" s="44"/>
      <c r="E9" s="44"/>
      <c r="F9" s="44"/>
    </row>
    <row r="10" spans="2:6" x14ac:dyDescent="0.15">
      <c r="B10" s="40"/>
      <c r="C10" s="40"/>
      <c r="D10" s="44"/>
      <c r="E10" s="44"/>
      <c r="F10" s="4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検証（USDJPY日足）</vt:lpstr>
      <vt:lpstr>画像</vt:lpstr>
      <vt:lpstr>気づき</vt:lpstr>
      <vt:lpstr>検証終了通貨</vt:lpstr>
      <vt:lpstr>テンプレ</vt:lpstr>
      <vt:lpstr>互換性レポート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xinte</cp:lastModifiedBy>
  <cp:revision/>
  <cp:lastPrinted>2016-10-16T03:40:26Z</cp:lastPrinted>
  <dcterms:created xsi:type="dcterms:W3CDTF">2013-10-09T23:04:08Z</dcterms:created>
  <dcterms:modified xsi:type="dcterms:W3CDTF">2016-10-16T07:56:49Z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