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20" windowHeight="8325" activeTab="3"/>
  </bookViews>
  <sheets>
    <sheet name="ルール＆合計" sheetId="1" r:id="rId1"/>
    <sheet name="2016年10月" sheetId="2" r:id="rId2"/>
    <sheet name="2016年11月" sheetId="3" r:id="rId3"/>
    <sheet name="2016年12月" sheetId="4" r:id="rId4"/>
    <sheet name="画像" sheetId="5" r:id="rId5"/>
    <sheet name="気づき" sheetId="6" r:id="rId6"/>
  </sheets>
  <definedNames/>
  <calcPr fullCalcOnLoad="1"/>
</workbook>
</file>

<file path=xl/sharedStrings.xml><?xml version="1.0" encoding="utf-8"?>
<sst xmlns="http://schemas.openxmlformats.org/spreadsheetml/2006/main" count="427" uniqueCount="176">
  <si>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</si>
  <si>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</si>
  <si>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</si>
  <si>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</si>
  <si>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</si>
  <si>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</si>
  <si>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</si>
  <si>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</si>
  <si>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</si>
  <si>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</si>
  <si>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</si>
  <si>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</si>
  <si>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</si>
  <si>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</si>
  <si>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</si>
  <si>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</si>
  <si>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</si>
  <si>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</si>
  <si>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</si>
  <si>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</si>
  <si>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</si>
  <si>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</si>
  <si>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</si>
  <si>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</si>
  <si>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</si>
  <si>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</si>
  <si>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</si>
  <si>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</si>
  <si>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</si>
  <si>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</si>
  <si>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</si>
  <si>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</si>
  <si>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</si>
  <si>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</si>
  <si>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</si>
  <si>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</si>
  <si>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</si>
  <si>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USD/JPY</t>
  </si>
  <si>
    <t>買い</t>
  </si>
  <si>
    <t>1千通貨</t>
  </si>
  <si>
    <t>EB</t>
  </si>
  <si>
    <t>240分</t>
  </si>
  <si>
    <t>2016.10.24.16:48</t>
  </si>
  <si>
    <t>2016.11.1.2:05</t>
  </si>
  <si>
    <t>建値決済</t>
  </si>
  <si>
    <t>引き分け</t>
  </si>
  <si>
    <t>EUR/USD</t>
  </si>
  <si>
    <t>売り</t>
  </si>
  <si>
    <t>5万1千通貨</t>
  </si>
  <si>
    <t>2016.10.25.17:35</t>
  </si>
  <si>
    <t>2016.10.25.18:28</t>
  </si>
  <si>
    <t>キャンセル</t>
  </si>
  <si>
    <t>負け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</si>
  <si>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</si>
  <si>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</si>
  <si>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</si>
  <si>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</si>
  <si>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</si>
  <si>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</si>
  <si>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</si>
  <si>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</si>
  <si>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</si>
  <si>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</si>
  <si>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</si>
  <si>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</si>
  <si>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</si>
  <si>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</si>
  <si>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</si>
  <si>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</si>
  <si>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</si>
  <si>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</si>
  <si>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</si>
  <si>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</si>
  <si>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</si>
  <si>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</si>
  <si>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</si>
  <si>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</si>
  <si>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</si>
  <si>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1万通貨</t>
  </si>
  <si>
    <t>HIS</t>
  </si>
  <si>
    <t>60分</t>
  </si>
  <si>
    <t>2016.11.14.6:06</t>
  </si>
  <si>
    <t>2016.11.01.9:12</t>
  </si>
  <si>
    <t>OCO</t>
  </si>
  <si>
    <t>勝ち</t>
  </si>
  <si>
    <t>USD/CAD</t>
  </si>
  <si>
    <t>FIB/HIS</t>
  </si>
  <si>
    <t>2016.11.15.15:21</t>
  </si>
  <si>
    <t>2016.11.16.5:18</t>
  </si>
  <si>
    <t>USD/CHF</t>
  </si>
  <si>
    <t>2016.11.16.17:54</t>
  </si>
  <si>
    <t>2016.11.17.5:56</t>
  </si>
  <si>
    <t>2016.11.21.06:57</t>
  </si>
  <si>
    <t>2016.11.21.21:37</t>
  </si>
  <si>
    <t>?</t>
  </si>
  <si>
    <t>2016.11.22.08:23</t>
  </si>
  <si>
    <t>2016.11.22.13:17</t>
  </si>
  <si>
    <t>PB/EB</t>
  </si>
  <si>
    <t>2016.11.01.8:31</t>
  </si>
  <si>
    <t>2016.11.01.17:15</t>
  </si>
  <si>
    <t>損切</t>
  </si>
  <si>
    <t>2016.11.01.23:23</t>
  </si>
  <si>
    <t>2016.11.07.06:00</t>
  </si>
  <si>
    <t>トレーディングストップ</t>
  </si>
  <si>
    <t>PB</t>
  </si>
  <si>
    <t>2016.11.09.06:57</t>
  </si>
  <si>
    <t>2016.11.09.08:14</t>
  </si>
  <si>
    <t>2016.11.10.04:57</t>
  </si>
  <si>
    <t>2016.11.10.10:26</t>
  </si>
  <si>
    <t>2016.11.15.24:17</t>
  </si>
  <si>
    <t>2016.11.21.21:36</t>
  </si>
  <si>
    <t>ダイバージェンス確認</t>
  </si>
  <si>
    <t>2016.12.5.11：40</t>
  </si>
  <si>
    <t>2016.12.05.15:28</t>
  </si>
  <si>
    <t>PB・HSI</t>
  </si>
  <si>
    <t>2016.11.5.23:00</t>
  </si>
  <si>
    <t>2016.12.6.1:27</t>
  </si>
  <si>
    <t>ロスカット</t>
  </si>
  <si>
    <t>2016.12.8.12:27</t>
  </si>
  <si>
    <t>2016.12.8.20:58</t>
  </si>
  <si>
    <t>無し</t>
  </si>
  <si>
    <t>2016.12.2.8:02</t>
  </si>
  <si>
    <t>2016.12.2.21:32</t>
  </si>
  <si>
    <t>成行</t>
  </si>
  <si>
    <t>2016.12.09.10:44</t>
  </si>
  <si>
    <t>2016.12.12.05:21</t>
  </si>
  <si>
    <t>2016.12.13.15:28</t>
  </si>
  <si>
    <t>2016.12.14.21:00</t>
  </si>
  <si>
    <t>2016.12.14.13:27</t>
  </si>
  <si>
    <t>2016.12.14.20:59</t>
  </si>
  <si>
    <t>HSI1010・MACD</t>
  </si>
  <si>
    <t>2016.12.19.2:06</t>
  </si>
  <si>
    <t>15分</t>
  </si>
  <si>
    <t>2016.12.19.7:02</t>
  </si>
  <si>
    <t>HSI1010</t>
  </si>
  <si>
    <t>2016.12.20.5:01</t>
  </si>
  <si>
    <t>2016.12.20.8:47</t>
  </si>
  <si>
    <t>画像①</t>
  </si>
  <si>
    <t>画像②</t>
  </si>
  <si>
    <t>画像③</t>
  </si>
  <si>
    <t>画像④</t>
  </si>
  <si>
    <t>画像⑤</t>
  </si>
  <si>
    <t>HSI1010・ダイバージェンス</t>
  </si>
  <si>
    <t>画像⑤15分足でダイバーを見てエントリー</t>
  </si>
  <si>
    <t>画像⑥</t>
  </si>
  <si>
    <t>15分足で確認</t>
  </si>
  <si>
    <t>１．今、のあなたの現状を書いてください。</t>
  </si>
  <si>
    <t>（投資歴はどれくらいなのか、現状は勝てているのか負けているか？など）</t>
  </si>
  <si>
    <t>12月1日～日</t>
  </si>
  <si>
    <t>気づき：</t>
  </si>
  <si>
    <t>①</t>
  </si>
  <si>
    <r>
      <t>EBでエントリーする場合、MAをサポレジとみた場合に</t>
    </r>
    <r>
      <rPr>
        <sz val="11"/>
        <color indexed="10"/>
        <rFont val="ＭＳ Ｐゴシック"/>
        <family val="3"/>
      </rPr>
      <t>必ず</t>
    </r>
    <r>
      <rPr>
        <sz val="11"/>
        <color indexed="8"/>
        <rFont val="ＭＳ Ｐゴシック"/>
        <family val="3"/>
      </rPr>
      <t>トレンドフォローであるかどうかを再度認識すること。</t>
    </r>
  </si>
  <si>
    <t>トレンドが買いの方向なのか？売りの方向なのか？を見極めること。</t>
  </si>
  <si>
    <t>②</t>
  </si>
  <si>
    <r>
      <t>HSIは、</t>
    </r>
    <r>
      <rPr>
        <sz val="11"/>
        <color indexed="10"/>
        <rFont val="ＭＳ Ｐゴシック"/>
        <family val="3"/>
      </rPr>
      <t>重要な</t>
    </r>
    <r>
      <rPr>
        <sz val="11"/>
        <color indexed="8"/>
        <rFont val="ＭＳ Ｐゴシック"/>
        <family val="3"/>
      </rPr>
      <t>高値・安値から引かないと駄目。</t>
    </r>
  </si>
  <si>
    <t>相場の動きに焦ってトレードしている。</t>
  </si>
  <si>
    <t>③</t>
  </si>
  <si>
    <t>ドル円とユーロドルは相関性がある。</t>
  </si>
  <si>
    <t>④</t>
  </si>
  <si>
    <t>ドル円と、ドルカナダはほぼほぼ同じ動きをしているので、通貨ペアを増やしてもやりやすいと思う。</t>
  </si>
  <si>
    <t>⑤</t>
  </si>
  <si>
    <t>損失を２％に統一しよう。</t>
  </si>
  <si>
    <t>⑥</t>
  </si>
  <si>
    <t>前月のドル円１時間足で、HSIの検証を行ってみよう。何とかHSIトレードを習得したい。</t>
  </si>
  <si>
    <t>主要な高値とは、中指となっている真ん中のローソク足から左右に２本ずつ低いローソク足ができていること</t>
  </si>
  <si>
    <t>主要な安値とは、中指となっている真ん中のローソク足から左右に２本ずつ高いローソク足ができていること</t>
  </si>
  <si>
    <t>⑦</t>
  </si>
  <si>
    <t>ドル円とドルフランも同じような動きをしているので、通貨ペアを増やしてもやりやすいと思う。</t>
  </si>
  <si>
    <t>⑧</t>
  </si>
  <si>
    <t>HSIでエントリーする条件として、15分足でダイバーを確認してエントリーをする（塾長の教え）とうまく勝てた。</t>
  </si>
  <si>
    <t>⑨</t>
  </si>
  <si>
    <t>HSIルールでまず１つ鉄板を作って自信のあるトレードをやろう。</t>
  </si>
  <si>
    <t>⑩</t>
  </si>
  <si>
    <t>トレードする時間帯を決めて（15：00～2：00）やってみよう。</t>
  </si>
  <si>
    <t>⑪</t>
  </si>
  <si>
    <t>まずは、鉄板ルールを１つ作って自信をつけることが大事だと思う。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</si>
</sst>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\&quot;* #,##0_-;\-&quot;\&quot;* #,##0_-;_-&quot;\&quot;* &quot;-&quot;_-;_-@_-"/>
    <numFmt numFmtId="179" formatCode="_-&quot;\&quot;* #,##0.00_-;\-&quot;\&quot;* #,##0.00_-;_-&quot;\&quot;* &quot;-&quot;??_-;_-@_-"/>
    <numFmt numFmtId="180" formatCode="0.00_ ;[Red]\-0.00\ "/>
    <numFmt numFmtId="181" formatCode="0.00_ "/>
    <numFmt numFmtId="182" formatCode="0.0_);[Red]\(0.0\)"/>
    <numFmt numFmtId="183" formatCode="yyyy/m/d;@"/>
    <numFmt numFmtId="184" formatCode="&quot;\&quot;#,##0_);[Red]\(&quot;\&quot;#,##0\)"/>
    <numFmt numFmtId="185" formatCode="0_);[Red]\(0\)"/>
    <numFmt numFmtId="186" formatCode="#,##0_ ;[Red]\-#,##0\ "/>
    <numFmt numFmtId="187" formatCode="0.0%"/>
    <numFmt numFmtId="188" formatCode="m/d;@"/>
  </numFmts>
  <fonts count="25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54"/>
      <name val="ＭＳ Ｐゴシック"/>
      <family val="3"/>
    </font>
    <font>
      <sz val="18"/>
      <color indexed="54"/>
      <name val="ＭＳ Ｐゴシック"/>
      <family val="3"/>
    </font>
    <font>
      <sz val="11"/>
      <color indexed="17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>
        <color indexed="63"/>
      </right>
      <top style="thin"/>
      <bottom style="double">
        <color indexed="60"/>
      </bottom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3" borderId="0" applyNumberFormat="0" applyBorder="0" applyAlignment="0" applyProtection="0"/>
    <xf numFmtId="178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3" borderId="0" applyNumberFormat="0" applyBorder="0" applyAlignment="0" applyProtection="0"/>
    <xf numFmtId="177" fontId="0" fillId="0" borderId="0" applyFont="0" applyFill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5" fillId="6" borderId="0" applyNumberFormat="0" applyBorder="0" applyAlignment="0" applyProtection="0"/>
    <xf numFmtId="179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1" applyNumberFormat="0" applyFont="0" applyAlignment="0" applyProtection="0"/>
    <xf numFmtId="0" fontId="0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0" borderId="2" applyNumberFormat="0" applyFill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" fillId="0" borderId="0">
      <alignment vertical="center"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20" fillId="0" borderId="3" applyNumberFormat="0" applyFill="0" applyAlignment="0" applyProtection="0"/>
    <xf numFmtId="0" fontId="16" fillId="12" borderId="4" applyNumberFormat="0" applyAlignment="0" applyProtection="0"/>
    <xf numFmtId="0" fontId="23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1" fillId="15" borderId="6" applyNumberFormat="0" applyAlignment="0" applyProtection="0"/>
    <xf numFmtId="0" fontId="18" fillId="3" borderId="7" applyNumberFormat="0" applyAlignment="0" applyProtection="0"/>
    <xf numFmtId="0" fontId="6" fillId="13" borderId="0" applyNumberFormat="0" applyBorder="0" applyAlignment="0" applyProtection="0"/>
    <xf numFmtId="0" fontId="13" fillId="17" borderId="0" applyNumberFormat="0" applyBorder="0" applyAlignment="0" applyProtection="0"/>
    <xf numFmtId="0" fontId="15" fillId="12" borderId="7" applyNumberFormat="0" applyAlignment="0" applyProtection="0"/>
    <xf numFmtId="0" fontId="17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2">
    <xf numFmtId="0" fontId="0" fillId="0" borderId="0" xfId="0" applyAlignment="1">
      <alignment vertical="center"/>
    </xf>
    <xf numFmtId="0" fontId="1" fillId="0" borderId="10" xfId="41" applyBorder="1">
      <alignment vertical="center"/>
      <protection/>
    </xf>
    <xf numFmtId="0" fontId="1" fillId="0" borderId="11" xfId="41" applyBorder="1">
      <alignment vertical="center"/>
      <protection/>
    </xf>
    <xf numFmtId="0" fontId="1" fillId="0" borderId="12" xfId="41" applyBorder="1">
      <alignment vertical="center"/>
      <protection/>
    </xf>
    <xf numFmtId="0" fontId="1" fillId="0" borderId="13" xfId="41" applyBorder="1">
      <alignment vertical="center"/>
      <protection/>
    </xf>
    <xf numFmtId="0" fontId="1" fillId="0" borderId="0" xfId="41">
      <alignment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41" applyBorder="1">
      <alignment vertical="center"/>
      <protection/>
    </xf>
    <xf numFmtId="0" fontId="3" fillId="0" borderId="0" xfId="0" applyFont="1" applyAlignment="1">
      <alignment vertical="center"/>
    </xf>
    <xf numFmtId="35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4" borderId="14" xfId="0" applyNumberFormat="1" applyFont="1" applyFill="1" applyBorder="1" applyAlignment="1" applyProtection="1">
      <alignment vertical="center"/>
      <protection/>
    </xf>
    <xf numFmtId="0" fontId="0" fillId="4" borderId="15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5" fillId="16" borderId="16" xfId="0" applyNumberFormat="1" applyFont="1" applyFill="1" applyBorder="1" applyAlignment="1" applyProtection="1">
      <alignment horizontal="center" vertical="center"/>
      <protection/>
    </xf>
    <xf numFmtId="0" fontId="5" fillId="16" borderId="17" xfId="0" applyNumberFormat="1" applyFont="1" applyFill="1" applyBorder="1" applyAlignment="1" applyProtection="1">
      <alignment horizontal="center" vertical="center"/>
      <protection/>
    </xf>
    <xf numFmtId="0" fontId="5" fillId="16" borderId="14" xfId="0" applyNumberFormat="1" applyFont="1" applyFill="1" applyBorder="1" applyAlignment="1" applyProtection="1">
      <alignment horizontal="center" vertical="center"/>
      <protection/>
    </xf>
    <xf numFmtId="0" fontId="5" fillId="16" borderId="15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vertical="center"/>
      <protection/>
    </xf>
    <xf numFmtId="0" fontId="0" fillId="0" borderId="26" xfId="0" applyNumberFormat="1" applyFont="1" applyFill="1" applyBorder="1" applyAlignment="1" applyProtection="1">
      <alignment vertical="center"/>
      <protection/>
    </xf>
    <xf numFmtId="0" fontId="0" fillId="0" borderId="27" xfId="0" applyNumberFormat="1" applyFont="1" applyFill="1" applyBorder="1" applyAlignment="1" applyProtection="1">
      <alignment vertical="center"/>
      <protection/>
    </xf>
    <xf numFmtId="180" fontId="0" fillId="0" borderId="23" xfId="0" applyNumberFormat="1" applyFont="1" applyFill="1" applyBorder="1" applyAlignment="1" applyProtection="1">
      <alignment vertical="center"/>
      <protection/>
    </xf>
    <xf numFmtId="181" fontId="0" fillId="0" borderId="23" xfId="0" applyNumberFormat="1" applyFont="1" applyFill="1" applyBorder="1" applyAlignment="1" applyProtection="1">
      <alignment vertical="center"/>
      <protection/>
    </xf>
    <xf numFmtId="0" fontId="0" fillId="0" borderId="28" xfId="0" applyNumberFormat="1" applyFont="1" applyFill="1" applyBorder="1" applyAlignment="1" applyProtection="1">
      <alignment vertical="center"/>
      <protection/>
    </xf>
    <xf numFmtId="9" fontId="0" fillId="0" borderId="29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0" fontId="0" fillId="4" borderId="17" xfId="0" applyNumberFormat="1" applyFont="1" applyFill="1" applyBorder="1" applyAlignment="1" applyProtection="1">
      <alignment vertical="center"/>
      <protection/>
    </xf>
    <xf numFmtId="0" fontId="0" fillId="4" borderId="32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 vertical="center"/>
    </xf>
    <xf numFmtId="180" fontId="0" fillId="0" borderId="13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80" fontId="4" fillId="0" borderId="0" xfId="0" applyNumberFormat="1" applyFont="1" applyFill="1" applyBorder="1" applyAlignment="1" applyProtection="1">
      <alignment vertical="center"/>
      <protection/>
    </xf>
    <xf numFmtId="0" fontId="5" fillId="16" borderId="35" xfId="0" applyNumberFormat="1" applyFont="1" applyFill="1" applyBorder="1" applyAlignment="1" applyProtection="1">
      <alignment horizontal="center" vertical="center"/>
      <protection/>
    </xf>
    <xf numFmtId="0" fontId="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5" fillId="16" borderId="37" xfId="0" applyNumberFormat="1" applyFont="1" applyFill="1" applyBorder="1" applyAlignment="1" applyProtection="1">
      <alignment horizontal="center" vertical="center"/>
      <protection/>
    </xf>
    <xf numFmtId="0" fontId="5" fillId="16" borderId="32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0" fontId="0" fillId="0" borderId="43" xfId="0" applyNumberFormat="1" applyFont="1" applyFill="1" applyBorder="1" applyAlignment="1" applyProtection="1">
      <alignment vertical="center"/>
      <protection/>
    </xf>
    <xf numFmtId="0" fontId="0" fillId="8" borderId="0" xfId="0" applyNumberFormat="1" applyFont="1" applyFill="1" applyBorder="1" applyAlignment="1" applyProtection="1">
      <alignment vertical="center"/>
      <protection/>
    </xf>
    <xf numFmtId="0" fontId="0" fillId="0" borderId="44" xfId="0" applyNumberFormat="1" applyFont="1" applyFill="1" applyBorder="1" applyAlignment="1" applyProtection="1">
      <alignment vertical="center"/>
      <protection/>
    </xf>
    <xf numFmtId="5" fontId="7" fillId="18" borderId="25" xfId="63" applyNumberFormat="1" applyFont="1" applyFill="1" applyBorder="1" applyAlignment="1" applyProtection="1">
      <alignment horizontal="center"/>
      <protection/>
    </xf>
    <xf numFmtId="5" fontId="7" fillId="18" borderId="45" xfId="63" applyNumberFormat="1" applyFont="1" applyFill="1" applyBorder="1" applyAlignment="1" applyProtection="1">
      <alignment horizontal="center"/>
      <protection/>
    </xf>
    <xf numFmtId="5" fontId="7" fillId="18" borderId="46" xfId="63" applyNumberFormat="1" applyFont="1" applyFill="1" applyBorder="1" applyAlignment="1" applyProtection="1">
      <alignment horizontal="center"/>
      <protection/>
    </xf>
    <xf numFmtId="0" fontId="0" fillId="0" borderId="47" xfId="0" applyNumberFormat="1" applyFont="1" applyFill="1" applyBorder="1" applyAlignment="1" applyProtection="1">
      <alignment vertical="center"/>
      <protection/>
    </xf>
    <xf numFmtId="5" fontId="7" fillId="18" borderId="47" xfId="63" applyNumberFormat="1" applyFont="1" applyFill="1" applyBorder="1" applyAlignment="1" applyProtection="1">
      <alignment horizontal="center"/>
      <protection/>
    </xf>
    <xf numFmtId="5" fontId="7" fillId="18" borderId="48" xfId="63" applyNumberFormat="1" applyFont="1" applyFill="1" applyBorder="1" applyAlignment="1" applyProtection="1">
      <alignment horizontal="center"/>
      <protection/>
    </xf>
    <xf numFmtId="0" fontId="0" fillId="0" borderId="49" xfId="0" applyNumberFormat="1" applyFont="1" applyFill="1" applyBorder="1" applyAlignment="1" applyProtection="1">
      <alignment vertical="center"/>
      <protection/>
    </xf>
    <xf numFmtId="0" fontId="8" fillId="13" borderId="14" xfId="63" applyNumberFormat="1" applyFont="1" applyFill="1" applyBorder="1" applyAlignment="1" applyProtection="1">
      <alignment vertical="center"/>
      <protection/>
    </xf>
    <xf numFmtId="5" fontId="9" fillId="0" borderId="30" xfId="63" applyNumberFormat="1" applyFont="1" applyFill="1" applyBorder="1" applyAlignment="1" applyProtection="1">
      <alignment horizontal="center" vertical="center"/>
      <protection/>
    </xf>
    <xf numFmtId="182" fontId="8" fillId="13" borderId="50" xfId="63" applyNumberFormat="1" applyFont="1" applyFill="1" applyBorder="1" applyAlignment="1" applyProtection="1">
      <alignment vertical="center"/>
      <protection/>
    </xf>
    <xf numFmtId="183" fontId="8" fillId="0" borderId="37" xfId="63" applyNumberFormat="1" applyFont="1" applyFill="1" applyBorder="1" applyAlignment="1" applyProtection="1">
      <alignment horizontal="center" vertical="center"/>
      <protection/>
    </xf>
    <xf numFmtId="183" fontId="8" fillId="0" borderId="17" xfId="63" applyNumberFormat="1" applyFont="1" applyFill="1" applyBorder="1" applyAlignment="1" applyProtection="1">
      <alignment horizontal="center"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13" borderId="51" xfId="63" applyNumberFormat="1" applyFont="1" applyFill="1" applyBorder="1" applyAlignment="1" applyProtection="1">
      <alignment vertical="center"/>
      <protection/>
    </xf>
    <xf numFmtId="5" fontId="8" fillId="0" borderId="48" xfId="63" applyNumberFormat="1" applyFont="1" applyFill="1" applyBorder="1" applyAlignment="1" applyProtection="1">
      <alignment horizontal="center" vertical="center"/>
      <protection/>
    </xf>
    <xf numFmtId="5" fontId="8" fillId="0" borderId="52" xfId="63" applyNumberFormat="1" applyFont="1" applyFill="1" applyBorder="1" applyAlignment="1" applyProtection="1">
      <alignment horizontal="center" vertical="center"/>
      <protection/>
    </xf>
    <xf numFmtId="182" fontId="8" fillId="13" borderId="14" xfId="63" applyNumberFormat="1" applyFont="1" applyFill="1" applyBorder="1" applyAlignment="1" applyProtection="1">
      <alignment vertical="center"/>
      <protection/>
    </xf>
    <xf numFmtId="9" fontId="8" fillId="0" borderId="53" xfId="63" applyNumberFormat="1" applyFont="1" applyFill="1" applyBorder="1" applyAlignment="1" applyProtection="1">
      <alignment horizontal="center" vertical="center"/>
      <protection/>
    </xf>
    <xf numFmtId="5" fontId="8" fillId="0" borderId="35" xfId="63" applyNumberFormat="1" applyFont="1" applyFill="1" applyBorder="1" applyAlignment="1" applyProtection="1">
      <alignment horizontal="center" vertical="center"/>
      <protection/>
    </xf>
    <xf numFmtId="6" fontId="8" fillId="13" borderId="14" xfId="63" applyNumberFormat="1" applyFont="1" applyFill="1" applyBorder="1" applyAlignment="1" applyProtection="1">
      <alignment vertical="center"/>
      <protection/>
    </xf>
    <xf numFmtId="0" fontId="8" fillId="8" borderId="0" xfId="63" applyNumberFormat="1" applyFont="1" applyFill="1" applyBorder="1" applyAlignment="1" applyProtection="1">
      <alignment vertical="center"/>
      <protection/>
    </xf>
    <xf numFmtId="5" fontId="8" fillId="8" borderId="0" xfId="63" applyNumberFormat="1" applyFont="1" applyFill="1" applyBorder="1" applyAlignment="1" applyProtection="1">
      <alignment horizontal="center" vertical="center"/>
      <protection/>
    </xf>
    <xf numFmtId="182" fontId="8" fillId="8" borderId="0" xfId="63" applyNumberFormat="1" applyFont="1" applyFill="1" applyBorder="1" applyAlignment="1" applyProtection="1">
      <alignment vertical="center"/>
      <protection/>
    </xf>
    <xf numFmtId="5" fontId="7" fillId="18" borderId="54" xfId="63" applyNumberFormat="1" applyFont="1" applyFill="1" applyBorder="1" applyAlignment="1" applyProtection="1">
      <alignment horizontal="center"/>
      <protection/>
    </xf>
    <xf numFmtId="6" fontId="8" fillId="8" borderId="0" xfId="63" applyNumberFormat="1" applyFont="1" applyFill="1" applyBorder="1" applyAlignment="1" applyProtection="1">
      <alignment vertical="center"/>
      <protection/>
    </xf>
    <xf numFmtId="0" fontId="8" fillId="8" borderId="55" xfId="63" applyNumberFormat="1" applyFont="1" applyFill="1" applyBorder="1" applyAlignment="1" applyProtection="1">
      <alignment vertical="center"/>
      <protection/>
    </xf>
    <xf numFmtId="5" fontId="8" fillId="8" borderId="55" xfId="63" applyNumberFormat="1" applyFont="1" applyFill="1" applyBorder="1" applyAlignment="1" applyProtection="1">
      <alignment horizontal="center" vertical="center"/>
      <protection/>
    </xf>
    <xf numFmtId="5" fontId="10" fillId="8" borderId="55" xfId="63" applyNumberFormat="1" applyFont="1" applyFill="1" applyBorder="1" applyAlignment="1" applyProtection="1">
      <alignment horizontal="center" vertical="center"/>
      <protection/>
    </xf>
    <xf numFmtId="182" fontId="8" fillId="8" borderId="55" xfId="63" applyNumberFormat="1" applyFont="1" applyFill="1" applyBorder="1" applyAlignment="1" applyProtection="1">
      <alignment vertical="center"/>
      <protection/>
    </xf>
    <xf numFmtId="9" fontId="8" fillId="8" borderId="45" xfId="63" applyNumberFormat="1" applyFont="1" applyFill="1" applyBorder="1" applyAlignment="1" applyProtection="1">
      <alignment horizontal="center" vertical="center"/>
      <protection/>
    </xf>
    <xf numFmtId="6" fontId="8" fillId="8" borderId="55" xfId="63" applyNumberFormat="1" applyFont="1" applyFill="1" applyBorder="1" applyAlignment="1" applyProtection="1">
      <alignment vertical="center"/>
      <protection/>
    </xf>
    <xf numFmtId="0" fontId="8" fillId="0" borderId="56" xfId="63" applyNumberFormat="1" applyFont="1" applyFill="1" applyBorder="1" applyAlignment="1" applyProtection="1">
      <alignment/>
      <protection/>
    </xf>
    <xf numFmtId="5" fontId="7" fillId="18" borderId="56" xfId="63" applyNumberFormat="1" applyFont="1" applyFill="1" applyBorder="1" applyAlignment="1" applyProtection="1">
      <alignment horizontal="center"/>
      <protection/>
    </xf>
    <xf numFmtId="5" fontId="8" fillId="0" borderId="56" xfId="63" applyNumberFormat="1" applyFont="1" applyFill="1" applyBorder="1" applyAlignment="1" applyProtection="1">
      <alignment horizontal="center" vertical="center"/>
      <protection/>
    </xf>
    <xf numFmtId="5" fontId="7" fillId="18" borderId="30" xfId="63" applyNumberFormat="1" applyFont="1" applyFill="1" applyBorder="1" applyAlignment="1" applyProtection="1">
      <alignment horizontal="center"/>
      <protection/>
    </xf>
    <xf numFmtId="5" fontId="8" fillId="0" borderId="0" xfId="63" applyNumberFormat="1" applyFont="1" applyFill="1" applyBorder="1" applyAlignment="1" applyProtection="1">
      <alignment horizontal="center" vertical="center"/>
      <protection/>
    </xf>
    <xf numFmtId="0" fontId="10" fillId="13" borderId="57" xfId="63" applyNumberFormat="1" applyFont="1" applyFill="1" applyBorder="1" applyAlignment="1" applyProtection="1">
      <alignment horizontal="center" vertical="center"/>
      <protection/>
    </xf>
    <xf numFmtId="0" fontId="8" fillId="13" borderId="58" xfId="63" applyNumberFormat="1" applyFont="1" applyFill="1" applyBorder="1" applyAlignment="1" applyProtection="1">
      <alignment horizontal="center" vertical="center"/>
      <protection/>
    </xf>
    <xf numFmtId="0" fontId="8" fillId="13" borderId="59" xfId="63" applyNumberFormat="1" applyFont="1" applyFill="1" applyBorder="1" applyAlignment="1" applyProtection="1">
      <alignment horizontal="center" vertical="center" wrapText="1"/>
      <protection/>
    </xf>
    <xf numFmtId="0" fontId="8" fillId="13" borderId="59" xfId="63" applyNumberFormat="1" applyFont="1" applyFill="1" applyBorder="1" applyAlignment="1" applyProtection="1">
      <alignment horizontal="center" vertical="center"/>
      <protection/>
    </xf>
    <xf numFmtId="182" fontId="8" fillId="13" borderId="59" xfId="63" applyNumberFormat="1" applyFont="1" applyFill="1" applyBorder="1" applyAlignment="1" applyProtection="1">
      <alignment horizontal="center" vertical="center" wrapText="1"/>
      <protection/>
    </xf>
    <xf numFmtId="34" fontId="7" fillId="0" borderId="25" xfId="63" applyNumberFormat="1" applyFont="1" applyFill="1" applyBorder="1" applyAlignment="1" applyProtection="1">
      <alignment horizontal="center" vertical="center"/>
      <protection/>
    </xf>
    <xf numFmtId="184" fontId="7" fillId="0" borderId="60" xfId="63" applyNumberFormat="1" applyFont="1" applyFill="1" applyBorder="1" applyAlignment="1" applyProtection="1">
      <alignment horizontal="right" vertical="center"/>
      <protection/>
    </xf>
    <xf numFmtId="184" fontId="7" fillId="0" borderId="61" xfId="63" applyNumberFormat="1" applyFont="1" applyFill="1" applyBorder="1" applyAlignment="1" applyProtection="1">
      <alignment horizontal="right" vertical="center"/>
      <protection/>
    </xf>
    <xf numFmtId="6" fontId="7" fillId="0" borderId="61" xfId="63" applyNumberFormat="1" applyFont="1" applyFill="1" applyBorder="1" applyAlignment="1" applyProtection="1">
      <alignment horizontal="right" vertical="center"/>
      <protection/>
    </xf>
    <xf numFmtId="185" fontId="7" fillId="0" borderId="61" xfId="63" applyNumberFormat="1" applyFont="1" applyFill="1" applyBorder="1" applyAlignment="1" applyProtection="1">
      <alignment horizontal="right" vertical="center"/>
      <protection/>
    </xf>
    <xf numFmtId="186" fontId="7" fillId="0" borderId="61" xfId="63" applyNumberFormat="1" applyFont="1" applyFill="1" applyBorder="1" applyAlignment="1" applyProtection="1">
      <alignment horizontal="right" vertical="center"/>
      <protection/>
    </xf>
    <xf numFmtId="187" fontId="7" fillId="0" borderId="61" xfId="63" applyNumberFormat="1" applyFont="1" applyFill="1" applyBorder="1" applyAlignment="1" applyProtection="1">
      <alignment vertical="center"/>
      <protection/>
    </xf>
    <xf numFmtId="34" fontId="0" fillId="0" borderId="25" xfId="0" applyNumberFormat="1" applyFont="1" applyFill="1" applyBorder="1" applyAlignment="1" applyProtection="1">
      <alignment horizontal="center" vertical="center"/>
      <protection/>
    </xf>
    <xf numFmtId="184" fontId="0" fillId="0" borderId="60" xfId="0" applyNumberFormat="1" applyFont="1" applyFill="1" applyBorder="1" applyAlignment="1" applyProtection="1">
      <alignment vertical="center"/>
      <protection/>
    </xf>
    <xf numFmtId="184" fontId="0" fillId="0" borderId="61" xfId="0" applyNumberFormat="1" applyFont="1" applyFill="1" applyBorder="1" applyAlignment="1" applyProtection="1">
      <alignment vertical="center"/>
      <protection/>
    </xf>
    <xf numFmtId="0" fontId="0" fillId="0" borderId="61" xfId="0" applyNumberFormat="1" applyFont="1" applyFill="1" applyBorder="1" applyAlignment="1" applyProtection="1">
      <alignment vertical="center"/>
      <protection/>
    </xf>
    <xf numFmtId="34" fontId="7" fillId="0" borderId="62" xfId="63" applyNumberFormat="1" applyFont="1" applyFill="1" applyBorder="1" applyAlignment="1" applyProtection="1">
      <alignment horizontal="center" vertical="center"/>
      <protection/>
    </xf>
    <xf numFmtId="184" fontId="0" fillId="0" borderId="63" xfId="0" applyNumberFormat="1" applyFont="1" applyFill="1" applyBorder="1" applyAlignment="1" applyProtection="1">
      <alignment vertical="center"/>
      <protection/>
    </xf>
    <xf numFmtId="184" fontId="0" fillId="0" borderId="64" xfId="0" applyNumberFormat="1" applyFont="1" applyFill="1" applyBorder="1" applyAlignment="1" applyProtection="1">
      <alignment vertical="center"/>
      <protection/>
    </xf>
    <xf numFmtId="6" fontId="7" fillId="0" borderId="64" xfId="63" applyNumberFormat="1" applyFont="1" applyFill="1" applyBorder="1" applyAlignment="1" applyProtection="1">
      <alignment horizontal="right"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185" fontId="7" fillId="0" borderId="64" xfId="63" applyNumberFormat="1" applyFont="1" applyFill="1" applyBorder="1" applyAlignment="1" applyProtection="1">
      <alignment horizontal="right" vertical="center"/>
      <protection/>
    </xf>
    <xf numFmtId="187" fontId="7" fillId="0" borderId="64" xfId="63" applyNumberFormat="1" applyFont="1" applyFill="1" applyBorder="1" applyAlignment="1" applyProtection="1">
      <alignment vertical="center"/>
      <protection/>
    </xf>
    <xf numFmtId="34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65" xfId="0" applyNumberFormat="1" applyFont="1" applyFill="1" applyBorder="1" applyAlignment="1" applyProtection="1">
      <alignment vertical="center"/>
      <protection/>
    </xf>
    <xf numFmtId="184" fontId="1" fillId="0" borderId="66" xfId="0" applyNumberFormat="1" applyFont="1" applyFill="1" applyBorder="1" applyAlignment="1" applyProtection="1">
      <alignment vertical="center"/>
      <protection/>
    </xf>
    <xf numFmtId="6" fontId="1" fillId="0" borderId="66" xfId="0" applyNumberFormat="1" applyFont="1" applyFill="1" applyBorder="1" applyAlignment="1" applyProtection="1">
      <alignment vertical="center"/>
      <protection/>
    </xf>
    <xf numFmtId="186" fontId="1" fillId="0" borderId="66" xfId="0" applyNumberFormat="1" applyFont="1" applyFill="1" applyBorder="1" applyAlignment="1" applyProtection="1">
      <alignment vertical="center"/>
      <protection/>
    </xf>
    <xf numFmtId="185" fontId="1" fillId="0" borderId="66" xfId="0" applyNumberFormat="1" applyFont="1" applyFill="1" applyBorder="1" applyAlignment="1" applyProtection="1">
      <alignment vertical="center"/>
      <protection/>
    </xf>
    <xf numFmtId="187" fontId="11" fillId="0" borderId="66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6" fontId="8" fillId="0" borderId="17" xfId="63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6" fontId="8" fillId="8" borderId="0" xfId="63" applyNumberFormat="1" applyFont="1" applyFill="1" applyBorder="1" applyAlignment="1" applyProtection="1">
      <alignment horizontal="center" vertical="center"/>
      <protection/>
    </xf>
    <xf numFmtId="6" fontId="8" fillId="8" borderId="55" xfId="63" applyNumberFormat="1" applyFont="1" applyFill="1" applyBorder="1" applyAlignment="1" applyProtection="1">
      <alignment horizontal="center" vertical="center"/>
      <protection/>
    </xf>
    <xf numFmtId="0" fontId="0" fillId="8" borderId="55" xfId="0" applyNumberFormat="1" applyFont="1" applyFill="1" applyBorder="1" applyAlignment="1" applyProtection="1">
      <alignment vertical="center"/>
      <protection/>
    </xf>
    <xf numFmtId="0" fontId="0" fillId="0" borderId="55" xfId="0" applyNumberFormat="1" applyFont="1" applyFill="1" applyBorder="1" applyAlignment="1" applyProtection="1">
      <alignment vertical="center"/>
      <protection/>
    </xf>
    <xf numFmtId="0" fontId="0" fillId="0" borderId="56" xfId="0" applyNumberFormat="1" applyFont="1" applyFill="1" applyBorder="1" applyAlignment="1" applyProtection="1">
      <alignment vertical="center"/>
      <protection/>
    </xf>
    <xf numFmtId="188" fontId="8" fillId="13" borderId="59" xfId="63" applyNumberFormat="1" applyFont="1" applyFill="1" applyBorder="1" applyAlignment="1" applyProtection="1">
      <alignment horizontal="center" vertical="center"/>
      <protection/>
    </xf>
    <xf numFmtId="184" fontId="8" fillId="13" borderId="67" xfId="63" applyNumberFormat="1" applyFont="1" applyFill="1" applyBorder="1" applyAlignment="1" applyProtection="1">
      <alignment horizontal="center" vertical="center"/>
      <protection/>
    </xf>
    <xf numFmtId="0" fontId="8" fillId="13" borderId="68" xfId="63" applyNumberFormat="1" applyFont="1" applyFill="1" applyBorder="1" applyAlignment="1" applyProtection="1">
      <alignment horizontal="center" vertical="center" wrapText="1"/>
      <protection/>
    </xf>
    <xf numFmtId="184" fontId="7" fillId="0" borderId="61" xfId="63" applyNumberFormat="1" applyFont="1" applyFill="1" applyBorder="1" applyAlignment="1" applyProtection="1">
      <alignment vertical="center"/>
      <protection/>
    </xf>
    <xf numFmtId="181" fontId="7" fillId="0" borderId="61" xfId="63" applyNumberFormat="1" applyFont="1" applyFill="1" applyBorder="1" applyAlignment="1" applyProtection="1">
      <alignment vertical="center"/>
      <protection/>
    </xf>
    <xf numFmtId="181" fontId="7" fillId="0" borderId="46" xfId="63" applyNumberFormat="1" applyFont="1" applyFill="1" applyBorder="1" applyAlignment="1" applyProtection="1">
      <alignment vertical="center"/>
      <protection/>
    </xf>
    <xf numFmtId="184" fontId="7" fillId="0" borderId="64" xfId="63" applyNumberFormat="1" applyFont="1" applyFill="1" applyBorder="1" applyAlignment="1" applyProtection="1">
      <alignment vertical="center"/>
      <protection/>
    </xf>
    <xf numFmtId="181" fontId="7" fillId="0" borderId="64" xfId="63" applyNumberFormat="1" applyFont="1" applyFill="1" applyBorder="1" applyAlignment="1" applyProtection="1">
      <alignment vertical="center"/>
      <protection/>
    </xf>
    <xf numFmtId="181" fontId="7" fillId="0" borderId="69" xfId="63" applyNumberFormat="1" applyFont="1" applyFill="1" applyBorder="1" applyAlignment="1" applyProtection="1">
      <alignment vertical="center"/>
      <protection/>
    </xf>
    <xf numFmtId="181" fontId="1" fillId="0" borderId="70" xfId="0" applyNumberFormat="1" applyFont="1" applyFill="1" applyBorder="1" applyAlignment="1" applyProtection="1">
      <alignment vertical="center"/>
      <protection/>
    </xf>
    <xf numFmtId="181" fontId="1" fillId="0" borderId="71" xfId="0" applyNumberFormat="1" applyFont="1" applyFill="1" applyBorder="1" applyAlignment="1" applyProtection="1">
      <alignment vertical="center"/>
      <protection/>
    </xf>
    <xf numFmtId="0" fontId="0" fillId="0" borderId="72" xfId="0" applyNumberFormat="1" applyFont="1" applyFill="1" applyBorder="1" applyAlignment="1" applyProtection="1">
      <alignment vertical="center"/>
      <protection/>
    </xf>
    <xf numFmtId="0" fontId="12" fillId="0" borderId="46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Comma" xfId="15"/>
    <cellStyle name="60% - アクセント 6" xfId="16"/>
    <cellStyle name="20% - アクセント 2" xfId="17"/>
    <cellStyle name="Currency" xfId="18"/>
    <cellStyle name="40% - アクセント 2" xfId="19"/>
    <cellStyle name="20% - アクセント 6" xfId="20"/>
    <cellStyle name="60% - アクセント 2" xfId="21"/>
    <cellStyle name="Comma [0]" xfId="22"/>
    <cellStyle name="アクセント 2" xfId="23"/>
    <cellStyle name="Percent" xfId="24"/>
    <cellStyle name="アクセント 4" xfId="25"/>
    <cellStyle name="Currency [0]" xfId="26"/>
    <cellStyle name="20% - アクセント 1" xfId="27"/>
    <cellStyle name="20% - アクセント 3" xfId="28"/>
    <cellStyle name="20% - アクセント 4" xfId="29"/>
    <cellStyle name="メモ" xfId="30"/>
    <cellStyle name="20% - アクセント 5" xfId="31"/>
    <cellStyle name="60% - アクセント 1" xfId="32"/>
    <cellStyle name="40% - アクセント 1" xfId="33"/>
    <cellStyle name="集計" xfId="34"/>
    <cellStyle name="40% - アクセント 3" xfId="35"/>
    <cellStyle name="40% - アクセント 4" xfId="36"/>
    <cellStyle name="40% - アクセント 5" xfId="37"/>
    <cellStyle name="40% - アクセント 6" xfId="38"/>
    <cellStyle name="60% - アクセント 3" xfId="39"/>
    <cellStyle name="60% - アクセント 4" xfId="40"/>
    <cellStyle name="標準_気づき" xfId="41"/>
    <cellStyle name="60% - アクセント 5" xfId="42"/>
    <cellStyle name="アクセント 1" xfId="43"/>
    <cellStyle name="アクセント 3" xfId="44"/>
    <cellStyle name="アクセント 5" xfId="45"/>
    <cellStyle name="アクセント 6" xfId="46"/>
    <cellStyle name="見出し 1" xfId="47"/>
    <cellStyle name="出力" xfId="48"/>
    <cellStyle name="タイトル" xfId="49"/>
    <cellStyle name="リンク セル" xfId="50"/>
    <cellStyle name="チェック セル" xfId="51"/>
    <cellStyle name="入力" xfId="52"/>
    <cellStyle name="どちらでもない" xfId="53"/>
    <cellStyle name="悪い" xfId="54"/>
    <cellStyle name="計算" xfId="55"/>
    <cellStyle name="見出し 3" xfId="56"/>
    <cellStyle name="警告文" xfId="57"/>
    <cellStyle name="良い" xfId="58"/>
    <cellStyle name="見出し 2" xfId="59"/>
    <cellStyle name="見出し 4" xfId="60"/>
    <cellStyle name="説明文" xfId="61"/>
    <cellStyle name="標準 2" xfId="62"/>
    <cellStyle name="標準 3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19</xdr:col>
      <xdr:colOff>47625</xdr:colOff>
      <xdr:row>36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05" t="9767" b="11605"/>
        <a:stretch>
          <a:fillRect/>
        </a:stretch>
      </xdr:blipFill>
      <xdr:spPr>
        <a:xfrm>
          <a:off x="0" y="495300"/>
          <a:ext cx="12896850" cy="573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19</xdr:col>
      <xdr:colOff>47625</xdr:colOff>
      <xdr:row>66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732" t="13552" b="24514"/>
        <a:stretch>
          <a:fillRect/>
        </a:stretch>
      </xdr:blipFill>
      <xdr:spPr>
        <a:xfrm>
          <a:off x="0" y="6858000"/>
          <a:ext cx="12896850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16</xdr:col>
      <xdr:colOff>323850</xdr:colOff>
      <xdr:row>99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14154" t="13688" b="18252"/>
        <a:stretch>
          <a:fillRect/>
        </a:stretch>
      </xdr:blipFill>
      <xdr:spPr>
        <a:xfrm>
          <a:off x="0" y="12011025"/>
          <a:ext cx="11144250" cy="497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102</xdr:row>
      <xdr:rowOff>28575</xdr:rowOff>
    </xdr:from>
    <xdr:to>
      <xdr:col>17</xdr:col>
      <xdr:colOff>295275</xdr:colOff>
      <xdr:row>125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7526000"/>
          <a:ext cx="1179195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128</xdr:row>
      <xdr:rowOff>19050</xdr:rowOff>
    </xdr:from>
    <xdr:to>
      <xdr:col>19</xdr:col>
      <xdr:colOff>104775</xdr:colOff>
      <xdr:row>153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21974175"/>
          <a:ext cx="12896850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155</xdr:row>
      <xdr:rowOff>9525</xdr:rowOff>
    </xdr:from>
    <xdr:to>
      <xdr:col>19</xdr:col>
      <xdr:colOff>47625</xdr:colOff>
      <xdr:row>180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6593800"/>
          <a:ext cx="12896850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183</xdr:row>
      <xdr:rowOff>9525</xdr:rowOff>
    </xdr:from>
    <xdr:to>
      <xdr:col>16</xdr:col>
      <xdr:colOff>295275</xdr:colOff>
      <xdr:row>209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1394400"/>
          <a:ext cx="11115675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211</xdr:row>
      <xdr:rowOff>152400</xdr:rowOff>
    </xdr:from>
    <xdr:to>
      <xdr:col>16</xdr:col>
      <xdr:colOff>295275</xdr:colOff>
      <xdr:row>237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6337875"/>
          <a:ext cx="11115675" cy="441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">
      <selection activeCell="F12" sqref="F12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64"/>
      <c r="B1" s="65" t="s">
        <v>0</v>
      </c>
      <c r="C1" s="66"/>
      <c r="D1" s="67"/>
      <c r="E1" s="68"/>
      <c r="F1" s="69" t="s">
        <v>0</v>
      </c>
      <c r="G1" s="70"/>
      <c r="H1" s="71"/>
    </row>
    <row r="2" spans="1:9" ht="25.5" customHeight="1">
      <c r="A2" s="72" t="s">
        <v>1</v>
      </c>
      <c r="B2" s="73">
        <v>1000000</v>
      </c>
      <c r="C2" s="73"/>
      <c r="D2" s="73"/>
      <c r="E2" s="74" t="s">
        <v>2</v>
      </c>
      <c r="F2" s="75">
        <v>42668</v>
      </c>
      <c r="G2" s="76"/>
      <c r="H2" s="77"/>
      <c r="I2" s="77"/>
    </row>
    <row r="3" spans="1:11" ht="27" customHeight="1">
      <c r="A3" s="78" t="s">
        <v>3</v>
      </c>
      <c r="B3" s="79">
        <f>SUM(B2+D17)</f>
        <v>1052894</v>
      </c>
      <c r="C3" s="79"/>
      <c r="D3" s="80"/>
      <c r="E3" s="81" t="s">
        <v>4</v>
      </c>
      <c r="F3" s="82">
        <v>0.02</v>
      </c>
      <c r="G3" s="83">
        <f>B3*F3</f>
        <v>21057.88</v>
      </c>
      <c r="H3" s="84" t="s">
        <v>5</v>
      </c>
      <c r="I3" s="132">
        <f>(B3-B2)</f>
        <v>52894</v>
      </c>
      <c r="K3" s="133"/>
    </row>
    <row r="4" spans="1:9" s="63" customFormat="1" ht="17.25" customHeight="1">
      <c r="A4" s="85"/>
      <c r="B4" s="86"/>
      <c r="C4" s="86"/>
      <c r="D4" s="86"/>
      <c r="E4" s="87"/>
      <c r="F4" s="88" t="s">
        <v>0</v>
      </c>
      <c r="G4" s="86"/>
      <c r="H4" s="89"/>
      <c r="I4" s="134"/>
    </row>
    <row r="5" spans="1:12" ht="39" customHeight="1">
      <c r="A5" s="90"/>
      <c r="B5" s="91"/>
      <c r="C5" s="91"/>
      <c r="D5" s="92"/>
      <c r="E5" s="93"/>
      <c r="F5" s="94"/>
      <c r="G5" s="91"/>
      <c r="H5" s="95"/>
      <c r="I5" s="135"/>
      <c r="J5" s="136"/>
      <c r="K5" s="137"/>
      <c r="L5" s="137"/>
    </row>
    <row r="6" spans="1:12" ht="21" customHeight="1">
      <c r="A6" s="96" t="s">
        <v>6</v>
      </c>
      <c r="B6" s="97" t="s">
        <v>0</v>
      </c>
      <c r="C6" s="97" t="s">
        <v>0</v>
      </c>
      <c r="D6" s="98"/>
      <c r="E6" s="97" t="s">
        <v>0</v>
      </c>
      <c r="F6" s="99" t="s">
        <v>0</v>
      </c>
      <c r="G6" s="100"/>
      <c r="H6" s="77"/>
      <c r="I6" s="77"/>
      <c r="L6" s="138"/>
    </row>
    <row r="7" spans="1:12" ht="28.5">
      <c r="A7" s="101" t="s">
        <v>7</v>
      </c>
      <c r="B7" s="102" t="s">
        <v>8</v>
      </c>
      <c r="C7" s="103" t="s">
        <v>9</v>
      </c>
      <c r="D7" s="104" t="s">
        <v>10</v>
      </c>
      <c r="E7" s="105" t="s">
        <v>11</v>
      </c>
      <c r="F7" s="103" t="s">
        <v>12</v>
      </c>
      <c r="G7" s="105" t="s">
        <v>13</v>
      </c>
      <c r="H7" s="104" t="s">
        <v>14</v>
      </c>
      <c r="I7" s="139" t="s">
        <v>15</v>
      </c>
      <c r="J7" s="140" t="s">
        <v>16</v>
      </c>
      <c r="K7" s="103" t="s">
        <v>17</v>
      </c>
      <c r="L7" s="141" t="s">
        <v>18</v>
      </c>
    </row>
    <row r="8" spans="1:12" ht="24.75" customHeight="1">
      <c r="A8" s="106">
        <v>42644</v>
      </c>
      <c r="B8" s="107"/>
      <c r="C8" s="108">
        <v>19700</v>
      </c>
      <c r="D8" s="109">
        <f aca="true" t="shared" si="0" ref="D8:D16">SUM(B8-C8)</f>
        <v>-19700</v>
      </c>
      <c r="E8" s="110"/>
      <c r="F8" s="111">
        <v>1</v>
      </c>
      <c r="G8" s="110">
        <f aca="true" t="shared" si="1" ref="G8:G16">SUM(E8+F8)</f>
        <v>1</v>
      </c>
      <c r="H8" s="112">
        <f aca="true" t="shared" si="2" ref="H8:H16">E8/G8</f>
        <v>0</v>
      </c>
      <c r="I8" s="142" t="e">
        <f aca="true" t="shared" si="3" ref="I8:I16">B8/E8</f>
        <v>#DIV/0!</v>
      </c>
      <c r="J8" s="142">
        <f aca="true" t="shared" si="4" ref="J8:J16">C8/F8</f>
        <v>19700</v>
      </c>
      <c r="K8" s="143" t="e">
        <f aca="true" t="shared" si="5" ref="K8:K16">I8/J8</f>
        <v>#DIV/0!</v>
      </c>
      <c r="L8" s="144">
        <f aca="true" t="shared" si="6" ref="L8:L16">B8/C8</f>
        <v>0</v>
      </c>
    </row>
    <row r="9" spans="1:12" ht="24.75" customHeight="1">
      <c r="A9" s="113">
        <v>42675</v>
      </c>
      <c r="B9" s="114">
        <v>217237</v>
      </c>
      <c r="C9" s="115">
        <v>144643</v>
      </c>
      <c r="D9" s="109">
        <f t="shared" si="0"/>
        <v>72594</v>
      </c>
      <c r="E9" s="116">
        <v>4</v>
      </c>
      <c r="F9" s="116">
        <v>6</v>
      </c>
      <c r="G9" s="110">
        <f t="shared" si="1"/>
        <v>10</v>
      </c>
      <c r="H9" s="112">
        <f t="shared" si="2"/>
        <v>0.4</v>
      </c>
      <c r="I9" s="142">
        <f t="shared" si="3"/>
        <v>54309.25</v>
      </c>
      <c r="J9" s="142">
        <f t="shared" si="4"/>
        <v>24107.166666666668</v>
      </c>
      <c r="K9" s="143">
        <f t="shared" si="5"/>
        <v>2.252825923134891</v>
      </c>
      <c r="L9" s="144">
        <f t="shared" si="6"/>
        <v>1.5018839487565938</v>
      </c>
    </row>
    <row r="10" spans="1:12" ht="24.75" customHeight="1">
      <c r="A10" s="106">
        <v>42705</v>
      </c>
      <c r="B10" s="114"/>
      <c r="C10" s="115"/>
      <c r="D10" s="109">
        <f t="shared" si="0"/>
        <v>0</v>
      </c>
      <c r="E10" s="116"/>
      <c r="F10" s="116"/>
      <c r="G10" s="110">
        <f t="shared" si="1"/>
        <v>0</v>
      </c>
      <c r="H10" s="112" t="e">
        <f t="shared" si="2"/>
        <v>#DIV/0!</v>
      </c>
      <c r="I10" s="142" t="e">
        <f t="shared" si="3"/>
        <v>#DIV/0!</v>
      </c>
      <c r="J10" s="142" t="e">
        <f t="shared" si="4"/>
        <v>#DIV/0!</v>
      </c>
      <c r="K10" s="143" t="e">
        <f t="shared" si="5"/>
        <v>#DIV/0!</v>
      </c>
      <c r="L10" s="144" t="e">
        <f t="shared" si="6"/>
        <v>#DIV/0!</v>
      </c>
    </row>
    <row r="11" spans="1:12" ht="24.75" customHeight="1">
      <c r="A11" s="113">
        <v>42736</v>
      </c>
      <c r="B11" s="114"/>
      <c r="C11" s="115"/>
      <c r="D11" s="109">
        <f t="shared" si="0"/>
        <v>0</v>
      </c>
      <c r="E11" s="116"/>
      <c r="F11" s="116"/>
      <c r="G11" s="110">
        <f t="shared" si="1"/>
        <v>0</v>
      </c>
      <c r="H11" s="112" t="e">
        <f t="shared" si="2"/>
        <v>#DIV/0!</v>
      </c>
      <c r="I11" s="142" t="e">
        <f t="shared" si="3"/>
        <v>#DIV/0!</v>
      </c>
      <c r="J11" s="142" t="e">
        <f t="shared" si="4"/>
        <v>#DIV/0!</v>
      </c>
      <c r="K11" s="143" t="e">
        <f t="shared" si="5"/>
        <v>#DIV/0!</v>
      </c>
      <c r="L11" s="144" t="e">
        <f t="shared" si="6"/>
        <v>#DIV/0!</v>
      </c>
    </row>
    <row r="12" spans="1:12" ht="24.75" customHeight="1">
      <c r="A12" s="106">
        <v>42767</v>
      </c>
      <c r="B12" s="114"/>
      <c r="C12" s="108"/>
      <c r="D12" s="109">
        <f t="shared" si="0"/>
        <v>0</v>
      </c>
      <c r="E12" s="116"/>
      <c r="F12" s="116"/>
      <c r="G12" s="110">
        <f t="shared" si="1"/>
        <v>0</v>
      </c>
      <c r="H12" s="112" t="e">
        <f t="shared" si="2"/>
        <v>#DIV/0!</v>
      </c>
      <c r="I12" s="142" t="e">
        <f t="shared" si="3"/>
        <v>#DIV/0!</v>
      </c>
      <c r="J12" s="142" t="e">
        <f t="shared" si="4"/>
        <v>#DIV/0!</v>
      </c>
      <c r="K12" s="143" t="e">
        <f t="shared" si="5"/>
        <v>#DIV/0!</v>
      </c>
      <c r="L12" s="144" t="e">
        <f t="shared" si="6"/>
        <v>#DIV/0!</v>
      </c>
    </row>
    <row r="13" spans="1:12" ht="24.75" customHeight="1">
      <c r="A13" s="113">
        <v>42795</v>
      </c>
      <c r="B13" s="114"/>
      <c r="C13" s="115"/>
      <c r="D13" s="109">
        <f t="shared" si="0"/>
        <v>0</v>
      </c>
      <c r="E13" s="116"/>
      <c r="F13" s="116"/>
      <c r="G13" s="110">
        <f t="shared" si="1"/>
        <v>0</v>
      </c>
      <c r="H13" s="112" t="e">
        <f t="shared" si="2"/>
        <v>#DIV/0!</v>
      </c>
      <c r="I13" s="142" t="e">
        <f t="shared" si="3"/>
        <v>#DIV/0!</v>
      </c>
      <c r="J13" s="142" t="e">
        <f t="shared" si="4"/>
        <v>#DIV/0!</v>
      </c>
      <c r="K13" s="143" t="e">
        <f t="shared" si="5"/>
        <v>#DIV/0!</v>
      </c>
      <c r="L13" s="144" t="e">
        <f t="shared" si="6"/>
        <v>#DIV/0!</v>
      </c>
    </row>
    <row r="14" spans="1:12" ht="24.75" customHeight="1">
      <c r="A14" s="106">
        <v>42826</v>
      </c>
      <c r="B14" s="114"/>
      <c r="C14" s="108"/>
      <c r="D14" s="109">
        <f t="shared" si="0"/>
        <v>0</v>
      </c>
      <c r="E14" s="116"/>
      <c r="F14" s="116"/>
      <c r="G14" s="110">
        <f t="shared" si="1"/>
        <v>0</v>
      </c>
      <c r="H14" s="112" t="e">
        <f t="shared" si="2"/>
        <v>#DIV/0!</v>
      </c>
      <c r="I14" s="142" t="e">
        <f t="shared" si="3"/>
        <v>#DIV/0!</v>
      </c>
      <c r="J14" s="142" t="e">
        <f t="shared" si="4"/>
        <v>#DIV/0!</v>
      </c>
      <c r="K14" s="143" t="e">
        <f t="shared" si="5"/>
        <v>#DIV/0!</v>
      </c>
      <c r="L14" s="144" t="e">
        <f t="shared" si="6"/>
        <v>#DIV/0!</v>
      </c>
    </row>
    <row r="15" spans="1:12" ht="24.75" customHeight="1">
      <c r="A15" s="113">
        <v>42856</v>
      </c>
      <c r="B15" s="114"/>
      <c r="C15" s="108"/>
      <c r="D15" s="109">
        <f t="shared" si="0"/>
        <v>0</v>
      </c>
      <c r="E15" s="116"/>
      <c r="F15" s="116"/>
      <c r="G15" s="110">
        <f t="shared" si="1"/>
        <v>0</v>
      </c>
      <c r="H15" s="112" t="e">
        <f t="shared" si="2"/>
        <v>#DIV/0!</v>
      </c>
      <c r="I15" s="142" t="e">
        <f t="shared" si="3"/>
        <v>#DIV/0!</v>
      </c>
      <c r="J15" s="142" t="e">
        <f t="shared" si="4"/>
        <v>#DIV/0!</v>
      </c>
      <c r="K15" s="143" t="e">
        <f t="shared" si="5"/>
        <v>#DIV/0!</v>
      </c>
      <c r="L15" s="144" t="e">
        <f t="shared" si="6"/>
        <v>#DIV/0!</v>
      </c>
    </row>
    <row r="16" spans="1:12" ht="24.75" customHeight="1">
      <c r="A16" s="117">
        <v>42887</v>
      </c>
      <c r="B16" s="118"/>
      <c r="C16" s="119"/>
      <c r="D16" s="120">
        <f t="shared" si="0"/>
        <v>0</v>
      </c>
      <c r="E16" s="121"/>
      <c r="F16" s="121"/>
      <c r="G16" s="122">
        <f t="shared" si="1"/>
        <v>0</v>
      </c>
      <c r="H16" s="123" t="e">
        <f t="shared" si="2"/>
        <v>#DIV/0!</v>
      </c>
      <c r="I16" s="145" t="e">
        <f t="shared" si="3"/>
        <v>#DIV/0!</v>
      </c>
      <c r="J16" s="145" t="e">
        <f t="shared" si="4"/>
        <v>#DIV/0!</v>
      </c>
      <c r="K16" s="146" t="e">
        <f t="shared" si="5"/>
        <v>#DIV/0!</v>
      </c>
      <c r="L16" s="147" t="e">
        <f t="shared" si="6"/>
        <v>#DIV/0!</v>
      </c>
    </row>
    <row r="17" spans="1:12" ht="24.75" customHeight="1">
      <c r="A17" s="124" t="s">
        <v>19</v>
      </c>
      <c r="B17" s="125">
        <f aca="true" t="shared" si="7" ref="B17:G17">SUM(B8:B16)</f>
        <v>217237</v>
      </c>
      <c r="C17" s="126">
        <f t="shared" si="7"/>
        <v>164343</v>
      </c>
      <c r="D17" s="127">
        <f t="shared" si="7"/>
        <v>52894</v>
      </c>
      <c r="E17" s="128">
        <f t="shared" si="7"/>
        <v>4</v>
      </c>
      <c r="F17" s="129">
        <f t="shared" si="7"/>
        <v>7</v>
      </c>
      <c r="G17" s="128">
        <f t="shared" si="7"/>
        <v>11</v>
      </c>
      <c r="H17" s="130" t="e">
        <f aca="true" t="shared" si="8" ref="H17:L17">AVERAGE(H8:H16)</f>
        <v>#DIV/0!</v>
      </c>
      <c r="I17" s="126" t="e">
        <f t="shared" si="8"/>
        <v>#DIV/0!</v>
      </c>
      <c r="J17" s="126" t="e">
        <f t="shared" si="8"/>
        <v>#DIV/0!</v>
      </c>
      <c r="K17" s="148" t="e">
        <f t="shared" si="8"/>
        <v>#DIV/0!</v>
      </c>
      <c r="L17" s="149" t="e">
        <f t="shared" si="8"/>
        <v>#DIV/0!</v>
      </c>
    </row>
    <row r="18" spans="1:12" ht="13.5">
      <c r="A18" s="131"/>
      <c r="J18" s="150"/>
      <c r="K18" s="151" t="s">
        <v>20</v>
      </c>
      <c r="L18" s="151" t="s">
        <v>21</v>
      </c>
    </row>
    <row r="19" ht="13.5">
      <c r="A19" s="131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workbookViewId="0" topLeftCell="A1">
      <pane ySplit="1" topLeftCell="A2" activePane="bottomLeft" state="frozen"/>
      <selection pane="bottomLeft" activeCell="I9" sqref="I9"/>
    </sheetView>
  </sheetViews>
  <sheetFormatPr defaultColWidth="10.00390625" defaultRowHeight="13.5" customHeight="1"/>
  <cols>
    <col min="1" max="1" width="9.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1" max="11" width="18.375" style="0" customWidth="1"/>
    <col min="12" max="12" width="9.00390625" style="0" customWidth="1"/>
    <col min="15" max="15" width="15.875" style="0" customWidth="1"/>
  </cols>
  <sheetData>
    <row r="1" spans="1:15" ht="14.25">
      <c r="A1" s="12" t="s">
        <v>22</v>
      </c>
      <c r="B1" s="13" t="s">
        <v>23</v>
      </c>
      <c r="C1" s="13" t="s">
        <v>24</v>
      </c>
      <c r="D1" s="13" t="s">
        <v>25</v>
      </c>
      <c r="E1" s="13" t="s">
        <v>26</v>
      </c>
      <c r="F1" s="13" t="s">
        <v>27</v>
      </c>
      <c r="G1" s="13" t="s">
        <v>28</v>
      </c>
      <c r="H1" s="13" t="s">
        <v>29</v>
      </c>
      <c r="I1" s="13" t="s">
        <v>30</v>
      </c>
      <c r="J1" s="13" t="s">
        <v>31</v>
      </c>
      <c r="K1" s="13" t="s">
        <v>32</v>
      </c>
      <c r="L1" s="13" t="s">
        <v>33</v>
      </c>
      <c r="M1" s="13" t="s">
        <v>34</v>
      </c>
      <c r="N1" s="41" t="s">
        <v>35</v>
      </c>
      <c r="O1" s="42" t="s">
        <v>36</v>
      </c>
    </row>
    <row r="2" spans="1:15" ht="13.5" customHeight="1">
      <c r="A2" t="s">
        <v>37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  <c r="G2">
        <v>104.063</v>
      </c>
      <c r="H2" t="s">
        <v>41</v>
      </c>
      <c r="I2" t="s">
        <v>43</v>
      </c>
      <c r="J2">
        <v>104.063</v>
      </c>
      <c r="K2" t="s">
        <v>44</v>
      </c>
      <c r="L2" t="s">
        <v>45</v>
      </c>
      <c r="M2">
        <v>0</v>
      </c>
      <c r="N2">
        <v>0</v>
      </c>
      <c r="O2">
        <v>0</v>
      </c>
    </row>
    <row r="3" spans="1:15" ht="13.5">
      <c r="A3" t="s">
        <v>46</v>
      </c>
      <c r="B3" t="s">
        <v>47</v>
      </c>
      <c r="C3" t="s">
        <v>48</v>
      </c>
      <c r="D3" t="s">
        <v>40</v>
      </c>
      <c r="E3" t="s">
        <v>41</v>
      </c>
      <c r="F3" t="s">
        <v>49</v>
      </c>
      <c r="G3">
        <v>1.0856</v>
      </c>
      <c r="H3" t="s">
        <v>41</v>
      </c>
      <c r="I3" t="s">
        <v>50</v>
      </c>
      <c r="J3">
        <v>1.0893</v>
      </c>
      <c r="K3" t="s">
        <v>51</v>
      </c>
      <c r="L3" t="s">
        <v>52</v>
      </c>
      <c r="M3" s="43"/>
      <c r="N3" s="43">
        <v>197</v>
      </c>
      <c r="O3">
        <v>19700</v>
      </c>
    </row>
    <row r="4" spans="13:14" ht="13.5">
      <c r="M4" s="43"/>
      <c r="N4" s="43"/>
    </row>
    <row r="5" spans="13:14" ht="13.5">
      <c r="M5" s="43"/>
      <c r="N5" s="43"/>
    </row>
    <row r="6" ht="13.5">
      <c r="N6" s="43"/>
    </row>
    <row r="7" ht="13.5">
      <c r="N7" s="43"/>
    </row>
    <row r="8" spans="13:14" ht="13.5">
      <c r="M8" s="43"/>
      <c r="N8" s="43"/>
    </row>
    <row r="9" spans="13:14" ht="13.5">
      <c r="M9" s="43"/>
      <c r="N9" s="43"/>
    </row>
    <row r="10" spans="13:14" ht="13.5">
      <c r="M10" s="43"/>
      <c r="N10" s="43"/>
    </row>
    <row r="11" spans="13:14" ht="13.5">
      <c r="M11" s="43"/>
      <c r="N11" s="43"/>
    </row>
    <row r="12" spans="13:14" ht="13.5">
      <c r="M12" s="43"/>
      <c r="N12" s="43"/>
    </row>
    <row r="13" spans="13:14" ht="13.5">
      <c r="M13" s="43"/>
      <c r="N13" s="43"/>
    </row>
    <row r="14" spans="13:14" ht="13.5">
      <c r="M14" s="43"/>
      <c r="N14" s="43"/>
    </row>
    <row r="15" spans="13:14" ht="13.5">
      <c r="M15" s="43"/>
      <c r="N15" s="43"/>
    </row>
    <row r="16" spans="13:14" ht="13.5">
      <c r="M16" s="43"/>
      <c r="N16" s="43"/>
    </row>
    <row r="17" spans="13:14" ht="13.5">
      <c r="M17" s="43"/>
      <c r="N17" s="43"/>
    </row>
    <row r="18" spans="13:14" ht="13.5">
      <c r="M18" s="43"/>
      <c r="N18" s="43"/>
    </row>
    <row r="19" spans="13:14" ht="13.5">
      <c r="M19" s="43"/>
      <c r="N19" s="43"/>
    </row>
    <row r="20" spans="13:14" ht="13.5">
      <c r="M20" s="43"/>
      <c r="N20" s="43"/>
    </row>
    <row r="21" spans="13:14" ht="13.5">
      <c r="M21" s="43"/>
      <c r="N21" s="43"/>
    </row>
    <row r="22" spans="13:14" ht="13.5">
      <c r="M22" s="43"/>
      <c r="N22" s="43"/>
    </row>
    <row r="23" spans="13:14" ht="13.5">
      <c r="M23" s="43"/>
      <c r="N23" s="43"/>
    </row>
    <row r="24" spans="13:14" ht="13.5">
      <c r="M24" s="43"/>
      <c r="N24" s="43"/>
    </row>
    <row r="25" spans="13:14" ht="13.5">
      <c r="M25" s="43"/>
      <c r="N25" s="43"/>
    </row>
    <row r="26" spans="1:15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45"/>
      <c r="N26" s="45"/>
      <c r="O26" s="14"/>
    </row>
    <row r="27" spans="12:15" ht="14.25">
      <c r="L27" s="46" t="s">
        <v>53</v>
      </c>
      <c r="M27" s="43">
        <f aca="true" t="shared" si="0" ref="M27:O27">SUM(M2:M26)</f>
        <v>0</v>
      </c>
      <c r="N27" s="43">
        <f t="shared" si="0"/>
        <v>197</v>
      </c>
      <c r="O27" s="43">
        <f t="shared" si="0"/>
        <v>19700</v>
      </c>
    </row>
    <row r="28" spans="13:14" ht="13.5">
      <c r="M28" s="43"/>
      <c r="N28" s="43"/>
    </row>
    <row r="29" spans="13:14" ht="13.5">
      <c r="M29" s="43"/>
      <c r="N29" s="43"/>
    </row>
    <row r="31" spans="12:14" ht="13.5">
      <c r="L31" s="47"/>
      <c r="M31" s="48"/>
      <c r="N31" s="48"/>
    </row>
    <row r="34" spans="3:9" ht="14.25">
      <c r="C34" s="15" t="s">
        <v>54</v>
      </c>
      <c r="D34" s="16"/>
      <c r="F34" s="17" t="s">
        <v>55</v>
      </c>
      <c r="G34" s="18"/>
      <c r="H34" s="18" t="s">
        <v>56</v>
      </c>
      <c r="I34" s="49" t="s">
        <v>57</v>
      </c>
    </row>
    <row r="35" spans="3:9" ht="13.5">
      <c r="C35" s="19" t="s">
        <v>58</v>
      </c>
      <c r="D35" s="20"/>
      <c r="F35" s="19"/>
      <c r="G35" s="21"/>
      <c r="H35" s="22"/>
      <c r="I35" s="50"/>
    </row>
    <row r="36" spans="3:9" ht="13.5">
      <c r="C36" s="23" t="s">
        <v>59</v>
      </c>
      <c r="D36" s="24"/>
      <c r="F36" s="23"/>
      <c r="G36" s="25"/>
      <c r="H36" s="26"/>
      <c r="I36" s="51"/>
    </row>
    <row r="37" spans="3:9" ht="13.5">
      <c r="C37" s="23" t="s">
        <v>60</v>
      </c>
      <c r="D37" s="24"/>
      <c r="F37" s="23"/>
      <c r="G37" s="25"/>
      <c r="H37" s="26"/>
      <c r="I37" s="51"/>
    </row>
    <row r="38" spans="3:9" ht="13.5">
      <c r="C38" s="23" t="s">
        <v>61</v>
      </c>
      <c r="D38" s="24"/>
      <c r="F38" s="23"/>
      <c r="G38" s="25"/>
      <c r="H38" s="26"/>
      <c r="I38" s="51"/>
    </row>
    <row r="39" spans="3:9" ht="13.5">
      <c r="C39" s="23" t="s">
        <v>62</v>
      </c>
      <c r="D39" s="24"/>
      <c r="F39" s="23"/>
      <c r="G39" s="25"/>
      <c r="H39" s="26"/>
      <c r="I39" s="51"/>
    </row>
    <row r="40" spans="3:9" ht="13.5">
      <c r="C40" s="23" t="s">
        <v>63</v>
      </c>
      <c r="D40" s="27"/>
      <c r="F40" s="23"/>
      <c r="G40" s="25"/>
      <c r="H40" s="26"/>
      <c r="I40" s="51"/>
    </row>
    <row r="41" spans="3:9" ht="13.5">
      <c r="C41" s="23" t="s">
        <v>45</v>
      </c>
      <c r="D41" s="24"/>
      <c r="F41" s="23"/>
      <c r="G41" s="25"/>
      <c r="H41" s="26"/>
      <c r="I41" s="51"/>
    </row>
    <row r="42" spans="3:9" ht="13.5">
      <c r="C42" s="28" t="s">
        <v>64</v>
      </c>
      <c r="D42" s="29"/>
      <c r="F42" s="23"/>
      <c r="G42" s="25"/>
      <c r="H42" s="26"/>
      <c r="I42" s="51"/>
    </row>
    <row r="43" spans="3:9" ht="13.5">
      <c r="C43" s="23" t="s">
        <v>65</v>
      </c>
      <c r="D43" s="24"/>
      <c r="F43" s="23"/>
      <c r="G43" s="25"/>
      <c r="H43" s="26"/>
      <c r="I43" s="51"/>
    </row>
    <row r="44" spans="3:9" ht="13.5">
      <c r="C44" s="23" t="s">
        <v>66</v>
      </c>
      <c r="D44" s="27"/>
      <c r="F44" s="23"/>
      <c r="G44" s="25"/>
      <c r="H44" s="26"/>
      <c r="I44" s="51"/>
    </row>
    <row r="45" spans="3:9" ht="13.5">
      <c r="C45" s="23" t="s">
        <v>67</v>
      </c>
      <c r="D45" s="24"/>
      <c r="F45" s="19"/>
      <c r="G45" s="21"/>
      <c r="H45" s="22"/>
      <c r="I45" s="52"/>
    </row>
    <row r="46" spans="3:9" ht="13.5">
      <c r="C46" s="23" t="s">
        <v>15</v>
      </c>
      <c r="D46" s="30"/>
      <c r="F46" s="23"/>
      <c r="G46" s="25"/>
      <c r="H46" s="26"/>
      <c r="I46" s="51"/>
    </row>
    <row r="47" spans="3:9" ht="13.5">
      <c r="C47" s="23" t="s">
        <v>16</v>
      </c>
      <c r="D47" s="30"/>
      <c r="F47" s="23"/>
      <c r="G47" s="25"/>
      <c r="H47" s="26"/>
      <c r="I47" s="51"/>
    </row>
    <row r="48" spans="3:9" ht="13.5">
      <c r="C48" s="23" t="s">
        <v>68</v>
      </c>
      <c r="D48" s="24"/>
      <c r="F48" s="23"/>
      <c r="G48" s="25"/>
      <c r="H48" s="26"/>
      <c r="I48" s="51"/>
    </row>
    <row r="49" spans="3:9" ht="13.5">
      <c r="C49" s="23" t="s">
        <v>69</v>
      </c>
      <c r="D49" s="24"/>
      <c r="F49" s="23"/>
      <c r="G49" s="25"/>
      <c r="H49" s="26"/>
      <c r="I49" s="51"/>
    </row>
    <row r="50" spans="3:9" ht="13.5">
      <c r="C50" s="23" t="s">
        <v>70</v>
      </c>
      <c r="D50" s="31"/>
      <c r="F50" s="23"/>
      <c r="G50" s="25"/>
      <c r="H50" s="26"/>
      <c r="I50" s="51"/>
    </row>
    <row r="51" spans="3:9" ht="14.25">
      <c r="C51" s="32" t="s">
        <v>14</v>
      </c>
      <c r="D51" s="33"/>
      <c r="F51" s="23"/>
      <c r="G51" s="25"/>
      <c r="H51" s="26"/>
      <c r="I51" s="51"/>
    </row>
    <row r="52" spans="6:9" ht="13.5">
      <c r="F52" s="23"/>
      <c r="G52" s="25"/>
      <c r="H52" s="26"/>
      <c r="I52" s="51"/>
    </row>
    <row r="53" spans="6:9" ht="14.25">
      <c r="F53" s="32"/>
      <c r="G53" s="34"/>
      <c r="H53" s="35"/>
      <c r="I53" s="53"/>
    </row>
    <row r="54" spans="6:9" ht="14.25">
      <c r="F54" s="36" t="s">
        <v>53</v>
      </c>
      <c r="G54" s="37">
        <f aca="true" t="shared" si="1" ref="G54:I54">SUM(G35:G53)</f>
        <v>0</v>
      </c>
      <c r="H54" s="37">
        <f t="shared" si="1"/>
        <v>0</v>
      </c>
      <c r="I54" s="37">
        <f t="shared" si="1"/>
        <v>0</v>
      </c>
    </row>
    <row r="57" spans="6:10" ht="14.25">
      <c r="F57" s="17" t="s">
        <v>71</v>
      </c>
      <c r="G57" s="18"/>
      <c r="H57" s="18" t="s">
        <v>56</v>
      </c>
      <c r="I57" s="54" t="s">
        <v>57</v>
      </c>
      <c r="J57" s="55" t="s">
        <v>72</v>
      </c>
    </row>
    <row r="58" spans="6:10" ht="13.5">
      <c r="F58" s="19" t="s">
        <v>73</v>
      </c>
      <c r="G58" s="21">
        <v>0</v>
      </c>
      <c r="H58" s="22">
        <v>0</v>
      </c>
      <c r="I58" s="56">
        <v>0</v>
      </c>
      <c r="J58" s="57">
        <v>0</v>
      </c>
    </row>
    <row r="59" spans="6:10" ht="13.5">
      <c r="F59" s="23" t="s">
        <v>74</v>
      </c>
      <c r="G59" s="25">
        <v>0</v>
      </c>
      <c r="H59" s="25">
        <v>0</v>
      </c>
      <c r="I59" s="26">
        <v>0</v>
      </c>
      <c r="J59" s="58">
        <v>0</v>
      </c>
    </row>
    <row r="60" spans="6:10" ht="13.5">
      <c r="F60" s="23" t="s">
        <v>75</v>
      </c>
      <c r="G60" s="25">
        <v>0</v>
      </c>
      <c r="H60" s="25">
        <v>0</v>
      </c>
      <c r="I60" s="26">
        <v>0</v>
      </c>
      <c r="J60" s="58">
        <v>0</v>
      </c>
    </row>
    <row r="61" spans="6:10" ht="13.5">
      <c r="F61" s="23" t="s">
        <v>76</v>
      </c>
      <c r="G61" s="25">
        <v>0</v>
      </c>
      <c r="H61" s="25">
        <v>0</v>
      </c>
      <c r="I61" s="26">
        <v>0</v>
      </c>
      <c r="J61" s="58">
        <v>0</v>
      </c>
    </row>
    <row r="62" spans="6:10" ht="14.25">
      <c r="F62" s="38" t="s">
        <v>77</v>
      </c>
      <c r="G62" s="39">
        <v>0</v>
      </c>
      <c r="H62" s="39">
        <v>0</v>
      </c>
      <c r="I62" s="59">
        <v>0</v>
      </c>
      <c r="J62" s="60">
        <v>0</v>
      </c>
    </row>
    <row r="63" spans="6:10" ht="14.25">
      <c r="F63" s="40" t="s">
        <v>53</v>
      </c>
      <c r="G63" s="40"/>
      <c r="H63" s="40"/>
      <c r="I63" s="61"/>
      <c r="J63" s="62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workbookViewId="0" topLeftCell="A1">
      <selection activeCell="D21" sqref="D21"/>
    </sheetView>
  </sheetViews>
  <sheetFormatPr defaultColWidth="10.00390625" defaultRowHeight="13.5" customHeight="1"/>
  <cols>
    <col min="1" max="1" width="9.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1" max="11" width="18.375" style="0" customWidth="1"/>
    <col min="12" max="12" width="9.00390625" style="0" customWidth="1"/>
    <col min="15" max="15" width="15.875" style="0" customWidth="1"/>
  </cols>
  <sheetData>
    <row r="1" spans="1:15" ht="14.25">
      <c r="A1" s="12" t="s">
        <v>22</v>
      </c>
      <c r="B1" s="13" t="s">
        <v>23</v>
      </c>
      <c r="C1" s="13" t="s">
        <v>24</v>
      </c>
      <c r="D1" s="13" t="s">
        <v>25</v>
      </c>
      <c r="E1" s="13" t="s">
        <v>26</v>
      </c>
      <c r="F1" s="13" t="s">
        <v>27</v>
      </c>
      <c r="G1" s="13" t="s">
        <v>28</v>
      </c>
      <c r="H1" s="13" t="s">
        <v>29</v>
      </c>
      <c r="I1" s="13" t="s">
        <v>30</v>
      </c>
      <c r="J1" s="13" t="s">
        <v>31</v>
      </c>
      <c r="K1" s="13" t="s">
        <v>32</v>
      </c>
      <c r="L1" s="13" t="s">
        <v>33</v>
      </c>
      <c r="M1" s="13" t="s">
        <v>34</v>
      </c>
      <c r="N1" s="41" t="s">
        <v>35</v>
      </c>
      <c r="O1" s="42" t="s">
        <v>36</v>
      </c>
    </row>
    <row r="2" spans="1:15" ht="13.5" customHeight="1">
      <c r="A2" t="s">
        <v>37</v>
      </c>
      <c r="B2" t="s">
        <v>38</v>
      </c>
      <c r="C2" t="s">
        <v>78</v>
      </c>
      <c r="D2" t="s">
        <v>79</v>
      </c>
      <c r="E2" t="s">
        <v>80</v>
      </c>
      <c r="F2" t="s">
        <v>81</v>
      </c>
      <c r="G2">
        <v>106.9</v>
      </c>
      <c r="H2" t="s">
        <v>80</v>
      </c>
      <c r="I2" t="s">
        <v>82</v>
      </c>
      <c r="J2">
        <v>107.42</v>
      </c>
      <c r="K2" t="s">
        <v>83</v>
      </c>
      <c r="L2" t="s">
        <v>84</v>
      </c>
      <c r="M2">
        <v>52</v>
      </c>
      <c r="N2">
        <v>0</v>
      </c>
      <c r="O2" s="44">
        <v>26300</v>
      </c>
    </row>
    <row r="3" spans="1:15" ht="13.5">
      <c r="A3" t="s">
        <v>85</v>
      </c>
      <c r="B3" t="s">
        <v>47</v>
      </c>
      <c r="C3" t="s">
        <v>78</v>
      </c>
      <c r="D3" t="s">
        <v>86</v>
      </c>
      <c r="E3" t="s">
        <v>80</v>
      </c>
      <c r="F3" t="s">
        <v>87</v>
      </c>
      <c r="G3">
        <v>1.35135</v>
      </c>
      <c r="H3" t="s">
        <v>80</v>
      </c>
      <c r="I3" t="s">
        <v>88</v>
      </c>
      <c r="J3">
        <v>1.34456</v>
      </c>
      <c r="K3" t="s">
        <v>83</v>
      </c>
      <c r="L3" t="s">
        <v>84</v>
      </c>
      <c r="M3" s="43">
        <v>67</v>
      </c>
      <c r="N3" s="43">
        <v>0</v>
      </c>
      <c r="O3">
        <v>66187</v>
      </c>
    </row>
    <row r="4" spans="1:15" ht="13.5">
      <c r="A4" t="s">
        <v>89</v>
      </c>
      <c r="B4" t="s">
        <v>38</v>
      </c>
      <c r="C4" t="s">
        <v>78</v>
      </c>
      <c r="D4" t="s">
        <v>79</v>
      </c>
      <c r="E4" t="s">
        <v>80</v>
      </c>
      <c r="F4" t="s">
        <v>90</v>
      </c>
      <c r="G4">
        <v>1.00291</v>
      </c>
      <c r="H4" t="s">
        <v>80</v>
      </c>
      <c r="I4" t="s">
        <v>91</v>
      </c>
      <c r="J4">
        <v>1.00026</v>
      </c>
      <c r="K4" t="s">
        <v>83</v>
      </c>
      <c r="L4" t="s">
        <v>52</v>
      </c>
      <c r="M4" s="43"/>
      <c r="N4" s="43">
        <v>26.5</v>
      </c>
      <c r="O4">
        <v>-44097</v>
      </c>
    </row>
    <row r="5" spans="1:15" ht="13.5">
      <c r="A5" t="s">
        <v>89</v>
      </c>
      <c r="B5" t="s">
        <v>38</v>
      </c>
      <c r="C5" t="s">
        <v>78</v>
      </c>
      <c r="D5" t="s">
        <v>79</v>
      </c>
      <c r="E5" t="s">
        <v>80</v>
      </c>
      <c r="F5" t="s">
        <v>92</v>
      </c>
      <c r="G5">
        <v>1.01072</v>
      </c>
      <c r="H5" t="s">
        <v>80</v>
      </c>
      <c r="I5" t="s">
        <v>93</v>
      </c>
      <c r="J5">
        <v>1.00769</v>
      </c>
      <c r="K5" t="s">
        <v>94</v>
      </c>
      <c r="L5" t="s">
        <v>52</v>
      </c>
      <c r="M5" s="43"/>
      <c r="N5" s="43">
        <v>30.3</v>
      </c>
      <c r="O5">
        <v>-13321</v>
      </c>
    </row>
    <row r="6" spans="1:15" ht="13.5">
      <c r="A6" t="s">
        <v>37</v>
      </c>
      <c r="B6" t="s">
        <v>47</v>
      </c>
      <c r="C6" t="s">
        <v>78</v>
      </c>
      <c r="D6" t="s">
        <v>86</v>
      </c>
      <c r="E6" t="s">
        <v>80</v>
      </c>
      <c r="F6" t="s">
        <v>95</v>
      </c>
      <c r="G6">
        <v>110.48</v>
      </c>
      <c r="H6" t="s">
        <v>80</v>
      </c>
      <c r="I6" t="s">
        <v>96</v>
      </c>
      <c r="J6">
        <v>110.91</v>
      </c>
      <c r="K6" t="s">
        <v>83</v>
      </c>
      <c r="L6" t="s">
        <v>52</v>
      </c>
      <c r="N6" s="43">
        <v>43.7</v>
      </c>
      <c r="O6">
        <v>-30590</v>
      </c>
    </row>
    <row r="7" spans="1:15" ht="13.5">
      <c r="A7" t="s">
        <v>37</v>
      </c>
      <c r="B7" t="s">
        <v>47</v>
      </c>
      <c r="C7" t="s">
        <v>78</v>
      </c>
      <c r="D7" t="s">
        <v>97</v>
      </c>
      <c r="E7" t="s">
        <v>41</v>
      </c>
      <c r="F7" t="s">
        <v>98</v>
      </c>
      <c r="G7">
        <v>104.86</v>
      </c>
      <c r="H7" t="s">
        <v>41</v>
      </c>
      <c r="I7" t="s">
        <v>99</v>
      </c>
      <c r="J7">
        <v>105.08</v>
      </c>
      <c r="K7" t="s">
        <v>100</v>
      </c>
      <c r="L7" t="s">
        <v>52</v>
      </c>
      <c r="M7">
        <v>0</v>
      </c>
      <c r="N7">
        <v>18.7</v>
      </c>
      <c r="O7" s="44">
        <v>-12865</v>
      </c>
    </row>
    <row r="8" spans="1:15" ht="13.5">
      <c r="A8" t="s">
        <v>37</v>
      </c>
      <c r="B8" t="s">
        <v>47</v>
      </c>
      <c r="C8" t="s">
        <v>78</v>
      </c>
      <c r="D8" t="s">
        <v>40</v>
      </c>
      <c r="E8" t="s">
        <v>41</v>
      </c>
      <c r="F8" t="s">
        <v>101</v>
      </c>
      <c r="G8">
        <v>104.73</v>
      </c>
      <c r="H8" t="s">
        <v>41</v>
      </c>
      <c r="I8" t="s">
        <v>102</v>
      </c>
      <c r="J8">
        <v>103.37</v>
      </c>
      <c r="K8" t="s">
        <v>103</v>
      </c>
      <c r="L8" t="s">
        <v>84</v>
      </c>
      <c r="M8" s="43">
        <v>100</v>
      </c>
      <c r="N8" s="43"/>
      <c r="O8">
        <v>35400</v>
      </c>
    </row>
    <row r="9" spans="1:15" ht="13.5">
      <c r="A9" t="s">
        <v>37</v>
      </c>
      <c r="B9" t="s">
        <v>38</v>
      </c>
      <c r="C9" t="s">
        <v>78</v>
      </c>
      <c r="D9" t="s">
        <v>104</v>
      </c>
      <c r="E9" t="s">
        <v>41</v>
      </c>
      <c r="F9" t="s">
        <v>105</v>
      </c>
      <c r="G9">
        <v>105.12</v>
      </c>
      <c r="H9" t="s">
        <v>41</v>
      </c>
      <c r="I9" t="s">
        <v>106</v>
      </c>
      <c r="J9">
        <v>104.52</v>
      </c>
      <c r="K9" t="s">
        <v>100</v>
      </c>
      <c r="L9" t="s">
        <v>52</v>
      </c>
      <c r="M9" s="43"/>
      <c r="N9" s="43">
        <v>59.8</v>
      </c>
      <c r="O9">
        <v>-18120</v>
      </c>
    </row>
    <row r="10" spans="1:15" ht="13.5">
      <c r="A10" t="s">
        <v>37</v>
      </c>
      <c r="B10" t="s">
        <v>38</v>
      </c>
      <c r="C10" t="s">
        <v>78</v>
      </c>
      <c r="D10" t="s">
        <v>104</v>
      </c>
      <c r="E10" t="s">
        <v>41</v>
      </c>
      <c r="F10" t="s">
        <v>107</v>
      </c>
      <c r="G10">
        <v>106.92</v>
      </c>
      <c r="H10" t="s">
        <v>41</v>
      </c>
      <c r="I10" t="s">
        <v>108</v>
      </c>
      <c r="J10">
        <v>106.41</v>
      </c>
      <c r="K10" t="s">
        <v>100</v>
      </c>
      <c r="L10" t="s">
        <v>52</v>
      </c>
      <c r="M10" s="43"/>
      <c r="N10" s="43">
        <v>51</v>
      </c>
      <c r="O10">
        <v>-25650</v>
      </c>
    </row>
    <row r="11" spans="1:15" ht="13.5">
      <c r="A11" t="s">
        <v>37</v>
      </c>
      <c r="B11" t="s">
        <v>38</v>
      </c>
      <c r="C11" t="s">
        <v>78</v>
      </c>
      <c r="D11" t="s">
        <v>97</v>
      </c>
      <c r="E11" t="s">
        <v>41</v>
      </c>
      <c r="F11" t="s">
        <v>109</v>
      </c>
      <c r="G11">
        <v>108.93</v>
      </c>
      <c r="H11" t="s">
        <v>41</v>
      </c>
      <c r="I11" t="s">
        <v>110</v>
      </c>
      <c r="J11">
        <v>110.72</v>
      </c>
      <c r="K11" t="s">
        <v>111</v>
      </c>
      <c r="L11" t="s">
        <v>84</v>
      </c>
      <c r="M11">
        <v>206.8</v>
      </c>
      <c r="N11" s="43"/>
      <c r="O11">
        <v>89350</v>
      </c>
    </row>
    <row r="12" spans="13:14" ht="13.5">
      <c r="M12" s="43"/>
      <c r="N12" s="43"/>
    </row>
    <row r="13" spans="13:14" ht="13.5">
      <c r="M13" s="43"/>
      <c r="N13" s="43"/>
    </row>
    <row r="14" spans="13:14" ht="13.5">
      <c r="M14" s="43"/>
      <c r="N14" s="43"/>
    </row>
    <row r="15" spans="13:14" ht="13.5">
      <c r="M15" s="43"/>
      <c r="N15" s="43"/>
    </row>
    <row r="16" spans="13:14" ht="13.5">
      <c r="M16" s="43"/>
      <c r="N16" s="43"/>
    </row>
    <row r="17" spans="13:14" ht="13.5">
      <c r="M17" s="43"/>
      <c r="N17" s="43"/>
    </row>
    <row r="18" spans="13:14" ht="13.5">
      <c r="M18" s="43"/>
      <c r="N18" s="43"/>
    </row>
    <row r="19" spans="13:14" ht="13.5">
      <c r="M19" s="43"/>
      <c r="N19" s="43"/>
    </row>
    <row r="20" spans="13:14" ht="13.5">
      <c r="M20" s="43"/>
      <c r="N20" s="43"/>
    </row>
    <row r="21" spans="13:14" ht="13.5">
      <c r="M21" s="43"/>
      <c r="N21" s="43"/>
    </row>
    <row r="22" spans="13:14" ht="13.5">
      <c r="M22" s="43"/>
      <c r="N22" s="43"/>
    </row>
    <row r="23" spans="13:14" ht="13.5">
      <c r="M23" s="43"/>
      <c r="N23" s="43"/>
    </row>
    <row r="24" spans="13:14" ht="13.5">
      <c r="M24" s="43"/>
      <c r="N24" s="43"/>
    </row>
    <row r="25" spans="13:14" ht="13.5">
      <c r="M25" s="43"/>
      <c r="N25" s="43"/>
    </row>
    <row r="26" spans="1:15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45"/>
      <c r="N26" s="45"/>
      <c r="O26" s="14"/>
    </row>
    <row r="27" spans="12:15" ht="14.25">
      <c r="L27" s="46" t="s">
        <v>53</v>
      </c>
      <c r="M27" s="43">
        <f aca="true" t="shared" si="0" ref="M27:O27">SUM(M2:M26)</f>
        <v>425.8</v>
      </c>
      <c r="N27" s="43">
        <f t="shared" si="0"/>
        <v>230</v>
      </c>
      <c r="O27" s="43">
        <f t="shared" si="0"/>
        <v>72594</v>
      </c>
    </row>
    <row r="28" spans="13:14" ht="13.5">
      <c r="M28" s="43"/>
      <c r="N28" s="43"/>
    </row>
    <row r="29" spans="13:14" ht="13.5">
      <c r="M29" s="43"/>
      <c r="N29" s="43"/>
    </row>
    <row r="31" spans="12:14" ht="13.5">
      <c r="L31" s="47"/>
      <c r="M31" s="48"/>
      <c r="N31" s="48"/>
    </row>
    <row r="34" spans="3:9" ht="14.25">
      <c r="C34" s="15" t="s">
        <v>54</v>
      </c>
      <c r="D34" s="16"/>
      <c r="F34" s="17" t="s">
        <v>55</v>
      </c>
      <c r="G34" s="18"/>
      <c r="H34" s="18" t="s">
        <v>56</v>
      </c>
      <c r="I34" s="49" t="s">
        <v>57</v>
      </c>
    </row>
    <row r="35" spans="3:9" ht="13.5">
      <c r="C35" s="19" t="s">
        <v>58</v>
      </c>
      <c r="D35" s="20"/>
      <c r="F35" s="19"/>
      <c r="G35" s="21"/>
      <c r="H35" s="22"/>
      <c r="I35" s="50"/>
    </row>
    <row r="36" spans="3:9" ht="13.5">
      <c r="C36" s="23" t="s">
        <v>59</v>
      </c>
      <c r="D36" s="24"/>
      <c r="F36" s="23"/>
      <c r="G36" s="25"/>
      <c r="H36" s="26"/>
      <c r="I36" s="51"/>
    </row>
    <row r="37" spans="3:9" ht="13.5">
      <c r="C37" s="23" t="s">
        <v>60</v>
      </c>
      <c r="D37" s="24"/>
      <c r="F37" s="23"/>
      <c r="G37" s="25"/>
      <c r="H37" s="26"/>
      <c r="I37" s="51"/>
    </row>
    <row r="38" spans="3:9" ht="13.5">
      <c r="C38" s="23" t="s">
        <v>61</v>
      </c>
      <c r="D38" s="24"/>
      <c r="F38" s="23"/>
      <c r="G38" s="25"/>
      <c r="H38" s="26"/>
      <c r="I38" s="51"/>
    </row>
    <row r="39" spans="3:9" ht="13.5">
      <c r="C39" s="23" t="s">
        <v>62</v>
      </c>
      <c r="D39" s="24"/>
      <c r="F39" s="23"/>
      <c r="G39" s="25"/>
      <c r="H39" s="26"/>
      <c r="I39" s="51"/>
    </row>
    <row r="40" spans="3:9" ht="13.5">
      <c r="C40" s="23" t="s">
        <v>63</v>
      </c>
      <c r="D40" s="27"/>
      <c r="F40" s="23"/>
      <c r="G40" s="25"/>
      <c r="H40" s="26"/>
      <c r="I40" s="51"/>
    </row>
    <row r="41" spans="3:9" ht="13.5">
      <c r="C41" s="23" t="s">
        <v>45</v>
      </c>
      <c r="D41" s="24"/>
      <c r="F41" s="23"/>
      <c r="G41" s="25"/>
      <c r="H41" s="26"/>
      <c r="I41" s="51"/>
    </row>
    <row r="42" spans="3:9" ht="13.5">
      <c r="C42" s="28" t="s">
        <v>64</v>
      </c>
      <c r="D42" s="29"/>
      <c r="F42" s="23"/>
      <c r="G42" s="25"/>
      <c r="H42" s="26"/>
      <c r="I42" s="51"/>
    </row>
    <row r="43" spans="3:9" ht="13.5">
      <c r="C43" s="23" t="s">
        <v>65</v>
      </c>
      <c r="D43" s="24"/>
      <c r="F43" s="23"/>
      <c r="G43" s="25"/>
      <c r="H43" s="26"/>
      <c r="I43" s="51"/>
    </row>
    <row r="44" spans="3:9" ht="13.5">
      <c r="C44" s="23" t="s">
        <v>66</v>
      </c>
      <c r="D44" s="27"/>
      <c r="F44" s="23"/>
      <c r="G44" s="25"/>
      <c r="H44" s="26"/>
      <c r="I44" s="51"/>
    </row>
    <row r="45" spans="3:9" ht="13.5">
      <c r="C45" s="23" t="s">
        <v>67</v>
      </c>
      <c r="D45" s="24"/>
      <c r="F45" s="19"/>
      <c r="G45" s="21"/>
      <c r="H45" s="22"/>
      <c r="I45" s="52"/>
    </row>
    <row r="46" spans="3:9" ht="13.5">
      <c r="C46" s="23" t="s">
        <v>15</v>
      </c>
      <c r="D46" s="30"/>
      <c r="F46" s="23"/>
      <c r="G46" s="25"/>
      <c r="H46" s="26"/>
      <c r="I46" s="51"/>
    </row>
    <row r="47" spans="3:9" ht="13.5">
      <c r="C47" s="23" t="s">
        <v>16</v>
      </c>
      <c r="D47" s="30"/>
      <c r="F47" s="23"/>
      <c r="G47" s="25"/>
      <c r="H47" s="26"/>
      <c r="I47" s="51"/>
    </row>
    <row r="48" spans="3:9" ht="13.5">
      <c r="C48" s="23" t="s">
        <v>68</v>
      </c>
      <c r="D48" s="24"/>
      <c r="F48" s="23"/>
      <c r="G48" s="25"/>
      <c r="H48" s="26"/>
      <c r="I48" s="51"/>
    </row>
    <row r="49" spans="3:9" ht="13.5">
      <c r="C49" s="23" t="s">
        <v>69</v>
      </c>
      <c r="D49" s="24"/>
      <c r="F49" s="23"/>
      <c r="G49" s="25"/>
      <c r="H49" s="26"/>
      <c r="I49" s="51"/>
    </row>
    <row r="50" spans="3:9" ht="13.5">
      <c r="C50" s="23" t="s">
        <v>70</v>
      </c>
      <c r="D50" s="31"/>
      <c r="F50" s="23"/>
      <c r="G50" s="25"/>
      <c r="H50" s="26"/>
      <c r="I50" s="51"/>
    </row>
    <row r="51" spans="3:9" ht="14.25">
      <c r="C51" s="32" t="s">
        <v>14</v>
      </c>
      <c r="D51" s="33"/>
      <c r="F51" s="23"/>
      <c r="G51" s="25"/>
      <c r="H51" s="26"/>
      <c r="I51" s="51"/>
    </row>
    <row r="52" spans="6:9" ht="13.5">
      <c r="F52" s="23"/>
      <c r="G52" s="25"/>
      <c r="H52" s="26"/>
      <c r="I52" s="51"/>
    </row>
    <row r="53" spans="6:9" ht="14.25">
      <c r="F53" s="32"/>
      <c r="G53" s="34"/>
      <c r="H53" s="35"/>
      <c r="I53" s="53"/>
    </row>
    <row r="54" spans="6:9" ht="14.25">
      <c r="F54" s="36" t="s">
        <v>53</v>
      </c>
      <c r="G54" s="37">
        <f aca="true" t="shared" si="1" ref="G54:I54">SUM(G35:G53)</f>
        <v>0</v>
      </c>
      <c r="H54" s="37">
        <f t="shared" si="1"/>
        <v>0</v>
      </c>
      <c r="I54" s="37">
        <f t="shared" si="1"/>
        <v>0</v>
      </c>
    </row>
    <row r="57" spans="6:10" ht="14.25">
      <c r="F57" s="17" t="s">
        <v>71</v>
      </c>
      <c r="G57" s="18"/>
      <c r="H57" s="18" t="s">
        <v>56</v>
      </c>
      <c r="I57" s="54" t="s">
        <v>57</v>
      </c>
      <c r="J57" s="55" t="s">
        <v>72</v>
      </c>
    </row>
    <row r="58" spans="6:10" ht="13.5">
      <c r="F58" s="19" t="s">
        <v>73</v>
      </c>
      <c r="G58" s="21">
        <v>0</v>
      </c>
      <c r="H58" s="22">
        <v>0</v>
      </c>
      <c r="I58" s="56">
        <v>0</v>
      </c>
      <c r="J58" s="57">
        <v>0</v>
      </c>
    </row>
    <row r="59" spans="6:10" ht="13.5">
      <c r="F59" s="23" t="s">
        <v>74</v>
      </c>
      <c r="G59" s="25">
        <v>0</v>
      </c>
      <c r="H59" s="25">
        <v>0</v>
      </c>
      <c r="I59" s="26">
        <v>0</v>
      </c>
      <c r="J59" s="58">
        <v>0</v>
      </c>
    </row>
    <row r="60" spans="6:10" ht="13.5">
      <c r="F60" s="23" t="s">
        <v>75</v>
      </c>
      <c r="G60" s="25">
        <v>0</v>
      </c>
      <c r="H60" s="25">
        <v>0</v>
      </c>
      <c r="I60" s="26">
        <v>0</v>
      </c>
      <c r="J60" s="58">
        <v>0</v>
      </c>
    </row>
    <row r="61" spans="6:10" ht="13.5">
      <c r="F61" s="23" t="s">
        <v>76</v>
      </c>
      <c r="G61" s="25">
        <v>0</v>
      </c>
      <c r="H61" s="25">
        <v>0</v>
      </c>
      <c r="I61" s="26">
        <v>0</v>
      </c>
      <c r="J61" s="58">
        <v>0</v>
      </c>
    </row>
    <row r="62" spans="6:10" ht="14.25">
      <c r="F62" s="38" t="s">
        <v>77</v>
      </c>
      <c r="G62" s="39">
        <v>0</v>
      </c>
      <c r="H62" s="39">
        <v>0</v>
      </c>
      <c r="I62" s="59">
        <v>0</v>
      </c>
      <c r="J62" s="60">
        <v>0</v>
      </c>
    </row>
    <row r="63" spans="6:10" ht="14.25">
      <c r="F63" s="40" t="s">
        <v>53</v>
      </c>
      <c r="G63" s="40"/>
      <c r="H63" s="40"/>
      <c r="I63" s="61"/>
      <c r="J63" s="62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SheetLayoutView="100" workbookViewId="0" topLeftCell="A1">
      <selection activeCell="F15" sqref="F15"/>
    </sheetView>
  </sheetViews>
  <sheetFormatPr defaultColWidth="10.00390625" defaultRowHeight="13.5" customHeight="1"/>
  <cols>
    <col min="1" max="1" width="9.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1" max="11" width="18.375" style="0" customWidth="1"/>
    <col min="12" max="12" width="9.00390625" style="0" customWidth="1"/>
    <col min="15" max="15" width="15.875" style="0" customWidth="1"/>
  </cols>
  <sheetData>
    <row r="1" spans="1:15" ht="14.25">
      <c r="A1" s="12" t="s">
        <v>22</v>
      </c>
      <c r="B1" s="13" t="s">
        <v>23</v>
      </c>
      <c r="C1" s="13" t="s">
        <v>24</v>
      </c>
      <c r="D1" s="13" t="s">
        <v>25</v>
      </c>
      <c r="E1" s="13" t="s">
        <v>26</v>
      </c>
      <c r="F1" s="13" t="s">
        <v>27</v>
      </c>
      <c r="G1" s="13" t="s">
        <v>28</v>
      </c>
      <c r="H1" s="13" t="s">
        <v>29</v>
      </c>
      <c r="I1" s="13" t="s">
        <v>30</v>
      </c>
      <c r="J1" s="13" t="s">
        <v>31</v>
      </c>
      <c r="K1" s="13" t="s">
        <v>32</v>
      </c>
      <c r="L1" s="13" t="s">
        <v>33</v>
      </c>
      <c r="M1" s="13" t="s">
        <v>34</v>
      </c>
      <c r="N1" s="41" t="s">
        <v>35</v>
      </c>
      <c r="O1" s="42" t="s">
        <v>36</v>
      </c>
    </row>
    <row r="2" spans="1:15" ht="13.5" customHeight="1">
      <c r="A2" t="s">
        <v>37</v>
      </c>
      <c r="B2" t="s">
        <v>47</v>
      </c>
      <c r="C2" t="s">
        <v>78</v>
      </c>
      <c r="D2" t="s">
        <v>40</v>
      </c>
      <c r="E2" t="s">
        <v>80</v>
      </c>
      <c r="F2" t="s">
        <v>112</v>
      </c>
      <c r="G2">
        <v>113.459</v>
      </c>
      <c r="H2" t="s">
        <v>80</v>
      </c>
      <c r="I2" t="s">
        <v>113</v>
      </c>
      <c r="J2">
        <v>113.83</v>
      </c>
      <c r="K2" t="s">
        <v>83</v>
      </c>
      <c r="L2" t="s">
        <v>52</v>
      </c>
      <c r="M2">
        <v>0</v>
      </c>
      <c r="N2" s="43">
        <v>37</v>
      </c>
      <c r="O2" s="44">
        <v>-55800</v>
      </c>
    </row>
    <row r="3" spans="1:15" ht="13.5">
      <c r="A3" t="s">
        <v>37</v>
      </c>
      <c r="B3" t="s">
        <v>38</v>
      </c>
      <c r="C3" t="s">
        <v>78</v>
      </c>
      <c r="D3" t="s">
        <v>114</v>
      </c>
      <c r="E3" t="s">
        <v>80</v>
      </c>
      <c r="F3" t="s">
        <v>115</v>
      </c>
      <c r="G3">
        <v>114.475</v>
      </c>
      <c r="H3" t="s">
        <v>80</v>
      </c>
      <c r="I3" t="s">
        <v>116</v>
      </c>
      <c r="J3">
        <v>114.02</v>
      </c>
      <c r="K3" t="s">
        <v>117</v>
      </c>
      <c r="L3" t="s">
        <v>52</v>
      </c>
      <c r="M3" s="43">
        <v>0</v>
      </c>
      <c r="N3" s="43">
        <v>45</v>
      </c>
      <c r="O3">
        <v>-45500</v>
      </c>
    </row>
    <row r="4" spans="1:15" ht="13.5">
      <c r="A4" t="s">
        <v>37</v>
      </c>
      <c r="B4" t="s">
        <v>47</v>
      </c>
      <c r="C4" t="s">
        <v>78</v>
      </c>
      <c r="D4" t="s">
        <v>104</v>
      </c>
      <c r="E4" t="s">
        <v>80</v>
      </c>
      <c r="F4" t="s">
        <v>118</v>
      </c>
      <c r="G4">
        <v>113.395</v>
      </c>
      <c r="H4" t="s">
        <v>80</v>
      </c>
      <c r="I4" t="s">
        <v>119</v>
      </c>
      <c r="J4">
        <v>114.009</v>
      </c>
      <c r="K4" t="s">
        <v>117</v>
      </c>
      <c r="L4" t="s">
        <v>52</v>
      </c>
      <c r="M4" s="43"/>
      <c r="N4" s="43">
        <v>61</v>
      </c>
      <c r="O4">
        <v>-61400</v>
      </c>
    </row>
    <row r="5" spans="1:15" ht="13.5">
      <c r="A5" t="s">
        <v>37</v>
      </c>
      <c r="B5" t="s">
        <v>47</v>
      </c>
      <c r="C5" t="s">
        <v>78</v>
      </c>
      <c r="D5" t="s">
        <v>120</v>
      </c>
      <c r="E5" t="s">
        <v>80</v>
      </c>
      <c r="F5" t="s">
        <v>121</v>
      </c>
      <c r="G5">
        <v>113.802</v>
      </c>
      <c r="H5" t="s">
        <v>80</v>
      </c>
      <c r="I5" t="s">
        <v>122</v>
      </c>
      <c r="J5">
        <v>113.58</v>
      </c>
      <c r="K5" t="s">
        <v>123</v>
      </c>
      <c r="L5" t="s">
        <v>84</v>
      </c>
      <c r="M5" s="43">
        <v>22</v>
      </c>
      <c r="N5" s="43"/>
      <c r="O5">
        <v>33300</v>
      </c>
    </row>
    <row r="6" spans="1:15" ht="13.5">
      <c r="A6" t="s">
        <v>37</v>
      </c>
      <c r="B6" t="s">
        <v>38</v>
      </c>
      <c r="C6" t="s">
        <v>78</v>
      </c>
      <c r="D6" t="s">
        <v>40</v>
      </c>
      <c r="E6" t="s">
        <v>80</v>
      </c>
      <c r="F6" t="s">
        <v>124</v>
      </c>
      <c r="G6">
        <v>114.475</v>
      </c>
      <c r="H6" t="s">
        <v>80</v>
      </c>
      <c r="I6" t="s">
        <v>125</v>
      </c>
      <c r="J6">
        <v>115.175</v>
      </c>
      <c r="K6" t="s">
        <v>123</v>
      </c>
      <c r="L6" t="s">
        <v>84</v>
      </c>
      <c r="M6">
        <v>70</v>
      </c>
      <c r="N6" s="43"/>
      <c r="O6">
        <v>70000</v>
      </c>
    </row>
    <row r="7" spans="1:15" ht="13.5">
      <c r="A7" t="s">
        <v>89</v>
      </c>
      <c r="B7" t="s">
        <v>47</v>
      </c>
      <c r="C7" t="s">
        <v>78</v>
      </c>
      <c r="D7" t="s">
        <v>40</v>
      </c>
      <c r="E7" t="s">
        <v>80</v>
      </c>
      <c r="F7" t="s">
        <v>126</v>
      </c>
      <c r="G7">
        <v>1.01186</v>
      </c>
      <c r="H7" t="s">
        <v>80</v>
      </c>
      <c r="I7" t="s">
        <v>127</v>
      </c>
      <c r="J7">
        <v>1.01463</v>
      </c>
      <c r="K7" t="s">
        <v>117</v>
      </c>
      <c r="L7" t="s">
        <v>52</v>
      </c>
      <c r="N7" s="43">
        <v>27.7</v>
      </c>
      <c r="O7">
        <v>-19447</v>
      </c>
    </row>
    <row r="8" spans="1:15" ht="13.5">
      <c r="A8" t="s">
        <v>37</v>
      </c>
      <c r="B8" t="s">
        <v>47</v>
      </c>
      <c r="C8" t="s">
        <v>78</v>
      </c>
      <c r="D8" t="s">
        <v>40</v>
      </c>
      <c r="E8" t="s">
        <v>80</v>
      </c>
      <c r="F8" t="s">
        <v>128</v>
      </c>
      <c r="G8">
        <v>114.954</v>
      </c>
      <c r="H8" t="s">
        <v>80</v>
      </c>
      <c r="I8" t="s">
        <v>129</v>
      </c>
      <c r="J8">
        <v>115.475</v>
      </c>
      <c r="K8" t="s">
        <v>117</v>
      </c>
      <c r="L8" t="s">
        <v>52</v>
      </c>
      <c r="M8" s="43"/>
      <c r="N8" s="43">
        <v>52</v>
      </c>
      <c r="O8">
        <v>-31260</v>
      </c>
    </row>
    <row r="9" spans="1:15" ht="13.5">
      <c r="A9" t="s">
        <v>37</v>
      </c>
      <c r="B9" t="s">
        <v>47</v>
      </c>
      <c r="C9" t="s">
        <v>78</v>
      </c>
      <c r="D9" s="7" t="s">
        <v>130</v>
      </c>
      <c r="E9" t="s">
        <v>80</v>
      </c>
      <c r="F9" t="s">
        <v>131</v>
      </c>
      <c r="G9">
        <v>117.71</v>
      </c>
      <c r="H9" t="s">
        <v>132</v>
      </c>
      <c r="I9" t="s">
        <v>133</v>
      </c>
      <c r="J9">
        <v>117.217</v>
      </c>
      <c r="K9" t="s">
        <v>134</v>
      </c>
      <c r="L9" t="s">
        <v>84</v>
      </c>
      <c r="M9" s="43">
        <v>49</v>
      </c>
      <c r="N9" s="43"/>
      <c r="O9">
        <v>49400</v>
      </c>
    </row>
    <row r="10" spans="1:15" ht="13.5">
      <c r="A10" t="s">
        <v>37</v>
      </c>
      <c r="B10" t="s">
        <v>38</v>
      </c>
      <c r="C10" t="s">
        <v>78</v>
      </c>
      <c r="D10" s="7" t="s">
        <v>130</v>
      </c>
      <c r="E10" t="s">
        <v>80</v>
      </c>
      <c r="F10" t="s">
        <v>135</v>
      </c>
      <c r="G10">
        <v>117.46</v>
      </c>
      <c r="H10" t="s">
        <v>132</v>
      </c>
      <c r="I10" t="s">
        <v>136</v>
      </c>
      <c r="J10">
        <v>117.951</v>
      </c>
      <c r="K10" t="s">
        <v>134</v>
      </c>
      <c r="L10" t="s">
        <v>84</v>
      </c>
      <c r="M10" s="43">
        <v>48</v>
      </c>
      <c r="N10" s="43"/>
      <c r="O10">
        <v>29520</v>
      </c>
    </row>
    <row r="11" spans="13:14" ht="13.5">
      <c r="M11" s="43"/>
      <c r="N11" s="43"/>
    </row>
    <row r="12" spans="13:14" ht="13.5">
      <c r="M12" s="43"/>
      <c r="N12" s="43"/>
    </row>
    <row r="13" spans="13:14" ht="13.5">
      <c r="M13" s="43"/>
      <c r="N13" s="43"/>
    </row>
    <row r="14" spans="13:14" ht="13.5">
      <c r="M14" s="43"/>
      <c r="N14" s="43"/>
    </row>
    <row r="15" spans="13:14" ht="13.5">
      <c r="M15" s="43"/>
      <c r="N15" s="43"/>
    </row>
    <row r="16" spans="13:14" ht="13.5">
      <c r="M16" s="43"/>
      <c r="N16" s="43"/>
    </row>
    <row r="17" spans="13:14" ht="13.5">
      <c r="M17" s="43"/>
      <c r="N17" s="43"/>
    </row>
    <row r="18" spans="13:14" ht="13.5">
      <c r="M18" s="43"/>
      <c r="N18" s="43"/>
    </row>
    <row r="19" spans="13:14" ht="13.5">
      <c r="M19" s="43"/>
      <c r="N19" s="43"/>
    </row>
    <row r="20" spans="13:14" ht="13.5">
      <c r="M20" s="43"/>
      <c r="N20" s="43"/>
    </row>
    <row r="21" spans="13:14" ht="13.5">
      <c r="M21" s="43"/>
      <c r="N21" s="43"/>
    </row>
    <row r="22" spans="13:14" ht="13.5">
      <c r="M22" s="43"/>
      <c r="N22" s="43"/>
    </row>
    <row r="23" spans="13:14" ht="13.5">
      <c r="M23" s="43"/>
      <c r="N23" s="43"/>
    </row>
    <row r="24" spans="13:14" ht="13.5">
      <c r="M24" s="43"/>
      <c r="N24" s="43"/>
    </row>
    <row r="25" spans="13:14" ht="13.5">
      <c r="M25" s="43"/>
      <c r="N25" s="43"/>
    </row>
    <row r="26" spans="1:15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45"/>
      <c r="N26" s="45"/>
      <c r="O26" s="14"/>
    </row>
    <row r="27" spans="12:15" ht="14.25">
      <c r="L27" s="46" t="s">
        <v>53</v>
      </c>
      <c r="M27" s="43">
        <f aca="true" t="shared" si="0" ref="M27:O27">SUM(M2:M26)</f>
        <v>189</v>
      </c>
      <c r="N27" s="43">
        <f t="shared" si="0"/>
        <v>222.7</v>
      </c>
      <c r="O27" s="43">
        <f t="shared" si="0"/>
        <v>-31187</v>
      </c>
    </row>
    <row r="28" spans="13:14" ht="13.5">
      <c r="M28" s="43"/>
      <c r="N28" s="43"/>
    </row>
    <row r="29" spans="13:14" ht="13.5">
      <c r="M29" s="43"/>
      <c r="N29" s="43"/>
    </row>
    <row r="31" spans="12:14" ht="13.5">
      <c r="L31" s="47"/>
      <c r="M31" s="48"/>
      <c r="N31" s="48"/>
    </row>
    <row r="34" spans="3:9" ht="14.25">
      <c r="C34" s="15" t="s">
        <v>54</v>
      </c>
      <c r="D34" s="16"/>
      <c r="F34" s="17" t="s">
        <v>55</v>
      </c>
      <c r="G34" s="18"/>
      <c r="H34" s="18" t="s">
        <v>56</v>
      </c>
      <c r="I34" s="49" t="s">
        <v>57</v>
      </c>
    </row>
    <row r="35" spans="3:9" ht="13.5">
      <c r="C35" s="19" t="s">
        <v>58</v>
      </c>
      <c r="D35" s="20"/>
      <c r="F35" s="19"/>
      <c r="G35" s="21"/>
      <c r="H35" s="22"/>
      <c r="I35" s="50"/>
    </row>
    <row r="36" spans="3:9" ht="13.5">
      <c r="C36" s="23" t="s">
        <v>59</v>
      </c>
      <c r="D36" s="24"/>
      <c r="F36" s="23"/>
      <c r="G36" s="25"/>
      <c r="H36" s="26"/>
      <c r="I36" s="51"/>
    </row>
    <row r="37" spans="3:9" ht="13.5">
      <c r="C37" s="23" t="s">
        <v>60</v>
      </c>
      <c r="D37" s="24"/>
      <c r="F37" s="23"/>
      <c r="G37" s="25"/>
      <c r="H37" s="26"/>
      <c r="I37" s="51"/>
    </row>
    <row r="38" spans="3:9" ht="13.5">
      <c r="C38" s="23" t="s">
        <v>61</v>
      </c>
      <c r="D38" s="24"/>
      <c r="F38" s="23"/>
      <c r="G38" s="25"/>
      <c r="H38" s="26"/>
      <c r="I38" s="51"/>
    </row>
    <row r="39" spans="3:9" ht="13.5">
      <c r="C39" s="23" t="s">
        <v>62</v>
      </c>
      <c r="D39" s="24"/>
      <c r="F39" s="23"/>
      <c r="G39" s="25"/>
      <c r="H39" s="26"/>
      <c r="I39" s="51"/>
    </row>
    <row r="40" spans="3:9" ht="13.5">
      <c r="C40" s="23" t="s">
        <v>63</v>
      </c>
      <c r="D40" s="27"/>
      <c r="F40" s="23"/>
      <c r="G40" s="25"/>
      <c r="H40" s="26"/>
      <c r="I40" s="51"/>
    </row>
    <row r="41" spans="3:9" ht="13.5">
      <c r="C41" s="23" t="s">
        <v>45</v>
      </c>
      <c r="D41" s="24"/>
      <c r="F41" s="23"/>
      <c r="G41" s="25"/>
      <c r="H41" s="26"/>
      <c r="I41" s="51"/>
    </row>
    <row r="42" spans="3:9" ht="13.5">
      <c r="C42" s="28" t="s">
        <v>64</v>
      </c>
      <c r="D42" s="29"/>
      <c r="F42" s="23"/>
      <c r="G42" s="25"/>
      <c r="H42" s="26"/>
      <c r="I42" s="51"/>
    </row>
    <row r="43" spans="3:9" ht="13.5">
      <c r="C43" s="23" t="s">
        <v>65</v>
      </c>
      <c r="D43" s="24"/>
      <c r="F43" s="23"/>
      <c r="G43" s="25"/>
      <c r="H43" s="26"/>
      <c r="I43" s="51"/>
    </row>
    <row r="44" spans="3:9" ht="13.5">
      <c r="C44" s="23" t="s">
        <v>66</v>
      </c>
      <c r="D44" s="27"/>
      <c r="F44" s="23"/>
      <c r="G44" s="25"/>
      <c r="H44" s="26"/>
      <c r="I44" s="51"/>
    </row>
    <row r="45" spans="3:9" ht="13.5">
      <c r="C45" s="23" t="s">
        <v>67</v>
      </c>
      <c r="D45" s="24"/>
      <c r="F45" s="19"/>
      <c r="G45" s="21"/>
      <c r="H45" s="22"/>
      <c r="I45" s="52"/>
    </row>
    <row r="46" spans="3:9" ht="13.5">
      <c r="C46" s="23" t="s">
        <v>15</v>
      </c>
      <c r="D46" s="30"/>
      <c r="F46" s="23"/>
      <c r="G46" s="25"/>
      <c r="H46" s="26"/>
      <c r="I46" s="51"/>
    </row>
    <row r="47" spans="3:9" ht="13.5">
      <c r="C47" s="23" t="s">
        <v>16</v>
      </c>
      <c r="D47" s="30"/>
      <c r="F47" s="23"/>
      <c r="G47" s="25"/>
      <c r="H47" s="26"/>
      <c r="I47" s="51"/>
    </row>
    <row r="48" spans="3:9" ht="13.5">
      <c r="C48" s="23" t="s">
        <v>68</v>
      </c>
      <c r="D48" s="24"/>
      <c r="F48" s="23"/>
      <c r="G48" s="25"/>
      <c r="H48" s="26"/>
      <c r="I48" s="51"/>
    </row>
    <row r="49" spans="3:9" ht="13.5">
      <c r="C49" s="23" t="s">
        <v>69</v>
      </c>
      <c r="D49" s="24"/>
      <c r="F49" s="23"/>
      <c r="G49" s="25"/>
      <c r="H49" s="26"/>
      <c r="I49" s="51"/>
    </row>
    <row r="50" spans="3:9" ht="13.5">
      <c r="C50" s="23" t="s">
        <v>70</v>
      </c>
      <c r="D50" s="31"/>
      <c r="F50" s="23"/>
      <c r="G50" s="25"/>
      <c r="H50" s="26"/>
      <c r="I50" s="51"/>
    </row>
    <row r="51" spans="3:9" ht="14.25">
      <c r="C51" s="32" t="s">
        <v>14</v>
      </c>
      <c r="D51" s="33"/>
      <c r="F51" s="23"/>
      <c r="G51" s="25"/>
      <c r="H51" s="26"/>
      <c r="I51" s="51"/>
    </row>
    <row r="52" spans="6:9" ht="13.5">
      <c r="F52" s="23"/>
      <c r="G52" s="25"/>
      <c r="H52" s="26"/>
      <c r="I52" s="51"/>
    </row>
    <row r="53" spans="6:9" ht="14.25">
      <c r="F53" s="32"/>
      <c r="G53" s="34"/>
      <c r="H53" s="35"/>
      <c r="I53" s="53"/>
    </row>
    <row r="54" spans="6:9" ht="14.25">
      <c r="F54" s="36" t="s">
        <v>53</v>
      </c>
      <c r="G54" s="37">
        <f aca="true" t="shared" si="1" ref="G54:I54">SUM(G35:G53)</f>
        <v>0</v>
      </c>
      <c r="H54" s="37">
        <f t="shared" si="1"/>
        <v>0</v>
      </c>
      <c r="I54" s="37">
        <f t="shared" si="1"/>
        <v>0</v>
      </c>
    </row>
    <row r="57" spans="6:10" ht="14.25">
      <c r="F57" s="17" t="s">
        <v>71</v>
      </c>
      <c r="G57" s="18"/>
      <c r="H57" s="18" t="s">
        <v>56</v>
      </c>
      <c r="I57" s="54" t="s">
        <v>57</v>
      </c>
      <c r="J57" s="55" t="s">
        <v>72</v>
      </c>
    </row>
    <row r="58" spans="6:10" ht="13.5">
      <c r="F58" s="19" t="s">
        <v>73</v>
      </c>
      <c r="G58" s="21">
        <v>0</v>
      </c>
      <c r="H58" s="22">
        <v>0</v>
      </c>
      <c r="I58" s="56">
        <v>0</v>
      </c>
      <c r="J58" s="57">
        <v>0</v>
      </c>
    </row>
    <row r="59" spans="6:10" ht="13.5">
      <c r="F59" s="23" t="s">
        <v>74</v>
      </c>
      <c r="G59" s="25">
        <v>0</v>
      </c>
      <c r="H59" s="25">
        <v>0</v>
      </c>
      <c r="I59" s="26">
        <v>0</v>
      </c>
      <c r="J59" s="58">
        <v>0</v>
      </c>
    </row>
    <row r="60" spans="6:10" ht="13.5">
      <c r="F60" s="23" t="s">
        <v>75</v>
      </c>
      <c r="G60" s="25">
        <v>0</v>
      </c>
      <c r="H60" s="25">
        <v>0</v>
      </c>
      <c r="I60" s="26">
        <v>0</v>
      </c>
      <c r="J60" s="58">
        <v>0</v>
      </c>
    </row>
    <row r="61" spans="6:10" ht="13.5">
      <c r="F61" s="23" t="s">
        <v>76</v>
      </c>
      <c r="G61" s="25">
        <v>0</v>
      </c>
      <c r="H61" s="25">
        <v>0</v>
      </c>
      <c r="I61" s="26">
        <v>0</v>
      </c>
      <c r="J61" s="58">
        <v>0</v>
      </c>
    </row>
    <row r="62" spans="6:10" ht="14.25">
      <c r="F62" s="38" t="s">
        <v>77</v>
      </c>
      <c r="G62" s="39">
        <v>0</v>
      </c>
      <c r="H62" s="39">
        <v>0</v>
      </c>
      <c r="I62" s="59">
        <v>0</v>
      </c>
      <c r="J62" s="60">
        <v>0</v>
      </c>
    </row>
    <row r="63" spans="6:10" ht="14.25">
      <c r="F63" s="40" t="s">
        <v>53</v>
      </c>
      <c r="G63" s="40"/>
      <c r="H63" s="40"/>
      <c r="I63" s="61"/>
      <c r="J63" s="62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11"/>
  <sheetViews>
    <sheetView zoomScaleSheetLayoutView="100" workbookViewId="0" topLeftCell="A201">
      <selection activeCell="G182" sqref="G182"/>
    </sheetView>
  </sheetViews>
  <sheetFormatPr defaultColWidth="8.875" defaultRowHeight="13.5"/>
  <sheetData>
    <row r="2" spans="1:4" ht="13.5">
      <c r="A2" s="11" t="s">
        <v>137</v>
      </c>
      <c r="D2" s="11"/>
    </row>
    <row r="3" ht="13.5">
      <c r="D3" s="11"/>
    </row>
    <row r="39" ht="13.5">
      <c r="A39" s="11" t="s">
        <v>138</v>
      </c>
    </row>
    <row r="40" ht="13.5">
      <c r="A40" s="11"/>
    </row>
    <row r="53" ht="13.5">
      <c r="A53" s="11"/>
    </row>
    <row r="67" ht="14.25" customHeight="1"/>
    <row r="69" ht="13.5">
      <c r="A69" s="11" t="s">
        <v>139</v>
      </c>
    </row>
    <row r="79" ht="13.5">
      <c r="A79" s="11"/>
    </row>
    <row r="101" ht="13.5">
      <c r="A101" s="11" t="s">
        <v>140</v>
      </c>
    </row>
    <row r="105" ht="13.5">
      <c r="A105" s="11"/>
    </row>
    <row r="127" spans="1:2" ht="13.5">
      <c r="A127" s="11" t="s">
        <v>141</v>
      </c>
      <c r="B127" s="7" t="s">
        <v>142</v>
      </c>
    </row>
    <row r="155" ht="13.5">
      <c r="A155" s="11" t="s">
        <v>143</v>
      </c>
    </row>
    <row r="182" spans="1:2" ht="13.5">
      <c r="A182" s="11" t="s">
        <v>144</v>
      </c>
      <c r="B182" s="7" t="s">
        <v>142</v>
      </c>
    </row>
    <row r="211" spans="1:2" ht="13.5">
      <c r="A211" s="11" t="s">
        <v>144</v>
      </c>
      <c r="B211" s="11" t="s">
        <v>145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zoomScale="130" zoomScaleNormal="130" zoomScaleSheetLayoutView="100" workbookViewId="0" topLeftCell="A6">
      <selection activeCell="E24" sqref="E24"/>
    </sheetView>
  </sheetViews>
  <sheetFormatPr defaultColWidth="8.875" defaultRowHeight="13.5"/>
  <sheetData>
    <row r="1" spans="1:9" ht="13.5">
      <c r="A1" s="1" t="s">
        <v>146</v>
      </c>
      <c r="B1" s="2"/>
      <c r="C1" s="2"/>
      <c r="D1" s="2"/>
      <c r="E1" s="2"/>
      <c r="F1" s="2"/>
      <c r="G1" s="2"/>
      <c r="H1" s="2"/>
      <c r="I1" s="8"/>
    </row>
    <row r="2" spans="1:9" ht="14.25">
      <c r="A2" s="3" t="s">
        <v>147</v>
      </c>
      <c r="B2" s="4"/>
      <c r="C2" s="4"/>
      <c r="D2" s="4"/>
      <c r="E2" s="4"/>
      <c r="F2" s="4"/>
      <c r="G2" s="4"/>
      <c r="H2" s="4"/>
      <c r="I2" s="8"/>
    </row>
    <row r="3" spans="1:4" ht="14.25">
      <c r="A3" s="5"/>
      <c r="D3" s="5"/>
    </row>
    <row r="6" ht="13.5">
      <c r="B6" t="s">
        <v>148</v>
      </c>
    </row>
    <row r="7" ht="13.5">
      <c r="A7" t="s">
        <v>149</v>
      </c>
    </row>
    <row r="8" spans="2:14" ht="13.5">
      <c r="B8" t="s">
        <v>150</v>
      </c>
      <c r="C8" s="6" t="s">
        <v>151</v>
      </c>
      <c r="M8" s="9" t="s">
        <v>137</v>
      </c>
      <c r="N8" s="10">
        <v>42709</v>
      </c>
    </row>
    <row r="9" ht="13.5">
      <c r="C9" t="s">
        <v>152</v>
      </c>
    </row>
    <row r="10" spans="2:14" ht="13.5">
      <c r="B10" t="s">
        <v>153</v>
      </c>
      <c r="C10" s="6" t="s">
        <v>154</v>
      </c>
      <c r="M10" s="9" t="s">
        <v>138</v>
      </c>
      <c r="N10" s="10">
        <v>42709</v>
      </c>
    </row>
    <row r="11" ht="13.5">
      <c r="C11" t="s">
        <v>155</v>
      </c>
    </row>
    <row r="12" spans="2:3" ht="13.5">
      <c r="B12" t="s">
        <v>156</v>
      </c>
      <c r="C12" t="s">
        <v>157</v>
      </c>
    </row>
    <row r="13" spans="2:3" ht="13.5">
      <c r="B13" t="s">
        <v>158</v>
      </c>
      <c r="C13" t="s">
        <v>159</v>
      </c>
    </row>
    <row r="14" spans="2:3" ht="13.5">
      <c r="B14" t="s">
        <v>160</v>
      </c>
      <c r="C14" t="s">
        <v>161</v>
      </c>
    </row>
    <row r="15" spans="2:3" ht="13.5">
      <c r="B15" t="s">
        <v>162</v>
      </c>
      <c r="C15" t="s">
        <v>163</v>
      </c>
    </row>
    <row r="16" ht="13.5">
      <c r="C16" s="7" t="s">
        <v>164</v>
      </c>
    </row>
    <row r="17" ht="13.5">
      <c r="C17" s="7" t="s">
        <v>165</v>
      </c>
    </row>
    <row r="18" spans="2:3" ht="13.5">
      <c r="B18" t="s">
        <v>166</v>
      </c>
      <c r="C18" t="s">
        <v>167</v>
      </c>
    </row>
    <row r="19" spans="2:13" ht="13.5">
      <c r="B19" t="s">
        <v>168</v>
      </c>
      <c r="C19" t="s">
        <v>169</v>
      </c>
      <c r="M19" s="9" t="s">
        <v>141</v>
      </c>
    </row>
    <row r="20" spans="2:13" ht="13.5">
      <c r="B20" t="s">
        <v>170</v>
      </c>
      <c r="C20" t="s">
        <v>171</v>
      </c>
      <c r="M20" s="9" t="s">
        <v>144</v>
      </c>
    </row>
    <row r="21" spans="2:3" ht="13.5">
      <c r="B21" t="s">
        <v>172</v>
      </c>
      <c r="C21" t="s">
        <v>173</v>
      </c>
    </row>
    <row r="22" spans="2:3" ht="13.5">
      <c r="B22" t="s">
        <v>174</v>
      </c>
      <c r="C22" t="s">
        <v>175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ayabe</cp:lastModifiedBy>
  <dcterms:created xsi:type="dcterms:W3CDTF">2013-10-09T23:04:08Z</dcterms:created>
  <dcterms:modified xsi:type="dcterms:W3CDTF">2016-12-20T14:04:27Z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1041-9.1.0.4922</vt:lpwstr>
  </property>
</Properties>
</file>