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1840" windowHeight="11670" firstSheet="1" activeTab="5"/>
  </bookViews>
  <sheets>
    <sheet name="定数" sheetId="29" state="hidden" r:id="rId1"/>
    <sheet name="損益比1.27" sheetId="33" r:id="rId2"/>
    <sheet name="損益比1.5" sheetId="34" r:id="rId3"/>
    <sheet name="損益比2" sheetId="36" r:id="rId4"/>
    <sheet name="画像" sheetId="26" r:id="rId5"/>
    <sheet name="気づき" sheetId="9" r:id="rId6"/>
    <sheet name="検証終了通貨" sheetId="10" r:id="rId7"/>
    <sheet name="テンプレ" sheetId="17" state="hidden" r:id="rId8"/>
  </sheets>
  <externalReferences>
    <externalReference r:id="rId9"/>
  </externalReferences>
  <calcPr calcId="125725"/>
</workbook>
</file>

<file path=xl/calcChain.xml><?xml version="1.0" encoding="utf-8"?>
<calcChain xmlns="http://schemas.openxmlformats.org/spreadsheetml/2006/main">
  <c r="T108" i="36"/>
  <c r="R108"/>
  <c r="M108"/>
  <c r="K108"/>
  <c r="T107"/>
  <c r="R107"/>
  <c r="C108" s="1"/>
  <c r="M107"/>
  <c r="K107"/>
  <c r="T106"/>
  <c r="R106"/>
  <c r="C107" s="1"/>
  <c r="M106"/>
  <c r="K106"/>
  <c r="T105"/>
  <c r="R105"/>
  <c r="C106" s="1"/>
  <c r="M105"/>
  <c r="K105"/>
  <c r="T104"/>
  <c r="R104"/>
  <c r="C105" s="1"/>
  <c r="M104"/>
  <c r="K104"/>
  <c r="T103"/>
  <c r="R103"/>
  <c r="C104" s="1"/>
  <c r="M103"/>
  <c r="K103"/>
  <c r="T102"/>
  <c r="R102"/>
  <c r="C103" s="1"/>
  <c r="M102"/>
  <c r="K102"/>
  <c r="T101"/>
  <c r="R101"/>
  <c r="C102" s="1"/>
  <c r="M101"/>
  <c r="K101"/>
  <c r="T100"/>
  <c r="R100"/>
  <c r="C101" s="1"/>
  <c r="M100"/>
  <c r="K100"/>
  <c r="T99"/>
  <c r="R99"/>
  <c r="C100" s="1"/>
  <c r="M99"/>
  <c r="K99"/>
  <c r="T98"/>
  <c r="R98"/>
  <c r="C99" s="1"/>
  <c r="M98"/>
  <c r="K98"/>
  <c r="T97"/>
  <c r="R97"/>
  <c r="C98" s="1"/>
  <c r="M97"/>
  <c r="K97"/>
  <c r="T96"/>
  <c r="R96"/>
  <c r="C97" s="1"/>
  <c r="M96"/>
  <c r="K96"/>
  <c r="T95"/>
  <c r="R95"/>
  <c r="C96" s="1"/>
  <c r="M95"/>
  <c r="K95"/>
  <c r="T94"/>
  <c r="R94"/>
  <c r="C95" s="1"/>
  <c r="M94"/>
  <c r="K94"/>
  <c r="T93"/>
  <c r="R93"/>
  <c r="C94" s="1"/>
  <c r="M93"/>
  <c r="K93"/>
  <c r="T92"/>
  <c r="R92"/>
  <c r="C93" s="1"/>
  <c r="M92"/>
  <c r="K92"/>
  <c r="T91"/>
  <c r="R91"/>
  <c r="C92" s="1"/>
  <c r="M91"/>
  <c r="K91"/>
  <c r="T90"/>
  <c r="R90"/>
  <c r="C91" s="1"/>
  <c r="M90"/>
  <c r="K90"/>
  <c r="T89"/>
  <c r="R89"/>
  <c r="C90" s="1"/>
  <c r="M89"/>
  <c r="K89"/>
  <c r="T88"/>
  <c r="R88"/>
  <c r="C89" s="1"/>
  <c r="M88"/>
  <c r="K88"/>
  <c r="T87"/>
  <c r="R87"/>
  <c r="C88" s="1"/>
  <c r="M87"/>
  <c r="K87"/>
  <c r="T86"/>
  <c r="R86"/>
  <c r="C87" s="1"/>
  <c r="M86"/>
  <c r="K86"/>
  <c r="T85"/>
  <c r="R85"/>
  <c r="C86" s="1"/>
  <c r="M85"/>
  <c r="K85"/>
  <c r="T84"/>
  <c r="R84"/>
  <c r="C85" s="1"/>
  <c r="M84"/>
  <c r="K84"/>
  <c r="T83"/>
  <c r="R83"/>
  <c r="C84" s="1"/>
  <c r="M83"/>
  <c r="K83"/>
  <c r="T82"/>
  <c r="R82"/>
  <c r="C83" s="1"/>
  <c r="M82"/>
  <c r="K82"/>
  <c r="T81"/>
  <c r="R81"/>
  <c r="C82" s="1"/>
  <c r="M81"/>
  <c r="K81"/>
  <c r="T80"/>
  <c r="R80"/>
  <c r="C81" s="1"/>
  <c r="M80"/>
  <c r="K80"/>
  <c r="T79"/>
  <c r="R79"/>
  <c r="C80" s="1"/>
  <c r="M79"/>
  <c r="K79"/>
  <c r="T78"/>
  <c r="R78"/>
  <c r="C79" s="1"/>
  <c r="M78"/>
  <c r="K78"/>
  <c r="T77"/>
  <c r="R77"/>
  <c r="C78" s="1"/>
  <c r="M77"/>
  <c r="K77"/>
  <c r="T76"/>
  <c r="R76"/>
  <c r="C77" s="1"/>
  <c r="M76"/>
  <c r="K76"/>
  <c r="T75"/>
  <c r="R75"/>
  <c r="C76" s="1"/>
  <c r="M75"/>
  <c r="K75"/>
  <c r="T74"/>
  <c r="R74"/>
  <c r="C75" s="1"/>
  <c r="M74"/>
  <c r="K74"/>
  <c r="T73"/>
  <c r="R73"/>
  <c r="C74" s="1"/>
  <c r="M73"/>
  <c r="K73"/>
  <c r="T72"/>
  <c r="R72"/>
  <c r="C73" s="1"/>
  <c r="M72"/>
  <c r="K72"/>
  <c r="T71"/>
  <c r="R71"/>
  <c r="C72" s="1"/>
  <c r="M71"/>
  <c r="K71"/>
  <c r="T70"/>
  <c r="R70"/>
  <c r="C71" s="1"/>
  <c r="M70"/>
  <c r="K70"/>
  <c r="T69"/>
  <c r="R69"/>
  <c r="C70" s="1"/>
  <c r="M69"/>
  <c r="K69"/>
  <c r="T68"/>
  <c r="R68"/>
  <c r="C69" s="1"/>
  <c r="M68"/>
  <c r="K68"/>
  <c r="T67"/>
  <c r="R67"/>
  <c r="C68" s="1"/>
  <c r="M67"/>
  <c r="K67"/>
  <c r="T66"/>
  <c r="R66"/>
  <c r="C67" s="1"/>
  <c r="M66"/>
  <c r="K66"/>
  <c r="T65"/>
  <c r="R65"/>
  <c r="C66" s="1"/>
  <c r="M65"/>
  <c r="K65"/>
  <c r="T64"/>
  <c r="R64"/>
  <c r="C65" s="1"/>
  <c r="M64"/>
  <c r="K64"/>
  <c r="T63"/>
  <c r="R63"/>
  <c r="C64" s="1"/>
  <c r="M63"/>
  <c r="K63"/>
  <c r="T62"/>
  <c r="R62"/>
  <c r="C63" s="1"/>
  <c r="M62"/>
  <c r="K62"/>
  <c r="T61"/>
  <c r="R61"/>
  <c r="C62" s="1"/>
  <c r="M61"/>
  <c r="K61"/>
  <c r="T60"/>
  <c r="R60"/>
  <c r="C61" s="1"/>
  <c r="M60"/>
  <c r="K60"/>
  <c r="T59"/>
  <c r="R59"/>
  <c r="C60" s="1"/>
  <c r="M59"/>
  <c r="K59"/>
  <c r="T58"/>
  <c r="R58"/>
  <c r="C59" s="1"/>
  <c r="M58"/>
  <c r="K58"/>
  <c r="T57"/>
  <c r="R57"/>
  <c r="C58" s="1"/>
  <c r="M57"/>
  <c r="K57"/>
  <c r="T56"/>
  <c r="R56"/>
  <c r="C57" s="1"/>
  <c r="M56"/>
  <c r="K56"/>
  <c r="T55"/>
  <c r="R55"/>
  <c r="C56" s="1"/>
  <c r="M55"/>
  <c r="K55"/>
  <c r="T54"/>
  <c r="R54"/>
  <c r="C55" s="1"/>
  <c r="M54"/>
  <c r="K54"/>
  <c r="T53"/>
  <c r="R53"/>
  <c r="C54" s="1"/>
  <c r="M53"/>
  <c r="K53"/>
  <c r="T52"/>
  <c r="R52"/>
  <c r="C53" s="1"/>
  <c r="M52"/>
  <c r="K52"/>
  <c r="T51"/>
  <c r="R51"/>
  <c r="C52" s="1"/>
  <c r="M51"/>
  <c r="K51"/>
  <c r="T50"/>
  <c r="R50"/>
  <c r="C51" s="1"/>
  <c r="M50"/>
  <c r="K50"/>
  <c r="T49"/>
  <c r="T48"/>
  <c r="T47"/>
  <c r="T46"/>
  <c r="T45"/>
  <c r="T44"/>
  <c r="T43"/>
  <c r="T42"/>
  <c r="T41"/>
  <c r="T40"/>
  <c r="T39"/>
  <c r="T38"/>
  <c r="W38" s="1"/>
  <c r="T37"/>
  <c r="T36"/>
  <c r="T35"/>
  <c r="T34"/>
  <c r="T108" i="33"/>
  <c r="R108"/>
  <c r="M108"/>
  <c r="K108"/>
  <c r="T107"/>
  <c r="R107"/>
  <c r="C108" s="1"/>
  <c r="M107"/>
  <c r="K107"/>
  <c r="T106"/>
  <c r="R106"/>
  <c r="C107" s="1"/>
  <c r="M106"/>
  <c r="K106"/>
  <c r="T105"/>
  <c r="R105"/>
  <c r="C106" s="1"/>
  <c r="M105"/>
  <c r="K105"/>
  <c r="T104"/>
  <c r="R104"/>
  <c r="C105" s="1"/>
  <c r="M104"/>
  <c r="K104"/>
  <c r="T103"/>
  <c r="R103"/>
  <c r="C104" s="1"/>
  <c r="M103"/>
  <c r="K103"/>
  <c r="T102"/>
  <c r="R102"/>
  <c r="C103" s="1"/>
  <c r="M102"/>
  <c r="K102"/>
  <c r="T101"/>
  <c r="R101"/>
  <c r="C102" s="1"/>
  <c r="M101"/>
  <c r="K101"/>
  <c r="T100"/>
  <c r="R100"/>
  <c r="C101" s="1"/>
  <c r="M100"/>
  <c r="K100"/>
  <c r="T99"/>
  <c r="R99"/>
  <c r="C100" s="1"/>
  <c r="M99"/>
  <c r="K99"/>
  <c r="T98"/>
  <c r="R98"/>
  <c r="C99" s="1"/>
  <c r="M98"/>
  <c r="K98"/>
  <c r="T97"/>
  <c r="R97"/>
  <c r="C98" s="1"/>
  <c r="M97"/>
  <c r="K97"/>
  <c r="T96"/>
  <c r="R96"/>
  <c r="C97" s="1"/>
  <c r="M96"/>
  <c r="K96"/>
  <c r="T95"/>
  <c r="R95"/>
  <c r="C96" s="1"/>
  <c r="M95"/>
  <c r="K95"/>
  <c r="T94"/>
  <c r="R94"/>
  <c r="C95" s="1"/>
  <c r="M94"/>
  <c r="K94"/>
  <c r="T93"/>
  <c r="R93"/>
  <c r="C94" s="1"/>
  <c r="M93"/>
  <c r="K93"/>
  <c r="T92"/>
  <c r="R92"/>
  <c r="C93" s="1"/>
  <c r="M92"/>
  <c r="K92"/>
  <c r="T91"/>
  <c r="R91"/>
  <c r="C92" s="1"/>
  <c r="M91"/>
  <c r="K91"/>
  <c r="T90"/>
  <c r="R90"/>
  <c r="C91" s="1"/>
  <c r="M90"/>
  <c r="K90"/>
  <c r="T89"/>
  <c r="R89"/>
  <c r="C90" s="1"/>
  <c r="M89"/>
  <c r="K89"/>
  <c r="T88"/>
  <c r="R88"/>
  <c r="C89" s="1"/>
  <c r="M88"/>
  <c r="K88"/>
  <c r="T87"/>
  <c r="R87"/>
  <c r="C88" s="1"/>
  <c r="M87"/>
  <c r="K87"/>
  <c r="T86"/>
  <c r="R86"/>
  <c r="C87" s="1"/>
  <c r="M86"/>
  <c r="K86"/>
  <c r="T85"/>
  <c r="R85"/>
  <c r="C86" s="1"/>
  <c r="M85"/>
  <c r="K85"/>
  <c r="T84"/>
  <c r="R84"/>
  <c r="C85" s="1"/>
  <c r="M84"/>
  <c r="K84"/>
  <c r="T83"/>
  <c r="R83"/>
  <c r="C84" s="1"/>
  <c r="M83"/>
  <c r="K83"/>
  <c r="T82"/>
  <c r="R82"/>
  <c r="C83" s="1"/>
  <c r="M82"/>
  <c r="K82"/>
  <c r="T81"/>
  <c r="R81"/>
  <c r="C82" s="1"/>
  <c r="M81"/>
  <c r="K81"/>
  <c r="T80"/>
  <c r="R80"/>
  <c r="C81" s="1"/>
  <c r="M80"/>
  <c r="K80"/>
  <c r="T79"/>
  <c r="R79"/>
  <c r="C80" s="1"/>
  <c r="M79"/>
  <c r="K79"/>
  <c r="T78"/>
  <c r="R78"/>
  <c r="C79" s="1"/>
  <c r="M78"/>
  <c r="K78"/>
  <c r="T77"/>
  <c r="R77"/>
  <c r="C78" s="1"/>
  <c r="M77"/>
  <c r="K77"/>
  <c r="T76"/>
  <c r="R76"/>
  <c r="C77" s="1"/>
  <c r="M76"/>
  <c r="K76"/>
  <c r="T75"/>
  <c r="R75"/>
  <c r="C76" s="1"/>
  <c r="M75"/>
  <c r="K75"/>
  <c r="T74"/>
  <c r="R74"/>
  <c r="C75" s="1"/>
  <c r="M74"/>
  <c r="K74"/>
  <c r="T73"/>
  <c r="R73"/>
  <c r="C74" s="1"/>
  <c r="M73"/>
  <c r="K73"/>
  <c r="T72"/>
  <c r="R72"/>
  <c r="C73" s="1"/>
  <c r="M72"/>
  <c r="K72"/>
  <c r="T71"/>
  <c r="R71"/>
  <c r="C72" s="1"/>
  <c r="M71"/>
  <c r="K71"/>
  <c r="T70"/>
  <c r="R70"/>
  <c r="C71" s="1"/>
  <c r="M70"/>
  <c r="K70"/>
  <c r="T69"/>
  <c r="R69"/>
  <c r="C70" s="1"/>
  <c r="M69"/>
  <c r="K69"/>
  <c r="T68"/>
  <c r="R68"/>
  <c r="C69" s="1"/>
  <c r="M68"/>
  <c r="K68"/>
  <c r="T67"/>
  <c r="R67"/>
  <c r="C68" s="1"/>
  <c r="M67"/>
  <c r="K67"/>
  <c r="T66"/>
  <c r="R66"/>
  <c r="C67" s="1"/>
  <c r="M66"/>
  <c r="K66"/>
  <c r="T65"/>
  <c r="R65"/>
  <c r="C66" s="1"/>
  <c r="M65"/>
  <c r="K65"/>
  <c r="T64"/>
  <c r="R64"/>
  <c r="C65" s="1"/>
  <c r="M64"/>
  <c r="K64"/>
  <c r="T63"/>
  <c r="R63"/>
  <c r="C64" s="1"/>
  <c r="M63"/>
  <c r="K63"/>
  <c r="T62"/>
  <c r="R62"/>
  <c r="C63" s="1"/>
  <c r="M62"/>
  <c r="K62"/>
  <c r="T61"/>
  <c r="R61"/>
  <c r="C62" s="1"/>
  <c r="M61"/>
  <c r="K61"/>
  <c r="T60"/>
  <c r="R60"/>
  <c r="C61" s="1"/>
  <c r="M60"/>
  <c r="K60"/>
  <c r="T59"/>
  <c r="R59"/>
  <c r="C60" s="1"/>
  <c r="M59"/>
  <c r="K59"/>
  <c r="T58"/>
  <c r="R58"/>
  <c r="C59" s="1"/>
  <c r="M58"/>
  <c r="K58"/>
  <c r="T57"/>
  <c r="R57"/>
  <c r="C58" s="1"/>
  <c r="M57"/>
  <c r="K57"/>
  <c r="T56"/>
  <c r="R56"/>
  <c r="C57" s="1"/>
  <c r="M56"/>
  <c r="K56"/>
  <c r="T55"/>
  <c r="R55"/>
  <c r="C56" s="1"/>
  <c r="M55"/>
  <c r="K55"/>
  <c r="T54"/>
  <c r="R54"/>
  <c r="C55" s="1"/>
  <c r="M54"/>
  <c r="K54"/>
  <c r="T53"/>
  <c r="R53"/>
  <c r="C54" s="1"/>
  <c r="M53"/>
  <c r="K53"/>
  <c r="T52"/>
  <c r="R52"/>
  <c r="C53" s="1"/>
  <c r="M52"/>
  <c r="K52"/>
  <c r="T51"/>
  <c r="R51"/>
  <c r="C52" s="1"/>
  <c r="M51"/>
  <c r="K51"/>
  <c r="T50"/>
  <c r="R50"/>
  <c r="C51" s="1"/>
  <c r="M50"/>
  <c r="K50"/>
  <c r="T49"/>
  <c r="R49"/>
  <c r="C50" s="1"/>
  <c r="M49"/>
  <c r="K49"/>
  <c r="T48"/>
  <c r="T47"/>
  <c r="T46"/>
  <c r="T45"/>
  <c r="T44"/>
  <c r="T43"/>
  <c r="T42"/>
  <c r="T41"/>
  <c r="T40"/>
  <c r="T39"/>
  <c r="T38"/>
  <c r="T37"/>
  <c r="T36"/>
  <c r="T35"/>
  <c r="T34"/>
  <c r="T87" i="34"/>
  <c r="R87"/>
  <c r="M87"/>
  <c r="K87"/>
  <c r="T86"/>
  <c r="R86"/>
  <c r="C87" s="1"/>
  <c r="M86"/>
  <c r="K86"/>
  <c r="T85"/>
  <c r="R85"/>
  <c r="C86" s="1"/>
  <c r="M85"/>
  <c r="K85"/>
  <c r="T84"/>
  <c r="R84"/>
  <c r="C85" s="1"/>
  <c r="M84"/>
  <c r="K84"/>
  <c r="T83"/>
  <c r="R83"/>
  <c r="C84" s="1"/>
  <c r="M83"/>
  <c r="K83"/>
  <c r="T82"/>
  <c r="R82"/>
  <c r="C83" s="1"/>
  <c r="M82"/>
  <c r="K82"/>
  <c r="T81"/>
  <c r="R81"/>
  <c r="C82" s="1"/>
  <c r="M81"/>
  <c r="K81"/>
  <c r="T80"/>
  <c r="R80"/>
  <c r="C81" s="1"/>
  <c r="M80"/>
  <c r="K80"/>
  <c r="T79"/>
  <c r="R79"/>
  <c r="C80" s="1"/>
  <c r="M79"/>
  <c r="K79"/>
  <c r="T78"/>
  <c r="R78"/>
  <c r="C79" s="1"/>
  <c r="M78"/>
  <c r="K78"/>
  <c r="T77"/>
  <c r="R77"/>
  <c r="C78" s="1"/>
  <c r="M77"/>
  <c r="K77"/>
  <c r="T76"/>
  <c r="R76"/>
  <c r="C77" s="1"/>
  <c r="M76"/>
  <c r="K76"/>
  <c r="T75"/>
  <c r="R75"/>
  <c r="C76" s="1"/>
  <c r="M75"/>
  <c r="K75"/>
  <c r="T74"/>
  <c r="R74"/>
  <c r="C75" s="1"/>
  <c r="M74"/>
  <c r="K74"/>
  <c r="T73"/>
  <c r="R73"/>
  <c r="C74" s="1"/>
  <c r="M73"/>
  <c r="K73"/>
  <c r="T72"/>
  <c r="R72"/>
  <c r="C73" s="1"/>
  <c r="M72"/>
  <c r="K72"/>
  <c r="T71"/>
  <c r="R71"/>
  <c r="C72" s="1"/>
  <c r="M71"/>
  <c r="K71"/>
  <c r="T70"/>
  <c r="R70"/>
  <c r="C71" s="1"/>
  <c r="M70"/>
  <c r="K70"/>
  <c r="T69"/>
  <c r="R69"/>
  <c r="C70" s="1"/>
  <c r="M69"/>
  <c r="K69"/>
  <c r="T68"/>
  <c r="R68"/>
  <c r="C69" s="1"/>
  <c r="M68"/>
  <c r="K68"/>
  <c r="T67"/>
  <c r="R67"/>
  <c r="C68" s="1"/>
  <c r="M67"/>
  <c r="K67"/>
  <c r="T66"/>
  <c r="R66"/>
  <c r="C67" s="1"/>
  <c r="M66"/>
  <c r="K66"/>
  <c r="T65"/>
  <c r="R65"/>
  <c r="C66" s="1"/>
  <c r="M65"/>
  <c r="K65"/>
  <c r="T64"/>
  <c r="R64"/>
  <c r="C65" s="1"/>
  <c r="M64"/>
  <c r="K64"/>
  <c r="T63"/>
  <c r="R63"/>
  <c r="C64" s="1"/>
  <c r="M63"/>
  <c r="K63"/>
  <c r="T62"/>
  <c r="R62"/>
  <c r="C63" s="1"/>
  <c r="M62"/>
  <c r="K62"/>
  <c r="T61"/>
  <c r="R61"/>
  <c r="C62" s="1"/>
  <c r="M61"/>
  <c r="K61"/>
  <c r="T60"/>
  <c r="R60"/>
  <c r="C61" s="1"/>
  <c r="M60"/>
  <c r="K60"/>
  <c r="T59"/>
  <c r="R59"/>
  <c r="C60" s="1"/>
  <c r="M59"/>
  <c r="K59"/>
  <c r="T58"/>
  <c r="R58"/>
  <c r="C59" s="1"/>
  <c r="M58"/>
  <c r="K58"/>
  <c r="T57"/>
  <c r="R57"/>
  <c r="C58" s="1"/>
  <c r="M57"/>
  <c r="K57"/>
  <c r="T56"/>
  <c r="R56"/>
  <c r="C57" s="1"/>
  <c r="M56"/>
  <c r="K56"/>
  <c r="T55"/>
  <c r="R55"/>
  <c r="C56" s="1"/>
  <c r="M55"/>
  <c r="K55"/>
  <c r="T54"/>
  <c r="R54"/>
  <c r="C55" s="1"/>
  <c r="M54"/>
  <c r="K54"/>
  <c r="T53"/>
  <c r="R53"/>
  <c r="C54" s="1"/>
  <c r="M53"/>
  <c r="K53"/>
  <c r="T52"/>
  <c r="R52"/>
  <c r="C53" s="1"/>
  <c r="M52"/>
  <c r="K52"/>
  <c r="T51"/>
  <c r="R51"/>
  <c r="C52" s="1"/>
  <c r="M51"/>
  <c r="K51"/>
  <c r="T50"/>
  <c r="R50"/>
  <c r="C51" s="1"/>
  <c r="M50"/>
  <c r="K50"/>
  <c r="T49"/>
  <c r="R49"/>
  <c r="C50" s="1"/>
  <c r="M49"/>
  <c r="K49"/>
  <c r="T48"/>
  <c r="T47"/>
  <c r="T46"/>
  <c r="T45"/>
  <c r="T44"/>
  <c r="T43"/>
  <c r="T42"/>
  <c r="T41"/>
  <c r="T40"/>
  <c r="V40" i="36"/>
  <c r="W40"/>
  <c r="V39"/>
  <c r="W39"/>
  <c r="V38"/>
  <c r="W37"/>
  <c r="V37"/>
  <c r="V36"/>
  <c r="W36"/>
  <c r="V35"/>
  <c r="W35"/>
  <c r="W34"/>
  <c r="V34"/>
  <c r="V33"/>
  <c r="T33"/>
  <c r="W33" s="1"/>
  <c r="V32"/>
  <c r="T32"/>
  <c r="W32" s="1"/>
  <c r="V31"/>
  <c r="T31"/>
  <c r="W31" s="1"/>
  <c r="V30"/>
  <c r="T30"/>
  <c r="W30" s="1"/>
  <c r="V29"/>
  <c r="T29"/>
  <c r="W29" s="1"/>
  <c r="V28"/>
  <c r="T28"/>
  <c r="W28" s="1"/>
  <c r="V27"/>
  <c r="T27"/>
  <c r="W27" s="1"/>
  <c r="V26"/>
  <c r="T26"/>
  <c r="W26" s="1"/>
  <c r="V25"/>
  <c r="T25"/>
  <c r="W25" s="1"/>
  <c r="V24"/>
  <c r="T24"/>
  <c r="W24" s="1"/>
  <c r="V23"/>
  <c r="T23"/>
  <c r="W23" s="1"/>
  <c r="V22"/>
  <c r="T22"/>
  <c r="W22" s="1"/>
  <c r="T21"/>
  <c r="V21" s="1"/>
  <c r="T20"/>
  <c r="V20" s="1"/>
  <c r="T19"/>
  <c r="W19" s="1"/>
  <c r="T18"/>
  <c r="V18" s="1"/>
  <c r="T17"/>
  <c r="V17" s="1"/>
  <c r="T16"/>
  <c r="V16" s="1"/>
  <c r="T15"/>
  <c r="W15" s="1"/>
  <c r="T14"/>
  <c r="W14" s="1"/>
  <c r="T13"/>
  <c r="V13" s="1"/>
  <c r="T12"/>
  <c r="V12" s="1"/>
  <c r="T11"/>
  <c r="W11" s="1"/>
  <c r="T10"/>
  <c r="W10" s="1"/>
  <c r="T9"/>
  <c r="V9" s="1"/>
  <c r="M9"/>
  <c r="K9"/>
  <c r="C9"/>
  <c r="V40" i="34"/>
  <c r="W40"/>
  <c r="V39"/>
  <c r="T39"/>
  <c r="W39" s="1"/>
  <c r="V38"/>
  <c r="T38"/>
  <c r="W38" s="1"/>
  <c r="V37"/>
  <c r="T37"/>
  <c r="W37" s="1"/>
  <c r="V36"/>
  <c r="T36"/>
  <c r="W36" s="1"/>
  <c r="V35"/>
  <c r="T35"/>
  <c r="W35" s="1"/>
  <c r="V34"/>
  <c r="T34"/>
  <c r="W34" s="1"/>
  <c r="V33"/>
  <c r="T33"/>
  <c r="W33" s="1"/>
  <c r="V32"/>
  <c r="T32"/>
  <c r="W32" s="1"/>
  <c r="V31"/>
  <c r="T31"/>
  <c r="W31" s="1"/>
  <c r="V30"/>
  <c r="T30"/>
  <c r="W30" s="1"/>
  <c r="V29"/>
  <c r="T29"/>
  <c r="W29" s="1"/>
  <c r="V28"/>
  <c r="T28"/>
  <c r="W28" s="1"/>
  <c r="V27"/>
  <c r="T27"/>
  <c r="W27" s="1"/>
  <c r="V26"/>
  <c r="T26"/>
  <c r="W26" s="1"/>
  <c r="V25"/>
  <c r="T25"/>
  <c r="W25" s="1"/>
  <c r="V24"/>
  <c r="T24"/>
  <c r="W24" s="1"/>
  <c r="V23"/>
  <c r="T23"/>
  <c r="W23" s="1"/>
  <c r="T22"/>
  <c r="V22" s="1"/>
  <c r="T21"/>
  <c r="V21" s="1"/>
  <c r="T20"/>
  <c r="V20" s="1"/>
  <c r="T19"/>
  <c r="W19" s="1"/>
  <c r="T18"/>
  <c r="V18" s="1"/>
  <c r="T17"/>
  <c r="V17" s="1"/>
  <c r="T16"/>
  <c r="V16" s="1"/>
  <c r="T15"/>
  <c r="V15" s="1"/>
  <c r="T14"/>
  <c r="V14" s="1"/>
  <c r="T13"/>
  <c r="V13" s="1"/>
  <c r="T12"/>
  <c r="W12" s="1"/>
  <c r="T11"/>
  <c r="V11" s="1"/>
  <c r="T10"/>
  <c r="V10" s="1"/>
  <c r="T9"/>
  <c r="W9" s="1"/>
  <c r="K9"/>
  <c r="M9" s="1"/>
  <c r="C9"/>
  <c r="K9" i="33"/>
  <c r="M9" s="1"/>
  <c r="W21" i="36" l="1"/>
  <c r="V19" i="34"/>
  <c r="W18" i="36"/>
  <c r="W17"/>
  <c r="V14"/>
  <c r="W14" i="34"/>
  <c r="W13" i="36"/>
  <c r="W11" i="34"/>
  <c r="R9" i="36"/>
  <c r="C10" s="1"/>
  <c r="R9" i="34"/>
  <c r="C10" s="1"/>
  <c r="V9"/>
  <c r="W10"/>
  <c r="V12"/>
  <c r="W15"/>
  <c r="W18"/>
  <c r="W22"/>
  <c r="V10" i="36"/>
  <c r="V11"/>
  <c r="V15"/>
  <c r="V19"/>
  <c r="W9"/>
  <c r="W12"/>
  <c r="W16"/>
  <c r="W20"/>
  <c r="W13" i="34"/>
  <c r="W17"/>
  <c r="W21"/>
  <c r="W16"/>
  <c r="W20"/>
  <c r="V108" i="36"/>
  <c r="W108"/>
  <c r="W107"/>
  <c r="V107"/>
  <c r="X108"/>
  <c r="Y108" s="1"/>
  <c r="V106"/>
  <c r="W106"/>
  <c r="X107"/>
  <c r="Y107" s="1"/>
  <c r="V105"/>
  <c r="W105"/>
  <c r="X106"/>
  <c r="Y106" s="1"/>
  <c r="V104"/>
  <c r="W104"/>
  <c r="X105"/>
  <c r="Y105" s="1"/>
  <c r="V103"/>
  <c r="W103"/>
  <c r="X104"/>
  <c r="Y104" s="1"/>
  <c r="V102"/>
  <c r="W102"/>
  <c r="X103"/>
  <c r="Y103" s="1"/>
  <c r="V101"/>
  <c r="W101"/>
  <c r="X102"/>
  <c r="Y102" s="1"/>
  <c r="V100"/>
  <c r="W100"/>
  <c r="X101"/>
  <c r="Y101" s="1"/>
  <c r="V99"/>
  <c r="W99"/>
  <c r="X100"/>
  <c r="Y100" s="1"/>
  <c r="V98"/>
  <c r="W98"/>
  <c r="X99"/>
  <c r="Y99" s="1"/>
  <c r="V97"/>
  <c r="W97"/>
  <c r="X98"/>
  <c r="Y98" s="1"/>
  <c r="V96"/>
  <c r="W96"/>
  <c r="X97"/>
  <c r="Y97" s="1"/>
  <c r="V95"/>
  <c r="W95"/>
  <c r="X96"/>
  <c r="Y96" s="1"/>
  <c r="V94"/>
  <c r="W94"/>
  <c r="X95"/>
  <c r="Y95" s="1"/>
  <c r="V93"/>
  <c r="W93"/>
  <c r="X94"/>
  <c r="Y94" s="1"/>
  <c r="V92"/>
  <c r="W92"/>
  <c r="X93"/>
  <c r="Y93" s="1"/>
  <c r="V91"/>
  <c r="W91"/>
  <c r="X92"/>
  <c r="Y92" s="1"/>
  <c r="V90"/>
  <c r="W90"/>
  <c r="X91"/>
  <c r="Y91" s="1"/>
  <c r="V89"/>
  <c r="W89"/>
  <c r="X90"/>
  <c r="Y90" s="1"/>
  <c r="V88"/>
  <c r="W88"/>
  <c r="X89"/>
  <c r="Y89" s="1"/>
  <c r="W87"/>
  <c r="V87"/>
  <c r="X88"/>
  <c r="Y88" s="1"/>
  <c r="V86"/>
  <c r="W86"/>
  <c r="X87"/>
  <c r="Y87" s="1"/>
  <c r="V85"/>
  <c r="W85"/>
  <c r="X86"/>
  <c r="Y86" s="1"/>
  <c r="V84"/>
  <c r="W84"/>
  <c r="X85"/>
  <c r="Y85" s="1"/>
  <c r="V83"/>
  <c r="W83"/>
  <c r="X84"/>
  <c r="Y84" s="1"/>
  <c r="V82"/>
  <c r="W82"/>
  <c r="X83"/>
  <c r="Y83" s="1"/>
  <c r="V81"/>
  <c r="W81"/>
  <c r="X82"/>
  <c r="Y82" s="1"/>
  <c r="V80"/>
  <c r="W80"/>
  <c r="X81"/>
  <c r="Y81" s="1"/>
  <c r="V79"/>
  <c r="W79"/>
  <c r="X80"/>
  <c r="Y80" s="1"/>
  <c r="V78"/>
  <c r="W78"/>
  <c r="X79"/>
  <c r="Y79" s="1"/>
  <c r="V77"/>
  <c r="V76"/>
  <c r="V75"/>
  <c r="W75"/>
  <c r="V74"/>
  <c r="V73"/>
  <c r="V72"/>
  <c r="V71"/>
  <c r="V70"/>
  <c r="V69"/>
  <c r="W69"/>
  <c r="V68"/>
  <c r="W68"/>
  <c r="V67"/>
  <c r="W67"/>
  <c r="V66"/>
  <c r="V65"/>
  <c r="W65"/>
  <c r="V64"/>
  <c r="V63"/>
  <c r="W63"/>
  <c r="V62"/>
  <c r="W62"/>
  <c r="V61"/>
  <c r="W61"/>
  <c r="V60"/>
  <c r="W60"/>
  <c r="V59"/>
  <c r="W59"/>
  <c r="V58"/>
  <c r="V57"/>
  <c r="W57"/>
  <c r="V56"/>
  <c r="V55"/>
  <c r="W55"/>
  <c r="V54"/>
  <c r="W54"/>
  <c r="V53"/>
  <c r="W53"/>
  <c r="V52"/>
  <c r="W52"/>
  <c r="V51"/>
  <c r="W51"/>
  <c r="V50"/>
  <c r="V49"/>
  <c r="W49"/>
  <c r="V48"/>
  <c r="V47"/>
  <c r="W47"/>
  <c r="V46"/>
  <c r="V45"/>
  <c r="W45"/>
  <c r="V44"/>
  <c r="W44"/>
  <c r="V43"/>
  <c r="V42"/>
  <c r="V41"/>
  <c r="W41"/>
  <c r="V108" i="34"/>
  <c r="T108"/>
  <c r="W108" s="1"/>
  <c r="R108"/>
  <c r="M108"/>
  <c r="K108"/>
  <c r="V107"/>
  <c r="T107"/>
  <c r="W107" s="1"/>
  <c r="R107"/>
  <c r="C108" s="1"/>
  <c r="X108" s="1"/>
  <c r="Y108" s="1"/>
  <c r="M107"/>
  <c r="K107"/>
  <c r="V106"/>
  <c r="T106"/>
  <c r="W106" s="1"/>
  <c r="R106"/>
  <c r="C107" s="1"/>
  <c r="X107" s="1"/>
  <c r="Y107" s="1"/>
  <c r="M106"/>
  <c r="K106"/>
  <c r="V105"/>
  <c r="T105"/>
  <c r="W105" s="1"/>
  <c r="R105"/>
  <c r="C106" s="1"/>
  <c r="X106" s="1"/>
  <c r="Y106" s="1"/>
  <c r="M105"/>
  <c r="K105"/>
  <c r="V104"/>
  <c r="T104"/>
  <c r="W104" s="1"/>
  <c r="R104"/>
  <c r="C105" s="1"/>
  <c r="X105" s="1"/>
  <c r="Y105" s="1"/>
  <c r="M104"/>
  <c r="K104"/>
  <c r="V103"/>
  <c r="T103"/>
  <c r="W103" s="1"/>
  <c r="R103"/>
  <c r="C104" s="1"/>
  <c r="X104" s="1"/>
  <c r="Y104" s="1"/>
  <c r="M103"/>
  <c r="K103"/>
  <c r="V102"/>
  <c r="T102"/>
  <c r="W102" s="1"/>
  <c r="R102"/>
  <c r="C103" s="1"/>
  <c r="X103" s="1"/>
  <c r="Y103" s="1"/>
  <c r="M102"/>
  <c r="K102"/>
  <c r="V101"/>
  <c r="T101"/>
  <c r="W101" s="1"/>
  <c r="R101"/>
  <c r="C102" s="1"/>
  <c r="X102" s="1"/>
  <c r="Y102" s="1"/>
  <c r="M101"/>
  <c r="K101"/>
  <c r="V100"/>
  <c r="T100"/>
  <c r="W100" s="1"/>
  <c r="R100"/>
  <c r="C101" s="1"/>
  <c r="X101" s="1"/>
  <c r="Y101" s="1"/>
  <c r="M100"/>
  <c r="K100"/>
  <c r="V99"/>
  <c r="T99"/>
  <c r="W99" s="1"/>
  <c r="R99"/>
  <c r="C100" s="1"/>
  <c r="X100" s="1"/>
  <c r="Y100" s="1"/>
  <c r="M99"/>
  <c r="K99"/>
  <c r="V98"/>
  <c r="T98"/>
  <c r="W98" s="1"/>
  <c r="R98"/>
  <c r="C99" s="1"/>
  <c r="X99" s="1"/>
  <c r="Y99" s="1"/>
  <c r="M98"/>
  <c r="K98"/>
  <c r="V97"/>
  <c r="T97"/>
  <c r="W97" s="1"/>
  <c r="R97"/>
  <c r="C98" s="1"/>
  <c r="X98" s="1"/>
  <c r="Y98" s="1"/>
  <c r="M97"/>
  <c r="K97"/>
  <c r="V96"/>
  <c r="T96"/>
  <c r="W96" s="1"/>
  <c r="R96"/>
  <c r="C97" s="1"/>
  <c r="X97" s="1"/>
  <c r="Y97" s="1"/>
  <c r="M96"/>
  <c r="K96"/>
  <c r="V95"/>
  <c r="T95"/>
  <c r="W95" s="1"/>
  <c r="R95"/>
  <c r="C96" s="1"/>
  <c r="X96" s="1"/>
  <c r="Y96" s="1"/>
  <c r="M95"/>
  <c r="K95"/>
  <c r="V94"/>
  <c r="T94"/>
  <c r="W94" s="1"/>
  <c r="R94"/>
  <c r="C95" s="1"/>
  <c r="X95" s="1"/>
  <c r="Y95" s="1"/>
  <c r="M94"/>
  <c r="K94"/>
  <c r="V93"/>
  <c r="T93"/>
  <c r="W93" s="1"/>
  <c r="R93"/>
  <c r="C94" s="1"/>
  <c r="X94" s="1"/>
  <c r="Y94" s="1"/>
  <c r="M93"/>
  <c r="K93"/>
  <c r="V92"/>
  <c r="T92"/>
  <c r="W92" s="1"/>
  <c r="R92"/>
  <c r="C93" s="1"/>
  <c r="X93" s="1"/>
  <c r="Y93" s="1"/>
  <c r="M92"/>
  <c r="K92"/>
  <c r="V91"/>
  <c r="T91"/>
  <c r="W91" s="1"/>
  <c r="R91"/>
  <c r="C92" s="1"/>
  <c r="X92" s="1"/>
  <c r="Y92" s="1"/>
  <c r="M91"/>
  <c r="K91"/>
  <c r="W90"/>
  <c r="V90"/>
  <c r="T90"/>
  <c r="R90"/>
  <c r="C91" s="1"/>
  <c r="X91" s="1"/>
  <c r="Y91" s="1"/>
  <c r="M90"/>
  <c r="K90"/>
  <c r="V89"/>
  <c r="T89"/>
  <c r="W89" s="1"/>
  <c r="R89"/>
  <c r="C90" s="1"/>
  <c r="X90" s="1"/>
  <c r="Y90" s="1"/>
  <c r="M89"/>
  <c r="K89"/>
  <c r="V88"/>
  <c r="T88"/>
  <c r="W88" s="1"/>
  <c r="R88"/>
  <c r="C89" s="1"/>
  <c r="X89" s="1"/>
  <c r="Y89" s="1"/>
  <c r="M88"/>
  <c r="K88"/>
  <c r="V87"/>
  <c r="W87"/>
  <c r="C88"/>
  <c r="X88" s="1"/>
  <c r="Y88" s="1"/>
  <c r="V86"/>
  <c r="W86"/>
  <c r="X87"/>
  <c r="Y87" s="1"/>
  <c r="V85"/>
  <c r="W85"/>
  <c r="X86"/>
  <c r="Y86" s="1"/>
  <c r="V84"/>
  <c r="W84"/>
  <c r="X85"/>
  <c r="Y85" s="1"/>
  <c r="V83"/>
  <c r="W83"/>
  <c r="X84"/>
  <c r="Y84" s="1"/>
  <c r="W82"/>
  <c r="V82"/>
  <c r="X83"/>
  <c r="Y83" s="1"/>
  <c r="V81"/>
  <c r="W81"/>
  <c r="X82"/>
  <c r="Y82" s="1"/>
  <c r="V80"/>
  <c r="W80"/>
  <c r="X81"/>
  <c r="Y81" s="1"/>
  <c r="V79"/>
  <c r="W79"/>
  <c r="X80"/>
  <c r="Y80" s="1"/>
  <c r="V78"/>
  <c r="W78"/>
  <c r="V77"/>
  <c r="W77"/>
  <c r="V76"/>
  <c r="V75"/>
  <c r="W75"/>
  <c r="V74"/>
  <c r="W74"/>
  <c r="V73"/>
  <c r="V72"/>
  <c r="V71"/>
  <c r="V70"/>
  <c r="V69"/>
  <c r="W69"/>
  <c r="V68"/>
  <c r="W68"/>
  <c r="V67"/>
  <c r="W67"/>
  <c r="V66"/>
  <c r="W66"/>
  <c r="V65"/>
  <c r="W65"/>
  <c r="V64"/>
  <c r="V63"/>
  <c r="W63"/>
  <c r="V62"/>
  <c r="W62"/>
  <c r="V61"/>
  <c r="W61"/>
  <c r="V60"/>
  <c r="W60"/>
  <c r="V59"/>
  <c r="W59"/>
  <c r="V58"/>
  <c r="V57"/>
  <c r="W57"/>
  <c r="V56"/>
  <c r="V55"/>
  <c r="W55"/>
  <c r="V54"/>
  <c r="W54"/>
  <c r="V53"/>
  <c r="W53"/>
  <c r="V52"/>
  <c r="W52"/>
  <c r="V51"/>
  <c r="W51"/>
  <c r="V50"/>
  <c r="V49"/>
  <c r="W49"/>
  <c r="V48"/>
  <c r="V47"/>
  <c r="W47"/>
  <c r="V46"/>
  <c r="V45"/>
  <c r="W45"/>
  <c r="V44"/>
  <c r="V43"/>
  <c r="V42"/>
  <c r="V41"/>
  <c r="X10" l="1"/>
  <c r="K10"/>
  <c r="M10" s="1"/>
  <c r="R10" s="1"/>
  <c r="C11" s="1"/>
  <c r="X10" i="36"/>
  <c r="K10"/>
  <c r="M10" s="1"/>
  <c r="R10" s="1"/>
  <c r="C11" s="1"/>
  <c r="W42"/>
  <c r="W43" s="1"/>
  <c r="W46"/>
  <c r="W48"/>
  <c r="W50"/>
  <c r="W56"/>
  <c r="W58"/>
  <c r="W64"/>
  <c r="W66"/>
  <c r="W70"/>
  <c r="W71" s="1"/>
  <c r="W72" s="1"/>
  <c r="W73" s="1"/>
  <c r="W74" s="1"/>
  <c r="W76"/>
  <c r="W77" s="1"/>
  <c r="W46" i="34"/>
  <c r="W58"/>
  <c r="W48"/>
  <c r="W50"/>
  <c r="W76"/>
  <c r="W41"/>
  <c r="W56"/>
  <c r="W64"/>
  <c r="W70"/>
  <c r="W71" s="1"/>
  <c r="W72" s="1"/>
  <c r="W73" s="1"/>
  <c r="W44"/>
  <c r="H4"/>
  <c r="H4" i="36"/>
  <c r="L5" i="34"/>
  <c r="T12" i="33"/>
  <c r="V12" s="1"/>
  <c r="T11"/>
  <c r="T10"/>
  <c r="T9"/>
  <c r="V9" s="1"/>
  <c r="C9"/>
  <c r="V108"/>
  <c r="W108"/>
  <c r="V107"/>
  <c r="W107"/>
  <c r="X108"/>
  <c r="Y108" s="1"/>
  <c r="V106"/>
  <c r="W106"/>
  <c r="X107"/>
  <c r="Y107" s="1"/>
  <c r="V105"/>
  <c r="W105"/>
  <c r="X106"/>
  <c r="Y106" s="1"/>
  <c r="V104"/>
  <c r="W104"/>
  <c r="X105"/>
  <c r="Y105" s="1"/>
  <c r="V103"/>
  <c r="W103"/>
  <c r="X104"/>
  <c r="Y104" s="1"/>
  <c r="V102"/>
  <c r="W102"/>
  <c r="X103"/>
  <c r="Y103" s="1"/>
  <c r="V101"/>
  <c r="W101"/>
  <c r="X102"/>
  <c r="Y102" s="1"/>
  <c r="V100"/>
  <c r="W100"/>
  <c r="X101"/>
  <c r="Y101" s="1"/>
  <c r="V99"/>
  <c r="W99"/>
  <c r="X100"/>
  <c r="Y100" s="1"/>
  <c r="V98"/>
  <c r="W98"/>
  <c r="X99"/>
  <c r="Y99" s="1"/>
  <c r="V97"/>
  <c r="W97"/>
  <c r="X98"/>
  <c r="Y98" s="1"/>
  <c r="V96"/>
  <c r="W96"/>
  <c r="X97"/>
  <c r="Y97" s="1"/>
  <c r="V95"/>
  <c r="W95"/>
  <c r="X96"/>
  <c r="Y96" s="1"/>
  <c r="V94"/>
  <c r="W94"/>
  <c r="X95"/>
  <c r="Y95" s="1"/>
  <c r="V93"/>
  <c r="W93"/>
  <c r="X94"/>
  <c r="Y94" s="1"/>
  <c r="V92"/>
  <c r="W92"/>
  <c r="X93"/>
  <c r="Y93" s="1"/>
  <c r="V91"/>
  <c r="W91"/>
  <c r="X92"/>
  <c r="Y92" s="1"/>
  <c r="V90"/>
  <c r="W90"/>
  <c r="X91"/>
  <c r="Y91" s="1"/>
  <c r="V89"/>
  <c r="W89"/>
  <c r="X90"/>
  <c r="Y90" s="1"/>
  <c r="V88"/>
  <c r="W88"/>
  <c r="X89"/>
  <c r="Y89" s="1"/>
  <c r="V87"/>
  <c r="W87"/>
  <c r="X88"/>
  <c r="Y88" s="1"/>
  <c r="V86"/>
  <c r="W86"/>
  <c r="X87"/>
  <c r="Y87" s="1"/>
  <c r="V85"/>
  <c r="W85"/>
  <c r="X86"/>
  <c r="Y86" s="1"/>
  <c r="V84"/>
  <c r="W84"/>
  <c r="X85"/>
  <c r="Y85" s="1"/>
  <c r="V83"/>
  <c r="W83"/>
  <c r="X84"/>
  <c r="Y84" s="1"/>
  <c r="V82"/>
  <c r="W82"/>
  <c r="X83"/>
  <c r="Y83" s="1"/>
  <c r="V81"/>
  <c r="W81"/>
  <c r="X82"/>
  <c r="Y82" s="1"/>
  <c r="V80"/>
  <c r="W80"/>
  <c r="X81"/>
  <c r="Y81" s="1"/>
  <c r="V79"/>
  <c r="W79"/>
  <c r="X80"/>
  <c r="Y80" s="1"/>
  <c r="V78"/>
  <c r="W78"/>
  <c r="X79"/>
  <c r="Y79" s="1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T33"/>
  <c r="V32"/>
  <c r="T32"/>
  <c r="V31"/>
  <c r="T31"/>
  <c r="V30"/>
  <c r="T30"/>
  <c r="V29"/>
  <c r="T29"/>
  <c r="V28"/>
  <c r="T28"/>
  <c r="V27"/>
  <c r="T27"/>
  <c r="V26"/>
  <c r="T26"/>
  <c r="V25"/>
  <c r="T25"/>
  <c r="V24"/>
  <c r="T24"/>
  <c r="V23"/>
  <c r="T23"/>
  <c r="T22"/>
  <c r="V22" s="1"/>
  <c r="T21"/>
  <c r="T20"/>
  <c r="V20" s="1"/>
  <c r="T19"/>
  <c r="V19" s="1"/>
  <c r="T18"/>
  <c r="V18" s="1"/>
  <c r="T17"/>
  <c r="V17" s="1"/>
  <c r="T16"/>
  <c r="T15"/>
  <c r="T14"/>
  <c r="V14" s="1"/>
  <c r="T13"/>
  <c r="V13" s="1"/>
  <c r="R10" i="17"/>
  <c r="T10"/>
  <c r="R11"/>
  <c r="C12" s="1"/>
  <c r="T11"/>
  <c r="R12"/>
  <c r="C13"/>
  <c r="T12"/>
  <c r="R13"/>
  <c r="T13"/>
  <c r="R14"/>
  <c r="T14"/>
  <c r="R15"/>
  <c r="T15"/>
  <c r="R16"/>
  <c r="C17" s="1"/>
  <c r="T16"/>
  <c r="R17"/>
  <c r="T17"/>
  <c r="R18"/>
  <c r="T18"/>
  <c r="R19"/>
  <c r="T19"/>
  <c r="R20"/>
  <c r="C21"/>
  <c r="T20"/>
  <c r="R21"/>
  <c r="T21"/>
  <c r="R22"/>
  <c r="T22"/>
  <c r="R23"/>
  <c r="T23"/>
  <c r="R24"/>
  <c r="C25" s="1"/>
  <c r="T24"/>
  <c r="R25"/>
  <c r="T25"/>
  <c r="R26"/>
  <c r="T26"/>
  <c r="R27"/>
  <c r="T27"/>
  <c r="R28"/>
  <c r="C29"/>
  <c r="T28"/>
  <c r="R29"/>
  <c r="T29"/>
  <c r="R30"/>
  <c r="T30"/>
  <c r="R31"/>
  <c r="T31"/>
  <c r="R32"/>
  <c r="C33" s="1"/>
  <c r="T32"/>
  <c r="R33"/>
  <c r="T33"/>
  <c r="R34"/>
  <c r="T34"/>
  <c r="R35"/>
  <c r="T35"/>
  <c r="R36"/>
  <c r="C37"/>
  <c r="T36"/>
  <c r="R37"/>
  <c r="T37"/>
  <c r="R38"/>
  <c r="T38"/>
  <c r="R39"/>
  <c r="T39"/>
  <c r="R40"/>
  <c r="C41" s="1"/>
  <c r="T40"/>
  <c r="R41"/>
  <c r="T41"/>
  <c r="R42"/>
  <c r="T42"/>
  <c r="R43"/>
  <c r="T43"/>
  <c r="R44"/>
  <c r="C45"/>
  <c r="T44"/>
  <c r="R45"/>
  <c r="T45"/>
  <c r="R46"/>
  <c r="T46"/>
  <c r="R47"/>
  <c r="T47"/>
  <c r="R48"/>
  <c r="C49" s="1"/>
  <c r="T48"/>
  <c r="R49"/>
  <c r="T49"/>
  <c r="R50"/>
  <c r="T50"/>
  <c r="R51"/>
  <c r="T51"/>
  <c r="R52"/>
  <c r="C53"/>
  <c r="T52"/>
  <c r="R53"/>
  <c r="T53"/>
  <c r="R54"/>
  <c r="T54"/>
  <c r="R55"/>
  <c r="T55"/>
  <c r="R56"/>
  <c r="C57" s="1"/>
  <c r="T56"/>
  <c r="R57"/>
  <c r="T57"/>
  <c r="R58"/>
  <c r="T58"/>
  <c r="R59"/>
  <c r="T59"/>
  <c r="R60"/>
  <c r="C61"/>
  <c r="T60"/>
  <c r="R61"/>
  <c r="T61"/>
  <c r="R62"/>
  <c r="T62"/>
  <c r="R63"/>
  <c r="T63"/>
  <c r="R64"/>
  <c r="C65" s="1"/>
  <c r="T64"/>
  <c r="R65"/>
  <c r="T65"/>
  <c r="R66"/>
  <c r="T66"/>
  <c r="R67"/>
  <c r="T67"/>
  <c r="R68"/>
  <c r="C69"/>
  <c r="T68"/>
  <c r="R69"/>
  <c r="T69"/>
  <c r="R70"/>
  <c r="T70"/>
  <c r="R71"/>
  <c r="T71"/>
  <c r="R72"/>
  <c r="C73" s="1"/>
  <c r="T72"/>
  <c r="R73"/>
  <c r="T73"/>
  <c r="R74"/>
  <c r="T74"/>
  <c r="R75"/>
  <c r="C76"/>
  <c r="T75"/>
  <c r="R76"/>
  <c r="C77" s="1"/>
  <c r="T76"/>
  <c r="R77"/>
  <c r="T77"/>
  <c r="R78"/>
  <c r="T78"/>
  <c r="R79"/>
  <c r="C80"/>
  <c r="T79"/>
  <c r="R80"/>
  <c r="C81" s="1"/>
  <c r="T80"/>
  <c r="R81"/>
  <c r="T81"/>
  <c r="R82"/>
  <c r="T82"/>
  <c r="R83"/>
  <c r="C84"/>
  <c r="T83"/>
  <c r="R84"/>
  <c r="C85" s="1"/>
  <c r="T84"/>
  <c r="R85"/>
  <c r="T85"/>
  <c r="R86"/>
  <c r="T86"/>
  <c r="R87"/>
  <c r="C88"/>
  <c r="T87"/>
  <c r="R88"/>
  <c r="C89" s="1"/>
  <c r="T88"/>
  <c r="R89"/>
  <c r="T89"/>
  <c r="R90"/>
  <c r="T90"/>
  <c r="R91"/>
  <c r="C92"/>
  <c r="T91"/>
  <c r="R92"/>
  <c r="C93" s="1"/>
  <c r="T92"/>
  <c r="R93"/>
  <c r="T93"/>
  <c r="R94"/>
  <c r="T94"/>
  <c r="R95"/>
  <c r="C96"/>
  <c r="T95"/>
  <c r="R96"/>
  <c r="C97" s="1"/>
  <c r="T96"/>
  <c r="R97"/>
  <c r="T97"/>
  <c r="R98"/>
  <c r="T98"/>
  <c r="R99"/>
  <c r="C100"/>
  <c r="T99"/>
  <c r="R100"/>
  <c r="C101" s="1"/>
  <c r="T100"/>
  <c r="R101"/>
  <c r="T101"/>
  <c r="R102"/>
  <c r="T102"/>
  <c r="R103"/>
  <c r="C104"/>
  <c r="T103"/>
  <c r="R104"/>
  <c r="C105" s="1"/>
  <c r="T104"/>
  <c r="R105"/>
  <c r="T105"/>
  <c r="R106"/>
  <c r="T106"/>
  <c r="R107"/>
  <c r="C108"/>
  <c r="P2" s="1"/>
  <c r="T107"/>
  <c r="R108"/>
  <c r="T108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K108"/>
  <c r="K107"/>
  <c r="C107"/>
  <c r="K106"/>
  <c r="C106"/>
  <c r="K105"/>
  <c r="K104"/>
  <c r="K103"/>
  <c r="C103"/>
  <c r="K102"/>
  <c r="C102"/>
  <c r="K101"/>
  <c r="K100"/>
  <c r="K99"/>
  <c r="C99"/>
  <c r="K98"/>
  <c r="C98"/>
  <c r="K97"/>
  <c r="K96"/>
  <c r="K95"/>
  <c r="C95"/>
  <c r="K94"/>
  <c r="C94"/>
  <c r="K93"/>
  <c r="K92"/>
  <c r="K91"/>
  <c r="C91"/>
  <c r="K90"/>
  <c r="C90"/>
  <c r="K89"/>
  <c r="K88"/>
  <c r="K87"/>
  <c r="C87"/>
  <c r="K86"/>
  <c r="C86"/>
  <c r="K85"/>
  <c r="K84"/>
  <c r="K83"/>
  <c r="C83"/>
  <c r="K82"/>
  <c r="C82"/>
  <c r="K81"/>
  <c r="K80"/>
  <c r="K79"/>
  <c r="C79"/>
  <c r="K78"/>
  <c r="C78"/>
  <c r="K77"/>
  <c r="K76"/>
  <c r="K75"/>
  <c r="C75"/>
  <c r="K74"/>
  <c r="C74"/>
  <c r="K73"/>
  <c r="K72"/>
  <c r="C72"/>
  <c r="K71"/>
  <c r="C71"/>
  <c r="K70"/>
  <c r="C70"/>
  <c r="K69"/>
  <c r="K68"/>
  <c r="C68"/>
  <c r="K67"/>
  <c r="C67"/>
  <c r="K66"/>
  <c r="C66"/>
  <c r="K65"/>
  <c r="K64"/>
  <c r="C64"/>
  <c r="K63"/>
  <c r="C63"/>
  <c r="K62"/>
  <c r="C62"/>
  <c r="K61"/>
  <c r="K60"/>
  <c r="C60"/>
  <c r="K59"/>
  <c r="C59"/>
  <c r="K58"/>
  <c r="C58"/>
  <c r="K57"/>
  <c r="K56"/>
  <c r="C56"/>
  <c r="K55"/>
  <c r="C55"/>
  <c r="K54"/>
  <c r="C54"/>
  <c r="K53"/>
  <c r="K52"/>
  <c r="C52"/>
  <c r="K51"/>
  <c r="C51"/>
  <c r="K50"/>
  <c r="C50"/>
  <c r="K49"/>
  <c r="K48"/>
  <c r="C48"/>
  <c r="K47"/>
  <c r="C47"/>
  <c r="K46"/>
  <c r="C46"/>
  <c r="K45"/>
  <c r="K44"/>
  <c r="C44"/>
  <c r="K43"/>
  <c r="C43"/>
  <c r="K42"/>
  <c r="C42"/>
  <c r="K41"/>
  <c r="K40"/>
  <c r="C40"/>
  <c r="K39"/>
  <c r="C39"/>
  <c r="K38"/>
  <c r="C38"/>
  <c r="K37"/>
  <c r="K36"/>
  <c r="C36"/>
  <c r="K35"/>
  <c r="C35"/>
  <c r="K34"/>
  <c r="C34"/>
  <c r="K33"/>
  <c r="K32"/>
  <c r="C32"/>
  <c r="K31"/>
  <c r="C31"/>
  <c r="K30"/>
  <c r="C30"/>
  <c r="K29"/>
  <c r="K28"/>
  <c r="C28"/>
  <c r="K27"/>
  <c r="C27"/>
  <c r="K26"/>
  <c r="C26"/>
  <c r="K25"/>
  <c r="K24"/>
  <c r="C24"/>
  <c r="K23"/>
  <c r="C23"/>
  <c r="K22"/>
  <c r="C22"/>
  <c r="K21"/>
  <c r="K20"/>
  <c r="C20"/>
  <c r="K19"/>
  <c r="C19"/>
  <c r="K18"/>
  <c r="C18"/>
  <c r="K17"/>
  <c r="K16"/>
  <c r="C16"/>
  <c r="K15"/>
  <c r="C15"/>
  <c r="K14"/>
  <c r="C14"/>
  <c r="K13"/>
  <c r="K12"/>
  <c r="K11"/>
  <c r="C11"/>
  <c r="K10"/>
  <c r="K9"/>
  <c r="M9"/>
  <c r="R9" s="1"/>
  <c r="L2"/>
  <c r="X11" i="34" l="1"/>
  <c r="Y11" s="1"/>
  <c r="K11"/>
  <c r="M11" s="1"/>
  <c r="R11" s="1"/>
  <c r="C12" s="1"/>
  <c r="X11" i="36"/>
  <c r="Y11" s="1"/>
  <c r="K11"/>
  <c r="M11" s="1"/>
  <c r="R11" s="1"/>
  <c r="C12" s="1"/>
  <c r="W42" i="34"/>
  <c r="W43" s="1"/>
  <c r="L5" i="36"/>
  <c r="P5"/>
  <c r="V16" i="33"/>
  <c r="R9"/>
  <c r="C10" s="1"/>
  <c r="K10" s="1"/>
  <c r="M10" s="1"/>
  <c r="V21"/>
  <c r="V15"/>
  <c r="D4" i="17"/>
  <c r="C5"/>
  <c r="C10"/>
  <c r="T9"/>
  <c r="H4" s="1"/>
  <c r="G5"/>
  <c r="E5"/>
  <c r="H4" i="33"/>
  <c r="V10"/>
  <c r="V11" s="1"/>
  <c r="W9"/>
  <c r="W10" s="1"/>
  <c r="W11" s="1"/>
  <c r="W12" s="1"/>
  <c r="W13" s="1"/>
  <c r="W14" s="1"/>
  <c r="W15" s="1"/>
  <c r="W16" s="1"/>
  <c r="W17" s="1"/>
  <c r="W18" s="1"/>
  <c r="W19" s="1"/>
  <c r="W20" s="1"/>
  <c r="W21" s="1"/>
  <c r="W22" s="1"/>
  <c r="W23" s="1"/>
  <c r="W24" s="1"/>
  <c r="W25" s="1"/>
  <c r="W26" s="1"/>
  <c r="W27" s="1"/>
  <c r="W28" s="1"/>
  <c r="W29" s="1"/>
  <c r="W30" s="1"/>
  <c r="W31" s="1"/>
  <c r="W32" s="1"/>
  <c r="W33" s="1"/>
  <c r="W34" s="1"/>
  <c r="W35" s="1"/>
  <c r="W36" s="1"/>
  <c r="W37" s="1"/>
  <c r="W38" s="1"/>
  <c r="W39" s="1"/>
  <c r="W40" s="1"/>
  <c r="W41" s="1"/>
  <c r="W42" s="1"/>
  <c r="W43" s="1"/>
  <c r="W44" s="1"/>
  <c r="W45" s="1"/>
  <c r="W46" s="1"/>
  <c r="W47" s="1"/>
  <c r="W48" s="1"/>
  <c r="W49" s="1"/>
  <c r="W50" s="1"/>
  <c r="W51" s="1"/>
  <c r="W52" s="1"/>
  <c r="W53" s="1"/>
  <c r="W54" s="1"/>
  <c r="W55" s="1"/>
  <c r="W56" s="1"/>
  <c r="W57" s="1"/>
  <c r="W58" s="1"/>
  <c r="W59" s="1"/>
  <c r="W60" s="1"/>
  <c r="W61" s="1"/>
  <c r="W62" s="1"/>
  <c r="W63" s="1"/>
  <c r="W64" s="1"/>
  <c r="W65" s="1"/>
  <c r="W66" s="1"/>
  <c r="W67" s="1"/>
  <c r="W68" s="1"/>
  <c r="W69" s="1"/>
  <c r="W70" s="1"/>
  <c r="W71" s="1"/>
  <c r="W72" s="1"/>
  <c r="W73" s="1"/>
  <c r="W74" s="1"/>
  <c r="W75" s="1"/>
  <c r="W76" s="1"/>
  <c r="W77" s="1"/>
  <c r="X12" i="34" l="1"/>
  <c r="Y12" s="1"/>
  <c r="K12"/>
  <c r="M12" s="1"/>
  <c r="R12" s="1"/>
  <c r="C13" s="1"/>
  <c r="X12" i="36"/>
  <c r="Y12" s="1"/>
  <c r="K12"/>
  <c r="M12" s="1"/>
  <c r="R12" s="1"/>
  <c r="C13" s="1"/>
  <c r="P5" i="34"/>
  <c r="L5" i="33"/>
  <c r="I5" i="17"/>
  <c r="P4"/>
  <c r="L4"/>
  <c r="P5" i="33"/>
  <c r="X10"/>
  <c r="R10"/>
  <c r="K13" i="34" l="1"/>
  <c r="M13" s="1"/>
  <c r="R13" s="1"/>
  <c r="C14" s="1"/>
  <c r="X13"/>
  <c r="Y13" s="1"/>
  <c r="X13" i="36"/>
  <c r="Y13" s="1"/>
  <c r="K13"/>
  <c r="M13" s="1"/>
  <c r="R13" s="1"/>
  <c r="C14" s="1"/>
  <c r="C11" i="33"/>
  <c r="X14" i="34" l="1"/>
  <c r="Y14" s="1"/>
  <c r="K14"/>
  <c r="M14" s="1"/>
  <c r="R14" s="1"/>
  <c r="C15" s="1"/>
  <c r="X14" i="36"/>
  <c r="Y14" s="1"/>
  <c r="K14"/>
  <c r="M14" s="1"/>
  <c r="R14" s="1"/>
  <c r="C15" s="1"/>
  <c r="X11" i="33"/>
  <c r="Y11" s="1"/>
  <c r="K11"/>
  <c r="X15" i="34" l="1"/>
  <c r="Y15" s="1"/>
  <c r="K15"/>
  <c r="M15" s="1"/>
  <c r="R15" s="1"/>
  <c r="C16" s="1"/>
  <c r="X15" i="36"/>
  <c r="Y15" s="1"/>
  <c r="K15"/>
  <c r="M15" s="1"/>
  <c r="R15" s="1"/>
  <c r="C16" s="1"/>
  <c r="M11" i="33"/>
  <c r="R11" s="1"/>
  <c r="X16" i="34" l="1"/>
  <c r="Y16" s="1"/>
  <c r="K16"/>
  <c r="M16" s="1"/>
  <c r="R16" s="1"/>
  <c r="C17" s="1"/>
  <c r="X16" i="36"/>
  <c r="Y16" s="1"/>
  <c r="K16"/>
  <c r="M16" s="1"/>
  <c r="R16" s="1"/>
  <c r="C17" s="1"/>
  <c r="C12" i="33"/>
  <c r="X17" i="34" l="1"/>
  <c r="Y17" s="1"/>
  <c r="K17"/>
  <c r="M17" s="1"/>
  <c r="R17" s="1"/>
  <c r="C18" s="1"/>
  <c r="X17" i="36"/>
  <c r="Y17" s="1"/>
  <c r="K17"/>
  <c r="M17" s="1"/>
  <c r="R17" s="1"/>
  <c r="C18" s="1"/>
  <c r="X12" i="33"/>
  <c r="Y12" s="1"/>
  <c r="K12"/>
  <c r="M12" s="1"/>
  <c r="R12" s="1"/>
  <c r="X18" i="34" l="1"/>
  <c r="Y18" s="1"/>
  <c r="K18"/>
  <c r="M18" s="1"/>
  <c r="R18" s="1"/>
  <c r="C19" s="1"/>
  <c r="X18" i="36"/>
  <c r="Y18" s="1"/>
  <c r="K18"/>
  <c r="M18" s="1"/>
  <c r="R18" s="1"/>
  <c r="C19" s="1"/>
  <c r="C13" i="33"/>
  <c r="X19" i="34" l="1"/>
  <c r="Y19" s="1"/>
  <c r="K19"/>
  <c r="M19" s="1"/>
  <c r="R19" s="1"/>
  <c r="C20" s="1"/>
  <c r="X19" i="36"/>
  <c r="Y19" s="1"/>
  <c r="K19"/>
  <c r="M19" s="1"/>
  <c r="R19" s="1"/>
  <c r="C20" s="1"/>
  <c r="X13" i="33"/>
  <c r="Y13" s="1"/>
  <c r="K13"/>
  <c r="M13" s="1"/>
  <c r="R13" s="1"/>
  <c r="X20" i="34" l="1"/>
  <c r="Y20" s="1"/>
  <c r="K20"/>
  <c r="M20" s="1"/>
  <c r="R20" s="1"/>
  <c r="C21" s="1"/>
  <c r="X20" i="36"/>
  <c r="Y20" s="1"/>
  <c r="K20"/>
  <c r="M20" s="1"/>
  <c r="R20" s="1"/>
  <c r="C21" s="1"/>
  <c r="C14" i="33"/>
  <c r="X21" i="34" l="1"/>
  <c r="Y21" s="1"/>
  <c r="K21"/>
  <c r="M21" s="1"/>
  <c r="R21" s="1"/>
  <c r="C22" s="1"/>
  <c r="X21" i="36"/>
  <c r="Y21" s="1"/>
  <c r="K21"/>
  <c r="M21" s="1"/>
  <c r="R21" s="1"/>
  <c r="C22" s="1"/>
  <c r="X14" i="33"/>
  <c r="Y14" s="1"/>
  <c r="K14"/>
  <c r="X22" i="34" l="1"/>
  <c r="Y22" s="1"/>
  <c r="K22"/>
  <c r="M22" s="1"/>
  <c r="R22" s="1"/>
  <c r="C23" s="1"/>
  <c r="X22" i="36"/>
  <c r="Y22" s="1"/>
  <c r="K22"/>
  <c r="M22" s="1"/>
  <c r="R22" s="1"/>
  <c r="C23" s="1"/>
  <c r="M14" i="33"/>
  <c r="R14" s="1"/>
  <c r="X23" i="34" l="1"/>
  <c r="Y23" s="1"/>
  <c r="K23"/>
  <c r="M23" s="1"/>
  <c r="R23" s="1"/>
  <c r="C24" s="1"/>
  <c r="X23" i="36"/>
  <c r="Y23" s="1"/>
  <c r="K23"/>
  <c r="M23" s="1"/>
  <c r="R23" s="1"/>
  <c r="C24" s="1"/>
  <c r="C15" i="33"/>
  <c r="X24" i="34" l="1"/>
  <c r="Y24" s="1"/>
  <c r="K24"/>
  <c r="M24" s="1"/>
  <c r="R24" s="1"/>
  <c r="C25" s="1"/>
  <c r="X24" i="36"/>
  <c r="Y24" s="1"/>
  <c r="K24"/>
  <c r="M24" s="1"/>
  <c r="R24" s="1"/>
  <c r="C25" s="1"/>
  <c r="K15" i="33"/>
  <c r="X15"/>
  <c r="Y15" s="1"/>
  <c r="X25" i="34" l="1"/>
  <c r="Y25" s="1"/>
  <c r="K25"/>
  <c r="M25" s="1"/>
  <c r="R25" s="1"/>
  <c r="C26" s="1"/>
  <c r="X25" i="36"/>
  <c r="Y25" s="1"/>
  <c r="K25"/>
  <c r="M25" s="1"/>
  <c r="R25" s="1"/>
  <c r="C26" s="1"/>
  <c r="M15" i="33"/>
  <c r="R15" s="1"/>
  <c r="X26" i="34" l="1"/>
  <c r="Y26" s="1"/>
  <c r="K26"/>
  <c r="M26" s="1"/>
  <c r="R26" s="1"/>
  <c r="C27" s="1"/>
  <c r="X26" i="36"/>
  <c r="Y26" s="1"/>
  <c r="K26"/>
  <c r="M26" s="1"/>
  <c r="R26" s="1"/>
  <c r="C27" s="1"/>
  <c r="C16" i="33"/>
  <c r="X27" i="34" l="1"/>
  <c r="Y27" s="1"/>
  <c r="K27"/>
  <c r="M27" s="1"/>
  <c r="R27" s="1"/>
  <c r="C28" s="1"/>
  <c r="X27" i="36"/>
  <c r="Y27" s="1"/>
  <c r="K27"/>
  <c r="M27" s="1"/>
  <c r="R27" s="1"/>
  <c r="C28" s="1"/>
  <c r="K16" i="33"/>
  <c r="M16" s="1"/>
  <c r="R16" s="1"/>
  <c r="C17" s="1"/>
  <c r="K17" s="1"/>
  <c r="M17" s="1"/>
  <c r="X16"/>
  <c r="Y16" s="1"/>
  <c r="X28" i="34" l="1"/>
  <c r="Y28" s="1"/>
  <c r="K28"/>
  <c r="M28" s="1"/>
  <c r="R28" s="1"/>
  <c r="C29" s="1"/>
  <c r="X28" i="36"/>
  <c r="Y28" s="1"/>
  <c r="K28"/>
  <c r="M28" s="1"/>
  <c r="R28" s="1"/>
  <c r="C29" s="1"/>
  <c r="X17" i="33"/>
  <c r="Y17" s="1"/>
  <c r="R17"/>
  <c r="X29" i="34" l="1"/>
  <c r="Y29" s="1"/>
  <c r="K29"/>
  <c r="M29" s="1"/>
  <c r="R29" s="1"/>
  <c r="C30" s="1"/>
  <c r="X29" i="36"/>
  <c r="Y29" s="1"/>
  <c r="K29"/>
  <c r="M29" s="1"/>
  <c r="R29" s="1"/>
  <c r="C30" s="1"/>
  <c r="C18" i="33"/>
  <c r="X30" i="34" l="1"/>
  <c r="Y30" s="1"/>
  <c r="K30"/>
  <c r="M30" s="1"/>
  <c r="R30" s="1"/>
  <c r="C31" s="1"/>
  <c r="X30" i="36"/>
  <c r="Y30" s="1"/>
  <c r="K30"/>
  <c r="M30" s="1"/>
  <c r="R30" s="1"/>
  <c r="C31" s="1"/>
  <c r="X18" i="33"/>
  <c r="Y18" s="1"/>
  <c r="K18"/>
  <c r="M18" s="1"/>
  <c r="R18" s="1"/>
  <c r="X31" i="34" l="1"/>
  <c r="Y31" s="1"/>
  <c r="K31"/>
  <c r="M31" s="1"/>
  <c r="R31" s="1"/>
  <c r="C32" s="1"/>
  <c r="X31" i="36"/>
  <c r="Y31" s="1"/>
  <c r="K31"/>
  <c r="M31" s="1"/>
  <c r="R31" s="1"/>
  <c r="C32" s="1"/>
  <c r="C19" i="33"/>
  <c r="X32" i="34" l="1"/>
  <c r="Y32" s="1"/>
  <c r="K32"/>
  <c r="M32" s="1"/>
  <c r="R32" s="1"/>
  <c r="C33" s="1"/>
  <c r="X32" i="36"/>
  <c r="Y32" s="1"/>
  <c r="K32"/>
  <c r="M32" s="1"/>
  <c r="R32" s="1"/>
  <c r="C33" s="1"/>
  <c r="X19" i="33"/>
  <c r="Y19" s="1"/>
  <c r="K19"/>
  <c r="M19" s="1"/>
  <c r="R19" s="1"/>
  <c r="X33" i="34" l="1"/>
  <c r="Y33" s="1"/>
  <c r="K33"/>
  <c r="M33" s="1"/>
  <c r="R33" s="1"/>
  <c r="C34" s="1"/>
  <c r="X33" i="36"/>
  <c r="Y33" s="1"/>
  <c r="K33"/>
  <c r="M33" s="1"/>
  <c r="R33" s="1"/>
  <c r="C34" s="1"/>
  <c r="C20" i="33"/>
  <c r="X34" i="34" l="1"/>
  <c r="Y34" s="1"/>
  <c r="K34"/>
  <c r="M34" s="1"/>
  <c r="R34" s="1"/>
  <c r="C35" s="1"/>
  <c r="X34" i="36"/>
  <c r="Y34" s="1"/>
  <c r="K34"/>
  <c r="M34" s="1"/>
  <c r="R34" s="1"/>
  <c r="C35" s="1"/>
  <c r="X20" i="33"/>
  <c r="Y20" s="1"/>
  <c r="K20"/>
  <c r="M20" s="1"/>
  <c r="R20" s="1"/>
  <c r="X35" i="34" l="1"/>
  <c r="Y35" s="1"/>
  <c r="K35"/>
  <c r="M35" s="1"/>
  <c r="R35" s="1"/>
  <c r="C36" s="1"/>
  <c r="X35" i="36"/>
  <c r="Y35" s="1"/>
  <c r="K35"/>
  <c r="M35" s="1"/>
  <c r="R35" s="1"/>
  <c r="C36" s="1"/>
  <c r="C21" i="33"/>
  <c r="X36" i="34" l="1"/>
  <c r="Y36" s="1"/>
  <c r="K36"/>
  <c r="M36" s="1"/>
  <c r="R36" s="1"/>
  <c r="C37" s="1"/>
  <c r="X36" i="36"/>
  <c r="Y36" s="1"/>
  <c r="K36"/>
  <c r="M36" s="1"/>
  <c r="R36" s="1"/>
  <c r="C37" s="1"/>
  <c r="K21" i="33"/>
  <c r="M21" s="1"/>
  <c r="R21" s="1"/>
  <c r="X21"/>
  <c r="Y21" s="1"/>
  <c r="X37" i="34" l="1"/>
  <c r="Y37" s="1"/>
  <c r="K37"/>
  <c r="M37" s="1"/>
  <c r="R37" s="1"/>
  <c r="C38" s="1"/>
  <c r="X37" i="36"/>
  <c r="Y37" s="1"/>
  <c r="K37"/>
  <c r="M37" s="1"/>
  <c r="R37" s="1"/>
  <c r="C38" s="1"/>
  <c r="C22" i="33"/>
  <c r="X38" i="34" l="1"/>
  <c r="Y38" s="1"/>
  <c r="K38"/>
  <c r="M38" s="1"/>
  <c r="R38" s="1"/>
  <c r="C39" s="1"/>
  <c r="X38" i="36"/>
  <c r="Y38" s="1"/>
  <c r="K38"/>
  <c r="M38" s="1"/>
  <c r="R38" s="1"/>
  <c r="C39" s="1"/>
  <c r="X22" i="33"/>
  <c r="Y22" s="1"/>
  <c r="K22"/>
  <c r="M22" s="1"/>
  <c r="R22" s="1"/>
  <c r="X39" i="34" l="1"/>
  <c r="Y39" s="1"/>
  <c r="K39"/>
  <c r="M39" s="1"/>
  <c r="R39" s="1"/>
  <c r="C40" s="1"/>
  <c r="X39" i="36"/>
  <c r="Y39" s="1"/>
  <c r="K39"/>
  <c r="M39" s="1"/>
  <c r="R39" s="1"/>
  <c r="C40" s="1"/>
  <c r="C23" i="33"/>
  <c r="X40" i="34" l="1"/>
  <c r="Y40" s="1"/>
  <c r="K40"/>
  <c r="M40" s="1"/>
  <c r="R40" s="1"/>
  <c r="C41" s="1"/>
  <c r="K41" s="1"/>
  <c r="M41" s="1"/>
  <c r="R41" s="1"/>
  <c r="C42" s="1"/>
  <c r="K42" s="1"/>
  <c r="M42" s="1"/>
  <c r="R42" s="1"/>
  <c r="C43" s="1"/>
  <c r="K43" s="1"/>
  <c r="M43" s="1"/>
  <c r="R43" s="1"/>
  <c r="C44" s="1"/>
  <c r="K44" s="1"/>
  <c r="M44" s="1"/>
  <c r="R44" s="1"/>
  <c r="C45" s="1"/>
  <c r="K45" s="1"/>
  <c r="M45" s="1"/>
  <c r="R45" s="1"/>
  <c r="C46" s="1"/>
  <c r="K46" s="1"/>
  <c r="M46" s="1"/>
  <c r="R46" s="1"/>
  <c r="C47" s="1"/>
  <c r="K47" s="1"/>
  <c r="M47" s="1"/>
  <c r="R47" s="1"/>
  <c r="C48" s="1"/>
  <c r="K48" s="1"/>
  <c r="M48" s="1"/>
  <c r="R48" s="1"/>
  <c r="C49" s="1"/>
  <c r="X40" i="36"/>
  <c r="Y40" s="1"/>
  <c r="K40"/>
  <c r="M40" s="1"/>
  <c r="R40" s="1"/>
  <c r="C41" s="1"/>
  <c r="K41" s="1"/>
  <c r="M41" s="1"/>
  <c r="R41" s="1"/>
  <c r="C42" s="1"/>
  <c r="K42" s="1"/>
  <c r="M42" s="1"/>
  <c r="R42" s="1"/>
  <c r="C43" s="1"/>
  <c r="K43" s="1"/>
  <c r="M43" s="1"/>
  <c r="R43" s="1"/>
  <c r="C44" s="1"/>
  <c r="K44" s="1"/>
  <c r="M44" s="1"/>
  <c r="R44" s="1"/>
  <c r="C45" s="1"/>
  <c r="K45" s="1"/>
  <c r="M45" s="1"/>
  <c r="R45" s="1"/>
  <c r="C46" s="1"/>
  <c r="K46" s="1"/>
  <c r="M46" s="1"/>
  <c r="R46" s="1"/>
  <c r="C47" s="1"/>
  <c r="K47" s="1"/>
  <c r="M47" s="1"/>
  <c r="R47" s="1"/>
  <c r="C48" s="1"/>
  <c r="K48" s="1"/>
  <c r="M48" s="1"/>
  <c r="R48" s="1"/>
  <c r="C49" s="1"/>
  <c r="K49" s="1"/>
  <c r="M49" s="1"/>
  <c r="R49" s="1"/>
  <c r="C50" s="1"/>
  <c r="X23" i="33"/>
  <c r="Y23" s="1"/>
  <c r="K23"/>
  <c r="M23" s="1"/>
  <c r="R23" s="1"/>
  <c r="C24" l="1"/>
  <c r="X24" l="1"/>
  <c r="Y24" s="1"/>
  <c r="K24"/>
  <c r="M24" s="1"/>
  <c r="R24" s="1"/>
  <c r="C25" l="1"/>
  <c r="X41" i="36"/>
  <c r="Y41" s="1"/>
  <c r="X25" i="33" l="1"/>
  <c r="Y25" s="1"/>
  <c r="K25"/>
  <c r="M25" s="1"/>
  <c r="R25" s="1"/>
  <c r="C26" s="1"/>
  <c r="K26" s="1"/>
  <c r="M26" s="1"/>
  <c r="X41" i="34"/>
  <c r="Y41" s="1"/>
  <c r="X42" i="36"/>
  <c r="Y42" s="1"/>
  <c r="X42" i="34" l="1"/>
  <c r="Y42" s="1"/>
  <c r="X26" i="33"/>
  <c r="Y26" s="1"/>
  <c r="R26"/>
  <c r="C27" s="1"/>
  <c r="X43" i="36"/>
  <c r="Y43" s="1"/>
  <c r="X27" i="33" l="1"/>
  <c r="Y27" s="1"/>
  <c r="K27"/>
  <c r="M27" s="1"/>
  <c r="R27" s="1"/>
  <c r="C28" s="1"/>
  <c r="X44" i="36"/>
  <c r="Y44" s="1"/>
  <c r="X43" i="34" l="1"/>
  <c r="Y43" s="1"/>
  <c r="X28" i="33"/>
  <c r="Y28" s="1"/>
  <c r="K28"/>
  <c r="M28" s="1"/>
  <c r="R28" s="1"/>
  <c r="C29" s="1"/>
  <c r="X45" i="36"/>
  <c r="Y45" s="1"/>
  <c r="X29" i="33" l="1"/>
  <c r="Y29" s="1"/>
  <c r="K29"/>
  <c r="M29" s="1"/>
  <c r="R29" s="1"/>
  <c r="C30" s="1"/>
  <c r="K30" s="1"/>
  <c r="M30" s="1"/>
  <c r="X46" i="36"/>
  <c r="Y46" s="1"/>
  <c r="X30" i="33" l="1"/>
  <c r="Y30" s="1"/>
  <c r="R30"/>
  <c r="C31" s="1"/>
  <c r="X47" i="36"/>
  <c r="Y47" s="1"/>
  <c r="X44" i="34" l="1"/>
  <c r="X31" i="33"/>
  <c r="Y31" s="1"/>
  <c r="K31"/>
  <c r="M31" s="1"/>
  <c r="R31" s="1"/>
  <c r="C32" s="1"/>
  <c r="X48" i="36"/>
  <c r="Y48" s="1"/>
  <c r="Y44" i="34" l="1"/>
  <c r="X45"/>
  <c r="X32" i="33"/>
  <c r="Y32" s="1"/>
  <c r="K32"/>
  <c r="M32" s="1"/>
  <c r="R32" s="1"/>
  <c r="C33" s="1"/>
  <c r="X49" i="36"/>
  <c r="Y49" s="1"/>
  <c r="Y45" i="34" l="1"/>
  <c r="X46"/>
  <c r="Y46" s="1"/>
  <c r="X33" i="33"/>
  <c r="Y33" s="1"/>
  <c r="K33"/>
  <c r="M33" s="1"/>
  <c r="R33" s="1"/>
  <c r="C34" s="1"/>
  <c r="K34" s="1"/>
  <c r="M34" s="1"/>
  <c r="R34" s="1"/>
  <c r="C35" s="1"/>
  <c r="K35" s="1"/>
  <c r="M35" s="1"/>
  <c r="R35" s="1"/>
  <c r="C36" s="1"/>
  <c r="K36" s="1"/>
  <c r="M36" s="1"/>
  <c r="R36" s="1"/>
  <c r="C37" s="1"/>
  <c r="K37" s="1"/>
  <c r="M37" s="1"/>
  <c r="R37" s="1"/>
  <c r="C38" s="1"/>
  <c r="K38" s="1"/>
  <c r="M38" s="1"/>
  <c r="R38" s="1"/>
  <c r="C39" s="1"/>
  <c r="K39" s="1"/>
  <c r="M39" s="1"/>
  <c r="R39" s="1"/>
  <c r="C40" s="1"/>
  <c r="K40" s="1"/>
  <c r="M40" s="1"/>
  <c r="R40" s="1"/>
  <c r="C41" s="1"/>
  <c r="K41" s="1"/>
  <c r="M41" s="1"/>
  <c r="R41" s="1"/>
  <c r="C42" s="1"/>
  <c r="K42" s="1"/>
  <c r="M42" s="1"/>
  <c r="R42" s="1"/>
  <c r="C43" s="1"/>
  <c r="K43" s="1"/>
  <c r="M43" s="1"/>
  <c r="R43" s="1"/>
  <c r="C44" s="1"/>
  <c r="K44" s="1"/>
  <c r="M44" s="1"/>
  <c r="R44" s="1"/>
  <c r="C45" s="1"/>
  <c r="K45" s="1"/>
  <c r="M45" s="1"/>
  <c r="R45" s="1"/>
  <c r="C46" s="1"/>
  <c r="K46" s="1"/>
  <c r="M46" s="1"/>
  <c r="R46" s="1"/>
  <c r="C47" s="1"/>
  <c r="K47" s="1"/>
  <c r="M47" s="1"/>
  <c r="R47" s="1"/>
  <c r="C48" s="1"/>
  <c r="K48" s="1"/>
  <c r="M48" s="1"/>
  <c r="R48" s="1"/>
  <c r="C49" s="1"/>
  <c r="X50" i="36"/>
  <c r="Y50" s="1"/>
  <c r="X47" i="34" l="1"/>
  <c r="X50"/>
  <c r="Y50" s="1"/>
  <c r="X34" i="33"/>
  <c r="Y34" s="1"/>
  <c r="X51" i="36"/>
  <c r="Y51" s="1"/>
  <c r="Y47" i="34" l="1"/>
  <c r="X48"/>
  <c r="X35" i="33"/>
  <c r="Y35" s="1"/>
  <c r="X52" i="36"/>
  <c r="Y52" s="1"/>
  <c r="Y48" i="34" l="1"/>
  <c r="X49"/>
  <c r="Y49" s="1"/>
  <c r="X51"/>
  <c r="Y51" s="1"/>
  <c r="X36" i="33"/>
  <c r="Y36" s="1"/>
  <c r="X52" i="34"/>
  <c r="Y52" s="1"/>
  <c r="X53" i="36"/>
  <c r="Y53" s="1"/>
  <c r="X53" i="34" l="1"/>
  <c r="Y53" s="1"/>
  <c r="X37" i="33"/>
  <c r="Y37" s="1"/>
  <c r="X54" i="36"/>
  <c r="Y54" s="1"/>
  <c r="X38" i="33" l="1"/>
  <c r="Y38" s="1"/>
  <c r="X54" i="34"/>
  <c r="Y54" s="1"/>
  <c r="X55" i="36"/>
  <c r="Y55" s="1"/>
  <c r="X39" i="33" l="1"/>
  <c r="Y39" s="1"/>
  <c r="X55" i="34"/>
  <c r="Y55" s="1"/>
  <c r="X56" i="36"/>
  <c r="Y56" s="1"/>
  <c r="X40" i="33" l="1"/>
  <c r="Y40" s="1"/>
  <c r="X56" i="34"/>
  <c r="Y56" s="1"/>
  <c r="X57" i="36"/>
  <c r="Y57" s="1"/>
  <c r="X41" i="33" l="1"/>
  <c r="Y41" s="1"/>
  <c r="X57" i="34"/>
  <c r="Y57" s="1"/>
  <c r="X58" i="36"/>
  <c r="Y58" s="1"/>
  <c r="X42" i="33" l="1"/>
  <c r="Y42" s="1"/>
  <c r="X58" i="34"/>
  <c r="Y58" s="1"/>
  <c r="X59" i="36"/>
  <c r="Y59" s="1"/>
  <c r="X43" i="33" l="1"/>
  <c r="Y43" s="1"/>
  <c r="X59" i="34"/>
  <c r="Y59" s="1"/>
  <c r="X60" i="36"/>
  <c r="Y60" s="1"/>
  <c r="X44" i="33" l="1"/>
  <c r="Y44" s="1"/>
  <c r="X60" i="34"/>
  <c r="Y60" s="1"/>
  <c r="X61" i="36"/>
  <c r="Y61" s="1"/>
  <c r="X45" i="33" l="1"/>
  <c r="Y45" s="1"/>
  <c r="X61" i="34"/>
  <c r="Y61" s="1"/>
  <c r="X62" i="36"/>
  <c r="Y62" s="1"/>
  <c r="X46" i="33" l="1"/>
  <c r="Y46" s="1"/>
  <c r="X62" i="34"/>
  <c r="Y62" s="1"/>
  <c r="X63" i="36"/>
  <c r="Y63" s="1"/>
  <c r="X64" l="1"/>
  <c r="Y64" s="1"/>
  <c r="X47" i="33"/>
  <c r="Y47" s="1"/>
  <c r="X63" i="34"/>
  <c r="Y63" s="1"/>
  <c r="X79"/>
  <c r="Y79" s="1"/>
  <c r="X64" l="1"/>
  <c r="Y64" s="1"/>
  <c r="X65" i="36"/>
  <c r="Y65" s="1"/>
  <c r="X48" i="33"/>
  <c r="Y48" s="1"/>
  <c r="X49" l="1"/>
  <c r="Y49" s="1"/>
  <c r="X66" i="36"/>
  <c r="Y66" s="1"/>
  <c r="X65" i="34" l="1"/>
  <c r="Y65" s="1"/>
  <c r="X67" i="36"/>
  <c r="Y67" s="1"/>
  <c r="X50" i="33"/>
  <c r="Y50" s="1"/>
  <c r="X51" l="1"/>
  <c r="Y51" s="1"/>
  <c r="X68" i="36"/>
  <c r="Y68" s="1"/>
  <c r="X66" i="34" l="1"/>
  <c r="Y66" s="1"/>
  <c r="X69" i="36"/>
  <c r="Y69" s="1"/>
  <c r="X52" i="33"/>
  <c r="Y52" s="1"/>
  <c r="X53" l="1"/>
  <c r="Y53" s="1"/>
  <c r="X70" i="36"/>
  <c r="Y70" s="1"/>
  <c r="X67" i="34" l="1"/>
  <c r="Y67" s="1"/>
  <c r="X71" i="36"/>
  <c r="Y71" s="1"/>
  <c r="X54" i="33"/>
  <c r="Y54" s="1"/>
  <c r="X55" l="1"/>
  <c r="Y55" s="1"/>
  <c r="X72" i="36"/>
  <c r="Y72" s="1"/>
  <c r="X68" i="34" l="1"/>
  <c r="Y68" s="1"/>
  <c r="X73" i="36"/>
  <c r="Y73" s="1"/>
  <c r="X56" i="33"/>
  <c r="Y56" s="1"/>
  <c r="X57" l="1"/>
  <c r="Y57" s="1"/>
  <c r="X74" i="36"/>
  <c r="Y74" s="1"/>
  <c r="X69" i="34" l="1"/>
  <c r="Y69" s="1"/>
  <c r="X75" i="36"/>
  <c r="Y75" s="1"/>
  <c r="X58" i="33"/>
  <c r="Y58" s="1"/>
  <c r="X59" l="1"/>
  <c r="Y59" s="1"/>
  <c r="X70" i="34"/>
  <c r="Y70" s="1"/>
  <c r="X76" i="36"/>
  <c r="Y76" s="1"/>
  <c r="D4" i="34" l="1"/>
  <c r="P2" s="1"/>
  <c r="X77" i="36"/>
  <c r="Y77" s="1"/>
  <c r="X60" i="33"/>
  <c r="Y60" s="1"/>
  <c r="X71" i="34" l="1"/>
  <c r="Y71" s="1"/>
  <c r="X78" i="36"/>
  <c r="Y78" s="1"/>
  <c r="P4" s="1"/>
  <c r="E5"/>
  <c r="D4"/>
  <c r="P2" s="1"/>
  <c r="C5"/>
  <c r="G5"/>
  <c r="X72" i="34"/>
  <c r="Y72" s="1"/>
  <c r="X61" i="33"/>
  <c r="Y61" s="1"/>
  <c r="X62" l="1"/>
  <c r="Y62" s="1"/>
  <c r="X73" i="34"/>
  <c r="Y73" s="1"/>
  <c r="I5" i="36"/>
  <c r="X63" i="33" l="1"/>
  <c r="Y63" s="1"/>
  <c r="X74" i="34"/>
  <c r="Y74" s="1"/>
  <c r="X75" l="1"/>
  <c r="Y75" s="1"/>
  <c r="X64" i="33"/>
  <c r="Y64" s="1"/>
  <c r="X76" i="34" l="1"/>
  <c r="Y76" s="1"/>
  <c r="X65" i="33"/>
  <c r="Y65" s="1"/>
  <c r="X77" i="34" l="1"/>
  <c r="Y77" s="1"/>
  <c r="X66" i="33"/>
  <c r="Y66" s="1"/>
  <c r="X78" i="34" l="1"/>
  <c r="Y78" s="1"/>
  <c r="P4" s="1"/>
  <c r="C5"/>
  <c r="E5"/>
  <c r="G5"/>
  <c r="X67" i="33"/>
  <c r="Y67" s="1"/>
  <c r="I5" i="34" l="1"/>
  <c r="X68" i="33"/>
  <c r="Y68" s="1"/>
  <c r="X69" l="1"/>
  <c r="Y69" s="1"/>
  <c r="X70" l="1"/>
  <c r="Y70" s="1"/>
  <c r="X71" l="1"/>
  <c r="Y71" s="1"/>
  <c r="X72" l="1"/>
  <c r="Y72" s="1"/>
  <c r="X73" l="1"/>
  <c r="Y73" s="1"/>
  <c r="X74" l="1"/>
  <c r="Y74" s="1"/>
  <c r="X75" l="1"/>
  <c r="Y75" s="1"/>
  <c r="X76" l="1"/>
  <c r="Y76" s="1"/>
  <c r="X77" l="1"/>
  <c r="Y77" s="1"/>
  <c r="X78" l="1"/>
  <c r="Y78" s="1"/>
  <c r="P4" s="1"/>
  <c r="C5"/>
  <c r="D4"/>
  <c r="P2" s="1"/>
  <c r="E5"/>
  <c r="G5"/>
  <c r="I5" l="1"/>
</calcChain>
</file>

<file path=xl/sharedStrings.xml><?xml version="1.0" encoding="utf-8"?>
<sst xmlns="http://schemas.openxmlformats.org/spreadsheetml/2006/main" count="411" uniqueCount="94">
  <si>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</si>
  <si>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</si>
  <si>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</si>
  <si>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</si>
  <si>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</si>
  <si>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</si>
  <si>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</si>
  <si>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</si>
  <si>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</si>
  <si>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</si>
  <si>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</si>
  <si>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</si>
  <si>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</si>
  <si>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</si>
  <si>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</si>
  <si>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</si>
  <si>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</si>
  <si>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</si>
  <si>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</si>
  <si>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</si>
  <si>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</si>
  <si>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</si>
  <si>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</si>
  <si>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</si>
  <si>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</si>
  <si>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</si>
  <si>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</si>
  <si>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</si>
  <si>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</si>
  <si>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</si>
  <si>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</si>
  <si>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</si>
  <si>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</si>
  <si>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</si>
  <si>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</si>
  <si>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</si>
  <si>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</si>
  <si>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</si>
  <si>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</si>
  <si>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</si>
  <si>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</si>
  <si>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</si>
  <si>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</si>
  <si>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</si>
  <si>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</si>
  <si>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</si>
  <si>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</si>
  <si>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</si>
  <si>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</si>
  <si>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</si>
  <si>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</si>
  <si>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</si>
  <si>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</si>
  <si>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</si>
  <si>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</si>
  <si>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</si>
  <si>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</si>
  <si>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</si>
  <si>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エントリー理由</t>
    <rPh sb="5" eb="7">
      <t>リユウ</t>
    </rPh>
    <phoneticPr fontId="2"/>
  </si>
  <si>
    <t>10MA・20MA・80MAの3本がｷｬﾝﾄﾞﾙの下に有り上から並んでいる場合は買い、ｷｬﾝﾄﾞﾙの上にあり下から並んでいる場合は売り。PBのﾋｹﾞが10SMA・20SMAに触れPB高値or安値ブレイクでエントリー。</t>
    <rPh sb="16" eb="17">
      <t>ボン</t>
    </rPh>
    <rPh sb="25" eb="26">
      <t>シタ</t>
    </rPh>
    <rPh sb="27" eb="28">
      <t>ア</t>
    </rPh>
    <rPh sb="29" eb="30">
      <t>ウエ</t>
    </rPh>
    <rPh sb="32" eb="33">
      <t>ナラ</t>
    </rPh>
    <rPh sb="37" eb="39">
      <t>バアイ</t>
    </rPh>
    <rPh sb="50" eb="51">
      <t>ウエ</t>
    </rPh>
    <rPh sb="54" eb="55">
      <t>シタ</t>
    </rPh>
    <rPh sb="57" eb="58">
      <t>ナラ</t>
    </rPh>
    <rPh sb="62" eb="64">
      <t>バアイ</t>
    </rPh>
    <phoneticPr fontId="2"/>
  </si>
  <si>
    <t>決済理由</t>
    <rPh sb="0" eb="2">
      <t>ケッサイ</t>
    </rPh>
    <rPh sb="2" eb="4">
      <t>リユウ</t>
    </rPh>
    <phoneticPr fontId="2"/>
  </si>
  <si>
    <t>損益金額</t>
    <rPh sb="0" eb="2">
      <t>ソンエキ</t>
    </rPh>
    <rPh sb="2" eb="4">
      <t>キンガク</t>
    </rPh>
    <phoneticPr fontId="2"/>
  </si>
  <si>
    <t>損益pips</t>
    <rPh sb="0" eb="2">
      <t>ソンエキ</t>
    </rPh>
    <phoneticPr fontId="2"/>
  </si>
  <si>
    <t>最大ドローダウン%</t>
    <rPh sb="0" eb="2">
      <t>サイダイ</t>
    </rPh>
    <phoneticPr fontId="2"/>
  </si>
  <si>
    <t>勝数</t>
    <rPh sb="0" eb="1">
      <t>カ</t>
    </rPh>
    <rPh sb="1" eb="2">
      <t>カズ</t>
    </rPh>
    <phoneticPr fontId="2"/>
  </si>
  <si>
    <t>負数</t>
    <rPh sb="0" eb="1">
      <t>マ</t>
    </rPh>
    <rPh sb="1" eb="2">
      <t>カズ</t>
    </rPh>
    <phoneticPr fontId="2"/>
  </si>
  <si>
    <t>引分</t>
    <rPh sb="0" eb="1">
      <t>ヒ</t>
    </rPh>
    <rPh sb="1" eb="2">
      <t>ワ</t>
    </rPh>
    <phoneticPr fontId="2"/>
  </si>
  <si>
    <t>勝率</t>
    <rPh sb="0" eb="2">
      <t>ショウリツ</t>
    </rPh>
    <phoneticPr fontId="2"/>
  </si>
  <si>
    <t>最大連勝</t>
    <rPh sb="0" eb="2">
      <t>サイダイ</t>
    </rPh>
    <rPh sb="2" eb="4">
      <t>レンショウ</t>
    </rPh>
    <phoneticPr fontId="2"/>
  </si>
  <si>
    <t>最大連敗</t>
    <rPh sb="0" eb="2">
      <t>サイダイ</t>
    </rPh>
    <rPh sb="2" eb="4">
      <t>レンパイ</t>
    </rPh>
    <phoneticPr fontId="2"/>
  </si>
  <si>
    <t>No.</t>
    <phoneticPr fontId="2"/>
  </si>
  <si>
    <t>資金</t>
    <rPh sb="0" eb="2">
      <t>シキン</t>
    </rPh>
    <phoneticPr fontId="2"/>
  </si>
  <si>
    <t>エントリー</t>
    <phoneticPr fontId="2"/>
  </si>
  <si>
    <t>リスク（3%）</t>
    <phoneticPr fontId="2"/>
  </si>
  <si>
    <t>ロット</t>
    <phoneticPr fontId="2"/>
  </si>
  <si>
    <t>決済</t>
    <rPh sb="0" eb="2">
      <t>ケッサイ</t>
    </rPh>
    <phoneticPr fontId="2"/>
  </si>
  <si>
    <t>損益</t>
    <rPh sb="0" eb="2">
      <t>ソンエキ</t>
    </rPh>
    <phoneticPr fontId="2"/>
  </si>
  <si>
    <t>西暦</t>
    <rPh sb="0" eb="2">
      <t>セイレキ</t>
    </rPh>
    <phoneticPr fontId="2"/>
  </si>
  <si>
    <t>日付</t>
    <rPh sb="0" eb="2">
      <t>ヒヅケ</t>
    </rPh>
    <phoneticPr fontId="2"/>
  </si>
  <si>
    <t>売買</t>
    <rPh sb="0" eb="2">
      <t>バイバイ</t>
    </rPh>
    <phoneticPr fontId="2"/>
  </si>
  <si>
    <t>レート</t>
    <phoneticPr fontId="2"/>
  </si>
  <si>
    <t>pips</t>
    <phoneticPr fontId="2"/>
  </si>
  <si>
    <t>損失上限</t>
    <rPh sb="0" eb="2">
      <t>ソンシツ</t>
    </rPh>
    <rPh sb="2" eb="4">
      <t>ジョウゲン</t>
    </rPh>
    <phoneticPr fontId="2"/>
  </si>
  <si>
    <t>金額</t>
    <rPh sb="0" eb="2">
      <t>キンガク</t>
    </rPh>
    <phoneticPr fontId="2"/>
  </si>
  <si>
    <t>ドローダウン％</t>
    <phoneticPr fontId="2"/>
  </si>
  <si>
    <t>AUDJPY</t>
    <phoneticPr fontId="2"/>
  </si>
  <si>
    <t>30M足</t>
    <rPh sb="3" eb="4">
      <t>アシ</t>
    </rPh>
    <phoneticPr fontId="2"/>
  </si>
  <si>
    <t>15M足</t>
    <rPh sb="3" eb="4">
      <t>アシ</t>
    </rPh>
    <phoneticPr fontId="2"/>
  </si>
  <si>
    <t>・損益比1：2で決済</t>
    <rPh sb="1" eb="3">
      <t>ソンエキ</t>
    </rPh>
    <rPh sb="3" eb="4">
      <t>ヒ</t>
    </rPh>
    <rPh sb="8" eb="10">
      <t>ケッサイ</t>
    </rPh>
    <phoneticPr fontId="2"/>
  </si>
  <si>
    <t>・損益比1：1.27で決済</t>
    <rPh sb="1" eb="3">
      <t>ソンエキ</t>
    </rPh>
    <rPh sb="3" eb="4">
      <t>ヒ</t>
    </rPh>
    <rPh sb="11" eb="13">
      <t>ケッサイ</t>
    </rPh>
    <phoneticPr fontId="2"/>
  </si>
  <si>
    <t>・損益比1：1.5で決済</t>
    <rPh sb="1" eb="3">
      <t>ソンエキ</t>
    </rPh>
    <rPh sb="3" eb="4">
      <t>ヒ</t>
    </rPh>
    <rPh sb="10" eb="12">
      <t>ケッサイ</t>
    </rPh>
    <phoneticPr fontId="2"/>
  </si>
  <si>
    <t>30分足</t>
    <rPh sb="2" eb="3">
      <t>フン</t>
    </rPh>
    <rPh sb="3" eb="4">
      <t>アシ</t>
    </rPh>
    <phoneticPr fontId="3"/>
  </si>
  <si>
    <t>CMAに参加して約1ヵ月経ちました。あくまでも自己評価ですが、自分の能力が飛躍的に向上したと思っております。検証を含めた受講内容、講師の先生が素晴らしいからだと思います。本当にありがとうございます。とても感謝しております。</t>
    <rPh sb="4" eb="6">
      <t>サンカ</t>
    </rPh>
    <rPh sb="8" eb="9">
      <t>ヤク</t>
    </rPh>
    <rPh sb="11" eb="12">
      <t>ゲツ</t>
    </rPh>
    <rPh sb="12" eb="13">
      <t>タ</t>
    </rPh>
    <rPh sb="23" eb="25">
      <t>ジコ</t>
    </rPh>
    <rPh sb="25" eb="27">
      <t>ヒョウカ</t>
    </rPh>
    <rPh sb="31" eb="33">
      <t>ジブン</t>
    </rPh>
    <rPh sb="34" eb="36">
      <t>ノウリョク</t>
    </rPh>
    <rPh sb="37" eb="40">
      <t>ヒヤクテキ</t>
    </rPh>
    <rPh sb="41" eb="43">
      <t>コウジョウ</t>
    </rPh>
    <rPh sb="46" eb="47">
      <t>オモ</t>
    </rPh>
    <rPh sb="54" eb="56">
      <t>ケンショウ</t>
    </rPh>
    <rPh sb="57" eb="58">
      <t>フク</t>
    </rPh>
    <rPh sb="60" eb="62">
      <t>ジュコウ</t>
    </rPh>
    <rPh sb="62" eb="64">
      <t>ナイヨウ</t>
    </rPh>
    <rPh sb="65" eb="67">
      <t>コウシ</t>
    </rPh>
    <rPh sb="68" eb="70">
      <t>センセイ</t>
    </rPh>
    <rPh sb="71" eb="73">
      <t>スバ</t>
    </rPh>
    <rPh sb="80" eb="81">
      <t>オモ</t>
    </rPh>
    <rPh sb="85" eb="87">
      <t>ホントウ</t>
    </rPh>
    <rPh sb="102" eb="104">
      <t>カンシャ</t>
    </rPh>
    <phoneticPr fontId="2"/>
  </si>
  <si>
    <t>カリキュラムとオリジナルを交互に検証する予定です。</t>
    <rPh sb="13" eb="15">
      <t>コウゴ</t>
    </rPh>
    <rPh sb="16" eb="18">
      <t>ケンショウ</t>
    </rPh>
    <rPh sb="20" eb="22">
      <t>ヨテイ</t>
    </rPh>
    <phoneticPr fontId="2"/>
  </si>
</sst>
</file>

<file path=xl/styles.xml><?xml version="1.0" encoding="utf-8"?>
<styleSheet xmlns="http://schemas.openxmlformats.org/spreadsheetml/2006/main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2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177" fontId="9" fillId="12" borderId="1" xfId="0" applyNumberFormat="1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0" fillId="11" borderId="1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8" fillId="4" borderId="1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180" fontId="9" fillId="0" borderId="1" xfId="0" applyNumberFormat="1" applyFont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9" fillId="0" borderId="1" xfId="0" applyFont="1" applyBorder="1" applyAlignment="1">
      <alignment horizontal="center" vertical="center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991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28</xdr:col>
      <xdr:colOff>547145</xdr:colOff>
      <xdr:row>46</xdr:row>
      <xdr:rowOff>178091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5250" y="0"/>
          <a:ext cx="18295395" cy="857596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28</xdr:col>
      <xdr:colOff>547145</xdr:colOff>
      <xdr:row>94</xdr:row>
      <xdr:rowOff>178091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65250" y="8763000"/>
          <a:ext cx="18295395" cy="857596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28</xdr:col>
      <xdr:colOff>547145</xdr:colOff>
      <xdr:row>142</xdr:row>
      <xdr:rowOff>178091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365250" y="17526000"/>
          <a:ext cx="18295395" cy="85759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&#21517;&#21069;&#12434;&#20837;&#21147;&#65289;&#26908;&#35388;&#29992;&#12456;&#12463;&#12475;&#1252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定数"/>
      <sheetName val="検証シート　FIB1.27"/>
      <sheetName val="検証シート　FIB1.5"/>
      <sheetName val="検証シート　FIB2.0"/>
      <sheetName val="画像"/>
      <sheetName val="気づき"/>
      <sheetName val="検証終了通貨"/>
      <sheetName val="テンプレ"/>
    </sheetNames>
    <sheetDataSet>
      <sheetData sheetId="0" refreshError="1">
        <row r="6">
          <cell r="A6" t="str">
            <v>AUD</v>
          </cell>
          <cell r="B6">
            <v>90</v>
          </cell>
        </row>
        <row r="7">
          <cell r="A7" t="str">
            <v>CAD</v>
          </cell>
          <cell r="B7">
            <v>90</v>
          </cell>
        </row>
        <row r="8">
          <cell r="A8" t="str">
            <v>CHF</v>
          </cell>
          <cell r="B8">
            <v>110</v>
          </cell>
        </row>
        <row r="9">
          <cell r="A9" t="str">
            <v>EUR</v>
          </cell>
          <cell r="B9">
            <v>120</v>
          </cell>
        </row>
        <row r="10">
          <cell r="A10" t="str">
            <v>GBP</v>
          </cell>
          <cell r="B10">
            <v>150</v>
          </cell>
        </row>
        <row r="11">
          <cell r="A11" t="str">
            <v>JPY</v>
          </cell>
          <cell r="B11">
            <v>100</v>
          </cell>
        </row>
        <row r="12">
          <cell r="A12" t="str">
            <v>NZD</v>
          </cell>
          <cell r="B12">
            <v>80</v>
          </cell>
        </row>
        <row r="13">
          <cell r="A13" t="str">
            <v>USD</v>
          </cell>
          <cell r="B13">
            <v>120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workbookViewId="0">
      <selection activeCell="A3" sqref="A3"/>
    </sheetView>
  </sheetViews>
  <sheetFormatPr defaultRowHeight="13.5"/>
  <sheetData>
    <row r="2" spans="1:2">
      <c r="A2" t="s">
        <v>47</v>
      </c>
    </row>
    <row r="3" spans="1:2">
      <c r="A3">
        <v>100000</v>
      </c>
    </row>
    <row r="5" spans="1:2">
      <c r="A5" t="s">
        <v>48</v>
      </c>
    </row>
    <row r="6" spans="1:2">
      <c r="A6" t="s">
        <v>55</v>
      </c>
      <c r="B6">
        <v>90</v>
      </c>
    </row>
    <row r="7" spans="1:2">
      <c r="A7" t="s">
        <v>54</v>
      </c>
      <c r="B7">
        <v>90</v>
      </c>
    </row>
    <row r="8" spans="1:2">
      <c r="A8" t="s">
        <v>52</v>
      </c>
      <c r="B8">
        <v>110</v>
      </c>
    </row>
    <row r="9" spans="1:2">
      <c r="A9" t="s">
        <v>50</v>
      </c>
      <c r="B9">
        <v>120</v>
      </c>
    </row>
    <row r="10" spans="1:2">
      <c r="A10" t="s">
        <v>51</v>
      </c>
      <c r="B10">
        <v>150</v>
      </c>
    </row>
    <row r="11" spans="1:2">
      <c r="A11" t="s">
        <v>56</v>
      </c>
      <c r="B11">
        <v>100</v>
      </c>
    </row>
    <row r="12" spans="1:2">
      <c r="A12" t="s">
        <v>53</v>
      </c>
      <c r="B12">
        <v>80</v>
      </c>
    </row>
    <row r="13" spans="1:2">
      <c r="A13" t="s">
        <v>49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Y109"/>
  <sheetViews>
    <sheetView zoomScale="115" zoomScaleNormal="115" workbookViewId="0">
      <pane ySplit="8" topLeftCell="A9" activePane="bottomLeft" state="frozen"/>
      <selection pane="bottomLeft" activeCell="T40" sqref="T40:U40"/>
    </sheetView>
  </sheetViews>
  <sheetFormatPr defaultRowHeight="13.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>
      <c r="B2" s="53" t="s">
        <v>5</v>
      </c>
      <c r="C2" s="53"/>
      <c r="D2" s="58" t="s">
        <v>85</v>
      </c>
      <c r="E2" s="58"/>
      <c r="F2" s="53" t="s">
        <v>6</v>
      </c>
      <c r="G2" s="53"/>
      <c r="H2" s="56" t="s">
        <v>91</v>
      </c>
      <c r="I2" s="56"/>
      <c r="J2" s="53" t="s">
        <v>7</v>
      </c>
      <c r="K2" s="53"/>
      <c r="L2" s="57">
        <v>500000</v>
      </c>
      <c r="M2" s="58"/>
      <c r="N2" s="53" t="s">
        <v>8</v>
      </c>
      <c r="O2" s="53"/>
      <c r="P2" s="59">
        <f>SUM(L2,D4)</f>
        <v>1338741.5234265844</v>
      </c>
      <c r="Q2" s="56"/>
      <c r="R2" s="1"/>
      <c r="S2" s="1"/>
      <c r="T2" s="1"/>
    </row>
    <row r="3" spans="2:25" ht="57" customHeight="1">
      <c r="B3" s="53" t="s">
        <v>58</v>
      </c>
      <c r="C3" s="53"/>
      <c r="D3" s="60" t="s">
        <v>59</v>
      </c>
      <c r="E3" s="60"/>
      <c r="F3" s="60"/>
      <c r="G3" s="60"/>
      <c r="H3" s="60"/>
      <c r="I3" s="60"/>
      <c r="J3" s="53" t="s">
        <v>60</v>
      </c>
      <c r="K3" s="53"/>
      <c r="L3" s="60" t="s">
        <v>89</v>
      </c>
      <c r="M3" s="61"/>
      <c r="N3" s="61"/>
      <c r="O3" s="61"/>
      <c r="P3" s="61"/>
      <c r="Q3" s="61"/>
      <c r="R3" s="1"/>
      <c r="S3" s="1"/>
    </row>
    <row r="4" spans="2:25">
      <c r="B4" s="53" t="s">
        <v>61</v>
      </c>
      <c r="C4" s="53"/>
      <c r="D4" s="54">
        <f>SUM($R$9:$S$993)</f>
        <v>838741.52342658432</v>
      </c>
      <c r="E4" s="54"/>
      <c r="F4" s="53" t="s">
        <v>62</v>
      </c>
      <c r="G4" s="53"/>
      <c r="H4" s="55">
        <f>SUM($T$9:$U$108)</f>
        <v>454.99999999999972</v>
      </c>
      <c r="I4" s="56"/>
      <c r="J4" s="62"/>
      <c r="K4" s="62"/>
      <c r="L4" s="59"/>
      <c r="M4" s="59"/>
      <c r="N4" s="62" t="s">
        <v>63</v>
      </c>
      <c r="O4" s="62"/>
      <c r="P4" s="63">
        <f>MAX(Y:Y)</f>
        <v>3.3333333333336101E-2</v>
      </c>
      <c r="Q4" s="63"/>
      <c r="R4" s="1"/>
      <c r="S4" s="1"/>
      <c r="T4" s="1"/>
    </row>
    <row r="5" spans="2:25">
      <c r="B5" s="39" t="s">
        <v>64</v>
      </c>
      <c r="C5" s="2">
        <f>COUNTIF($R$9:$R$990,"&gt;0")</f>
        <v>32</v>
      </c>
      <c r="D5" s="40" t="s">
        <v>65</v>
      </c>
      <c r="E5" s="15">
        <f>COUNTIF($R$9:$R$990,"&lt;0")</f>
        <v>8</v>
      </c>
      <c r="F5" s="40" t="s">
        <v>66</v>
      </c>
      <c r="G5" s="2">
        <f>COUNTIF($R$9:$R$990,"=0")</f>
        <v>0</v>
      </c>
      <c r="H5" s="40" t="s">
        <v>67</v>
      </c>
      <c r="I5" s="3">
        <f>C5/SUM(C5,E5,G5)</f>
        <v>0.8</v>
      </c>
      <c r="J5" s="64" t="s">
        <v>68</v>
      </c>
      <c r="K5" s="53"/>
      <c r="L5" s="65">
        <f>MAX(V9:V993)</f>
        <v>4</v>
      </c>
      <c r="M5" s="66"/>
      <c r="N5" s="17" t="s">
        <v>69</v>
      </c>
      <c r="O5" s="9"/>
      <c r="P5" s="65">
        <f>MAX(W9:W993)</f>
        <v>1</v>
      </c>
      <c r="Q5" s="66"/>
      <c r="R5" s="1"/>
      <c r="S5" s="1"/>
      <c r="T5" s="1"/>
    </row>
    <row r="6" spans="2:2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1" t="s">
        <v>57</v>
      </c>
      <c r="N6" s="12"/>
      <c r="O6" s="12"/>
      <c r="P6" s="10"/>
      <c r="Q6" s="7"/>
      <c r="R6" s="1"/>
      <c r="S6" s="1"/>
      <c r="T6" s="1"/>
    </row>
    <row r="7" spans="2:25">
      <c r="B7" s="74" t="s">
        <v>70</v>
      </c>
      <c r="C7" s="76" t="s">
        <v>71</v>
      </c>
      <c r="D7" s="77"/>
      <c r="E7" s="80" t="s">
        <v>72</v>
      </c>
      <c r="F7" s="81"/>
      <c r="G7" s="81"/>
      <c r="H7" s="81"/>
      <c r="I7" s="69"/>
      <c r="J7" s="82" t="s">
        <v>73</v>
      </c>
      <c r="K7" s="83"/>
      <c r="L7" s="71"/>
      <c r="M7" s="84" t="s">
        <v>74</v>
      </c>
      <c r="N7" s="85" t="s">
        <v>75</v>
      </c>
      <c r="O7" s="86"/>
      <c r="P7" s="86"/>
      <c r="Q7" s="73"/>
      <c r="R7" s="67" t="s">
        <v>76</v>
      </c>
      <c r="S7" s="67"/>
      <c r="T7" s="67"/>
      <c r="U7" s="67"/>
    </row>
    <row r="8" spans="2:25">
      <c r="B8" s="75"/>
      <c r="C8" s="78"/>
      <c r="D8" s="79"/>
      <c r="E8" s="18" t="s">
        <v>77</v>
      </c>
      <c r="F8" s="18" t="s">
        <v>78</v>
      </c>
      <c r="G8" s="18" t="s">
        <v>79</v>
      </c>
      <c r="H8" s="68" t="s">
        <v>80</v>
      </c>
      <c r="I8" s="69"/>
      <c r="J8" s="4" t="s">
        <v>81</v>
      </c>
      <c r="K8" s="70" t="s">
        <v>82</v>
      </c>
      <c r="L8" s="71"/>
      <c r="M8" s="84"/>
      <c r="N8" s="5" t="s">
        <v>77</v>
      </c>
      <c r="O8" s="5" t="s">
        <v>78</v>
      </c>
      <c r="P8" s="72" t="s">
        <v>80</v>
      </c>
      <c r="Q8" s="73"/>
      <c r="R8" s="67" t="s">
        <v>83</v>
      </c>
      <c r="S8" s="67"/>
      <c r="T8" s="67" t="s">
        <v>81</v>
      </c>
      <c r="U8" s="67"/>
      <c r="Y8" t="s">
        <v>84</v>
      </c>
    </row>
    <row r="9" spans="2:25">
      <c r="B9" s="38">
        <v>1</v>
      </c>
      <c r="C9" s="87">
        <f>L2</f>
        <v>500000</v>
      </c>
      <c r="D9" s="87"/>
      <c r="E9" s="48">
        <v>2018</v>
      </c>
      <c r="F9" s="49">
        <v>43778</v>
      </c>
      <c r="G9" s="51" t="s">
        <v>3</v>
      </c>
      <c r="H9" s="88">
        <v>82.67</v>
      </c>
      <c r="I9" s="88"/>
      <c r="J9" s="50">
        <v>14</v>
      </c>
      <c r="K9" s="87">
        <f>IF(J9="","",C9*0.03)</f>
        <v>15000</v>
      </c>
      <c r="L9" s="87"/>
      <c r="M9" s="6">
        <f>IF(J9="","",(K9/J9)/LOOKUP(RIGHT($D$2,3),[1]定数!$A$6:$A$13,[1]定数!$B$6:$B$13))</f>
        <v>10.714285714285714</v>
      </c>
      <c r="N9" s="50"/>
      <c r="O9" s="49"/>
      <c r="P9" s="88">
        <v>82.48</v>
      </c>
      <c r="Q9" s="88"/>
      <c r="R9" s="91">
        <f>IF(P9="","",T9*M9*LOOKUP(RIGHT($D$2,3),[1]定数!$A$6:$A$13,[1]定数!$B$6:$B$13))</f>
        <v>20357.142857142611</v>
      </c>
      <c r="S9" s="91"/>
      <c r="T9" s="92">
        <f>IF(P9="","",IF(G9="買",(P9-H9),(H9-P9))*IF(RIGHT($D$2,3)="JPY",100,10000))</f>
        <v>18.999999999999773</v>
      </c>
      <c r="U9" s="92"/>
      <c r="V9" s="1">
        <f>IF(T9&lt;&gt;"",IF(T9&gt;0,1+V8,0),"")</f>
        <v>1</v>
      </c>
      <c r="W9">
        <f>IF(T9&lt;&gt;"",IF(T9&lt;0,1+W8,0),"")</f>
        <v>0</v>
      </c>
    </row>
    <row r="10" spans="2:25">
      <c r="B10" s="38">
        <v>2</v>
      </c>
      <c r="C10" s="87">
        <f t="shared" ref="C10:C12" si="0">IF(R9="","",C9+R9)</f>
        <v>520357.14285714261</v>
      </c>
      <c r="D10" s="87"/>
      <c r="E10" s="48"/>
      <c r="F10" s="49">
        <v>43783</v>
      </c>
      <c r="G10" s="51" t="s">
        <v>3</v>
      </c>
      <c r="H10" s="88">
        <v>82.02</v>
      </c>
      <c r="I10" s="88"/>
      <c r="J10" s="50">
        <v>19</v>
      </c>
      <c r="K10" s="89">
        <f>IF(J10="","",C10*0.03)</f>
        <v>15610.714285714277</v>
      </c>
      <c r="L10" s="90"/>
      <c r="M10" s="6">
        <f>IF(J10="","",(K10/J10)/LOOKUP(RIGHT($D$2,3),[1]定数!$A$6:$A$13,[1]定数!$B$6:$B$13))</f>
        <v>8.2161654135338296</v>
      </c>
      <c r="N10" s="50"/>
      <c r="O10" s="49"/>
      <c r="P10" s="88">
        <v>82.22</v>
      </c>
      <c r="Q10" s="88"/>
      <c r="R10" s="91">
        <f>IF(P10="","",T10*M10*LOOKUP(RIGHT($D$2,3),[1]定数!$A$6:$A$13,[1]定数!$B$6:$B$13))</f>
        <v>-16432.330827067894</v>
      </c>
      <c r="S10" s="91"/>
      <c r="T10" s="92">
        <f>IF(P10="","",IF(G10="買",(P10-H10),(H10-P10))*IF(RIGHT($D$2,3)="JPY",100,10000))</f>
        <v>-20.000000000000284</v>
      </c>
      <c r="U10" s="92"/>
      <c r="V10" s="22">
        <f t="shared" ref="V10:V12" si="1">IF(T10&lt;&gt;"",IF(T10&gt;0,1+V9,0),"")</f>
        <v>0</v>
      </c>
      <c r="W10">
        <f t="shared" ref="W10:W12" si="2">IF(T10&lt;&gt;"",IF(T10&lt;0,1+W9,0),"")</f>
        <v>1</v>
      </c>
      <c r="X10" s="36">
        <f>IF(C10&lt;&gt;"",MAX(C10,C9),"")</f>
        <v>520357.14285714261</v>
      </c>
    </row>
    <row r="11" spans="2:25">
      <c r="B11" s="38">
        <v>3</v>
      </c>
      <c r="C11" s="87">
        <f t="shared" si="0"/>
        <v>503924.81203007471</v>
      </c>
      <c r="D11" s="87"/>
      <c r="E11" s="48"/>
      <c r="F11" s="49">
        <v>43788</v>
      </c>
      <c r="G11" s="51" t="s">
        <v>3</v>
      </c>
      <c r="H11" s="88">
        <v>82.21</v>
      </c>
      <c r="I11" s="88"/>
      <c r="J11" s="48">
        <v>13</v>
      </c>
      <c r="K11" s="89">
        <f t="shared" ref="K11:K12" si="3">IF(J11="","",C11*0.03)</f>
        <v>15117.744360902241</v>
      </c>
      <c r="L11" s="90"/>
      <c r="M11" s="6">
        <f>IF(J11="","",(K11/J11)/LOOKUP(RIGHT($D$2,3),[1]定数!$A$6:$A$13,[1]定数!$B$6:$B$13))</f>
        <v>11.629034123770955</v>
      </c>
      <c r="N11" s="48"/>
      <c r="O11" s="49"/>
      <c r="P11" s="88">
        <v>82.05</v>
      </c>
      <c r="Q11" s="88"/>
      <c r="R11" s="91">
        <f>IF(P11="","",T11*M11*LOOKUP(RIGHT($D$2,3),[1]定数!$A$6:$A$13,[1]定数!$B$6:$B$13))</f>
        <v>18606.454598033131</v>
      </c>
      <c r="S11" s="91"/>
      <c r="T11" s="92">
        <f>IF(P11="","",IF(G11="買",(P11-H11),(H11-P11))*IF(RIGHT($D$2,3)="JPY",100,10000))</f>
        <v>15.999999999999659</v>
      </c>
      <c r="U11" s="92"/>
      <c r="V11" s="22">
        <f t="shared" si="1"/>
        <v>1</v>
      </c>
      <c r="W11">
        <f t="shared" si="2"/>
        <v>0</v>
      </c>
      <c r="X11" s="36">
        <f>IF(C11&lt;&gt;"",MAX(X10,C11),"")</f>
        <v>520357.14285714261</v>
      </c>
      <c r="Y11" s="37">
        <f>IF(X11&lt;&gt;"",1-(C11/X11),"")</f>
        <v>3.1578947368421484E-2</v>
      </c>
    </row>
    <row r="12" spans="2:25">
      <c r="B12" s="38">
        <v>4</v>
      </c>
      <c r="C12" s="87">
        <f t="shared" si="0"/>
        <v>522531.26662810787</v>
      </c>
      <c r="D12" s="87"/>
      <c r="E12" s="48"/>
      <c r="F12" s="49">
        <v>43789</v>
      </c>
      <c r="G12" s="51" t="s">
        <v>3</v>
      </c>
      <c r="H12" s="88">
        <v>81.61</v>
      </c>
      <c r="I12" s="88"/>
      <c r="J12" s="48">
        <v>39</v>
      </c>
      <c r="K12" s="89">
        <f t="shared" si="3"/>
        <v>15675.937998843236</v>
      </c>
      <c r="L12" s="90"/>
      <c r="M12" s="6">
        <f>IF(J12="","",(K12/J12)/LOOKUP(RIGHT($D$2,3),[1]定数!$A$6:$A$13,[1]定数!$B$6:$B$13))</f>
        <v>4.0194712817546758</v>
      </c>
      <c r="N12" s="48"/>
      <c r="O12" s="49"/>
      <c r="P12" s="88">
        <v>82.01</v>
      </c>
      <c r="Q12" s="88"/>
      <c r="R12" s="91">
        <f>IF(P12="","",T12*M12*LOOKUP(RIGHT($D$2,3),[1]定数!$A$6:$A$13,[1]定数!$B$6:$B$13))</f>
        <v>-16077.88512701893</v>
      </c>
      <c r="S12" s="91"/>
      <c r="T12" s="92">
        <f t="shared" ref="T12" si="4">IF(P12="","",IF(G12="買",(P12-H12),(H12-P12))*IF(RIGHT($D$2,3)="JPY",100,10000))</f>
        <v>-40.000000000000568</v>
      </c>
      <c r="U12" s="92"/>
      <c r="V12" s="22">
        <f t="shared" si="1"/>
        <v>0</v>
      </c>
      <c r="W12">
        <f t="shared" si="2"/>
        <v>1</v>
      </c>
      <c r="X12" s="36">
        <f t="shared" ref="X12" si="5">IF(C12&lt;&gt;"",MAX(X11,C12),"")</f>
        <v>522531.26662810787</v>
      </c>
      <c r="Y12" s="37">
        <f t="shared" ref="Y12" si="6">IF(X12&lt;&gt;"",1-(C12/X12),"")</f>
        <v>0</v>
      </c>
    </row>
    <row r="13" spans="2:25">
      <c r="B13" s="35">
        <v>5</v>
      </c>
      <c r="C13" s="87">
        <f t="shared" ref="C13:C76" si="7">IF(R12="","",C12+R12)</f>
        <v>506453.38150108897</v>
      </c>
      <c r="D13" s="87"/>
      <c r="E13" s="48"/>
      <c r="F13" s="49">
        <v>43789</v>
      </c>
      <c r="G13" s="51" t="s">
        <v>3</v>
      </c>
      <c r="H13" s="88">
        <v>81.7</v>
      </c>
      <c r="I13" s="88"/>
      <c r="J13" s="50">
        <v>16</v>
      </c>
      <c r="K13" s="89">
        <f t="shared" ref="K13:K76" si="8">IF(J13="","",C13*0.03)</f>
        <v>15193.601445032669</v>
      </c>
      <c r="L13" s="90"/>
      <c r="M13" s="6">
        <f>IF(J13="","",(K13/J13)/LOOKUP(RIGHT($D$2,3),[1]定数!$A$6:$A$13,[1]定数!$B$6:$B$13))</f>
        <v>9.4960009031454184</v>
      </c>
      <c r="N13" s="48"/>
      <c r="O13" s="49"/>
      <c r="P13" s="88">
        <v>81.489999999999995</v>
      </c>
      <c r="Q13" s="88"/>
      <c r="R13" s="91">
        <f>IF(P13="","",T13*M13*LOOKUP(RIGHT($D$2,3),[1]定数!$A$6:$A$13,[1]定数!$B$6:$B$13))</f>
        <v>19941.601896606135</v>
      </c>
      <c r="S13" s="91"/>
      <c r="T13" s="92">
        <f t="shared" ref="T13:T76" si="9">IF(P13="","",IF(G13="買",(P13-H13),(H13-P13))*IF(RIGHT($D$2,3)="JPY",100,10000))</f>
        <v>21.000000000000796</v>
      </c>
      <c r="U13" s="92"/>
      <c r="V13" s="22">
        <f t="shared" ref="V13:V22" si="10">IF(T13&lt;&gt;"",IF(T13&gt;0,1+V12,0),"")</f>
        <v>1</v>
      </c>
      <c r="W13">
        <f t="shared" ref="W13:W73" si="11">IF(T13&lt;&gt;"",IF(T13&lt;0,1+W12,0),"")</f>
        <v>0</v>
      </c>
      <c r="X13" s="36">
        <f t="shared" ref="X13:X75" si="12">IF(C13&lt;&gt;"",MAX(X12,C13),"")</f>
        <v>522531.26662810787</v>
      </c>
      <c r="Y13" s="37">
        <f t="shared" ref="Y13:Y75" si="13">IF(X13&lt;&gt;"",1-(C13/X13),"")</f>
        <v>3.0769230769231104E-2</v>
      </c>
    </row>
    <row r="14" spans="2:25">
      <c r="B14" s="35">
        <v>6</v>
      </c>
      <c r="C14" s="87">
        <f t="shared" si="7"/>
        <v>526394.98339769512</v>
      </c>
      <c r="D14" s="87"/>
      <c r="E14" s="48"/>
      <c r="F14" s="49">
        <v>43789</v>
      </c>
      <c r="G14" s="51" t="s">
        <v>3</v>
      </c>
      <c r="H14" s="88">
        <v>81.540000000000006</v>
      </c>
      <c r="I14" s="88"/>
      <c r="J14" s="51">
        <v>10</v>
      </c>
      <c r="K14" s="89">
        <f t="shared" si="8"/>
        <v>15791.849501930854</v>
      </c>
      <c r="L14" s="90"/>
      <c r="M14" s="6">
        <f>IF(J14="","",(K14/J14)/LOOKUP(RIGHT($D$2,3),[1]定数!$A$6:$A$13,[1]定数!$B$6:$B$13))</f>
        <v>15.791849501930853</v>
      </c>
      <c r="N14" s="48"/>
      <c r="O14" s="49"/>
      <c r="P14" s="88">
        <v>81.41</v>
      </c>
      <c r="Q14" s="88"/>
      <c r="R14" s="91">
        <f>IF(P14="","",T14*M14*LOOKUP(RIGHT($D$2,3),[1]定数!$A$6:$A$13,[1]定数!$B$6:$B$13))</f>
        <v>20529.404352511636</v>
      </c>
      <c r="S14" s="91"/>
      <c r="T14" s="92">
        <f t="shared" si="9"/>
        <v>13.000000000000966</v>
      </c>
      <c r="U14" s="92"/>
      <c r="V14" s="22">
        <f t="shared" si="10"/>
        <v>2</v>
      </c>
      <c r="W14">
        <f t="shared" si="11"/>
        <v>0</v>
      </c>
      <c r="X14" s="36">
        <f t="shared" si="12"/>
        <v>526394.98339769512</v>
      </c>
      <c r="Y14" s="37">
        <f t="shared" si="13"/>
        <v>0</v>
      </c>
    </row>
    <row r="15" spans="2:25">
      <c r="B15" s="35">
        <v>7</v>
      </c>
      <c r="C15" s="87">
        <f t="shared" si="7"/>
        <v>546924.38775020675</v>
      </c>
      <c r="D15" s="87"/>
      <c r="E15" s="48"/>
      <c r="F15" s="49">
        <v>43790</v>
      </c>
      <c r="G15" s="51" t="s">
        <v>4</v>
      </c>
      <c r="H15" s="88">
        <v>81.72</v>
      </c>
      <c r="I15" s="88"/>
      <c r="J15" s="51">
        <v>13</v>
      </c>
      <c r="K15" s="89">
        <f t="shared" si="8"/>
        <v>16407.731632506202</v>
      </c>
      <c r="L15" s="90"/>
      <c r="M15" s="6">
        <f>IF(J15="","",(K15/J15)/LOOKUP(RIGHT($D$2,3),[1]定数!$A$6:$A$13,[1]定数!$B$6:$B$13))</f>
        <v>12.621332025004772</v>
      </c>
      <c r="N15" s="48"/>
      <c r="O15" s="49"/>
      <c r="P15" s="88">
        <v>81.91</v>
      </c>
      <c r="Q15" s="88"/>
      <c r="R15" s="91">
        <f>IF(P15="","",T15*M15*LOOKUP(RIGHT($D$2,3),[1]定数!$A$6:$A$13,[1]定数!$B$6:$B$13))</f>
        <v>23980.53084750878</v>
      </c>
      <c r="S15" s="91"/>
      <c r="T15" s="92">
        <f t="shared" si="9"/>
        <v>18.999999999999773</v>
      </c>
      <c r="U15" s="92"/>
      <c r="V15" s="22">
        <f t="shared" si="10"/>
        <v>3</v>
      </c>
      <c r="W15">
        <f t="shared" si="11"/>
        <v>0</v>
      </c>
      <c r="X15" s="36">
        <f t="shared" si="12"/>
        <v>546924.38775020675</v>
      </c>
      <c r="Y15" s="37">
        <f t="shared" si="13"/>
        <v>0</v>
      </c>
    </row>
    <row r="16" spans="2:25">
      <c r="B16" s="35">
        <v>8</v>
      </c>
      <c r="C16" s="87">
        <f t="shared" si="7"/>
        <v>570904.91859771556</v>
      </c>
      <c r="D16" s="87"/>
      <c r="E16" s="48"/>
      <c r="F16" s="49">
        <v>43792</v>
      </c>
      <c r="G16" s="51" t="s">
        <v>3</v>
      </c>
      <c r="H16" s="88">
        <v>81.64</v>
      </c>
      <c r="I16" s="88"/>
      <c r="J16" s="51">
        <v>15</v>
      </c>
      <c r="K16" s="89">
        <f t="shared" si="8"/>
        <v>17127.147557931465</v>
      </c>
      <c r="L16" s="90"/>
      <c r="M16" s="6">
        <f>IF(J16="","",(K16/J16)/LOOKUP(RIGHT($D$2,3),[1]定数!$A$6:$A$13,[1]定数!$B$6:$B$13))</f>
        <v>11.418098371954308</v>
      </c>
      <c r="N16" s="48"/>
      <c r="O16" s="49"/>
      <c r="P16" s="88">
        <v>81.45</v>
      </c>
      <c r="Q16" s="88"/>
      <c r="R16" s="91">
        <f>IF(P16="","",T16*M16*LOOKUP(RIGHT($D$2,3),定数!$A$6:$A$13,定数!$B$6:$B$13))</f>
        <v>21694.386906712924</v>
      </c>
      <c r="S16" s="91"/>
      <c r="T16" s="92">
        <f t="shared" si="9"/>
        <v>18.999999999999773</v>
      </c>
      <c r="U16" s="92"/>
      <c r="V16" s="22">
        <f t="shared" si="10"/>
        <v>4</v>
      </c>
      <c r="W16">
        <f t="shared" si="11"/>
        <v>0</v>
      </c>
      <c r="X16" s="36">
        <f t="shared" si="12"/>
        <v>570904.91859771556</v>
      </c>
      <c r="Y16" s="37">
        <f t="shared" si="13"/>
        <v>0</v>
      </c>
    </row>
    <row r="17" spans="2:25">
      <c r="B17" s="35">
        <v>9</v>
      </c>
      <c r="C17" s="87">
        <f t="shared" si="7"/>
        <v>592599.30550442846</v>
      </c>
      <c r="D17" s="87"/>
      <c r="E17" s="48"/>
      <c r="F17" s="49">
        <v>43796</v>
      </c>
      <c r="G17" s="51" t="s">
        <v>3</v>
      </c>
      <c r="H17" s="88">
        <v>81.91</v>
      </c>
      <c r="I17" s="88"/>
      <c r="J17" s="50">
        <v>9</v>
      </c>
      <c r="K17" s="89">
        <f t="shared" si="8"/>
        <v>17777.979165132852</v>
      </c>
      <c r="L17" s="90"/>
      <c r="M17" s="6">
        <f>IF(J17="","",(K17/J17)/LOOKUP(RIGHT($D$2,3),[1]定数!$A$6:$A$13,[1]定数!$B$6:$B$13))</f>
        <v>19.753310183480945</v>
      </c>
      <c r="N17" s="50"/>
      <c r="O17" s="49"/>
      <c r="P17" s="88">
        <v>82.01</v>
      </c>
      <c r="Q17" s="88"/>
      <c r="R17" s="91">
        <f>IF(P17="","",T17*M17*LOOKUP(RIGHT($D$2,3),定数!$A$6:$A$13,定数!$B$6:$B$13))</f>
        <v>-19753.310183482627</v>
      </c>
      <c r="S17" s="91"/>
      <c r="T17" s="92">
        <f t="shared" si="9"/>
        <v>-10.000000000000853</v>
      </c>
      <c r="U17" s="92"/>
      <c r="V17" s="22">
        <f t="shared" si="10"/>
        <v>0</v>
      </c>
      <c r="W17">
        <f t="shared" si="11"/>
        <v>1</v>
      </c>
      <c r="X17" s="36">
        <f t="shared" si="12"/>
        <v>592599.30550442846</v>
      </c>
      <c r="Y17" s="37">
        <f t="shared" si="13"/>
        <v>0</v>
      </c>
    </row>
    <row r="18" spans="2:25">
      <c r="B18" s="35">
        <v>10</v>
      </c>
      <c r="C18" s="87">
        <f t="shared" si="7"/>
        <v>572845.99532094586</v>
      </c>
      <c r="D18" s="87"/>
      <c r="E18" s="48"/>
      <c r="F18" s="49">
        <v>43803</v>
      </c>
      <c r="G18" s="51" t="s">
        <v>3</v>
      </c>
      <c r="H18" s="88">
        <v>83.51</v>
      </c>
      <c r="I18" s="88"/>
      <c r="J18" s="48">
        <v>11</v>
      </c>
      <c r="K18" s="89">
        <f t="shared" si="8"/>
        <v>17185.379859628374</v>
      </c>
      <c r="L18" s="90"/>
      <c r="M18" s="6">
        <f>IF(J18="","",(K18/J18)/LOOKUP(RIGHT($D$2,3),定数!$A$6:$A$13,定数!$B$6:$B$13))</f>
        <v>15.623072599662157</v>
      </c>
      <c r="N18" s="48"/>
      <c r="O18" s="49"/>
      <c r="P18" s="88">
        <v>83.38</v>
      </c>
      <c r="Q18" s="88"/>
      <c r="R18" s="91">
        <f>IF(P18="","",T18*M18*LOOKUP(RIGHT($D$2,3),定数!$A$6:$A$13,定数!$B$6:$B$13))</f>
        <v>20309.994379562315</v>
      </c>
      <c r="S18" s="91"/>
      <c r="T18" s="92">
        <f t="shared" si="9"/>
        <v>13.000000000000966</v>
      </c>
      <c r="U18" s="92"/>
      <c r="V18" s="22">
        <f t="shared" si="10"/>
        <v>1</v>
      </c>
      <c r="W18">
        <f t="shared" si="11"/>
        <v>0</v>
      </c>
      <c r="X18" s="36">
        <f t="shared" si="12"/>
        <v>592599.30550442846</v>
      </c>
      <c r="Y18" s="37">
        <f t="shared" si="13"/>
        <v>3.3333333333336101E-2</v>
      </c>
    </row>
    <row r="19" spans="2:25">
      <c r="B19" s="35">
        <v>11</v>
      </c>
      <c r="C19" s="87">
        <f t="shared" si="7"/>
        <v>593155.98970050819</v>
      </c>
      <c r="D19" s="87"/>
      <c r="E19" s="48"/>
      <c r="F19" s="49">
        <v>43803</v>
      </c>
      <c r="G19" s="51" t="s">
        <v>3</v>
      </c>
      <c r="H19" s="88">
        <v>83.4</v>
      </c>
      <c r="I19" s="88"/>
      <c r="J19" s="48">
        <v>10</v>
      </c>
      <c r="K19" s="89">
        <f t="shared" si="8"/>
        <v>17794.679691015244</v>
      </c>
      <c r="L19" s="90"/>
      <c r="M19" s="6">
        <f>IF(J19="","",(K19/J19)/LOOKUP(RIGHT($D$2,3),定数!$A$6:$A$13,定数!$B$6:$B$13))</f>
        <v>17.794679691015244</v>
      </c>
      <c r="N19" s="48"/>
      <c r="O19" s="49"/>
      <c r="P19" s="88">
        <v>83.26</v>
      </c>
      <c r="Q19" s="88"/>
      <c r="R19" s="91">
        <f>IF(P19="","",T19*M19*LOOKUP(RIGHT($D$2,3),定数!$A$6:$A$13,定数!$B$6:$B$13))</f>
        <v>24912.551567421444</v>
      </c>
      <c r="S19" s="91"/>
      <c r="T19" s="92">
        <f t="shared" si="9"/>
        <v>14.000000000000057</v>
      </c>
      <c r="U19" s="92"/>
      <c r="V19" s="22">
        <f t="shared" si="10"/>
        <v>2</v>
      </c>
      <c r="W19">
        <f t="shared" si="11"/>
        <v>0</v>
      </c>
      <c r="X19" s="36">
        <f t="shared" si="12"/>
        <v>593155.98970050819</v>
      </c>
      <c r="Y19" s="37">
        <f t="shared" si="13"/>
        <v>0</v>
      </c>
    </row>
    <row r="20" spans="2:25">
      <c r="B20" s="35">
        <v>12</v>
      </c>
      <c r="C20" s="87">
        <f t="shared" si="7"/>
        <v>618068.5412679296</v>
      </c>
      <c r="D20" s="87"/>
      <c r="E20" s="48"/>
      <c r="F20" s="49">
        <v>43804</v>
      </c>
      <c r="G20" s="51" t="s">
        <v>3</v>
      </c>
      <c r="H20" s="88">
        <v>82.4</v>
      </c>
      <c r="I20" s="88"/>
      <c r="J20" s="50">
        <v>12</v>
      </c>
      <c r="K20" s="89">
        <f t="shared" ref="K20" si="14">IF(J20="","",C20*0.03)</f>
        <v>18542.056238037887</v>
      </c>
      <c r="L20" s="90"/>
      <c r="M20" s="6">
        <f>IF(J20="","",(K20/J20)/LOOKUP(RIGHT($D$2,3),定数!$A$6:$A$13,定数!$B$6:$B$13))</f>
        <v>15.451713531698239</v>
      </c>
      <c r="N20" s="50"/>
      <c r="O20" s="49"/>
      <c r="P20" s="88">
        <v>82.53</v>
      </c>
      <c r="Q20" s="88"/>
      <c r="R20" s="91">
        <f>IF(P20="","",T20*M20*LOOKUP(RIGHT($D$2,3),定数!$A$6:$A$13,定数!$B$6:$B$13))</f>
        <v>-20087.227591207007</v>
      </c>
      <c r="S20" s="91"/>
      <c r="T20" s="92">
        <f t="shared" si="9"/>
        <v>-12.999999999999545</v>
      </c>
      <c r="U20" s="92"/>
      <c r="V20" s="22">
        <f t="shared" si="10"/>
        <v>0</v>
      </c>
      <c r="W20">
        <f t="shared" si="11"/>
        <v>1</v>
      </c>
      <c r="X20" s="36">
        <f t="shared" si="12"/>
        <v>618068.5412679296</v>
      </c>
      <c r="Y20" s="37">
        <f t="shared" si="13"/>
        <v>0</v>
      </c>
    </row>
    <row r="21" spans="2:25">
      <c r="B21" s="35">
        <v>13</v>
      </c>
      <c r="C21" s="87">
        <f t="shared" si="7"/>
        <v>597981.31367672258</v>
      </c>
      <c r="D21" s="87"/>
      <c r="E21" s="48"/>
      <c r="F21" s="49">
        <v>43804</v>
      </c>
      <c r="G21" s="51" t="s">
        <v>3</v>
      </c>
      <c r="H21" s="88">
        <v>82.37</v>
      </c>
      <c r="I21" s="88"/>
      <c r="J21" s="48">
        <v>16</v>
      </c>
      <c r="K21" s="89">
        <f t="shared" si="8"/>
        <v>17939.439410301678</v>
      </c>
      <c r="L21" s="90"/>
      <c r="M21" s="6">
        <f>IF(J21="","",(K21/J21)/LOOKUP(RIGHT($D$2,3),定数!$A$6:$A$13,定数!$B$6:$B$13))</f>
        <v>11.21214963143855</v>
      </c>
      <c r="N21" s="48"/>
      <c r="O21" s="49"/>
      <c r="P21" s="88">
        <v>82.15</v>
      </c>
      <c r="Q21" s="88"/>
      <c r="R21" s="91">
        <f>IF(P21="","",T21*M21*LOOKUP(RIGHT($D$2,3),定数!$A$6:$A$13,定数!$B$6:$B$13))</f>
        <v>24666.729189164682</v>
      </c>
      <c r="S21" s="91"/>
      <c r="T21" s="92">
        <f t="shared" si="9"/>
        <v>21.999999999999886</v>
      </c>
      <c r="U21" s="92"/>
      <c r="V21" s="22">
        <f t="shared" si="10"/>
        <v>1</v>
      </c>
      <c r="W21">
        <f t="shared" si="11"/>
        <v>0</v>
      </c>
      <c r="X21" s="36">
        <f t="shared" si="12"/>
        <v>618068.5412679296</v>
      </c>
      <c r="Y21" s="37">
        <f t="shared" si="13"/>
        <v>3.2499999999998863E-2</v>
      </c>
    </row>
    <row r="22" spans="2:25">
      <c r="B22" s="35">
        <v>14</v>
      </c>
      <c r="C22" s="87">
        <f t="shared" si="7"/>
        <v>622648.04286588728</v>
      </c>
      <c r="D22" s="87"/>
      <c r="E22" s="48"/>
      <c r="F22" s="49">
        <v>43805</v>
      </c>
      <c r="G22" s="51" t="s">
        <v>3</v>
      </c>
      <c r="H22" s="88">
        <v>81.180000000000007</v>
      </c>
      <c r="I22" s="88"/>
      <c r="J22" s="50">
        <v>18</v>
      </c>
      <c r="K22" s="89">
        <f t="shared" si="8"/>
        <v>18679.441285976616</v>
      </c>
      <c r="L22" s="90"/>
      <c r="M22" s="6">
        <f>IF(J22="","",(K22/J22)/LOOKUP(RIGHT($D$2,3),定数!$A$6:$A$13,定数!$B$6:$B$13))</f>
        <v>10.37746738109812</v>
      </c>
      <c r="N22" s="50"/>
      <c r="O22" s="49"/>
      <c r="P22" s="88">
        <v>80.95</v>
      </c>
      <c r="Q22" s="88"/>
      <c r="R22" s="91">
        <f>IF(P22="","",T22*M22*LOOKUP(RIGHT($D$2,3),定数!$A$6:$A$13,定数!$B$6:$B$13))</f>
        <v>23868.17497652609</v>
      </c>
      <c r="S22" s="91"/>
      <c r="T22" s="92">
        <f t="shared" si="9"/>
        <v>23.000000000000398</v>
      </c>
      <c r="U22" s="92"/>
      <c r="V22" s="22">
        <f t="shared" si="10"/>
        <v>2</v>
      </c>
      <c r="W22">
        <f t="shared" si="11"/>
        <v>0</v>
      </c>
      <c r="X22" s="36">
        <f t="shared" si="12"/>
        <v>622648.04286588728</v>
      </c>
      <c r="Y22" s="37">
        <f t="shared" si="13"/>
        <v>0</v>
      </c>
    </row>
    <row r="23" spans="2:25">
      <c r="B23" s="35">
        <v>15</v>
      </c>
      <c r="C23" s="87">
        <f t="shared" si="7"/>
        <v>646516.21784241335</v>
      </c>
      <c r="D23" s="87"/>
      <c r="E23" s="48"/>
      <c r="F23" s="49">
        <v>43818</v>
      </c>
      <c r="G23" s="51" t="s">
        <v>3</v>
      </c>
      <c r="H23" s="88">
        <v>80</v>
      </c>
      <c r="I23" s="88"/>
      <c r="J23" s="48">
        <v>50</v>
      </c>
      <c r="K23" s="89">
        <f t="shared" si="8"/>
        <v>19395.486535272401</v>
      </c>
      <c r="L23" s="90"/>
      <c r="M23" s="6">
        <f>IF(J23="","",(K23/J23)/LOOKUP(RIGHT($D$2,3),定数!$A$6:$A$13,定数!$B$6:$B$13))</f>
        <v>3.8790973070544799</v>
      </c>
      <c r="N23" s="48"/>
      <c r="O23" s="49"/>
      <c r="P23" s="88">
        <v>79.36</v>
      </c>
      <c r="Q23" s="88"/>
      <c r="R23" s="91">
        <f>IF(P23="","",T23*M23*LOOKUP(RIGHT($D$2,3),定数!$A$6:$A$13,定数!$B$6:$B$13))</f>
        <v>24826.222765148694</v>
      </c>
      <c r="S23" s="91"/>
      <c r="T23" s="92">
        <f t="shared" si="9"/>
        <v>64.000000000000057</v>
      </c>
      <c r="U23" s="92"/>
      <c r="V23" t="str">
        <f t="shared" ref="V23:W74" si="15">IF(S23&lt;&gt;"",IF(S23&lt;0,1+V22,0),"")</f>
        <v/>
      </c>
      <c r="W23">
        <f t="shared" si="11"/>
        <v>0</v>
      </c>
      <c r="X23" s="36">
        <f t="shared" si="12"/>
        <v>646516.21784241335</v>
      </c>
      <c r="Y23" s="37">
        <f t="shared" si="13"/>
        <v>0</v>
      </c>
    </row>
    <row r="24" spans="2:25">
      <c r="B24" s="35">
        <v>16</v>
      </c>
      <c r="C24" s="87">
        <f t="shared" si="7"/>
        <v>671342.44060756208</v>
      </c>
      <c r="D24" s="87"/>
      <c r="E24" s="48"/>
      <c r="F24" s="49">
        <v>43823</v>
      </c>
      <c r="G24" s="51" t="s">
        <v>3</v>
      </c>
      <c r="H24" s="88">
        <v>78.22</v>
      </c>
      <c r="I24" s="88"/>
      <c r="J24" s="48">
        <v>16</v>
      </c>
      <c r="K24" s="89">
        <f t="shared" si="8"/>
        <v>20140.273218226863</v>
      </c>
      <c r="L24" s="90"/>
      <c r="M24" s="6">
        <f>IF(J24="","",(K24/J24)/LOOKUP(RIGHT($D$2,3),定数!$A$6:$A$13,定数!$B$6:$B$13))</f>
        <v>12.58767076139179</v>
      </c>
      <c r="N24" s="48"/>
      <c r="O24" s="49"/>
      <c r="P24" s="88">
        <v>78.02</v>
      </c>
      <c r="Q24" s="88"/>
      <c r="R24" s="91">
        <f>IF(P24="","",T24*M24*LOOKUP(RIGHT($D$2,3),定数!$A$6:$A$13,定数!$B$6:$B$13))</f>
        <v>25175.34152278394</v>
      </c>
      <c r="S24" s="91"/>
      <c r="T24" s="92">
        <f t="shared" si="9"/>
        <v>20.000000000000284</v>
      </c>
      <c r="U24" s="92"/>
      <c r="V24" t="str">
        <f t="shared" si="15"/>
        <v/>
      </c>
      <c r="W24">
        <f t="shared" si="11"/>
        <v>0</v>
      </c>
      <c r="X24" s="36">
        <f t="shared" si="12"/>
        <v>671342.44060756208</v>
      </c>
      <c r="Y24" s="37">
        <f t="shared" si="13"/>
        <v>0</v>
      </c>
    </row>
    <row r="25" spans="2:25">
      <c r="B25" s="35">
        <v>17</v>
      </c>
      <c r="C25" s="87">
        <f t="shared" si="7"/>
        <v>696517.78213034605</v>
      </c>
      <c r="D25" s="87"/>
      <c r="E25" s="48"/>
      <c r="F25" s="49">
        <v>43467</v>
      </c>
      <c r="G25" s="51" t="s">
        <v>3</v>
      </c>
      <c r="H25" s="88">
        <v>76.44</v>
      </c>
      <c r="I25" s="88"/>
      <c r="J25" s="48">
        <v>12</v>
      </c>
      <c r="K25" s="89">
        <f t="shared" si="8"/>
        <v>20895.533463910382</v>
      </c>
      <c r="L25" s="90"/>
      <c r="M25" s="6">
        <f>IF(J25="","",(K25/J25)/LOOKUP(RIGHT($D$2,3),定数!$A$6:$A$13,定数!$B$6:$B$13))</f>
        <v>17.412944553258651</v>
      </c>
      <c r="N25" s="48"/>
      <c r="O25" s="49"/>
      <c r="P25" s="88">
        <v>76.28</v>
      </c>
      <c r="Q25" s="88"/>
      <c r="R25" s="91">
        <f>IF(P25="","",T25*M25*LOOKUP(RIGHT($D$2,3),定数!$A$6:$A$13,定数!$B$6:$B$13))</f>
        <v>27860.711285213249</v>
      </c>
      <c r="S25" s="91"/>
      <c r="T25" s="92">
        <f t="shared" si="9"/>
        <v>15.999999999999659</v>
      </c>
      <c r="U25" s="92"/>
      <c r="V25" t="str">
        <f t="shared" si="15"/>
        <v/>
      </c>
      <c r="W25">
        <f t="shared" si="11"/>
        <v>0</v>
      </c>
      <c r="X25" s="36">
        <f t="shared" si="12"/>
        <v>696517.78213034605</v>
      </c>
      <c r="Y25" s="37">
        <f t="shared" si="13"/>
        <v>0</v>
      </c>
    </row>
    <row r="26" spans="2:25">
      <c r="B26" s="35">
        <v>18</v>
      </c>
      <c r="C26" s="87">
        <f t="shared" si="7"/>
        <v>724378.49341555929</v>
      </c>
      <c r="D26" s="87"/>
      <c r="E26" s="48"/>
      <c r="F26" s="49">
        <v>43475</v>
      </c>
      <c r="G26" s="51" t="s">
        <v>3</v>
      </c>
      <c r="H26" s="88">
        <v>77.53</v>
      </c>
      <c r="I26" s="88"/>
      <c r="J26" s="51">
        <v>16</v>
      </c>
      <c r="K26" s="89">
        <f t="shared" si="8"/>
        <v>21731.354802466776</v>
      </c>
      <c r="L26" s="90"/>
      <c r="M26" s="6">
        <f>IF(J26="","",(K26/J26)/LOOKUP(RIGHT($D$2,3),定数!$A$6:$A$13,定数!$B$6:$B$13))</f>
        <v>13.582096751541735</v>
      </c>
      <c r="N26" s="51"/>
      <c r="O26" s="49"/>
      <c r="P26" s="88">
        <v>77.33</v>
      </c>
      <c r="Q26" s="88"/>
      <c r="R26" s="91">
        <f>IF(P26="","",T26*M26*LOOKUP(RIGHT($D$2,3),定数!$A$6:$A$13,定数!$B$6:$B$13))</f>
        <v>27164.193503083858</v>
      </c>
      <c r="S26" s="91"/>
      <c r="T26" s="92">
        <f t="shared" si="9"/>
        <v>20.000000000000284</v>
      </c>
      <c r="U26" s="92"/>
      <c r="V26" t="str">
        <f t="shared" si="15"/>
        <v/>
      </c>
      <c r="W26">
        <f t="shared" si="11"/>
        <v>0</v>
      </c>
      <c r="X26" s="36">
        <f t="shared" si="12"/>
        <v>724378.49341555929</v>
      </c>
      <c r="Y26" s="37">
        <f t="shared" si="13"/>
        <v>0</v>
      </c>
    </row>
    <row r="27" spans="2:25">
      <c r="B27" s="35">
        <v>19</v>
      </c>
      <c r="C27" s="87">
        <f t="shared" si="7"/>
        <v>751542.68691864319</v>
      </c>
      <c r="D27" s="87"/>
      <c r="E27" s="48"/>
      <c r="F27" s="49">
        <v>43490</v>
      </c>
      <c r="G27" s="51" t="s">
        <v>4</v>
      </c>
      <c r="H27" s="88">
        <v>78.03</v>
      </c>
      <c r="I27" s="88"/>
      <c r="J27" s="48">
        <v>16</v>
      </c>
      <c r="K27" s="89">
        <f t="shared" si="8"/>
        <v>22546.280607559296</v>
      </c>
      <c r="L27" s="90"/>
      <c r="M27" s="6">
        <f>IF(J27="","",(K27/J27)/LOOKUP(RIGHT($D$2,3),定数!$A$6:$A$13,定数!$B$6:$B$13))</f>
        <v>14.09142537972456</v>
      </c>
      <c r="N27" s="48"/>
      <c r="O27" s="49"/>
      <c r="P27" s="88">
        <v>78.25</v>
      </c>
      <c r="Q27" s="88"/>
      <c r="R27" s="91">
        <f>IF(P27="","",T27*M27*LOOKUP(RIGHT($D$2,3),定数!$A$6:$A$13,定数!$B$6:$B$13))</f>
        <v>31001.13583539387</v>
      </c>
      <c r="S27" s="91"/>
      <c r="T27" s="92">
        <f t="shared" si="9"/>
        <v>21.999999999999886</v>
      </c>
      <c r="U27" s="92"/>
      <c r="V27" t="str">
        <f t="shared" si="15"/>
        <v/>
      </c>
      <c r="W27">
        <f t="shared" si="11"/>
        <v>0</v>
      </c>
      <c r="X27" s="36">
        <f t="shared" si="12"/>
        <v>751542.68691864319</v>
      </c>
      <c r="Y27" s="37">
        <f t="shared" si="13"/>
        <v>0</v>
      </c>
    </row>
    <row r="28" spans="2:25">
      <c r="B28" s="35">
        <v>20</v>
      </c>
      <c r="C28" s="87">
        <f t="shared" si="7"/>
        <v>782543.8227540371</v>
      </c>
      <c r="D28" s="87"/>
      <c r="E28" s="48"/>
      <c r="F28" s="49">
        <v>43494</v>
      </c>
      <c r="G28" s="51" t="s">
        <v>3</v>
      </c>
      <c r="H28" s="88">
        <v>78.19</v>
      </c>
      <c r="I28" s="88"/>
      <c r="J28" s="48">
        <v>14</v>
      </c>
      <c r="K28" s="89">
        <f t="shared" si="8"/>
        <v>23476.314682621112</v>
      </c>
      <c r="L28" s="90"/>
      <c r="M28" s="6">
        <f>IF(J28="","",(K28/J28)/LOOKUP(RIGHT($D$2,3),定数!$A$6:$A$13,定数!$B$6:$B$13))</f>
        <v>16.768796201872224</v>
      </c>
      <c r="N28" s="48"/>
      <c r="O28" s="49"/>
      <c r="P28" s="88">
        <v>78.010000000000005</v>
      </c>
      <c r="Q28" s="88"/>
      <c r="R28" s="91">
        <f>IF(P28="","",T28*M28*LOOKUP(RIGHT($D$2,3),定数!$A$6:$A$13,定数!$B$6:$B$13))</f>
        <v>30183.833163368763</v>
      </c>
      <c r="S28" s="91"/>
      <c r="T28" s="92">
        <f t="shared" si="9"/>
        <v>17.999999999999261</v>
      </c>
      <c r="U28" s="92"/>
      <c r="V28" t="str">
        <f t="shared" si="15"/>
        <v/>
      </c>
      <c r="W28">
        <f t="shared" si="11"/>
        <v>0</v>
      </c>
      <c r="X28" s="36">
        <f t="shared" si="12"/>
        <v>782543.8227540371</v>
      </c>
      <c r="Y28" s="37">
        <f t="shared" si="13"/>
        <v>0</v>
      </c>
    </row>
    <row r="29" spans="2:25">
      <c r="B29" s="35">
        <v>21</v>
      </c>
      <c r="C29" s="87">
        <f t="shared" si="7"/>
        <v>812727.65591740585</v>
      </c>
      <c r="D29" s="87"/>
      <c r="E29" s="48"/>
      <c r="F29" s="49">
        <v>43495</v>
      </c>
      <c r="G29" s="51" t="s">
        <v>4</v>
      </c>
      <c r="H29" s="88">
        <v>78.55</v>
      </c>
      <c r="I29" s="88"/>
      <c r="J29" s="48">
        <v>34</v>
      </c>
      <c r="K29" s="89">
        <f t="shared" si="8"/>
        <v>24381.829677522175</v>
      </c>
      <c r="L29" s="90"/>
      <c r="M29" s="6">
        <f>IF(J29="","",(K29/J29)/LOOKUP(RIGHT($D$2,3),定数!$A$6:$A$13,定数!$B$6:$B$13))</f>
        <v>7.1711263757418156</v>
      </c>
      <c r="N29" s="48"/>
      <c r="O29" s="49"/>
      <c r="P29" s="88">
        <v>78.989999999999995</v>
      </c>
      <c r="Q29" s="88"/>
      <c r="R29" s="91">
        <f>IF(P29="","",T29*M29*LOOKUP(RIGHT($D$2,3),定数!$A$6:$A$13,定数!$B$6:$B$13))</f>
        <v>31552.956053263824</v>
      </c>
      <c r="S29" s="91"/>
      <c r="T29" s="92">
        <f t="shared" si="9"/>
        <v>43.999999999999773</v>
      </c>
      <c r="U29" s="92"/>
      <c r="V29" t="str">
        <f t="shared" si="15"/>
        <v/>
      </c>
      <c r="W29">
        <f t="shared" si="11"/>
        <v>0</v>
      </c>
      <c r="X29" s="36">
        <f t="shared" si="12"/>
        <v>812727.65591740585</v>
      </c>
      <c r="Y29" s="37">
        <f t="shared" si="13"/>
        <v>0</v>
      </c>
    </row>
    <row r="30" spans="2:25">
      <c r="B30" s="35">
        <v>22</v>
      </c>
      <c r="C30" s="87">
        <f t="shared" si="7"/>
        <v>844280.61197066971</v>
      </c>
      <c r="D30" s="87"/>
      <c r="E30" s="48"/>
      <c r="F30" s="49">
        <v>43516</v>
      </c>
      <c r="G30" s="51" t="s">
        <v>4</v>
      </c>
      <c r="H30" s="88">
        <v>79.45</v>
      </c>
      <c r="I30" s="88"/>
      <c r="J30" s="51">
        <v>25</v>
      </c>
      <c r="K30" s="89">
        <f t="shared" si="8"/>
        <v>25328.418359120089</v>
      </c>
      <c r="L30" s="90"/>
      <c r="M30" s="6">
        <f>IF(J30="","",(K30/J30)/LOOKUP(RIGHT($D$2,3),定数!$A$6:$A$13,定数!$B$6:$B$13))</f>
        <v>10.131367343648035</v>
      </c>
      <c r="N30" s="51"/>
      <c r="O30" s="49"/>
      <c r="P30" s="88">
        <v>79.2</v>
      </c>
      <c r="Q30" s="88"/>
      <c r="R30" s="91">
        <f>IF(P30="","",T30*M30*LOOKUP(RIGHT($D$2,3),定数!$A$6:$A$13,定数!$B$6:$B$13))</f>
        <v>-25328.418359120085</v>
      </c>
      <c r="S30" s="91"/>
      <c r="T30" s="92">
        <f t="shared" si="9"/>
        <v>-25</v>
      </c>
      <c r="U30" s="92"/>
      <c r="V30" t="str">
        <f t="shared" si="15"/>
        <v/>
      </c>
      <c r="W30">
        <f t="shared" si="11"/>
        <v>1</v>
      </c>
      <c r="X30" s="36">
        <f t="shared" si="12"/>
        <v>844280.61197066971</v>
      </c>
      <c r="Y30" s="37">
        <f t="shared" si="13"/>
        <v>0</v>
      </c>
    </row>
    <row r="31" spans="2:25">
      <c r="B31" s="35">
        <v>23</v>
      </c>
      <c r="C31" s="87">
        <f t="shared" si="7"/>
        <v>818952.19361154968</v>
      </c>
      <c r="D31" s="87"/>
      <c r="E31" s="48"/>
      <c r="F31" s="49">
        <v>43518</v>
      </c>
      <c r="G31" s="51" t="s">
        <v>4</v>
      </c>
      <c r="H31" s="88">
        <v>78.63</v>
      </c>
      <c r="I31" s="88"/>
      <c r="J31" s="48">
        <v>7</v>
      </c>
      <c r="K31" s="89">
        <f t="shared" si="8"/>
        <v>24568.565808346488</v>
      </c>
      <c r="L31" s="90"/>
      <c r="M31" s="6">
        <f>IF(J31="","",(K31/J31)/LOOKUP(RIGHT($D$2,3),定数!$A$6:$A$13,定数!$B$6:$B$13))</f>
        <v>35.097951154780702</v>
      </c>
      <c r="N31" s="48"/>
      <c r="O31" s="49"/>
      <c r="P31" s="88">
        <v>78.73</v>
      </c>
      <c r="Q31" s="88"/>
      <c r="R31" s="91">
        <f>IF(P31="","",T31*M31*LOOKUP(RIGHT($D$2,3),定数!$A$6:$A$13,定数!$B$6:$B$13))</f>
        <v>35097.951154783696</v>
      </c>
      <c r="S31" s="91"/>
      <c r="T31" s="92">
        <f t="shared" si="9"/>
        <v>10.000000000000853</v>
      </c>
      <c r="U31" s="92"/>
      <c r="V31" t="str">
        <f t="shared" si="15"/>
        <v/>
      </c>
      <c r="W31">
        <f t="shared" si="11"/>
        <v>0</v>
      </c>
      <c r="X31" s="36">
        <f t="shared" si="12"/>
        <v>844280.61197066971</v>
      </c>
      <c r="Y31" s="37">
        <f t="shared" si="13"/>
        <v>2.9999999999999916E-2</v>
      </c>
    </row>
    <row r="32" spans="2:25">
      <c r="B32" s="35">
        <v>24</v>
      </c>
      <c r="C32" s="87">
        <f t="shared" si="7"/>
        <v>854050.1447663334</v>
      </c>
      <c r="D32" s="87"/>
      <c r="E32" s="48"/>
      <c r="F32" s="49">
        <v>43535</v>
      </c>
      <c r="G32" s="51" t="s">
        <v>4</v>
      </c>
      <c r="H32" s="88">
        <v>78.55</v>
      </c>
      <c r="I32" s="88"/>
      <c r="J32" s="48">
        <v>7</v>
      </c>
      <c r="K32" s="89">
        <f t="shared" si="8"/>
        <v>25621.50434299</v>
      </c>
      <c r="L32" s="90"/>
      <c r="M32" s="6">
        <f>IF(J32="","",(K32/J32)/LOOKUP(RIGHT($D$2,3),定数!$A$6:$A$13,定数!$B$6:$B$13))</f>
        <v>36.602149061414281</v>
      </c>
      <c r="N32" s="48"/>
      <c r="O32" s="49"/>
      <c r="P32" s="88">
        <v>78.650000000000006</v>
      </c>
      <c r="Q32" s="88"/>
      <c r="R32" s="91">
        <f>IF(P32="","",T32*M32*LOOKUP(RIGHT($D$2,3),定数!$A$6:$A$13,定数!$B$6:$B$13))</f>
        <v>36602.149061417404</v>
      </c>
      <c r="S32" s="91"/>
      <c r="T32" s="92">
        <f t="shared" si="9"/>
        <v>10.000000000000853</v>
      </c>
      <c r="U32" s="92"/>
      <c r="V32" t="str">
        <f t="shared" si="15"/>
        <v/>
      </c>
      <c r="W32">
        <f t="shared" si="11"/>
        <v>0</v>
      </c>
      <c r="X32" s="36">
        <f t="shared" si="12"/>
        <v>854050.1447663334</v>
      </c>
      <c r="Y32" s="37">
        <f t="shared" si="13"/>
        <v>0</v>
      </c>
    </row>
    <row r="33" spans="2:25">
      <c r="B33" s="35">
        <v>25</v>
      </c>
      <c r="C33" s="87">
        <f t="shared" si="7"/>
        <v>890652.29382775084</v>
      </c>
      <c r="D33" s="87"/>
      <c r="E33" s="48"/>
      <c r="F33" s="49">
        <v>43537</v>
      </c>
      <c r="G33" s="51" t="s">
        <v>4</v>
      </c>
      <c r="H33" s="88">
        <v>78.739999999999995</v>
      </c>
      <c r="I33" s="88"/>
      <c r="J33" s="50">
        <v>13</v>
      </c>
      <c r="K33" s="89">
        <f t="shared" si="8"/>
        <v>26719.568814832524</v>
      </c>
      <c r="L33" s="90"/>
      <c r="M33" s="6">
        <f>IF(J33="","",(K33/J33)/LOOKUP(RIGHT($D$2,3),定数!$A$6:$A$13,定数!$B$6:$B$13))</f>
        <v>20.553514472948095</v>
      </c>
      <c r="N33" s="48"/>
      <c r="O33" s="49"/>
      <c r="P33" s="88">
        <v>78.900000000000006</v>
      </c>
      <c r="Q33" s="88"/>
      <c r="R33" s="91">
        <f>IF(P33="","",T33*M33*LOOKUP(RIGHT($D$2,3),定数!$A$6:$A$13,定数!$B$6:$B$13))</f>
        <v>32885.623156719172</v>
      </c>
      <c r="S33" s="91"/>
      <c r="T33" s="92">
        <f t="shared" si="9"/>
        <v>16.00000000000108</v>
      </c>
      <c r="U33" s="92"/>
      <c r="V33" t="str">
        <f t="shared" si="15"/>
        <v/>
      </c>
      <c r="W33">
        <f t="shared" si="11"/>
        <v>0</v>
      </c>
      <c r="X33" s="36">
        <f t="shared" si="12"/>
        <v>890652.29382775084</v>
      </c>
      <c r="Y33" s="37">
        <f t="shared" si="13"/>
        <v>0</v>
      </c>
    </row>
    <row r="34" spans="2:25">
      <c r="B34" s="35">
        <v>26</v>
      </c>
      <c r="C34" s="87">
        <f t="shared" si="7"/>
        <v>923537.91698446998</v>
      </c>
      <c r="D34" s="87"/>
      <c r="E34" s="51"/>
      <c r="F34" s="49">
        <v>43539</v>
      </c>
      <c r="G34" s="51" t="s">
        <v>4</v>
      </c>
      <c r="H34" s="88">
        <v>78.989999999999995</v>
      </c>
      <c r="I34" s="88"/>
      <c r="J34" s="51">
        <v>8</v>
      </c>
      <c r="K34" s="89">
        <f t="shared" si="8"/>
        <v>27706.137509534099</v>
      </c>
      <c r="L34" s="90"/>
      <c r="M34" s="6">
        <f>IF(J34="","",(K34/J34)/LOOKUP(RIGHT($D$2,3),定数!$A$6:$A$13,定数!$B$6:$B$13))</f>
        <v>34.63267188691762</v>
      </c>
      <c r="N34" s="51"/>
      <c r="O34" s="49"/>
      <c r="P34" s="88">
        <v>79.099999999999994</v>
      </c>
      <c r="Q34" s="88"/>
      <c r="R34" s="91">
        <f>IF(P34="","",T34*M34*LOOKUP(RIGHT($D$2,3),定数!$A$6:$A$13,定数!$B$6:$B$13))</f>
        <v>38095.939075609189</v>
      </c>
      <c r="S34" s="91"/>
      <c r="T34" s="92">
        <f t="shared" si="9"/>
        <v>10.999999999999943</v>
      </c>
      <c r="U34" s="92"/>
      <c r="V34" t="str">
        <f t="shared" si="15"/>
        <v/>
      </c>
      <c r="W34">
        <f t="shared" si="11"/>
        <v>0</v>
      </c>
      <c r="X34" s="36">
        <f t="shared" si="12"/>
        <v>923537.91698446998</v>
      </c>
      <c r="Y34" s="37">
        <f t="shared" si="13"/>
        <v>0</v>
      </c>
    </row>
    <row r="35" spans="2:25">
      <c r="B35" s="35">
        <v>27</v>
      </c>
      <c r="C35" s="87">
        <f t="shared" si="7"/>
        <v>961633.85606007918</v>
      </c>
      <c r="D35" s="87"/>
      <c r="E35" s="51"/>
      <c r="F35" s="49">
        <v>43551</v>
      </c>
      <c r="G35" s="51" t="s">
        <v>3</v>
      </c>
      <c r="H35" s="88">
        <v>78.209999999999994</v>
      </c>
      <c r="I35" s="88"/>
      <c r="J35" s="51">
        <v>16</v>
      </c>
      <c r="K35" s="89">
        <f t="shared" si="8"/>
        <v>28849.015681802375</v>
      </c>
      <c r="L35" s="90"/>
      <c r="M35" s="6">
        <f>IF(J35="","",(K35/J35)/LOOKUP(RIGHT($D$2,3),定数!$A$6:$A$13,定数!$B$6:$B$13))</f>
        <v>18.030634801126485</v>
      </c>
      <c r="N35" s="51"/>
      <c r="O35" s="49"/>
      <c r="P35" s="88">
        <v>78.010000000000005</v>
      </c>
      <c r="Q35" s="88"/>
      <c r="R35" s="91">
        <f>IF(P35="","",T35*M35*LOOKUP(RIGHT($D$2,3),定数!$A$6:$A$13,定数!$B$6:$B$13))</f>
        <v>36061.269602250919</v>
      </c>
      <c r="S35" s="91"/>
      <c r="T35" s="92">
        <f t="shared" si="9"/>
        <v>19.999999999998863</v>
      </c>
      <c r="U35" s="92"/>
      <c r="V35" t="str">
        <f t="shared" si="15"/>
        <v/>
      </c>
      <c r="W35">
        <f t="shared" si="11"/>
        <v>0</v>
      </c>
      <c r="X35" s="36">
        <f t="shared" si="12"/>
        <v>961633.85606007918</v>
      </c>
      <c r="Y35" s="37">
        <f t="shared" si="13"/>
        <v>0</v>
      </c>
    </row>
    <row r="36" spans="2:25">
      <c r="B36" s="35">
        <v>28</v>
      </c>
      <c r="C36" s="87">
        <f t="shared" si="7"/>
        <v>997695.12566233007</v>
      </c>
      <c r="D36" s="87"/>
      <c r="E36" s="51"/>
      <c r="F36" s="49">
        <v>43557</v>
      </c>
      <c r="G36" s="51" t="s">
        <v>3</v>
      </c>
      <c r="H36" s="88">
        <v>79.09</v>
      </c>
      <c r="I36" s="88"/>
      <c r="J36" s="51">
        <v>10</v>
      </c>
      <c r="K36" s="89">
        <f t="shared" si="8"/>
        <v>29930.8537698699</v>
      </c>
      <c r="L36" s="90"/>
      <c r="M36" s="6">
        <f>IF(J36="","",(K36/J36)/LOOKUP(RIGHT($D$2,3),定数!$A$6:$A$13,定数!$B$6:$B$13))</f>
        <v>29.930853769869898</v>
      </c>
      <c r="N36" s="51"/>
      <c r="O36" s="49"/>
      <c r="P36" s="88">
        <v>79.2</v>
      </c>
      <c r="Q36" s="88"/>
      <c r="R36" s="91">
        <f>IF(P36="","",T36*M36*LOOKUP(RIGHT($D$2,3),定数!$A$6:$A$13,定数!$B$6:$B$13))</f>
        <v>-32923.939146856719</v>
      </c>
      <c r="S36" s="91"/>
      <c r="T36" s="92">
        <f t="shared" si="9"/>
        <v>-10.999999999999943</v>
      </c>
      <c r="U36" s="92"/>
      <c r="V36" t="str">
        <f t="shared" si="15"/>
        <v/>
      </c>
      <c r="W36">
        <f t="shared" si="11"/>
        <v>1</v>
      </c>
      <c r="X36" s="36">
        <f t="shared" si="12"/>
        <v>997695.12566233007</v>
      </c>
      <c r="Y36" s="37">
        <f t="shared" si="13"/>
        <v>0</v>
      </c>
    </row>
    <row r="37" spans="2:25">
      <c r="B37" s="35">
        <v>29</v>
      </c>
      <c r="C37" s="87">
        <f t="shared" si="7"/>
        <v>964771.1865154733</v>
      </c>
      <c r="D37" s="87"/>
      <c r="E37" s="51"/>
      <c r="F37" s="49">
        <v>43559</v>
      </c>
      <c r="G37" s="51" t="s">
        <v>4</v>
      </c>
      <c r="H37" s="88">
        <v>79.39</v>
      </c>
      <c r="I37" s="88"/>
      <c r="J37" s="51">
        <v>11</v>
      </c>
      <c r="K37" s="89">
        <f t="shared" si="8"/>
        <v>28943.135595464199</v>
      </c>
      <c r="L37" s="90"/>
      <c r="M37" s="6">
        <f>IF(J37="","",(K37/J37)/LOOKUP(RIGHT($D$2,3),定数!$A$6:$A$13,定数!$B$6:$B$13))</f>
        <v>26.311941450422001</v>
      </c>
      <c r="N37" s="51"/>
      <c r="O37" s="49"/>
      <c r="P37" s="88">
        <v>79.53</v>
      </c>
      <c r="Q37" s="88"/>
      <c r="R37" s="91">
        <f>IF(P37="","",T37*M37*LOOKUP(RIGHT($D$2,3),定数!$A$6:$A$13,定数!$B$6:$B$13))</f>
        <v>36836.71803059095</v>
      </c>
      <c r="S37" s="91"/>
      <c r="T37" s="92">
        <f t="shared" si="9"/>
        <v>14.000000000000057</v>
      </c>
      <c r="U37" s="92"/>
      <c r="V37" t="str">
        <f t="shared" si="15"/>
        <v/>
      </c>
      <c r="W37">
        <f t="shared" si="11"/>
        <v>0</v>
      </c>
      <c r="X37" s="36">
        <f t="shared" si="12"/>
        <v>997695.12566233007</v>
      </c>
      <c r="Y37" s="37">
        <f t="shared" si="13"/>
        <v>3.2999999999999918E-2</v>
      </c>
    </row>
    <row r="38" spans="2:25">
      <c r="B38" s="35">
        <v>30</v>
      </c>
      <c r="C38" s="87">
        <f t="shared" si="7"/>
        <v>1001607.9045460642</v>
      </c>
      <c r="D38" s="87"/>
      <c r="E38" s="51"/>
      <c r="F38" s="49">
        <v>43567</v>
      </c>
      <c r="G38" s="51" t="s">
        <v>4</v>
      </c>
      <c r="H38" s="88">
        <v>79.94</v>
      </c>
      <c r="I38" s="88"/>
      <c r="J38" s="51">
        <v>27</v>
      </c>
      <c r="K38" s="89">
        <f t="shared" si="8"/>
        <v>30048.237136381926</v>
      </c>
      <c r="L38" s="90"/>
      <c r="M38" s="6">
        <f>IF(J38="","",(K38/J38)/LOOKUP(RIGHT($D$2,3),定数!$A$6:$A$13,定数!$B$6:$B$13))</f>
        <v>11.128976717178491</v>
      </c>
      <c r="N38" s="51"/>
      <c r="O38" s="49"/>
      <c r="P38" s="88">
        <v>80.3</v>
      </c>
      <c r="Q38" s="88"/>
      <c r="R38" s="91">
        <f>IF(P38="","",T38*M38*LOOKUP(RIGHT($D$2,3),定数!$A$6:$A$13,定数!$B$6:$B$13))</f>
        <v>40064.3161818425</v>
      </c>
      <c r="S38" s="91"/>
      <c r="T38" s="92">
        <f t="shared" si="9"/>
        <v>35.999999999999943</v>
      </c>
      <c r="U38" s="92"/>
      <c r="V38" t="str">
        <f t="shared" si="15"/>
        <v/>
      </c>
      <c r="W38">
        <f t="shared" si="11"/>
        <v>0</v>
      </c>
      <c r="X38" s="36">
        <f t="shared" si="12"/>
        <v>1001607.9045460642</v>
      </c>
      <c r="Y38" s="37">
        <f t="shared" si="13"/>
        <v>0</v>
      </c>
    </row>
    <row r="39" spans="2:25">
      <c r="B39" s="35">
        <v>31</v>
      </c>
      <c r="C39" s="87">
        <f t="shared" si="7"/>
        <v>1041672.2207279067</v>
      </c>
      <c r="D39" s="87"/>
      <c r="E39" s="51"/>
      <c r="F39" s="49">
        <v>43570</v>
      </c>
      <c r="G39" s="51" t="s">
        <v>3</v>
      </c>
      <c r="H39" s="88">
        <v>80.25</v>
      </c>
      <c r="I39" s="88"/>
      <c r="J39" s="51">
        <v>10</v>
      </c>
      <c r="K39" s="89">
        <f t="shared" si="8"/>
        <v>31250.166621837197</v>
      </c>
      <c r="L39" s="90"/>
      <c r="M39" s="6">
        <f>IF(J39="","",(K39/J39)/LOOKUP(RIGHT($D$2,3),定数!$A$6:$A$13,定数!$B$6:$B$13))</f>
        <v>31.250166621837199</v>
      </c>
      <c r="N39" s="51"/>
      <c r="O39" s="49"/>
      <c r="P39" s="88">
        <v>80.349999999999994</v>
      </c>
      <c r="Q39" s="88"/>
      <c r="R39" s="91">
        <f>IF(P39="","",T39*M39*LOOKUP(RIGHT($D$2,3),定数!$A$6:$A$13,定数!$B$6:$B$13))</f>
        <v>-31250.166621835422</v>
      </c>
      <c r="S39" s="91"/>
      <c r="T39" s="92">
        <f t="shared" si="9"/>
        <v>-9.9999999999994316</v>
      </c>
      <c r="U39" s="92"/>
      <c r="V39" t="str">
        <f t="shared" si="15"/>
        <v/>
      </c>
      <c r="W39">
        <f t="shared" si="11"/>
        <v>1</v>
      </c>
      <c r="X39" s="36">
        <f t="shared" si="12"/>
        <v>1041672.2207279067</v>
      </c>
      <c r="Y39" s="37">
        <f t="shared" si="13"/>
        <v>0</v>
      </c>
    </row>
    <row r="40" spans="2:25">
      <c r="B40" s="35">
        <v>32</v>
      </c>
      <c r="C40" s="87">
        <f t="shared" si="7"/>
        <v>1010422.0541060712</v>
      </c>
      <c r="D40" s="87"/>
      <c r="E40" s="51"/>
      <c r="F40" s="49">
        <v>43571</v>
      </c>
      <c r="G40" s="51" t="s">
        <v>3</v>
      </c>
      <c r="H40" s="88">
        <v>80.27</v>
      </c>
      <c r="I40" s="88"/>
      <c r="J40" s="51">
        <v>6</v>
      </c>
      <c r="K40" s="89">
        <f t="shared" si="8"/>
        <v>30312.661623182135</v>
      </c>
      <c r="L40" s="90"/>
      <c r="M40" s="6">
        <f>IF(J40="","",(K40/J40)/LOOKUP(RIGHT($D$2,3),定数!$A$6:$A$13,定数!$B$6:$B$13))</f>
        <v>50.521102705303555</v>
      </c>
      <c r="N40" s="51"/>
      <c r="O40" s="49"/>
      <c r="P40" s="88">
        <v>80.19</v>
      </c>
      <c r="Q40" s="88"/>
      <c r="R40" s="91">
        <f>IF(P40="","",T40*M40*LOOKUP(RIGHT($D$2,3),定数!$A$6:$A$13,定数!$B$6:$B$13))</f>
        <v>40416.882164241979</v>
      </c>
      <c r="S40" s="91"/>
      <c r="T40" s="92">
        <f t="shared" si="9"/>
        <v>7.9999999999998295</v>
      </c>
      <c r="U40" s="92"/>
      <c r="V40" t="str">
        <f t="shared" si="15"/>
        <v/>
      </c>
      <c r="W40">
        <f t="shared" si="11"/>
        <v>0</v>
      </c>
      <c r="X40" s="36">
        <f t="shared" si="12"/>
        <v>1041672.2207279067</v>
      </c>
      <c r="Y40" s="37">
        <f t="shared" si="13"/>
        <v>2.9999999999998361E-2</v>
      </c>
    </row>
    <row r="41" spans="2:25">
      <c r="B41" s="35">
        <v>33</v>
      </c>
      <c r="C41" s="87">
        <f t="shared" si="7"/>
        <v>1050838.9362703133</v>
      </c>
      <c r="D41" s="87"/>
      <c r="E41" s="51"/>
      <c r="F41" s="49">
        <v>43577</v>
      </c>
      <c r="G41" s="51" t="s">
        <v>3</v>
      </c>
      <c r="H41" s="88">
        <v>79.86</v>
      </c>
      <c r="I41" s="88"/>
      <c r="J41" s="51">
        <v>5</v>
      </c>
      <c r="K41" s="89">
        <f t="shared" si="8"/>
        <v>31525.1680881094</v>
      </c>
      <c r="L41" s="90"/>
      <c r="M41" s="6">
        <f>IF(J41="","",(K41/J41)/LOOKUP(RIGHT($D$2,3),定数!$A$6:$A$13,定数!$B$6:$B$13))</f>
        <v>63.050336176218799</v>
      </c>
      <c r="N41" s="51"/>
      <c r="O41" s="49"/>
      <c r="P41" s="88">
        <v>79.790000000000006</v>
      </c>
      <c r="Q41" s="88"/>
      <c r="R41" s="91">
        <f>IF(P41="","",T41*M41*LOOKUP(RIGHT($D$2,3),定数!$A$6:$A$13,定数!$B$6:$B$13))</f>
        <v>44135.235323348861</v>
      </c>
      <c r="S41" s="91"/>
      <c r="T41" s="92">
        <f t="shared" si="9"/>
        <v>6.9999999999993179</v>
      </c>
      <c r="U41" s="92"/>
      <c r="V41" t="str">
        <f t="shared" si="15"/>
        <v/>
      </c>
      <c r="W41">
        <f t="shared" si="11"/>
        <v>0</v>
      </c>
      <c r="X41" s="36">
        <f t="shared" si="12"/>
        <v>1050838.9362703133</v>
      </c>
      <c r="Y41" s="37">
        <f t="shared" si="13"/>
        <v>0</v>
      </c>
    </row>
    <row r="42" spans="2:25">
      <c r="B42" s="35">
        <v>34</v>
      </c>
      <c r="C42" s="87">
        <f t="shared" si="7"/>
        <v>1094974.1715936621</v>
      </c>
      <c r="D42" s="87"/>
      <c r="E42" s="51"/>
      <c r="F42" s="49">
        <v>43579</v>
      </c>
      <c r="G42" s="51" t="s">
        <v>3</v>
      </c>
      <c r="H42" s="88">
        <v>79.25</v>
      </c>
      <c r="I42" s="88"/>
      <c r="J42" s="51">
        <v>10</v>
      </c>
      <c r="K42" s="89">
        <f t="shared" si="8"/>
        <v>32849.225147809862</v>
      </c>
      <c r="L42" s="90"/>
      <c r="M42" s="6">
        <f>IF(J42="","",(K42/J42)/LOOKUP(RIGHT($D$2,3),定数!$A$6:$A$13,定数!$B$6:$B$13))</f>
        <v>32.849225147809861</v>
      </c>
      <c r="N42" s="51"/>
      <c r="O42" s="49"/>
      <c r="P42" s="88">
        <v>79.12</v>
      </c>
      <c r="Q42" s="88"/>
      <c r="R42" s="91">
        <f>IF(P42="","",T42*M42*LOOKUP(RIGHT($D$2,3),定数!$A$6:$A$13,定数!$B$6:$B$13))</f>
        <v>42703.992692151325</v>
      </c>
      <c r="S42" s="91"/>
      <c r="T42" s="92">
        <f t="shared" si="9"/>
        <v>12.999999999999545</v>
      </c>
      <c r="U42" s="92"/>
      <c r="V42" t="str">
        <f t="shared" si="15"/>
        <v/>
      </c>
      <c r="W42">
        <f t="shared" si="11"/>
        <v>0</v>
      </c>
      <c r="X42" s="36">
        <f t="shared" si="12"/>
        <v>1094974.1715936621</v>
      </c>
      <c r="Y42" s="37">
        <f t="shared" si="13"/>
        <v>0</v>
      </c>
    </row>
    <row r="43" spans="2:25">
      <c r="B43" s="35">
        <v>35</v>
      </c>
      <c r="C43" s="87">
        <f t="shared" si="7"/>
        <v>1137678.1642858135</v>
      </c>
      <c r="D43" s="87"/>
      <c r="E43" s="51"/>
      <c r="F43" s="49">
        <v>43580</v>
      </c>
      <c r="G43" s="51" t="s">
        <v>3</v>
      </c>
      <c r="H43" s="88">
        <v>78.52</v>
      </c>
      <c r="I43" s="88"/>
      <c r="J43" s="51">
        <v>10</v>
      </c>
      <c r="K43" s="89">
        <f t="shared" si="8"/>
        <v>34130.344928574399</v>
      </c>
      <c r="L43" s="90"/>
      <c r="M43" s="6">
        <f>IF(J43="","",(K43/J43)/LOOKUP(RIGHT($D$2,3),定数!$A$6:$A$13,定数!$B$6:$B$13))</f>
        <v>34.130344928574402</v>
      </c>
      <c r="N43" s="51"/>
      <c r="O43" s="49"/>
      <c r="P43" s="88">
        <v>78.38</v>
      </c>
      <c r="Q43" s="88"/>
      <c r="R43" s="91">
        <f>IF(P43="","",T43*M43*LOOKUP(RIGHT($D$2,3),定数!$A$6:$A$13,定数!$B$6:$B$13))</f>
        <v>47782.482900004354</v>
      </c>
      <c r="S43" s="91"/>
      <c r="T43" s="92">
        <f t="shared" si="9"/>
        <v>14.000000000000057</v>
      </c>
      <c r="U43" s="92"/>
      <c r="V43" t="str">
        <f t="shared" si="15"/>
        <v/>
      </c>
      <c r="W43">
        <f t="shared" si="11"/>
        <v>0</v>
      </c>
      <c r="X43" s="36">
        <f t="shared" si="12"/>
        <v>1137678.1642858135</v>
      </c>
      <c r="Y43" s="37">
        <f t="shared" si="13"/>
        <v>0</v>
      </c>
    </row>
    <row r="44" spans="2:25">
      <c r="B44" s="35">
        <v>36</v>
      </c>
      <c r="C44" s="87">
        <f t="shared" si="7"/>
        <v>1185460.6471858178</v>
      </c>
      <c r="D44" s="87"/>
      <c r="E44" s="51"/>
      <c r="F44" s="49">
        <v>43581</v>
      </c>
      <c r="G44" s="51" t="s">
        <v>4</v>
      </c>
      <c r="H44" s="88">
        <v>78.540000000000006</v>
      </c>
      <c r="I44" s="88"/>
      <c r="J44" s="51">
        <v>12</v>
      </c>
      <c r="K44" s="89">
        <f t="shared" si="8"/>
        <v>35563.819415574537</v>
      </c>
      <c r="L44" s="90"/>
      <c r="M44" s="6">
        <f>IF(J44="","",(K44/J44)/LOOKUP(RIGHT($D$2,3),定数!$A$6:$A$13,定数!$B$6:$B$13))</f>
        <v>29.636516179645447</v>
      </c>
      <c r="N44" s="51"/>
      <c r="O44" s="49"/>
      <c r="P44" s="88">
        <v>78.709999999999994</v>
      </c>
      <c r="Q44" s="88"/>
      <c r="R44" s="91">
        <f>IF(P44="","",T44*M44*LOOKUP(RIGHT($D$2,3),定数!$A$6:$A$13,定数!$B$6:$B$13))</f>
        <v>50382.077505393558</v>
      </c>
      <c r="S44" s="91"/>
      <c r="T44" s="92">
        <f t="shared" si="9"/>
        <v>16.999999999998749</v>
      </c>
      <c r="U44" s="92"/>
      <c r="V44" t="str">
        <f t="shared" si="15"/>
        <v/>
      </c>
      <c r="W44">
        <f t="shared" si="11"/>
        <v>0</v>
      </c>
      <c r="X44" s="36">
        <f t="shared" si="12"/>
        <v>1185460.6471858178</v>
      </c>
      <c r="Y44" s="37">
        <f t="shared" si="13"/>
        <v>0</v>
      </c>
    </row>
    <row r="45" spans="2:25">
      <c r="B45" s="35">
        <v>37</v>
      </c>
      <c r="C45" s="87">
        <f t="shared" si="7"/>
        <v>1235842.7246912115</v>
      </c>
      <c r="D45" s="87"/>
      <c r="E45" s="51"/>
      <c r="F45" s="49">
        <v>43608</v>
      </c>
      <c r="G45" s="51" t="s">
        <v>3</v>
      </c>
      <c r="H45" s="88">
        <v>75.55</v>
      </c>
      <c r="I45" s="88"/>
      <c r="J45" s="51">
        <v>8</v>
      </c>
      <c r="K45" s="89">
        <f t="shared" si="8"/>
        <v>37075.28174073634</v>
      </c>
      <c r="L45" s="90"/>
      <c r="M45" s="6">
        <f>IF(J45="","",(K45/J45)/LOOKUP(RIGHT($D$2,3),定数!$A$6:$A$13,定数!$B$6:$B$13))</f>
        <v>46.344102175920426</v>
      </c>
      <c r="N45" s="51"/>
      <c r="O45" s="49"/>
      <c r="P45" s="88">
        <v>75.45</v>
      </c>
      <c r="Q45" s="88"/>
      <c r="R45" s="91">
        <f>IF(P45="","",T45*M45*LOOKUP(RIGHT($D$2,3),定数!$A$6:$A$13,定数!$B$6:$B$13))</f>
        <v>46344.102175917797</v>
      </c>
      <c r="S45" s="91"/>
      <c r="T45" s="92">
        <f t="shared" si="9"/>
        <v>9.9999999999994316</v>
      </c>
      <c r="U45" s="92"/>
      <c r="V45" t="str">
        <f t="shared" si="15"/>
        <v/>
      </c>
      <c r="W45">
        <f t="shared" si="11"/>
        <v>0</v>
      </c>
      <c r="X45" s="36">
        <f t="shared" si="12"/>
        <v>1235842.7246912115</v>
      </c>
      <c r="Y45" s="37">
        <f t="shared" si="13"/>
        <v>0</v>
      </c>
    </row>
    <row r="46" spans="2:25">
      <c r="B46" s="35">
        <v>38</v>
      </c>
      <c r="C46" s="87">
        <f t="shared" si="7"/>
        <v>1282186.8268671292</v>
      </c>
      <c r="D46" s="87"/>
      <c r="E46" s="51"/>
      <c r="F46" s="49">
        <v>43612</v>
      </c>
      <c r="G46" s="51" t="s">
        <v>3</v>
      </c>
      <c r="H46" s="88">
        <v>75.75</v>
      </c>
      <c r="I46" s="88"/>
      <c r="J46" s="51">
        <v>8</v>
      </c>
      <c r="K46" s="89">
        <f t="shared" si="8"/>
        <v>38465.604806013871</v>
      </c>
      <c r="L46" s="90"/>
      <c r="M46" s="6">
        <f>IF(J46="","",(K46/J46)/LOOKUP(RIGHT($D$2,3),定数!$A$6:$A$13,定数!$B$6:$B$13))</f>
        <v>48.082006007517336</v>
      </c>
      <c r="N46" s="51"/>
      <c r="O46" s="49"/>
      <c r="P46" s="88">
        <v>75.83</v>
      </c>
      <c r="Q46" s="88"/>
      <c r="R46" s="91">
        <f>IF(P46="","",T46*M46*LOOKUP(RIGHT($D$2,3),定数!$A$6:$A$13,定数!$B$6:$B$13))</f>
        <v>-38465.604806013049</v>
      </c>
      <c r="S46" s="91"/>
      <c r="T46" s="92">
        <f t="shared" si="9"/>
        <v>-7.9999999999998295</v>
      </c>
      <c r="U46" s="92"/>
      <c r="V46" t="str">
        <f t="shared" si="15"/>
        <v/>
      </c>
      <c r="W46">
        <f t="shared" si="11"/>
        <v>1</v>
      </c>
      <c r="X46" s="36">
        <f t="shared" si="12"/>
        <v>1282186.8268671292</v>
      </c>
      <c r="Y46" s="37">
        <f t="shared" si="13"/>
        <v>0</v>
      </c>
    </row>
    <row r="47" spans="2:25">
      <c r="B47" s="35">
        <v>39</v>
      </c>
      <c r="C47" s="87">
        <f t="shared" si="7"/>
        <v>1243721.2220611162</v>
      </c>
      <c r="D47" s="87"/>
      <c r="E47" s="51"/>
      <c r="F47" s="49">
        <v>43615</v>
      </c>
      <c r="G47" s="51" t="s">
        <v>3</v>
      </c>
      <c r="H47" s="88">
        <v>75.510000000000005</v>
      </c>
      <c r="I47" s="88"/>
      <c r="J47" s="51">
        <v>12</v>
      </c>
      <c r="K47" s="89">
        <f t="shared" si="8"/>
        <v>37311.636661833487</v>
      </c>
      <c r="L47" s="90"/>
      <c r="M47" s="6">
        <f>IF(J47="","",(K47/J47)/LOOKUP(RIGHT($D$2,3),定数!$A$6:$A$13,定数!$B$6:$B$13))</f>
        <v>31.093030551527903</v>
      </c>
      <c r="N47" s="51"/>
      <c r="O47" s="49"/>
      <c r="P47" s="88">
        <v>75.349999999999994</v>
      </c>
      <c r="Q47" s="88"/>
      <c r="R47" s="91">
        <f>IF(P47="","",T47*M47*LOOKUP(RIGHT($D$2,3),定数!$A$6:$A$13,定数!$B$6:$B$13))</f>
        <v>49748.848882448001</v>
      </c>
      <c r="S47" s="91"/>
      <c r="T47" s="92">
        <f t="shared" si="9"/>
        <v>16.00000000000108</v>
      </c>
      <c r="U47" s="92"/>
      <c r="V47" t="str">
        <f t="shared" si="15"/>
        <v/>
      </c>
      <c r="W47">
        <f t="shared" si="11"/>
        <v>0</v>
      </c>
      <c r="X47" s="36">
        <f t="shared" si="12"/>
        <v>1282186.8268671292</v>
      </c>
      <c r="Y47" s="37">
        <f t="shared" si="13"/>
        <v>2.9999999999999249E-2</v>
      </c>
    </row>
    <row r="48" spans="2:25">
      <c r="B48" s="35">
        <v>40</v>
      </c>
      <c r="C48" s="87">
        <f t="shared" si="7"/>
        <v>1293470.0709435642</v>
      </c>
      <c r="D48" s="87"/>
      <c r="E48" s="51"/>
      <c r="F48" s="49">
        <v>43626</v>
      </c>
      <c r="G48" s="51" t="s">
        <v>3</v>
      </c>
      <c r="H48" s="88">
        <v>75.58</v>
      </c>
      <c r="I48" s="88"/>
      <c r="J48" s="51">
        <v>6</v>
      </c>
      <c r="K48" s="89">
        <f t="shared" si="8"/>
        <v>38804.10212830692</v>
      </c>
      <c r="L48" s="90"/>
      <c r="M48" s="6">
        <f>IF(J48="","",(K48/J48)/LOOKUP(RIGHT($D$2,3),定数!$A$6:$A$13,定数!$B$6:$B$13))</f>
        <v>64.6735035471782</v>
      </c>
      <c r="N48" s="51"/>
      <c r="O48" s="49"/>
      <c r="P48" s="88">
        <v>75.510000000000005</v>
      </c>
      <c r="Q48" s="88"/>
      <c r="R48" s="91">
        <f>IF(P48="","",T48*M48*LOOKUP(RIGHT($D$2,3),定数!$A$6:$A$13,定数!$B$6:$B$13))</f>
        <v>45271.45248302033</v>
      </c>
      <c r="S48" s="91"/>
      <c r="T48" s="92">
        <f t="shared" si="9"/>
        <v>6.9999999999993179</v>
      </c>
      <c r="U48" s="92"/>
      <c r="V48" t="str">
        <f t="shared" si="15"/>
        <v/>
      </c>
      <c r="W48">
        <f t="shared" si="11"/>
        <v>0</v>
      </c>
      <c r="X48" s="36">
        <f t="shared" si="12"/>
        <v>1293470.0709435642</v>
      </c>
      <c r="Y48" s="37">
        <f t="shared" si="13"/>
        <v>0</v>
      </c>
    </row>
    <row r="49" spans="2:25">
      <c r="B49" s="35">
        <v>41</v>
      </c>
      <c r="C49" s="87">
        <f t="shared" si="7"/>
        <v>1338741.5234265844</v>
      </c>
      <c r="D49" s="87"/>
      <c r="E49" s="51"/>
      <c r="F49" s="49"/>
      <c r="G49" s="51"/>
      <c r="H49" s="88"/>
      <c r="I49" s="88"/>
      <c r="J49" s="51"/>
      <c r="K49" s="89" t="str">
        <f t="shared" si="8"/>
        <v/>
      </c>
      <c r="L49" s="90"/>
      <c r="M49" s="6" t="str">
        <f>IF(J49="","",(K49/J49)/LOOKUP(RIGHT($D$2,3),定数!$A$6:$A$13,定数!$B$6:$B$13))</f>
        <v/>
      </c>
      <c r="N49" s="51"/>
      <c r="O49" s="49"/>
      <c r="P49" s="88"/>
      <c r="Q49" s="88"/>
      <c r="R49" s="91" t="str">
        <f>IF(P49="","",T49*M49*LOOKUP(RIGHT($D$2,3),定数!$A$6:$A$13,定数!$B$6:$B$13))</f>
        <v/>
      </c>
      <c r="S49" s="91"/>
      <c r="T49" s="92" t="str">
        <f t="shared" si="9"/>
        <v/>
      </c>
      <c r="U49" s="92"/>
      <c r="V49" t="str">
        <f t="shared" si="15"/>
        <v/>
      </c>
      <c r="W49" t="str">
        <f t="shared" si="11"/>
        <v/>
      </c>
      <c r="X49" s="36">
        <f t="shared" si="12"/>
        <v>1338741.5234265844</v>
      </c>
      <c r="Y49" s="37">
        <f t="shared" si="13"/>
        <v>0</v>
      </c>
    </row>
    <row r="50" spans="2:25">
      <c r="B50" s="35">
        <v>42</v>
      </c>
      <c r="C50" s="87" t="str">
        <f t="shared" si="7"/>
        <v/>
      </c>
      <c r="D50" s="87"/>
      <c r="E50" s="51"/>
      <c r="F50" s="49"/>
      <c r="G50" s="51"/>
      <c r="H50" s="88"/>
      <c r="I50" s="88"/>
      <c r="J50" s="51"/>
      <c r="K50" s="89" t="str">
        <f t="shared" si="8"/>
        <v/>
      </c>
      <c r="L50" s="90"/>
      <c r="M50" s="6" t="str">
        <f>IF(J50="","",(K50/J50)/LOOKUP(RIGHT($D$2,3),定数!$A$6:$A$13,定数!$B$6:$B$13))</f>
        <v/>
      </c>
      <c r="N50" s="51"/>
      <c r="O50" s="49"/>
      <c r="P50" s="88"/>
      <c r="Q50" s="88"/>
      <c r="R50" s="91" t="str">
        <f>IF(P50="","",T50*M50*LOOKUP(RIGHT($D$2,3),定数!$A$6:$A$13,定数!$B$6:$B$13))</f>
        <v/>
      </c>
      <c r="S50" s="91"/>
      <c r="T50" s="92" t="str">
        <f t="shared" si="9"/>
        <v/>
      </c>
      <c r="U50" s="92"/>
      <c r="V50" t="str">
        <f t="shared" si="15"/>
        <v/>
      </c>
      <c r="W50" t="str">
        <f t="shared" si="11"/>
        <v/>
      </c>
      <c r="X50" s="36" t="str">
        <f t="shared" si="12"/>
        <v/>
      </c>
      <c r="Y50" s="37" t="str">
        <f t="shared" si="13"/>
        <v/>
      </c>
    </row>
    <row r="51" spans="2:25">
      <c r="B51" s="35">
        <v>43</v>
      </c>
      <c r="C51" s="87" t="str">
        <f t="shared" si="7"/>
        <v/>
      </c>
      <c r="D51" s="87"/>
      <c r="E51" s="51"/>
      <c r="F51" s="49"/>
      <c r="G51" s="51"/>
      <c r="H51" s="88"/>
      <c r="I51" s="88"/>
      <c r="J51" s="51"/>
      <c r="K51" s="89" t="str">
        <f t="shared" si="8"/>
        <v/>
      </c>
      <c r="L51" s="90"/>
      <c r="M51" s="6" t="str">
        <f>IF(J51="","",(K51/J51)/LOOKUP(RIGHT($D$2,3),定数!$A$6:$A$13,定数!$B$6:$B$13))</f>
        <v/>
      </c>
      <c r="N51" s="51"/>
      <c r="O51" s="49"/>
      <c r="P51" s="88"/>
      <c r="Q51" s="88"/>
      <c r="R51" s="91" t="str">
        <f>IF(P51="","",T51*M51*LOOKUP(RIGHT($D$2,3),定数!$A$6:$A$13,定数!$B$6:$B$13))</f>
        <v/>
      </c>
      <c r="S51" s="91"/>
      <c r="T51" s="92" t="str">
        <f t="shared" si="9"/>
        <v/>
      </c>
      <c r="U51" s="92"/>
      <c r="V51" t="str">
        <f t="shared" si="15"/>
        <v/>
      </c>
      <c r="W51" t="str">
        <f t="shared" si="11"/>
        <v/>
      </c>
      <c r="X51" s="36" t="str">
        <f t="shared" si="12"/>
        <v/>
      </c>
      <c r="Y51" s="37" t="str">
        <f t="shared" si="13"/>
        <v/>
      </c>
    </row>
    <row r="52" spans="2:25">
      <c r="B52" s="35">
        <v>44</v>
      </c>
      <c r="C52" s="87" t="str">
        <f t="shared" si="7"/>
        <v/>
      </c>
      <c r="D52" s="87"/>
      <c r="E52" s="51"/>
      <c r="F52" s="49"/>
      <c r="G52" s="51"/>
      <c r="H52" s="88"/>
      <c r="I52" s="88"/>
      <c r="J52" s="51"/>
      <c r="K52" s="89" t="str">
        <f t="shared" si="8"/>
        <v/>
      </c>
      <c r="L52" s="90"/>
      <c r="M52" s="6" t="str">
        <f>IF(J52="","",(K52/J52)/LOOKUP(RIGHT($D$2,3),定数!$A$6:$A$13,定数!$B$6:$B$13))</f>
        <v/>
      </c>
      <c r="N52" s="51"/>
      <c r="O52" s="49"/>
      <c r="P52" s="88"/>
      <c r="Q52" s="88"/>
      <c r="R52" s="91" t="str">
        <f>IF(P52="","",T52*M52*LOOKUP(RIGHT($D$2,3),定数!$A$6:$A$13,定数!$B$6:$B$13))</f>
        <v/>
      </c>
      <c r="S52" s="91"/>
      <c r="T52" s="92" t="str">
        <f t="shared" si="9"/>
        <v/>
      </c>
      <c r="U52" s="92"/>
      <c r="V52" t="str">
        <f t="shared" si="15"/>
        <v/>
      </c>
      <c r="W52" t="str">
        <f t="shared" si="11"/>
        <v/>
      </c>
      <c r="X52" s="36" t="str">
        <f t="shared" si="12"/>
        <v/>
      </c>
      <c r="Y52" s="37" t="str">
        <f t="shared" si="13"/>
        <v/>
      </c>
    </row>
    <row r="53" spans="2:25">
      <c r="B53" s="35">
        <v>45</v>
      </c>
      <c r="C53" s="87" t="str">
        <f t="shared" si="7"/>
        <v/>
      </c>
      <c r="D53" s="87"/>
      <c r="E53" s="51"/>
      <c r="F53" s="49"/>
      <c r="G53" s="51"/>
      <c r="H53" s="88"/>
      <c r="I53" s="88"/>
      <c r="J53" s="51"/>
      <c r="K53" s="89" t="str">
        <f t="shared" si="8"/>
        <v/>
      </c>
      <c r="L53" s="90"/>
      <c r="M53" s="6" t="str">
        <f>IF(J53="","",(K53/J53)/LOOKUP(RIGHT($D$2,3),定数!$A$6:$A$13,定数!$B$6:$B$13))</f>
        <v/>
      </c>
      <c r="N53" s="51"/>
      <c r="O53" s="49"/>
      <c r="P53" s="88"/>
      <c r="Q53" s="88"/>
      <c r="R53" s="91" t="str">
        <f>IF(P53="","",T53*M53*LOOKUP(RIGHT($D$2,3),定数!$A$6:$A$13,定数!$B$6:$B$13))</f>
        <v/>
      </c>
      <c r="S53" s="91"/>
      <c r="T53" s="92" t="str">
        <f t="shared" si="9"/>
        <v/>
      </c>
      <c r="U53" s="92"/>
      <c r="V53" t="str">
        <f t="shared" si="15"/>
        <v/>
      </c>
      <c r="W53" t="str">
        <f t="shared" si="11"/>
        <v/>
      </c>
      <c r="X53" s="36" t="str">
        <f t="shared" si="12"/>
        <v/>
      </c>
      <c r="Y53" s="37" t="str">
        <f t="shared" si="13"/>
        <v/>
      </c>
    </row>
    <row r="54" spans="2:25">
      <c r="B54" s="35">
        <v>46</v>
      </c>
      <c r="C54" s="87" t="str">
        <f t="shared" si="7"/>
        <v/>
      </c>
      <c r="D54" s="87"/>
      <c r="E54" s="51"/>
      <c r="F54" s="49"/>
      <c r="G54" s="51"/>
      <c r="H54" s="88"/>
      <c r="I54" s="88"/>
      <c r="J54" s="51"/>
      <c r="K54" s="89" t="str">
        <f t="shared" si="8"/>
        <v/>
      </c>
      <c r="L54" s="90"/>
      <c r="M54" s="6" t="str">
        <f>IF(J54="","",(K54/J54)/LOOKUP(RIGHT($D$2,3),定数!$A$6:$A$13,定数!$B$6:$B$13))</f>
        <v/>
      </c>
      <c r="N54" s="51"/>
      <c r="O54" s="49"/>
      <c r="P54" s="88"/>
      <c r="Q54" s="88"/>
      <c r="R54" s="91" t="str">
        <f>IF(P54="","",T54*M54*LOOKUP(RIGHT($D$2,3),定数!$A$6:$A$13,定数!$B$6:$B$13))</f>
        <v/>
      </c>
      <c r="S54" s="91"/>
      <c r="T54" s="92" t="str">
        <f t="shared" si="9"/>
        <v/>
      </c>
      <c r="U54" s="92"/>
      <c r="V54" t="str">
        <f t="shared" si="15"/>
        <v/>
      </c>
      <c r="W54" t="str">
        <f t="shared" si="11"/>
        <v/>
      </c>
      <c r="X54" s="36" t="str">
        <f t="shared" si="12"/>
        <v/>
      </c>
      <c r="Y54" s="37" t="str">
        <f t="shared" si="13"/>
        <v/>
      </c>
    </row>
    <row r="55" spans="2:25">
      <c r="B55" s="35">
        <v>47</v>
      </c>
      <c r="C55" s="87" t="str">
        <f t="shared" si="7"/>
        <v/>
      </c>
      <c r="D55" s="87"/>
      <c r="E55" s="51"/>
      <c r="F55" s="49"/>
      <c r="G55" s="51"/>
      <c r="H55" s="88"/>
      <c r="I55" s="88"/>
      <c r="J55" s="51"/>
      <c r="K55" s="89" t="str">
        <f t="shared" si="8"/>
        <v/>
      </c>
      <c r="L55" s="90"/>
      <c r="M55" s="6" t="str">
        <f>IF(J55="","",(K55/J55)/LOOKUP(RIGHT($D$2,3),定数!$A$6:$A$13,定数!$B$6:$B$13))</f>
        <v/>
      </c>
      <c r="N55" s="51"/>
      <c r="O55" s="49"/>
      <c r="P55" s="88"/>
      <c r="Q55" s="88"/>
      <c r="R55" s="91" t="str">
        <f>IF(P55="","",T55*M55*LOOKUP(RIGHT($D$2,3),定数!$A$6:$A$13,定数!$B$6:$B$13))</f>
        <v/>
      </c>
      <c r="S55" s="91"/>
      <c r="T55" s="92" t="str">
        <f t="shared" si="9"/>
        <v/>
      </c>
      <c r="U55" s="92"/>
      <c r="V55" t="str">
        <f t="shared" si="15"/>
        <v/>
      </c>
      <c r="W55" t="str">
        <f t="shared" si="11"/>
        <v/>
      </c>
      <c r="X55" s="36" t="str">
        <f t="shared" si="12"/>
        <v/>
      </c>
      <c r="Y55" s="37" t="str">
        <f t="shared" si="13"/>
        <v/>
      </c>
    </row>
    <row r="56" spans="2:25">
      <c r="B56" s="35">
        <v>48</v>
      </c>
      <c r="C56" s="87" t="str">
        <f t="shared" si="7"/>
        <v/>
      </c>
      <c r="D56" s="87"/>
      <c r="E56" s="51"/>
      <c r="F56" s="49"/>
      <c r="G56" s="51"/>
      <c r="H56" s="88"/>
      <c r="I56" s="88"/>
      <c r="J56" s="51"/>
      <c r="K56" s="89" t="str">
        <f t="shared" si="8"/>
        <v/>
      </c>
      <c r="L56" s="90"/>
      <c r="M56" s="6" t="str">
        <f>IF(J56="","",(K56/J56)/LOOKUP(RIGHT($D$2,3),定数!$A$6:$A$13,定数!$B$6:$B$13))</f>
        <v/>
      </c>
      <c r="N56" s="51"/>
      <c r="O56" s="49"/>
      <c r="P56" s="88"/>
      <c r="Q56" s="88"/>
      <c r="R56" s="91" t="str">
        <f>IF(P56="","",T56*M56*LOOKUP(RIGHT($D$2,3),定数!$A$6:$A$13,定数!$B$6:$B$13))</f>
        <v/>
      </c>
      <c r="S56" s="91"/>
      <c r="T56" s="92" t="str">
        <f t="shared" si="9"/>
        <v/>
      </c>
      <c r="U56" s="92"/>
      <c r="V56" t="str">
        <f t="shared" si="15"/>
        <v/>
      </c>
      <c r="W56" t="str">
        <f t="shared" si="11"/>
        <v/>
      </c>
      <c r="X56" s="36" t="str">
        <f t="shared" si="12"/>
        <v/>
      </c>
      <c r="Y56" s="37" t="str">
        <f t="shared" si="13"/>
        <v/>
      </c>
    </row>
    <row r="57" spans="2:25">
      <c r="B57" s="35">
        <v>49</v>
      </c>
      <c r="C57" s="87" t="str">
        <f t="shared" si="7"/>
        <v/>
      </c>
      <c r="D57" s="87"/>
      <c r="E57" s="51"/>
      <c r="F57" s="49"/>
      <c r="G57" s="51"/>
      <c r="H57" s="88"/>
      <c r="I57" s="88"/>
      <c r="J57" s="51"/>
      <c r="K57" s="89" t="str">
        <f t="shared" si="8"/>
        <v/>
      </c>
      <c r="L57" s="90"/>
      <c r="M57" s="6" t="str">
        <f>IF(J57="","",(K57/J57)/LOOKUP(RIGHT($D$2,3),定数!$A$6:$A$13,定数!$B$6:$B$13))</f>
        <v/>
      </c>
      <c r="N57" s="51"/>
      <c r="O57" s="49"/>
      <c r="P57" s="88"/>
      <c r="Q57" s="88"/>
      <c r="R57" s="91" t="str">
        <f>IF(P57="","",T57*M57*LOOKUP(RIGHT($D$2,3),定数!$A$6:$A$13,定数!$B$6:$B$13))</f>
        <v/>
      </c>
      <c r="S57" s="91"/>
      <c r="T57" s="92" t="str">
        <f t="shared" si="9"/>
        <v/>
      </c>
      <c r="U57" s="92"/>
      <c r="V57" t="str">
        <f t="shared" si="15"/>
        <v/>
      </c>
      <c r="W57" t="str">
        <f t="shared" si="11"/>
        <v/>
      </c>
      <c r="X57" s="36" t="str">
        <f t="shared" si="12"/>
        <v/>
      </c>
      <c r="Y57" s="37" t="str">
        <f t="shared" si="13"/>
        <v/>
      </c>
    </row>
    <row r="58" spans="2:25">
      <c r="B58" s="35">
        <v>50</v>
      </c>
      <c r="C58" s="87" t="str">
        <f t="shared" si="7"/>
        <v/>
      </c>
      <c r="D58" s="87"/>
      <c r="E58" s="51"/>
      <c r="F58" s="49"/>
      <c r="G58" s="51"/>
      <c r="H58" s="88"/>
      <c r="I58" s="88"/>
      <c r="J58" s="51"/>
      <c r="K58" s="89" t="str">
        <f t="shared" si="8"/>
        <v/>
      </c>
      <c r="L58" s="90"/>
      <c r="M58" s="6" t="str">
        <f>IF(J58="","",(K58/J58)/LOOKUP(RIGHT($D$2,3),定数!$A$6:$A$13,定数!$B$6:$B$13))</f>
        <v/>
      </c>
      <c r="N58" s="51"/>
      <c r="O58" s="49"/>
      <c r="P58" s="88"/>
      <c r="Q58" s="88"/>
      <c r="R58" s="91" t="str">
        <f>IF(P58="","",T58*M58*LOOKUP(RIGHT($D$2,3),定数!$A$6:$A$13,定数!$B$6:$B$13))</f>
        <v/>
      </c>
      <c r="S58" s="91"/>
      <c r="T58" s="92" t="str">
        <f t="shared" si="9"/>
        <v/>
      </c>
      <c r="U58" s="92"/>
      <c r="V58" t="str">
        <f t="shared" si="15"/>
        <v/>
      </c>
      <c r="W58" t="str">
        <f t="shared" si="11"/>
        <v/>
      </c>
      <c r="X58" s="36" t="str">
        <f t="shared" si="12"/>
        <v/>
      </c>
      <c r="Y58" s="37" t="str">
        <f t="shared" si="13"/>
        <v/>
      </c>
    </row>
    <row r="59" spans="2:25">
      <c r="B59" s="35">
        <v>51</v>
      </c>
      <c r="C59" s="87" t="str">
        <f t="shared" si="7"/>
        <v/>
      </c>
      <c r="D59" s="87"/>
      <c r="E59" s="51"/>
      <c r="F59" s="49"/>
      <c r="G59" s="51"/>
      <c r="H59" s="88"/>
      <c r="I59" s="88"/>
      <c r="J59" s="51"/>
      <c r="K59" s="89" t="str">
        <f t="shared" si="8"/>
        <v/>
      </c>
      <c r="L59" s="90"/>
      <c r="M59" s="6" t="str">
        <f>IF(J59="","",(K59/J59)/LOOKUP(RIGHT($D$2,3),定数!$A$6:$A$13,定数!$B$6:$B$13))</f>
        <v/>
      </c>
      <c r="N59" s="51"/>
      <c r="O59" s="49"/>
      <c r="P59" s="88"/>
      <c r="Q59" s="88"/>
      <c r="R59" s="91" t="str">
        <f>IF(P59="","",T59*M59*LOOKUP(RIGHT($D$2,3),定数!$A$6:$A$13,定数!$B$6:$B$13))</f>
        <v/>
      </c>
      <c r="S59" s="91"/>
      <c r="T59" s="92" t="str">
        <f t="shared" si="9"/>
        <v/>
      </c>
      <c r="U59" s="92"/>
      <c r="V59" t="str">
        <f t="shared" si="15"/>
        <v/>
      </c>
      <c r="W59" t="str">
        <f t="shared" si="11"/>
        <v/>
      </c>
      <c r="X59" s="36" t="str">
        <f t="shared" si="12"/>
        <v/>
      </c>
      <c r="Y59" s="37" t="str">
        <f t="shared" si="13"/>
        <v/>
      </c>
    </row>
    <row r="60" spans="2:25">
      <c r="B60" s="35">
        <v>52</v>
      </c>
      <c r="C60" s="87" t="str">
        <f t="shared" si="7"/>
        <v/>
      </c>
      <c r="D60" s="87"/>
      <c r="E60" s="51"/>
      <c r="F60" s="49"/>
      <c r="G60" s="51"/>
      <c r="H60" s="88"/>
      <c r="I60" s="88"/>
      <c r="J60" s="51"/>
      <c r="K60" s="89" t="str">
        <f t="shared" si="8"/>
        <v/>
      </c>
      <c r="L60" s="90"/>
      <c r="M60" s="6" t="str">
        <f>IF(J60="","",(K60/J60)/LOOKUP(RIGHT($D$2,3),定数!$A$6:$A$13,定数!$B$6:$B$13))</f>
        <v/>
      </c>
      <c r="N60" s="51"/>
      <c r="O60" s="49"/>
      <c r="P60" s="88"/>
      <c r="Q60" s="88"/>
      <c r="R60" s="91" t="str">
        <f>IF(P60="","",T60*M60*LOOKUP(RIGHT($D$2,3),定数!$A$6:$A$13,定数!$B$6:$B$13))</f>
        <v/>
      </c>
      <c r="S60" s="91"/>
      <c r="T60" s="92" t="str">
        <f t="shared" si="9"/>
        <v/>
      </c>
      <c r="U60" s="92"/>
      <c r="V60" t="str">
        <f t="shared" si="15"/>
        <v/>
      </c>
      <c r="W60" t="str">
        <f t="shared" si="11"/>
        <v/>
      </c>
      <c r="X60" s="36" t="str">
        <f t="shared" si="12"/>
        <v/>
      </c>
      <c r="Y60" s="37" t="str">
        <f t="shared" si="13"/>
        <v/>
      </c>
    </row>
    <row r="61" spans="2:25">
      <c r="B61" s="35">
        <v>53</v>
      </c>
      <c r="C61" s="87" t="str">
        <f t="shared" si="7"/>
        <v/>
      </c>
      <c r="D61" s="87"/>
      <c r="E61" s="51"/>
      <c r="F61" s="49"/>
      <c r="G61" s="51"/>
      <c r="H61" s="88"/>
      <c r="I61" s="88"/>
      <c r="J61" s="51"/>
      <c r="K61" s="89" t="str">
        <f t="shared" si="8"/>
        <v/>
      </c>
      <c r="L61" s="90"/>
      <c r="M61" s="6" t="str">
        <f>IF(J61="","",(K61/J61)/LOOKUP(RIGHT($D$2,3),定数!$A$6:$A$13,定数!$B$6:$B$13))</f>
        <v/>
      </c>
      <c r="N61" s="51"/>
      <c r="O61" s="49"/>
      <c r="P61" s="88"/>
      <c r="Q61" s="88"/>
      <c r="R61" s="91" t="str">
        <f>IF(P61="","",T61*M61*LOOKUP(RIGHT($D$2,3),定数!$A$6:$A$13,定数!$B$6:$B$13))</f>
        <v/>
      </c>
      <c r="S61" s="91"/>
      <c r="T61" s="92" t="str">
        <f t="shared" si="9"/>
        <v/>
      </c>
      <c r="U61" s="92"/>
      <c r="V61" t="str">
        <f t="shared" si="15"/>
        <v/>
      </c>
      <c r="W61" t="str">
        <f t="shared" si="11"/>
        <v/>
      </c>
      <c r="X61" s="36" t="str">
        <f t="shared" si="12"/>
        <v/>
      </c>
      <c r="Y61" s="37" t="str">
        <f t="shared" si="13"/>
        <v/>
      </c>
    </row>
    <row r="62" spans="2:25">
      <c r="B62" s="35">
        <v>54</v>
      </c>
      <c r="C62" s="87" t="str">
        <f t="shared" si="7"/>
        <v/>
      </c>
      <c r="D62" s="87"/>
      <c r="E62" s="51"/>
      <c r="F62" s="49"/>
      <c r="G62" s="51"/>
      <c r="H62" s="88"/>
      <c r="I62" s="88"/>
      <c r="J62" s="51"/>
      <c r="K62" s="89" t="str">
        <f t="shared" si="8"/>
        <v/>
      </c>
      <c r="L62" s="90"/>
      <c r="M62" s="6" t="str">
        <f>IF(J62="","",(K62/J62)/LOOKUP(RIGHT($D$2,3),定数!$A$6:$A$13,定数!$B$6:$B$13))</f>
        <v/>
      </c>
      <c r="N62" s="51"/>
      <c r="O62" s="49"/>
      <c r="P62" s="88"/>
      <c r="Q62" s="88"/>
      <c r="R62" s="91" t="str">
        <f>IF(P62="","",T62*M62*LOOKUP(RIGHT($D$2,3),定数!$A$6:$A$13,定数!$B$6:$B$13))</f>
        <v/>
      </c>
      <c r="S62" s="91"/>
      <c r="T62" s="92" t="str">
        <f t="shared" si="9"/>
        <v/>
      </c>
      <c r="U62" s="92"/>
      <c r="V62" t="str">
        <f t="shared" si="15"/>
        <v/>
      </c>
      <c r="W62" t="str">
        <f t="shared" si="11"/>
        <v/>
      </c>
      <c r="X62" s="36" t="str">
        <f t="shared" si="12"/>
        <v/>
      </c>
      <c r="Y62" s="37" t="str">
        <f t="shared" si="13"/>
        <v/>
      </c>
    </row>
    <row r="63" spans="2:25">
      <c r="B63" s="35">
        <v>55</v>
      </c>
      <c r="C63" s="87" t="str">
        <f t="shared" si="7"/>
        <v/>
      </c>
      <c r="D63" s="87"/>
      <c r="E63" s="51"/>
      <c r="F63" s="49"/>
      <c r="G63" s="51"/>
      <c r="H63" s="88"/>
      <c r="I63" s="88"/>
      <c r="J63" s="51"/>
      <c r="K63" s="89" t="str">
        <f t="shared" si="8"/>
        <v/>
      </c>
      <c r="L63" s="90"/>
      <c r="M63" s="6" t="str">
        <f>IF(J63="","",(K63/J63)/LOOKUP(RIGHT($D$2,3),定数!$A$6:$A$13,定数!$B$6:$B$13))</f>
        <v/>
      </c>
      <c r="N63" s="51"/>
      <c r="O63" s="49"/>
      <c r="P63" s="88"/>
      <c r="Q63" s="88"/>
      <c r="R63" s="91" t="str">
        <f>IF(P63="","",T63*M63*LOOKUP(RIGHT($D$2,3),定数!$A$6:$A$13,定数!$B$6:$B$13))</f>
        <v/>
      </c>
      <c r="S63" s="91"/>
      <c r="T63" s="92" t="str">
        <f t="shared" si="9"/>
        <v/>
      </c>
      <c r="U63" s="92"/>
      <c r="V63" t="str">
        <f t="shared" si="15"/>
        <v/>
      </c>
      <c r="W63" t="str">
        <f t="shared" si="11"/>
        <v/>
      </c>
      <c r="X63" s="36" t="str">
        <f t="shared" si="12"/>
        <v/>
      </c>
      <c r="Y63" s="37" t="str">
        <f t="shared" si="13"/>
        <v/>
      </c>
    </row>
    <row r="64" spans="2:25">
      <c r="B64" s="35">
        <v>56</v>
      </c>
      <c r="C64" s="87" t="str">
        <f t="shared" si="7"/>
        <v/>
      </c>
      <c r="D64" s="87"/>
      <c r="E64" s="51"/>
      <c r="F64" s="49"/>
      <c r="G64" s="51"/>
      <c r="H64" s="88"/>
      <c r="I64" s="88"/>
      <c r="J64" s="51"/>
      <c r="K64" s="89" t="str">
        <f t="shared" si="8"/>
        <v/>
      </c>
      <c r="L64" s="90"/>
      <c r="M64" s="6" t="str">
        <f>IF(J64="","",(K64/J64)/LOOKUP(RIGHT($D$2,3),定数!$A$6:$A$13,定数!$B$6:$B$13))</f>
        <v/>
      </c>
      <c r="N64" s="51"/>
      <c r="O64" s="49"/>
      <c r="P64" s="88"/>
      <c r="Q64" s="88"/>
      <c r="R64" s="91" t="str">
        <f>IF(P64="","",T64*M64*LOOKUP(RIGHT($D$2,3),定数!$A$6:$A$13,定数!$B$6:$B$13))</f>
        <v/>
      </c>
      <c r="S64" s="91"/>
      <c r="T64" s="92" t="str">
        <f t="shared" si="9"/>
        <v/>
      </c>
      <c r="U64" s="92"/>
      <c r="V64" t="str">
        <f t="shared" si="15"/>
        <v/>
      </c>
      <c r="W64" t="str">
        <f t="shared" si="11"/>
        <v/>
      </c>
      <c r="X64" s="36" t="str">
        <f t="shared" si="12"/>
        <v/>
      </c>
      <c r="Y64" s="37" t="str">
        <f t="shared" si="13"/>
        <v/>
      </c>
    </row>
    <row r="65" spans="2:25">
      <c r="B65" s="35">
        <v>57</v>
      </c>
      <c r="C65" s="87" t="str">
        <f t="shared" si="7"/>
        <v/>
      </c>
      <c r="D65" s="87"/>
      <c r="E65" s="51"/>
      <c r="F65" s="49"/>
      <c r="G65" s="51"/>
      <c r="H65" s="88"/>
      <c r="I65" s="88"/>
      <c r="J65" s="51"/>
      <c r="K65" s="89" t="str">
        <f t="shared" si="8"/>
        <v/>
      </c>
      <c r="L65" s="90"/>
      <c r="M65" s="6" t="str">
        <f>IF(J65="","",(K65/J65)/LOOKUP(RIGHT($D$2,3),定数!$A$6:$A$13,定数!$B$6:$B$13))</f>
        <v/>
      </c>
      <c r="N65" s="51"/>
      <c r="O65" s="49"/>
      <c r="P65" s="88"/>
      <c r="Q65" s="88"/>
      <c r="R65" s="91" t="str">
        <f>IF(P65="","",T65*M65*LOOKUP(RIGHT($D$2,3),定数!$A$6:$A$13,定数!$B$6:$B$13))</f>
        <v/>
      </c>
      <c r="S65" s="91"/>
      <c r="T65" s="92" t="str">
        <f t="shared" si="9"/>
        <v/>
      </c>
      <c r="U65" s="92"/>
      <c r="V65" t="str">
        <f t="shared" si="15"/>
        <v/>
      </c>
      <c r="W65" t="str">
        <f t="shared" si="11"/>
        <v/>
      </c>
      <c r="X65" s="36" t="str">
        <f t="shared" si="12"/>
        <v/>
      </c>
      <c r="Y65" s="37" t="str">
        <f t="shared" si="13"/>
        <v/>
      </c>
    </row>
    <row r="66" spans="2:25">
      <c r="B66" s="35">
        <v>58</v>
      </c>
      <c r="C66" s="87" t="str">
        <f t="shared" si="7"/>
        <v/>
      </c>
      <c r="D66" s="87"/>
      <c r="E66" s="51"/>
      <c r="F66" s="49"/>
      <c r="G66" s="51"/>
      <c r="H66" s="88"/>
      <c r="I66" s="88"/>
      <c r="J66" s="51"/>
      <c r="K66" s="89" t="str">
        <f t="shared" si="8"/>
        <v/>
      </c>
      <c r="L66" s="90"/>
      <c r="M66" s="6" t="str">
        <f>IF(J66="","",(K66/J66)/LOOKUP(RIGHT($D$2,3),定数!$A$6:$A$13,定数!$B$6:$B$13))</f>
        <v/>
      </c>
      <c r="N66" s="51"/>
      <c r="O66" s="49"/>
      <c r="P66" s="88"/>
      <c r="Q66" s="88"/>
      <c r="R66" s="91" t="str">
        <f>IF(P66="","",T66*M66*LOOKUP(RIGHT($D$2,3),定数!$A$6:$A$13,定数!$B$6:$B$13))</f>
        <v/>
      </c>
      <c r="S66" s="91"/>
      <c r="T66" s="92" t="str">
        <f t="shared" si="9"/>
        <v/>
      </c>
      <c r="U66" s="92"/>
      <c r="V66" t="str">
        <f t="shared" si="15"/>
        <v/>
      </c>
      <c r="W66" t="str">
        <f t="shared" si="11"/>
        <v/>
      </c>
      <c r="X66" s="36" t="str">
        <f t="shared" si="12"/>
        <v/>
      </c>
      <c r="Y66" s="37" t="str">
        <f t="shared" si="13"/>
        <v/>
      </c>
    </row>
    <row r="67" spans="2:25">
      <c r="B67" s="35">
        <v>59</v>
      </c>
      <c r="C67" s="87" t="str">
        <f t="shared" si="7"/>
        <v/>
      </c>
      <c r="D67" s="87"/>
      <c r="E67" s="51"/>
      <c r="F67" s="49"/>
      <c r="G67" s="51"/>
      <c r="H67" s="88"/>
      <c r="I67" s="88"/>
      <c r="J67" s="51"/>
      <c r="K67" s="89" t="str">
        <f t="shared" si="8"/>
        <v/>
      </c>
      <c r="L67" s="90"/>
      <c r="M67" s="6" t="str">
        <f>IF(J67="","",(K67/J67)/LOOKUP(RIGHT($D$2,3),定数!$A$6:$A$13,定数!$B$6:$B$13))</f>
        <v/>
      </c>
      <c r="N67" s="51"/>
      <c r="O67" s="49"/>
      <c r="P67" s="88"/>
      <c r="Q67" s="88"/>
      <c r="R67" s="91" t="str">
        <f>IF(P67="","",T67*M67*LOOKUP(RIGHT($D$2,3),定数!$A$6:$A$13,定数!$B$6:$B$13))</f>
        <v/>
      </c>
      <c r="S67" s="91"/>
      <c r="T67" s="92" t="str">
        <f t="shared" si="9"/>
        <v/>
      </c>
      <c r="U67" s="92"/>
      <c r="V67" t="str">
        <f t="shared" si="15"/>
        <v/>
      </c>
      <c r="W67" t="str">
        <f t="shared" si="11"/>
        <v/>
      </c>
      <c r="X67" s="36" t="str">
        <f t="shared" si="12"/>
        <v/>
      </c>
      <c r="Y67" s="37" t="str">
        <f t="shared" si="13"/>
        <v/>
      </c>
    </row>
    <row r="68" spans="2:25">
      <c r="B68" s="35">
        <v>60</v>
      </c>
      <c r="C68" s="87" t="str">
        <f t="shared" si="7"/>
        <v/>
      </c>
      <c r="D68" s="87"/>
      <c r="E68" s="51"/>
      <c r="F68" s="49"/>
      <c r="G68" s="51"/>
      <c r="H68" s="88"/>
      <c r="I68" s="88"/>
      <c r="J68" s="51"/>
      <c r="K68" s="89" t="str">
        <f t="shared" si="8"/>
        <v/>
      </c>
      <c r="L68" s="90"/>
      <c r="M68" s="6" t="str">
        <f>IF(J68="","",(K68/J68)/LOOKUP(RIGHT($D$2,3),定数!$A$6:$A$13,定数!$B$6:$B$13))</f>
        <v/>
      </c>
      <c r="N68" s="51"/>
      <c r="O68" s="49"/>
      <c r="P68" s="88"/>
      <c r="Q68" s="88"/>
      <c r="R68" s="91" t="str">
        <f>IF(P68="","",T68*M68*LOOKUP(RIGHT($D$2,3),定数!$A$6:$A$13,定数!$B$6:$B$13))</f>
        <v/>
      </c>
      <c r="S68" s="91"/>
      <c r="T68" s="92" t="str">
        <f t="shared" si="9"/>
        <v/>
      </c>
      <c r="U68" s="92"/>
      <c r="V68" t="str">
        <f t="shared" si="15"/>
        <v/>
      </c>
      <c r="W68" t="str">
        <f t="shared" si="11"/>
        <v/>
      </c>
      <c r="X68" s="36" t="str">
        <f t="shared" si="12"/>
        <v/>
      </c>
      <c r="Y68" s="37" t="str">
        <f t="shared" si="13"/>
        <v/>
      </c>
    </row>
    <row r="69" spans="2:25">
      <c r="B69" s="35">
        <v>61</v>
      </c>
      <c r="C69" s="87" t="str">
        <f t="shared" si="7"/>
        <v/>
      </c>
      <c r="D69" s="87"/>
      <c r="E69" s="51"/>
      <c r="F69" s="49"/>
      <c r="G69" s="51"/>
      <c r="H69" s="88"/>
      <c r="I69" s="88"/>
      <c r="J69" s="51"/>
      <c r="K69" s="89" t="str">
        <f t="shared" si="8"/>
        <v/>
      </c>
      <c r="L69" s="90"/>
      <c r="M69" s="6" t="str">
        <f>IF(J69="","",(K69/J69)/LOOKUP(RIGHT($D$2,3),定数!$A$6:$A$13,定数!$B$6:$B$13))</f>
        <v/>
      </c>
      <c r="N69" s="51"/>
      <c r="O69" s="49"/>
      <c r="P69" s="88"/>
      <c r="Q69" s="88"/>
      <c r="R69" s="91" t="str">
        <f>IF(P69="","",T69*M69*LOOKUP(RIGHT($D$2,3),定数!$A$6:$A$13,定数!$B$6:$B$13))</f>
        <v/>
      </c>
      <c r="S69" s="91"/>
      <c r="T69" s="92" t="str">
        <f t="shared" si="9"/>
        <v/>
      </c>
      <c r="U69" s="92"/>
      <c r="V69" t="str">
        <f t="shared" si="15"/>
        <v/>
      </c>
      <c r="W69" t="str">
        <f t="shared" si="11"/>
        <v/>
      </c>
      <c r="X69" s="36" t="str">
        <f t="shared" si="12"/>
        <v/>
      </c>
      <c r="Y69" s="37" t="str">
        <f t="shared" si="13"/>
        <v/>
      </c>
    </row>
    <row r="70" spans="2:25">
      <c r="B70" s="35">
        <v>62</v>
      </c>
      <c r="C70" s="87" t="str">
        <f t="shared" si="7"/>
        <v/>
      </c>
      <c r="D70" s="87"/>
      <c r="E70" s="51"/>
      <c r="F70" s="49"/>
      <c r="G70" s="51"/>
      <c r="H70" s="88"/>
      <c r="I70" s="88"/>
      <c r="J70" s="51"/>
      <c r="K70" s="89" t="str">
        <f t="shared" si="8"/>
        <v/>
      </c>
      <c r="L70" s="90"/>
      <c r="M70" s="6" t="str">
        <f>IF(J70="","",(K70/J70)/LOOKUP(RIGHT($D$2,3),定数!$A$6:$A$13,定数!$B$6:$B$13))</f>
        <v/>
      </c>
      <c r="N70" s="51"/>
      <c r="O70" s="49"/>
      <c r="P70" s="88"/>
      <c r="Q70" s="88"/>
      <c r="R70" s="91" t="str">
        <f>IF(P70="","",T70*M70*LOOKUP(RIGHT($D$2,3),定数!$A$6:$A$13,定数!$B$6:$B$13))</f>
        <v/>
      </c>
      <c r="S70" s="91"/>
      <c r="T70" s="92" t="str">
        <f t="shared" si="9"/>
        <v/>
      </c>
      <c r="U70" s="92"/>
      <c r="V70" t="str">
        <f t="shared" si="15"/>
        <v/>
      </c>
      <c r="W70" t="str">
        <f t="shared" si="11"/>
        <v/>
      </c>
      <c r="X70" s="36" t="str">
        <f t="shared" si="12"/>
        <v/>
      </c>
      <c r="Y70" s="37" t="str">
        <f t="shared" si="13"/>
        <v/>
      </c>
    </row>
    <row r="71" spans="2:25">
      <c r="B71" s="35">
        <v>63</v>
      </c>
      <c r="C71" s="87" t="str">
        <f t="shared" si="7"/>
        <v/>
      </c>
      <c r="D71" s="87"/>
      <c r="E71" s="51"/>
      <c r="F71" s="49"/>
      <c r="G71" s="51"/>
      <c r="H71" s="88"/>
      <c r="I71" s="88"/>
      <c r="J71" s="51"/>
      <c r="K71" s="89" t="str">
        <f t="shared" si="8"/>
        <v/>
      </c>
      <c r="L71" s="90"/>
      <c r="M71" s="6" t="str">
        <f>IF(J71="","",(K71/J71)/LOOKUP(RIGHT($D$2,3),定数!$A$6:$A$13,定数!$B$6:$B$13))</f>
        <v/>
      </c>
      <c r="N71" s="51"/>
      <c r="O71" s="49"/>
      <c r="P71" s="88"/>
      <c r="Q71" s="88"/>
      <c r="R71" s="91" t="str">
        <f>IF(P71="","",T71*M71*LOOKUP(RIGHT($D$2,3),定数!$A$6:$A$13,定数!$B$6:$B$13))</f>
        <v/>
      </c>
      <c r="S71" s="91"/>
      <c r="T71" s="92" t="str">
        <f t="shared" si="9"/>
        <v/>
      </c>
      <c r="U71" s="92"/>
      <c r="V71" t="str">
        <f t="shared" si="15"/>
        <v/>
      </c>
      <c r="W71" t="str">
        <f t="shared" si="11"/>
        <v/>
      </c>
      <c r="X71" s="36" t="str">
        <f t="shared" si="12"/>
        <v/>
      </c>
      <c r="Y71" s="37" t="str">
        <f t="shared" si="13"/>
        <v/>
      </c>
    </row>
    <row r="72" spans="2:25">
      <c r="B72" s="35">
        <v>64</v>
      </c>
      <c r="C72" s="87" t="str">
        <f t="shared" si="7"/>
        <v/>
      </c>
      <c r="D72" s="87"/>
      <c r="E72" s="51"/>
      <c r="F72" s="49"/>
      <c r="G72" s="51"/>
      <c r="H72" s="88"/>
      <c r="I72" s="88"/>
      <c r="J72" s="51"/>
      <c r="K72" s="89" t="str">
        <f t="shared" si="8"/>
        <v/>
      </c>
      <c r="L72" s="90"/>
      <c r="M72" s="6" t="str">
        <f>IF(J72="","",(K72/J72)/LOOKUP(RIGHT($D$2,3),定数!$A$6:$A$13,定数!$B$6:$B$13))</f>
        <v/>
      </c>
      <c r="N72" s="51"/>
      <c r="O72" s="49"/>
      <c r="P72" s="88"/>
      <c r="Q72" s="88"/>
      <c r="R72" s="91" t="str">
        <f>IF(P72="","",T72*M72*LOOKUP(RIGHT($D$2,3),定数!$A$6:$A$13,定数!$B$6:$B$13))</f>
        <v/>
      </c>
      <c r="S72" s="91"/>
      <c r="T72" s="92" t="str">
        <f t="shared" si="9"/>
        <v/>
      </c>
      <c r="U72" s="92"/>
      <c r="V72" t="str">
        <f t="shared" si="15"/>
        <v/>
      </c>
      <c r="W72" t="str">
        <f t="shared" si="11"/>
        <v/>
      </c>
      <c r="X72" s="36" t="str">
        <f t="shared" si="12"/>
        <v/>
      </c>
      <c r="Y72" s="37" t="str">
        <f t="shared" si="13"/>
        <v/>
      </c>
    </row>
    <row r="73" spans="2:25">
      <c r="B73" s="35">
        <v>65</v>
      </c>
      <c r="C73" s="87" t="str">
        <f t="shared" si="7"/>
        <v/>
      </c>
      <c r="D73" s="87"/>
      <c r="E73" s="51"/>
      <c r="F73" s="49"/>
      <c r="G73" s="51"/>
      <c r="H73" s="88"/>
      <c r="I73" s="88"/>
      <c r="J73" s="51"/>
      <c r="K73" s="89" t="str">
        <f t="shared" si="8"/>
        <v/>
      </c>
      <c r="L73" s="90"/>
      <c r="M73" s="6" t="str">
        <f>IF(J73="","",(K73/J73)/LOOKUP(RIGHT($D$2,3),定数!$A$6:$A$13,定数!$B$6:$B$13))</f>
        <v/>
      </c>
      <c r="N73" s="51"/>
      <c r="O73" s="49"/>
      <c r="P73" s="88"/>
      <c r="Q73" s="88"/>
      <c r="R73" s="91" t="str">
        <f>IF(P73="","",T73*M73*LOOKUP(RIGHT($D$2,3),定数!$A$6:$A$13,定数!$B$6:$B$13))</f>
        <v/>
      </c>
      <c r="S73" s="91"/>
      <c r="T73" s="92" t="str">
        <f t="shared" si="9"/>
        <v/>
      </c>
      <c r="U73" s="92"/>
      <c r="V73" t="str">
        <f t="shared" si="15"/>
        <v/>
      </c>
      <c r="W73" t="str">
        <f t="shared" si="11"/>
        <v/>
      </c>
      <c r="X73" s="36" t="str">
        <f t="shared" si="12"/>
        <v/>
      </c>
      <c r="Y73" s="37" t="str">
        <f t="shared" si="13"/>
        <v/>
      </c>
    </row>
    <row r="74" spans="2:25">
      <c r="B74" s="35">
        <v>66</v>
      </c>
      <c r="C74" s="87" t="str">
        <f t="shared" si="7"/>
        <v/>
      </c>
      <c r="D74" s="87"/>
      <c r="E74" s="51"/>
      <c r="F74" s="49"/>
      <c r="G74" s="51"/>
      <c r="H74" s="88"/>
      <c r="I74" s="88"/>
      <c r="J74" s="51"/>
      <c r="K74" s="89" t="str">
        <f t="shared" si="8"/>
        <v/>
      </c>
      <c r="L74" s="90"/>
      <c r="M74" s="6" t="str">
        <f>IF(J74="","",(K74/J74)/LOOKUP(RIGHT($D$2,3),定数!$A$6:$A$13,定数!$B$6:$B$13))</f>
        <v/>
      </c>
      <c r="N74" s="51"/>
      <c r="O74" s="49"/>
      <c r="P74" s="88"/>
      <c r="Q74" s="88"/>
      <c r="R74" s="91" t="str">
        <f>IF(P74="","",T74*M74*LOOKUP(RIGHT($D$2,3),定数!$A$6:$A$13,定数!$B$6:$B$13))</f>
        <v/>
      </c>
      <c r="S74" s="91"/>
      <c r="T74" s="92" t="str">
        <f t="shared" si="9"/>
        <v/>
      </c>
      <c r="U74" s="92"/>
      <c r="V74" t="str">
        <f t="shared" si="15"/>
        <v/>
      </c>
      <c r="W74" t="str">
        <f t="shared" si="15"/>
        <v/>
      </c>
      <c r="X74" s="36" t="str">
        <f t="shared" si="12"/>
        <v/>
      </c>
      <c r="Y74" s="37" t="str">
        <f t="shared" si="13"/>
        <v/>
      </c>
    </row>
    <row r="75" spans="2:25">
      <c r="B75" s="35">
        <v>67</v>
      </c>
      <c r="C75" s="87" t="str">
        <f t="shared" si="7"/>
        <v/>
      </c>
      <c r="D75" s="87"/>
      <c r="E75" s="51"/>
      <c r="F75" s="49"/>
      <c r="G75" s="51"/>
      <c r="H75" s="88"/>
      <c r="I75" s="88"/>
      <c r="J75" s="51"/>
      <c r="K75" s="89" t="str">
        <f t="shared" si="8"/>
        <v/>
      </c>
      <c r="L75" s="90"/>
      <c r="M75" s="6" t="str">
        <f>IF(J75="","",(K75/J75)/LOOKUP(RIGHT($D$2,3),定数!$A$6:$A$13,定数!$B$6:$B$13))</f>
        <v/>
      </c>
      <c r="N75" s="51"/>
      <c r="O75" s="49"/>
      <c r="P75" s="88"/>
      <c r="Q75" s="88"/>
      <c r="R75" s="91" t="str">
        <f>IF(P75="","",T75*M75*LOOKUP(RIGHT($D$2,3),定数!$A$6:$A$13,定数!$B$6:$B$13))</f>
        <v/>
      </c>
      <c r="S75" s="91"/>
      <c r="T75" s="92" t="str">
        <f t="shared" si="9"/>
        <v/>
      </c>
      <c r="U75" s="92"/>
      <c r="V75" t="str">
        <f t="shared" ref="V75:W90" si="16">IF(S75&lt;&gt;"",IF(S75&lt;0,1+V74,0),"")</f>
        <v/>
      </c>
      <c r="W75" t="str">
        <f t="shared" si="16"/>
        <v/>
      </c>
      <c r="X75" s="36" t="str">
        <f t="shared" si="12"/>
        <v/>
      </c>
      <c r="Y75" s="37" t="str">
        <f t="shared" si="13"/>
        <v/>
      </c>
    </row>
    <row r="76" spans="2:25">
      <c r="B76" s="35">
        <v>68</v>
      </c>
      <c r="C76" s="87" t="str">
        <f t="shared" si="7"/>
        <v/>
      </c>
      <c r="D76" s="87"/>
      <c r="E76" s="51"/>
      <c r="F76" s="49"/>
      <c r="G76" s="51"/>
      <c r="H76" s="88"/>
      <c r="I76" s="88"/>
      <c r="J76" s="51"/>
      <c r="K76" s="89" t="str">
        <f t="shared" si="8"/>
        <v/>
      </c>
      <c r="L76" s="90"/>
      <c r="M76" s="6" t="str">
        <f>IF(J76="","",(K76/J76)/LOOKUP(RIGHT($D$2,3),定数!$A$6:$A$13,定数!$B$6:$B$13))</f>
        <v/>
      </c>
      <c r="N76" s="51"/>
      <c r="O76" s="49"/>
      <c r="P76" s="88"/>
      <c r="Q76" s="88"/>
      <c r="R76" s="91" t="str">
        <f>IF(P76="","",T76*M76*LOOKUP(RIGHT($D$2,3),定数!$A$6:$A$13,定数!$B$6:$B$13))</f>
        <v/>
      </c>
      <c r="S76" s="91"/>
      <c r="T76" s="92" t="str">
        <f t="shared" si="9"/>
        <v/>
      </c>
      <c r="U76" s="92"/>
      <c r="V76" t="str">
        <f t="shared" si="16"/>
        <v/>
      </c>
      <c r="W76" t="str">
        <f t="shared" si="16"/>
        <v/>
      </c>
      <c r="X76" s="36" t="str">
        <f t="shared" ref="X76:X108" si="17">IF(C76&lt;&gt;"",MAX(X75,C76),"")</f>
        <v/>
      </c>
      <c r="Y76" s="37" t="str">
        <f t="shared" ref="Y76:Y108" si="18">IF(X76&lt;&gt;"",1-(C76/X76),"")</f>
        <v/>
      </c>
    </row>
    <row r="77" spans="2:25">
      <c r="B77" s="35">
        <v>69</v>
      </c>
      <c r="C77" s="87" t="str">
        <f t="shared" ref="C77:C108" si="19">IF(R76="","",C76+R76)</f>
        <v/>
      </c>
      <c r="D77" s="87"/>
      <c r="E77" s="51"/>
      <c r="F77" s="49"/>
      <c r="G77" s="51"/>
      <c r="H77" s="88"/>
      <c r="I77" s="88"/>
      <c r="J77" s="51"/>
      <c r="K77" s="89" t="str">
        <f t="shared" ref="K77:K108" si="20">IF(J77="","",C77*0.03)</f>
        <v/>
      </c>
      <c r="L77" s="90"/>
      <c r="M77" s="6" t="str">
        <f>IF(J77="","",(K77/J77)/LOOKUP(RIGHT($D$2,3),定数!$A$6:$A$13,定数!$B$6:$B$13))</f>
        <v/>
      </c>
      <c r="N77" s="51"/>
      <c r="O77" s="49"/>
      <c r="P77" s="88"/>
      <c r="Q77" s="88"/>
      <c r="R77" s="91" t="str">
        <f>IF(P77="","",T77*M77*LOOKUP(RIGHT($D$2,3),定数!$A$6:$A$13,定数!$B$6:$B$13))</f>
        <v/>
      </c>
      <c r="S77" s="91"/>
      <c r="T77" s="92" t="str">
        <f t="shared" ref="T77:T108" si="21">IF(P77="","",IF(G77="買",(P77-H77),(H77-P77))*IF(RIGHT($D$2,3)="JPY",100,10000))</f>
        <v/>
      </c>
      <c r="U77" s="92"/>
      <c r="V77" t="str">
        <f t="shared" si="16"/>
        <v/>
      </c>
      <c r="W77" t="str">
        <f t="shared" si="16"/>
        <v/>
      </c>
      <c r="X77" s="36" t="str">
        <f t="shared" si="17"/>
        <v/>
      </c>
      <c r="Y77" s="37" t="str">
        <f t="shared" si="18"/>
        <v/>
      </c>
    </row>
    <row r="78" spans="2:25">
      <c r="B78" s="35">
        <v>70</v>
      </c>
      <c r="C78" s="87" t="str">
        <f t="shared" si="19"/>
        <v/>
      </c>
      <c r="D78" s="87"/>
      <c r="E78" s="51"/>
      <c r="F78" s="49"/>
      <c r="G78" s="51"/>
      <c r="H78" s="88"/>
      <c r="I78" s="88"/>
      <c r="J78" s="51"/>
      <c r="K78" s="89" t="str">
        <f t="shared" si="20"/>
        <v/>
      </c>
      <c r="L78" s="90"/>
      <c r="M78" s="6" t="str">
        <f>IF(J78="","",(K78/J78)/LOOKUP(RIGHT($D$2,3),定数!$A$6:$A$13,定数!$B$6:$B$13))</f>
        <v/>
      </c>
      <c r="N78" s="51"/>
      <c r="O78" s="49"/>
      <c r="P78" s="88"/>
      <c r="Q78" s="88"/>
      <c r="R78" s="91" t="str">
        <f>IF(P78="","",T78*M78*LOOKUP(RIGHT($D$2,3),定数!$A$6:$A$13,定数!$B$6:$B$13))</f>
        <v/>
      </c>
      <c r="S78" s="91"/>
      <c r="T78" s="92" t="str">
        <f t="shared" si="21"/>
        <v/>
      </c>
      <c r="U78" s="92"/>
      <c r="V78" t="str">
        <f t="shared" si="16"/>
        <v/>
      </c>
      <c r="W78" t="str">
        <f t="shared" si="16"/>
        <v/>
      </c>
      <c r="X78" s="36" t="str">
        <f t="shared" si="17"/>
        <v/>
      </c>
      <c r="Y78" s="37" t="str">
        <f t="shared" si="18"/>
        <v/>
      </c>
    </row>
    <row r="79" spans="2:25">
      <c r="B79" s="35">
        <v>71</v>
      </c>
      <c r="C79" s="87" t="str">
        <f t="shared" si="19"/>
        <v/>
      </c>
      <c r="D79" s="87"/>
      <c r="E79" s="51"/>
      <c r="F79" s="49"/>
      <c r="G79" s="51"/>
      <c r="H79" s="88"/>
      <c r="I79" s="88"/>
      <c r="J79" s="51"/>
      <c r="K79" s="89" t="str">
        <f t="shared" si="20"/>
        <v/>
      </c>
      <c r="L79" s="90"/>
      <c r="M79" s="6" t="str">
        <f>IF(J79="","",(K79/J79)/LOOKUP(RIGHT($D$2,3),定数!$A$6:$A$13,定数!$B$6:$B$13))</f>
        <v/>
      </c>
      <c r="N79" s="51"/>
      <c r="O79" s="49"/>
      <c r="P79" s="88"/>
      <c r="Q79" s="88"/>
      <c r="R79" s="91" t="str">
        <f>IF(P79="","",T79*M79*LOOKUP(RIGHT($D$2,3),定数!$A$6:$A$13,定数!$B$6:$B$13))</f>
        <v/>
      </c>
      <c r="S79" s="91"/>
      <c r="T79" s="92" t="str">
        <f t="shared" si="21"/>
        <v/>
      </c>
      <c r="U79" s="92"/>
      <c r="V79" t="str">
        <f t="shared" si="16"/>
        <v/>
      </c>
      <c r="W79" t="str">
        <f t="shared" si="16"/>
        <v/>
      </c>
      <c r="X79" s="36" t="str">
        <f t="shared" si="17"/>
        <v/>
      </c>
      <c r="Y79" s="37" t="str">
        <f t="shared" si="18"/>
        <v/>
      </c>
    </row>
    <row r="80" spans="2:25">
      <c r="B80" s="35">
        <v>72</v>
      </c>
      <c r="C80" s="87" t="str">
        <f t="shared" si="19"/>
        <v/>
      </c>
      <c r="D80" s="87"/>
      <c r="E80" s="51"/>
      <c r="F80" s="49"/>
      <c r="G80" s="51"/>
      <c r="H80" s="88"/>
      <c r="I80" s="88"/>
      <c r="J80" s="51"/>
      <c r="K80" s="89" t="str">
        <f t="shared" si="20"/>
        <v/>
      </c>
      <c r="L80" s="90"/>
      <c r="M80" s="6" t="str">
        <f>IF(J80="","",(K80/J80)/LOOKUP(RIGHT($D$2,3),定数!$A$6:$A$13,定数!$B$6:$B$13))</f>
        <v/>
      </c>
      <c r="N80" s="51"/>
      <c r="O80" s="49"/>
      <c r="P80" s="88"/>
      <c r="Q80" s="88"/>
      <c r="R80" s="91" t="str">
        <f>IF(P80="","",T80*M80*LOOKUP(RIGHT($D$2,3),定数!$A$6:$A$13,定数!$B$6:$B$13))</f>
        <v/>
      </c>
      <c r="S80" s="91"/>
      <c r="T80" s="92" t="str">
        <f t="shared" si="21"/>
        <v/>
      </c>
      <c r="U80" s="92"/>
      <c r="V80" t="str">
        <f t="shared" si="16"/>
        <v/>
      </c>
      <c r="W80" t="str">
        <f t="shared" si="16"/>
        <v/>
      </c>
      <c r="X80" s="36" t="str">
        <f t="shared" si="17"/>
        <v/>
      </c>
      <c r="Y80" s="37" t="str">
        <f t="shared" si="18"/>
        <v/>
      </c>
    </row>
    <row r="81" spans="2:25">
      <c r="B81" s="35">
        <v>73</v>
      </c>
      <c r="C81" s="87" t="str">
        <f t="shared" si="19"/>
        <v/>
      </c>
      <c r="D81" s="87"/>
      <c r="E81" s="51"/>
      <c r="F81" s="49"/>
      <c r="G81" s="51"/>
      <c r="H81" s="88"/>
      <c r="I81" s="88"/>
      <c r="J81" s="51"/>
      <c r="K81" s="89" t="str">
        <f t="shared" si="20"/>
        <v/>
      </c>
      <c r="L81" s="90"/>
      <c r="M81" s="6" t="str">
        <f>IF(J81="","",(K81/J81)/LOOKUP(RIGHT($D$2,3),定数!$A$6:$A$13,定数!$B$6:$B$13))</f>
        <v/>
      </c>
      <c r="N81" s="51"/>
      <c r="O81" s="49"/>
      <c r="P81" s="88"/>
      <c r="Q81" s="88"/>
      <c r="R81" s="91" t="str">
        <f>IF(P81="","",T81*M81*LOOKUP(RIGHT($D$2,3),定数!$A$6:$A$13,定数!$B$6:$B$13))</f>
        <v/>
      </c>
      <c r="S81" s="91"/>
      <c r="T81" s="92" t="str">
        <f t="shared" si="21"/>
        <v/>
      </c>
      <c r="U81" s="92"/>
      <c r="V81" t="str">
        <f t="shared" si="16"/>
        <v/>
      </c>
      <c r="W81" t="str">
        <f t="shared" si="16"/>
        <v/>
      </c>
      <c r="X81" s="36" t="str">
        <f t="shared" si="17"/>
        <v/>
      </c>
      <c r="Y81" s="37" t="str">
        <f t="shared" si="18"/>
        <v/>
      </c>
    </row>
    <row r="82" spans="2:25">
      <c r="B82" s="35">
        <v>74</v>
      </c>
      <c r="C82" s="87" t="str">
        <f t="shared" si="19"/>
        <v/>
      </c>
      <c r="D82" s="87"/>
      <c r="E82" s="51"/>
      <c r="F82" s="49"/>
      <c r="G82" s="51"/>
      <c r="H82" s="88"/>
      <c r="I82" s="88"/>
      <c r="J82" s="51"/>
      <c r="K82" s="89" t="str">
        <f t="shared" si="20"/>
        <v/>
      </c>
      <c r="L82" s="90"/>
      <c r="M82" s="6" t="str">
        <f>IF(J82="","",(K82/J82)/LOOKUP(RIGHT($D$2,3),定数!$A$6:$A$13,定数!$B$6:$B$13))</f>
        <v/>
      </c>
      <c r="N82" s="51"/>
      <c r="O82" s="49"/>
      <c r="P82" s="88"/>
      <c r="Q82" s="88"/>
      <c r="R82" s="91" t="str">
        <f>IF(P82="","",T82*M82*LOOKUP(RIGHT($D$2,3),定数!$A$6:$A$13,定数!$B$6:$B$13))</f>
        <v/>
      </c>
      <c r="S82" s="91"/>
      <c r="T82" s="92" t="str">
        <f t="shared" si="21"/>
        <v/>
      </c>
      <c r="U82" s="92"/>
      <c r="V82" t="str">
        <f t="shared" si="16"/>
        <v/>
      </c>
      <c r="W82" t="str">
        <f t="shared" si="16"/>
        <v/>
      </c>
      <c r="X82" s="36" t="str">
        <f t="shared" si="17"/>
        <v/>
      </c>
      <c r="Y82" s="37" t="str">
        <f t="shared" si="18"/>
        <v/>
      </c>
    </row>
    <row r="83" spans="2:25">
      <c r="B83" s="35">
        <v>75</v>
      </c>
      <c r="C83" s="87" t="str">
        <f t="shared" si="19"/>
        <v/>
      </c>
      <c r="D83" s="87"/>
      <c r="E83" s="51"/>
      <c r="F83" s="49"/>
      <c r="G83" s="51"/>
      <c r="H83" s="88"/>
      <c r="I83" s="88"/>
      <c r="J83" s="51"/>
      <c r="K83" s="89" t="str">
        <f t="shared" si="20"/>
        <v/>
      </c>
      <c r="L83" s="90"/>
      <c r="M83" s="6" t="str">
        <f>IF(J83="","",(K83/J83)/LOOKUP(RIGHT($D$2,3),定数!$A$6:$A$13,定数!$B$6:$B$13))</f>
        <v/>
      </c>
      <c r="N83" s="51"/>
      <c r="O83" s="49"/>
      <c r="P83" s="88"/>
      <c r="Q83" s="88"/>
      <c r="R83" s="91" t="str">
        <f>IF(P83="","",T83*M83*LOOKUP(RIGHT($D$2,3),定数!$A$6:$A$13,定数!$B$6:$B$13))</f>
        <v/>
      </c>
      <c r="S83" s="91"/>
      <c r="T83" s="92" t="str">
        <f t="shared" si="21"/>
        <v/>
      </c>
      <c r="U83" s="92"/>
      <c r="V83" t="str">
        <f t="shared" si="16"/>
        <v/>
      </c>
      <c r="W83" t="str">
        <f t="shared" si="16"/>
        <v/>
      </c>
      <c r="X83" s="36" t="str">
        <f t="shared" si="17"/>
        <v/>
      </c>
      <c r="Y83" s="37" t="str">
        <f t="shared" si="18"/>
        <v/>
      </c>
    </row>
    <row r="84" spans="2:25">
      <c r="B84" s="35">
        <v>76</v>
      </c>
      <c r="C84" s="87" t="str">
        <f t="shared" si="19"/>
        <v/>
      </c>
      <c r="D84" s="87"/>
      <c r="E84" s="51"/>
      <c r="F84" s="49"/>
      <c r="G84" s="51"/>
      <c r="H84" s="88"/>
      <c r="I84" s="88"/>
      <c r="J84" s="51"/>
      <c r="K84" s="89" t="str">
        <f t="shared" si="20"/>
        <v/>
      </c>
      <c r="L84" s="90"/>
      <c r="M84" s="6" t="str">
        <f>IF(J84="","",(K84/J84)/LOOKUP(RIGHT($D$2,3),定数!$A$6:$A$13,定数!$B$6:$B$13))</f>
        <v/>
      </c>
      <c r="N84" s="51"/>
      <c r="O84" s="49"/>
      <c r="P84" s="88"/>
      <c r="Q84" s="88"/>
      <c r="R84" s="91" t="str">
        <f>IF(P84="","",T84*M84*LOOKUP(RIGHT($D$2,3),定数!$A$6:$A$13,定数!$B$6:$B$13))</f>
        <v/>
      </c>
      <c r="S84" s="91"/>
      <c r="T84" s="92" t="str">
        <f t="shared" si="21"/>
        <v/>
      </c>
      <c r="U84" s="92"/>
      <c r="V84" t="str">
        <f t="shared" si="16"/>
        <v/>
      </c>
      <c r="W84" t="str">
        <f t="shared" si="16"/>
        <v/>
      </c>
      <c r="X84" s="36" t="str">
        <f t="shared" si="17"/>
        <v/>
      </c>
      <c r="Y84" s="37" t="str">
        <f t="shared" si="18"/>
        <v/>
      </c>
    </row>
    <row r="85" spans="2:25">
      <c r="B85" s="35">
        <v>77</v>
      </c>
      <c r="C85" s="87" t="str">
        <f t="shared" si="19"/>
        <v/>
      </c>
      <c r="D85" s="87"/>
      <c r="E85" s="51"/>
      <c r="F85" s="49"/>
      <c r="G85" s="51"/>
      <c r="H85" s="88"/>
      <c r="I85" s="88"/>
      <c r="J85" s="51"/>
      <c r="K85" s="89" t="str">
        <f t="shared" si="20"/>
        <v/>
      </c>
      <c r="L85" s="90"/>
      <c r="M85" s="6" t="str">
        <f>IF(J85="","",(K85/J85)/LOOKUP(RIGHT($D$2,3),定数!$A$6:$A$13,定数!$B$6:$B$13))</f>
        <v/>
      </c>
      <c r="N85" s="51"/>
      <c r="O85" s="49"/>
      <c r="P85" s="88"/>
      <c r="Q85" s="88"/>
      <c r="R85" s="91" t="str">
        <f>IF(P85="","",T85*M85*LOOKUP(RIGHT($D$2,3),定数!$A$6:$A$13,定数!$B$6:$B$13))</f>
        <v/>
      </c>
      <c r="S85" s="91"/>
      <c r="T85" s="92" t="str">
        <f t="shared" si="21"/>
        <v/>
      </c>
      <c r="U85" s="92"/>
      <c r="V85" t="str">
        <f t="shared" si="16"/>
        <v/>
      </c>
      <c r="W85" t="str">
        <f t="shared" si="16"/>
        <v/>
      </c>
      <c r="X85" s="36" t="str">
        <f t="shared" si="17"/>
        <v/>
      </c>
      <c r="Y85" s="37" t="str">
        <f t="shared" si="18"/>
        <v/>
      </c>
    </row>
    <row r="86" spans="2:25">
      <c r="B86" s="35">
        <v>78</v>
      </c>
      <c r="C86" s="87" t="str">
        <f t="shared" si="19"/>
        <v/>
      </c>
      <c r="D86" s="87"/>
      <c r="E86" s="51"/>
      <c r="F86" s="49"/>
      <c r="G86" s="51"/>
      <c r="H86" s="88"/>
      <c r="I86" s="88"/>
      <c r="J86" s="51"/>
      <c r="K86" s="89" t="str">
        <f t="shared" si="20"/>
        <v/>
      </c>
      <c r="L86" s="90"/>
      <c r="M86" s="6" t="str">
        <f>IF(J86="","",(K86/J86)/LOOKUP(RIGHT($D$2,3),定数!$A$6:$A$13,定数!$B$6:$B$13))</f>
        <v/>
      </c>
      <c r="N86" s="51"/>
      <c r="O86" s="49"/>
      <c r="P86" s="88"/>
      <c r="Q86" s="88"/>
      <c r="R86" s="91" t="str">
        <f>IF(P86="","",T86*M86*LOOKUP(RIGHT($D$2,3),定数!$A$6:$A$13,定数!$B$6:$B$13))</f>
        <v/>
      </c>
      <c r="S86" s="91"/>
      <c r="T86" s="92" t="str">
        <f t="shared" si="21"/>
        <v/>
      </c>
      <c r="U86" s="92"/>
      <c r="V86" t="str">
        <f t="shared" si="16"/>
        <v/>
      </c>
      <c r="W86" t="str">
        <f t="shared" si="16"/>
        <v/>
      </c>
      <c r="X86" s="36" t="str">
        <f t="shared" si="17"/>
        <v/>
      </c>
      <c r="Y86" s="37" t="str">
        <f t="shared" si="18"/>
        <v/>
      </c>
    </row>
    <row r="87" spans="2:25">
      <c r="B87" s="35">
        <v>79</v>
      </c>
      <c r="C87" s="87" t="str">
        <f t="shared" si="19"/>
        <v/>
      </c>
      <c r="D87" s="87"/>
      <c r="E87" s="51"/>
      <c r="F87" s="49"/>
      <c r="G87" s="51"/>
      <c r="H87" s="88"/>
      <c r="I87" s="88"/>
      <c r="J87" s="51"/>
      <c r="K87" s="89" t="str">
        <f t="shared" si="20"/>
        <v/>
      </c>
      <c r="L87" s="90"/>
      <c r="M87" s="6" t="str">
        <f>IF(J87="","",(K87/J87)/LOOKUP(RIGHT($D$2,3),定数!$A$6:$A$13,定数!$B$6:$B$13))</f>
        <v/>
      </c>
      <c r="N87" s="51"/>
      <c r="O87" s="49"/>
      <c r="P87" s="88"/>
      <c r="Q87" s="88"/>
      <c r="R87" s="91" t="str">
        <f>IF(P87="","",T87*M87*LOOKUP(RIGHT($D$2,3),定数!$A$6:$A$13,定数!$B$6:$B$13))</f>
        <v/>
      </c>
      <c r="S87" s="91"/>
      <c r="T87" s="92" t="str">
        <f t="shared" si="21"/>
        <v/>
      </c>
      <c r="U87" s="92"/>
      <c r="V87" t="str">
        <f t="shared" si="16"/>
        <v/>
      </c>
      <c r="W87" t="str">
        <f t="shared" si="16"/>
        <v/>
      </c>
      <c r="X87" s="36" t="str">
        <f t="shared" si="17"/>
        <v/>
      </c>
      <c r="Y87" s="37" t="str">
        <f t="shared" si="18"/>
        <v/>
      </c>
    </row>
    <row r="88" spans="2:25">
      <c r="B88" s="35">
        <v>80</v>
      </c>
      <c r="C88" s="87" t="str">
        <f t="shared" si="19"/>
        <v/>
      </c>
      <c r="D88" s="87"/>
      <c r="E88" s="51"/>
      <c r="F88" s="49"/>
      <c r="G88" s="51"/>
      <c r="H88" s="88"/>
      <c r="I88" s="88"/>
      <c r="J88" s="51"/>
      <c r="K88" s="89" t="str">
        <f t="shared" si="20"/>
        <v/>
      </c>
      <c r="L88" s="90"/>
      <c r="M88" s="6" t="str">
        <f>IF(J88="","",(K88/J88)/LOOKUP(RIGHT($D$2,3),定数!$A$6:$A$13,定数!$B$6:$B$13))</f>
        <v/>
      </c>
      <c r="N88" s="51"/>
      <c r="O88" s="49"/>
      <c r="P88" s="88"/>
      <c r="Q88" s="88"/>
      <c r="R88" s="91" t="str">
        <f>IF(P88="","",T88*M88*LOOKUP(RIGHT($D$2,3),定数!$A$6:$A$13,定数!$B$6:$B$13))</f>
        <v/>
      </c>
      <c r="S88" s="91"/>
      <c r="T88" s="92" t="str">
        <f t="shared" si="21"/>
        <v/>
      </c>
      <c r="U88" s="92"/>
      <c r="V88" t="str">
        <f t="shared" si="16"/>
        <v/>
      </c>
      <c r="W88" t="str">
        <f t="shared" si="16"/>
        <v/>
      </c>
      <c r="X88" s="36" t="str">
        <f t="shared" si="17"/>
        <v/>
      </c>
      <c r="Y88" s="37" t="str">
        <f t="shared" si="18"/>
        <v/>
      </c>
    </row>
    <row r="89" spans="2:25">
      <c r="B89" s="35">
        <v>81</v>
      </c>
      <c r="C89" s="87" t="str">
        <f t="shared" si="19"/>
        <v/>
      </c>
      <c r="D89" s="87"/>
      <c r="E89" s="51"/>
      <c r="F89" s="49"/>
      <c r="G89" s="51"/>
      <c r="H89" s="88"/>
      <c r="I89" s="88"/>
      <c r="J89" s="51"/>
      <c r="K89" s="89" t="str">
        <f t="shared" si="20"/>
        <v/>
      </c>
      <c r="L89" s="90"/>
      <c r="M89" s="6" t="str">
        <f>IF(J89="","",(K89/J89)/LOOKUP(RIGHT($D$2,3),定数!$A$6:$A$13,定数!$B$6:$B$13))</f>
        <v/>
      </c>
      <c r="N89" s="51"/>
      <c r="O89" s="49"/>
      <c r="P89" s="88"/>
      <c r="Q89" s="88"/>
      <c r="R89" s="91" t="str">
        <f>IF(P89="","",T89*M89*LOOKUP(RIGHT($D$2,3),定数!$A$6:$A$13,定数!$B$6:$B$13))</f>
        <v/>
      </c>
      <c r="S89" s="91"/>
      <c r="T89" s="92" t="str">
        <f t="shared" si="21"/>
        <v/>
      </c>
      <c r="U89" s="92"/>
      <c r="V89" t="str">
        <f t="shared" si="16"/>
        <v/>
      </c>
      <c r="W89" t="str">
        <f t="shared" si="16"/>
        <v/>
      </c>
      <c r="X89" s="36" t="str">
        <f t="shared" si="17"/>
        <v/>
      </c>
      <c r="Y89" s="37" t="str">
        <f t="shared" si="18"/>
        <v/>
      </c>
    </row>
    <row r="90" spans="2:25">
      <c r="B90" s="35">
        <v>82</v>
      </c>
      <c r="C90" s="87" t="str">
        <f t="shared" si="19"/>
        <v/>
      </c>
      <c r="D90" s="87"/>
      <c r="E90" s="51"/>
      <c r="F90" s="49"/>
      <c r="G90" s="51"/>
      <c r="H90" s="88"/>
      <c r="I90" s="88"/>
      <c r="J90" s="51"/>
      <c r="K90" s="89" t="str">
        <f t="shared" si="20"/>
        <v/>
      </c>
      <c r="L90" s="90"/>
      <c r="M90" s="6" t="str">
        <f>IF(J90="","",(K90/J90)/LOOKUP(RIGHT($D$2,3),定数!$A$6:$A$13,定数!$B$6:$B$13))</f>
        <v/>
      </c>
      <c r="N90" s="51"/>
      <c r="O90" s="49"/>
      <c r="P90" s="88"/>
      <c r="Q90" s="88"/>
      <c r="R90" s="91" t="str">
        <f>IF(P90="","",T90*M90*LOOKUP(RIGHT($D$2,3),定数!$A$6:$A$13,定数!$B$6:$B$13))</f>
        <v/>
      </c>
      <c r="S90" s="91"/>
      <c r="T90" s="92" t="str">
        <f t="shared" si="21"/>
        <v/>
      </c>
      <c r="U90" s="92"/>
      <c r="V90" t="str">
        <f t="shared" si="16"/>
        <v/>
      </c>
      <c r="W90" t="str">
        <f t="shared" si="16"/>
        <v/>
      </c>
      <c r="X90" s="36" t="str">
        <f t="shared" si="17"/>
        <v/>
      </c>
      <c r="Y90" s="37" t="str">
        <f t="shared" si="18"/>
        <v/>
      </c>
    </row>
    <row r="91" spans="2:25">
      <c r="B91" s="35">
        <v>83</v>
      </c>
      <c r="C91" s="87" t="str">
        <f t="shared" si="19"/>
        <v/>
      </c>
      <c r="D91" s="87"/>
      <c r="E91" s="51"/>
      <c r="F91" s="49"/>
      <c r="G91" s="51"/>
      <c r="H91" s="88"/>
      <c r="I91" s="88"/>
      <c r="J91" s="51"/>
      <c r="K91" s="89" t="str">
        <f t="shared" si="20"/>
        <v/>
      </c>
      <c r="L91" s="90"/>
      <c r="M91" s="6" t="str">
        <f>IF(J91="","",(K91/J91)/LOOKUP(RIGHT($D$2,3),定数!$A$6:$A$13,定数!$B$6:$B$13))</f>
        <v/>
      </c>
      <c r="N91" s="51"/>
      <c r="O91" s="49"/>
      <c r="P91" s="88"/>
      <c r="Q91" s="88"/>
      <c r="R91" s="91" t="str">
        <f>IF(P91="","",T91*M91*LOOKUP(RIGHT($D$2,3),定数!$A$6:$A$13,定数!$B$6:$B$13))</f>
        <v/>
      </c>
      <c r="S91" s="91"/>
      <c r="T91" s="92" t="str">
        <f t="shared" si="21"/>
        <v/>
      </c>
      <c r="U91" s="92"/>
      <c r="V91" t="str">
        <f t="shared" ref="V91:W106" si="22">IF(S91&lt;&gt;"",IF(S91&lt;0,1+V90,0),"")</f>
        <v/>
      </c>
      <c r="W91" t="str">
        <f t="shared" si="22"/>
        <v/>
      </c>
      <c r="X91" s="36" t="str">
        <f t="shared" si="17"/>
        <v/>
      </c>
      <c r="Y91" s="37" t="str">
        <f t="shared" si="18"/>
        <v/>
      </c>
    </row>
    <row r="92" spans="2:25">
      <c r="B92" s="35">
        <v>84</v>
      </c>
      <c r="C92" s="87" t="str">
        <f t="shared" si="19"/>
        <v/>
      </c>
      <c r="D92" s="87"/>
      <c r="E92" s="51"/>
      <c r="F92" s="49"/>
      <c r="G92" s="51"/>
      <c r="H92" s="88"/>
      <c r="I92" s="88"/>
      <c r="J92" s="51"/>
      <c r="K92" s="89" t="str">
        <f t="shared" si="20"/>
        <v/>
      </c>
      <c r="L92" s="90"/>
      <c r="M92" s="6" t="str">
        <f>IF(J92="","",(K92/J92)/LOOKUP(RIGHT($D$2,3),定数!$A$6:$A$13,定数!$B$6:$B$13))</f>
        <v/>
      </c>
      <c r="N92" s="51"/>
      <c r="O92" s="49"/>
      <c r="P92" s="88"/>
      <c r="Q92" s="88"/>
      <c r="R92" s="91" t="str">
        <f>IF(P92="","",T92*M92*LOOKUP(RIGHT($D$2,3),定数!$A$6:$A$13,定数!$B$6:$B$13))</f>
        <v/>
      </c>
      <c r="S92" s="91"/>
      <c r="T92" s="92" t="str">
        <f t="shared" si="21"/>
        <v/>
      </c>
      <c r="U92" s="92"/>
      <c r="V92" t="str">
        <f t="shared" si="22"/>
        <v/>
      </c>
      <c r="W92" t="str">
        <f t="shared" si="22"/>
        <v/>
      </c>
      <c r="X92" s="36" t="str">
        <f t="shared" si="17"/>
        <v/>
      </c>
      <c r="Y92" s="37" t="str">
        <f t="shared" si="18"/>
        <v/>
      </c>
    </row>
    <row r="93" spans="2:25">
      <c r="B93" s="35">
        <v>85</v>
      </c>
      <c r="C93" s="87" t="str">
        <f t="shared" si="19"/>
        <v/>
      </c>
      <c r="D93" s="87"/>
      <c r="E93" s="51"/>
      <c r="F93" s="49"/>
      <c r="G93" s="51"/>
      <c r="H93" s="88"/>
      <c r="I93" s="88"/>
      <c r="J93" s="51"/>
      <c r="K93" s="89" t="str">
        <f t="shared" si="20"/>
        <v/>
      </c>
      <c r="L93" s="90"/>
      <c r="M93" s="6" t="str">
        <f>IF(J93="","",(K93/J93)/LOOKUP(RIGHT($D$2,3),定数!$A$6:$A$13,定数!$B$6:$B$13))</f>
        <v/>
      </c>
      <c r="N93" s="51"/>
      <c r="O93" s="49"/>
      <c r="P93" s="88"/>
      <c r="Q93" s="88"/>
      <c r="R93" s="91" t="str">
        <f>IF(P93="","",T93*M93*LOOKUP(RIGHT($D$2,3),定数!$A$6:$A$13,定数!$B$6:$B$13))</f>
        <v/>
      </c>
      <c r="S93" s="91"/>
      <c r="T93" s="92" t="str">
        <f t="shared" si="21"/>
        <v/>
      </c>
      <c r="U93" s="92"/>
      <c r="V93" t="str">
        <f t="shared" si="22"/>
        <v/>
      </c>
      <c r="W93" t="str">
        <f t="shared" si="22"/>
        <v/>
      </c>
      <c r="X93" s="36" t="str">
        <f t="shared" si="17"/>
        <v/>
      </c>
      <c r="Y93" s="37" t="str">
        <f t="shared" si="18"/>
        <v/>
      </c>
    </row>
    <row r="94" spans="2:25">
      <c r="B94" s="35">
        <v>86</v>
      </c>
      <c r="C94" s="87" t="str">
        <f t="shared" si="19"/>
        <v/>
      </c>
      <c r="D94" s="87"/>
      <c r="E94" s="51"/>
      <c r="F94" s="49"/>
      <c r="G94" s="51"/>
      <c r="H94" s="88"/>
      <c r="I94" s="88"/>
      <c r="J94" s="51"/>
      <c r="K94" s="89" t="str">
        <f t="shared" si="20"/>
        <v/>
      </c>
      <c r="L94" s="90"/>
      <c r="M94" s="6" t="str">
        <f>IF(J94="","",(K94/J94)/LOOKUP(RIGHT($D$2,3),定数!$A$6:$A$13,定数!$B$6:$B$13))</f>
        <v/>
      </c>
      <c r="N94" s="51"/>
      <c r="O94" s="49"/>
      <c r="P94" s="88"/>
      <c r="Q94" s="88"/>
      <c r="R94" s="91" t="str">
        <f>IF(P94="","",T94*M94*LOOKUP(RIGHT($D$2,3),定数!$A$6:$A$13,定数!$B$6:$B$13))</f>
        <v/>
      </c>
      <c r="S94" s="91"/>
      <c r="T94" s="92" t="str">
        <f t="shared" si="21"/>
        <v/>
      </c>
      <c r="U94" s="92"/>
      <c r="V94" t="str">
        <f t="shared" si="22"/>
        <v/>
      </c>
      <c r="W94" t="str">
        <f t="shared" si="22"/>
        <v/>
      </c>
      <c r="X94" s="36" t="str">
        <f t="shared" si="17"/>
        <v/>
      </c>
      <c r="Y94" s="37" t="str">
        <f t="shared" si="18"/>
        <v/>
      </c>
    </row>
    <row r="95" spans="2:25">
      <c r="B95" s="35">
        <v>87</v>
      </c>
      <c r="C95" s="87" t="str">
        <f t="shared" si="19"/>
        <v/>
      </c>
      <c r="D95" s="87"/>
      <c r="E95" s="51"/>
      <c r="F95" s="49"/>
      <c r="G95" s="51"/>
      <c r="H95" s="88"/>
      <c r="I95" s="88"/>
      <c r="J95" s="51"/>
      <c r="K95" s="89" t="str">
        <f t="shared" si="20"/>
        <v/>
      </c>
      <c r="L95" s="90"/>
      <c r="M95" s="6" t="str">
        <f>IF(J95="","",(K95/J95)/LOOKUP(RIGHT($D$2,3),定数!$A$6:$A$13,定数!$B$6:$B$13))</f>
        <v/>
      </c>
      <c r="N95" s="51"/>
      <c r="O95" s="49"/>
      <c r="P95" s="88"/>
      <c r="Q95" s="88"/>
      <c r="R95" s="91" t="str">
        <f>IF(P95="","",T95*M95*LOOKUP(RIGHT($D$2,3),定数!$A$6:$A$13,定数!$B$6:$B$13))</f>
        <v/>
      </c>
      <c r="S95" s="91"/>
      <c r="T95" s="92" t="str">
        <f t="shared" si="21"/>
        <v/>
      </c>
      <c r="U95" s="92"/>
      <c r="V95" t="str">
        <f t="shared" si="22"/>
        <v/>
      </c>
      <c r="W95" t="str">
        <f t="shared" si="22"/>
        <v/>
      </c>
      <c r="X95" s="36" t="str">
        <f t="shared" si="17"/>
        <v/>
      </c>
      <c r="Y95" s="37" t="str">
        <f t="shared" si="18"/>
        <v/>
      </c>
    </row>
    <row r="96" spans="2:25">
      <c r="B96" s="35">
        <v>88</v>
      </c>
      <c r="C96" s="87" t="str">
        <f t="shared" si="19"/>
        <v/>
      </c>
      <c r="D96" s="87"/>
      <c r="E96" s="51"/>
      <c r="F96" s="49"/>
      <c r="G96" s="51"/>
      <c r="H96" s="88"/>
      <c r="I96" s="88"/>
      <c r="J96" s="51"/>
      <c r="K96" s="89" t="str">
        <f t="shared" si="20"/>
        <v/>
      </c>
      <c r="L96" s="90"/>
      <c r="M96" s="6" t="str">
        <f>IF(J96="","",(K96/J96)/LOOKUP(RIGHT($D$2,3),定数!$A$6:$A$13,定数!$B$6:$B$13))</f>
        <v/>
      </c>
      <c r="N96" s="51"/>
      <c r="O96" s="49"/>
      <c r="P96" s="88"/>
      <c r="Q96" s="88"/>
      <c r="R96" s="91" t="str">
        <f>IF(P96="","",T96*M96*LOOKUP(RIGHT($D$2,3),定数!$A$6:$A$13,定数!$B$6:$B$13))</f>
        <v/>
      </c>
      <c r="S96" s="91"/>
      <c r="T96" s="92" t="str">
        <f t="shared" si="21"/>
        <v/>
      </c>
      <c r="U96" s="92"/>
      <c r="V96" t="str">
        <f t="shared" si="22"/>
        <v/>
      </c>
      <c r="W96" t="str">
        <f t="shared" si="22"/>
        <v/>
      </c>
      <c r="X96" s="36" t="str">
        <f t="shared" si="17"/>
        <v/>
      </c>
      <c r="Y96" s="37" t="str">
        <f t="shared" si="18"/>
        <v/>
      </c>
    </row>
    <row r="97" spans="2:25">
      <c r="B97" s="35">
        <v>89</v>
      </c>
      <c r="C97" s="87" t="str">
        <f t="shared" si="19"/>
        <v/>
      </c>
      <c r="D97" s="87"/>
      <c r="E97" s="51"/>
      <c r="F97" s="49"/>
      <c r="G97" s="51"/>
      <c r="H97" s="88"/>
      <c r="I97" s="88"/>
      <c r="J97" s="51"/>
      <c r="K97" s="89" t="str">
        <f t="shared" si="20"/>
        <v/>
      </c>
      <c r="L97" s="90"/>
      <c r="M97" s="6" t="str">
        <f>IF(J97="","",(K97/J97)/LOOKUP(RIGHT($D$2,3),定数!$A$6:$A$13,定数!$B$6:$B$13))</f>
        <v/>
      </c>
      <c r="N97" s="51"/>
      <c r="O97" s="49"/>
      <c r="P97" s="88"/>
      <c r="Q97" s="88"/>
      <c r="R97" s="91" t="str">
        <f>IF(P97="","",T97*M97*LOOKUP(RIGHT($D$2,3),定数!$A$6:$A$13,定数!$B$6:$B$13))</f>
        <v/>
      </c>
      <c r="S97" s="91"/>
      <c r="T97" s="92" t="str">
        <f t="shared" si="21"/>
        <v/>
      </c>
      <c r="U97" s="92"/>
      <c r="V97" t="str">
        <f t="shared" si="22"/>
        <v/>
      </c>
      <c r="W97" t="str">
        <f t="shared" si="22"/>
        <v/>
      </c>
      <c r="X97" s="36" t="str">
        <f t="shared" si="17"/>
        <v/>
      </c>
      <c r="Y97" s="37" t="str">
        <f t="shared" si="18"/>
        <v/>
      </c>
    </row>
    <row r="98" spans="2:25">
      <c r="B98" s="35">
        <v>90</v>
      </c>
      <c r="C98" s="87" t="str">
        <f t="shared" si="19"/>
        <v/>
      </c>
      <c r="D98" s="87"/>
      <c r="E98" s="51"/>
      <c r="F98" s="49"/>
      <c r="G98" s="51"/>
      <c r="H98" s="88"/>
      <c r="I98" s="88"/>
      <c r="J98" s="51"/>
      <c r="K98" s="89" t="str">
        <f t="shared" si="20"/>
        <v/>
      </c>
      <c r="L98" s="90"/>
      <c r="M98" s="6" t="str">
        <f>IF(J98="","",(K98/J98)/LOOKUP(RIGHT($D$2,3),定数!$A$6:$A$13,定数!$B$6:$B$13))</f>
        <v/>
      </c>
      <c r="N98" s="51"/>
      <c r="O98" s="49"/>
      <c r="P98" s="88"/>
      <c r="Q98" s="88"/>
      <c r="R98" s="91" t="str">
        <f>IF(P98="","",T98*M98*LOOKUP(RIGHT($D$2,3),定数!$A$6:$A$13,定数!$B$6:$B$13))</f>
        <v/>
      </c>
      <c r="S98" s="91"/>
      <c r="T98" s="92" t="str">
        <f t="shared" si="21"/>
        <v/>
      </c>
      <c r="U98" s="92"/>
      <c r="V98" t="str">
        <f t="shared" si="22"/>
        <v/>
      </c>
      <c r="W98" t="str">
        <f t="shared" si="22"/>
        <v/>
      </c>
      <c r="X98" s="36" t="str">
        <f t="shared" si="17"/>
        <v/>
      </c>
      <c r="Y98" s="37" t="str">
        <f t="shared" si="18"/>
        <v/>
      </c>
    </row>
    <row r="99" spans="2:25">
      <c r="B99" s="35">
        <v>91</v>
      </c>
      <c r="C99" s="87" t="str">
        <f t="shared" si="19"/>
        <v/>
      </c>
      <c r="D99" s="87"/>
      <c r="E99" s="51"/>
      <c r="F99" s="49"/>
      <c r="G99" s="51"/>
      <c r="H99" s="88"/>
      <c r="I99" s="88"/>
      <c r="J99" s="51"/>
      <c r="K99" s="89" t="str">
        <f t="shared" si="20"/>
        <v/>
      </c>
      <c r="L99" s="90"/>
      <c r="M99" s="6" t="str">
        <f>IF(J99="","",(K99/J99)/LOOKUP(RIGHT($D$2,3),定数!$A$6:$A$13,定数!$B$6:$B$13))</f>
        <v/>
      </c>
      <c r="N99" s="51"/>
      <c r="O99" s="49"/>
      <c r="P99" s="88"/>
      <c r="Q99" s="88"/>
      <c r="R99" s="91" t="str">
        <f>IF(P99="","",T99*M99*LOOKUP(RIGHT($D$2,3),定数!$A$6:$A$13,定数!$B$6:$B$13))</f>
        <v/>
      </c>
      <c r="S99" s="91"/>
      <c r="T99" s="92" t="str">
        <f t="shared" si="21"/>
        <v/>
      </c>
      <c r="U99" s="92"/>
      <c r="V99" t="str">
        <f t="shared" si="22"/>
        <v/>
      </c>
      <c r="W99" t="str">
        <f t="shared" si="22"/>
        <v/>
      </c>
      <c r="X99" s="36" t="str">
        <f t="shared" si="17"/>
        <v/>
      </c>
      <c r="Y99" s="37" t="str">
        <f t="shared" si="18"/>
        <v/>
      </c>
    </row>
    <row r="100" spans="2:25">
      <c r="B100" s="35">
        <v>92</v>
      </c>
      <c r="C100" s="87" t="str">
        <f t="shared" si="19"/>
        <v/>
      </c>
      <c r="D100" s="87"/>
      <c r="E100" s="51"/>
      <c r="F100" s="49"/>
      <c r="G100" s="51"/>
      <c r="H100" s="88"/>
      <c r="I100" s="88"/>
      <c r="J100" s="51"/>
      <c r="K100" s="89" t="str">
        <f t="shared" si="20"/>
        <v/>
      </c>
      <c r="L100" s="90"/>
      <c r="M100" s="6" t="str">
        <f>IF(J100="","",(K100/J100)/LOOKUP(RIGHT($D$2,3),定数!$A$6:$A$13,定数!$B$6:$B$13))</f>
        <v/>
      </c>
      <c r="N100" s="51"/>
      <c r="O100" s="49"/>
      <c r="P100" s="88"/>
      <c r="Q100" s="88"/>
      <c r="R100" s="91" t="str">
        <f>IF(P100="","",T100*M100*LOOKUP(RIGHT($D$2,3),定数!$A$6:$A$13,定数!$B$6:$B$13))</f>
        <v/>
      </c>
      <c r="S100" s="91"/>
      <c r="T100" s="92" t="str">
        <f t="shared" si="21"/>
        <v/>
      </c>
      <c r="U100" s="92"/>
      <c r="V100" t="str">
        <f t="shared" si="22"/>
        <v/>
      </c>
      <c r="W100" t="str">
        <f t="shared" si="22"/>
        <v/>
      </c>
      <c r="X100" s="36" t="str">
        <f t="shared" si="17"/>
        <v/>
      </c>
      <c r="Y100" s="37" t="str">
        <f t="shared" si="18"/>
        <v/>
      </c>
    </row>
    <row r="101" spans="2:25">
      <c r="B101" s="35">
        <v>93</v>
      </c>
      <c r="C101" s="87" t="str">
        <f t="shared" si="19"/>
        <v/>
      </c>
      <c r="D101" s="87"/>
      <c r="E101" s="51"/>
      <c r="F101" s="49"/>
      <c r="G101" s="51"/>
      <c r="H101" s="88"/>
      <c r="I101" s="88"/>
      <c r="J101" s="51"/>
      <c r="K101" s="89" t="str">
        <f t="shared" si="20"/>
        <v/>
      </c>
      <c r="L101" s="90"/>
      <c r="M101" s="6" t="str">
        <f>IF(J101="","",(K101/J101)/LOOKUP(RIGHT($D$2,3),定数!$A$6:$A$13,定数!$B$6:$B$13))</f>
        <v/>
      </c>
      <c r="N101" s="51"/>
      <c r="O101" s="49"/>
      <c r="P101" s="88"/>
      <c r="Q101" s="88"/>
      <c r="R101" s="91" t="str">
        <f>IF(P101="","",T101*M101*LOOKUP(RIGHT($D$2,3),定数!$A$6:$A$13,定数!$B$6:$B$13))</f>
        <v/>
      </c>
      <c r="S101" s="91"/>
      <c r="T101" s="92" t="str">
        <f t="shared" si="21"/>
        <v/>
      </c>
      <c r="U101" s="92"/>
      <c r="V101" t="str">
        <f t="shared" si="22"/>
        <v/>
      </c>
      <c r="W101" t="str">
        <f t="shared" si="22"/>
        <v/>
      </c>
      <c r="X101" s="36" t="str">
        <f t="shared" si="17"/>
        <v/>
      </c>
      <c r="Y101" s="37" t="str">
        <f t="shared" si="18"/>
        <v/>
      </c>
    </row>
    <row r="102" spans="2:25">
      <c r="B102" s="35">
        <v>94</v>
      </c>
      <c r="C102" s="87" t="str">
        <f t="shared" si="19"/>
        <v/>
      </c>
      <c r="D102" s="87"/>
      <c r="E102" s="51"/>
      <c r="F102" s="49"/>
      <c r="G102" s="51"/>
      <c r="H102" s="88"/>
      <c r="I102" s="88"/>
      <c r="J102" s="51"/>
      <c r="K102" s="89" t="str">
        <f t="shared" si="20"/>
        <v/>
      </c>
      <c r="L102" s="90"/>
      <c r="M102" s="6" t="str">
        <f>IF(J102="","",(K102/J102)/LOOKUP(RIGHT($D$2,3),定数!$A$6:$A$13,定数!$B$6:$B$13))</f>
        <v/>
      </c>
      <c r="N102" s="51"/>
      <c r="O102" s="49"/>
      <c r="P102" s="88"/>
      <c r="Q102" s="88"/>
      <c r="R102" s="91" t="str">
        <f>IF(P102="","",T102*M102*LOOKUP(RIGHT($D$2,3),定数!$A$6:$A$13,定数!$B$6:$B$13))</f>
        <v/>
      </c>
      <c r="S102" s="91"/>
      <c r="T102" s="92" t="str">
        <f t="shared" si="21"/>
        <v/>
      </c>
      <c r="U102" s="92"/>
      <c r="V102" t="str">
        <f t="shared" si="22"/>
        <v/>
      </c>
      <c r="W102" t="str">
        <f t="shared" si="22"/>
        <v/>
      </c>
      <c r="X102" s="36" t="str">
        <f t="shared" si="17"/>
        <v/>
      </c>
      <c r="Y102" s="37" t="str">
        <f t="shared" si="18"/>
        <v/>
      </c>
    </row>
    <row r="103" spans="2:25">
      <c r="B103" s="35">
        <v>95</v>
      </c>
      <c r="C103" s="87" t="str">
        <f t="shared" si="19"/>
        <v/>
      </c>
      <c r="D103" s="87"/>
      <c r="E103" s="51"/>
      <c r="F103" s="49"/>
      <c r="G103" s="51"/>
      <c r="H103" s="88"/>
      <c r="I103" s="88"/>
      <c r="J103" s="51"/>
      <c r="K103" s="89" t="str">
        <f t="shared" si="20"/>
        <v/>
      </c>
      <c r="L103" s="90"/>
      <c r="M103" s="6" t="str">
        <f>IF(J103="","",(K103/J103)/LOOKUP(RIGHT($D$2,3),定数!$A$6:$A$13,定数!$B$6:$B$13))</f>
        <v/>
      </c>
      <c r="N103" s="51"/>
      <c r="O103" s="49"/>
      <c r="P103" s="88"/>
      <c r="Q103" s="88"/>
      <c r="R103" s="91" t="str">
        <f>IF(P103="","",T103*M103*LOOKUP(RIGHT($D$2,3),定数!$A$6:$A$13,定数!$B$6:$B$13))</f>
        <v/>
      </c>
      <c r="S103" s="91"/>
      <c r="T103" s="92" t="str">
        <f t="shared" si="21"/>
        <v/>
      </c>
      <c r="U103" s="92"/>
      <c r="V103" t="str">
        <f t="shared" si="22"/>
        <v/>
      </c>
      <c r="W103" t="str">
        <f t="shared" si="22"/>
        <v/>
      </c>
      <c r="X103" s="36" t="str">
        <f t="shared" si="17"/>
        <v/>
      </c>
      <c r="Y103" s="37" t="str">
        <f t="shared" si="18"/>
        <v/>
      </c>
    </row>
    <row r="104" spans="2:25">
      <c r="B104" s="35">
        <v>96</v>
      </c>
      <c r="C104" s="87" t="str">
        <f t="shared" si="19"/>
        <v/>
      </c>
      <c r="D104" s="87"/>
      <c r="E104" s="51"/>
      <c r="F104" s="49"/>
      <c r="G104" s="51"/>
      <c r="H104" s="88"/>
      <c r="I104" s="88"/>
      <c r="J104" s="51"/>
      <c r="K104" s="89" t="str">
        <f t="shared" si="20"/>
        <v/>
      </c>
      <c r="L104" s="90"/>
      <c r="M104" s="6" t="str">
        <f>IF(J104="","",(K104/J104)/LOOKUP(RIGHT($D$2,3),定数!$A$6:$A$13,定数!$B$6:$B$13))</f>
        <v/>
      </c>
      <c r="N104" s="51"/>
      <c r="O104" s="49"/>
      <c r="P104" s="88"/>
      <c r="Q104" s="88"/>
      <c r="R104" s="91" t="str">
        <f>IF(P104="","",T104*M104*LOOKUP(RIGHT($D$2,3),定数!$A$6:$A$13,定数!$B$6:$B$13))</f>
        <v/>
      </c>
      <c r="S104" s="91"/>
      <c r="T104" s="92" t="str">
        <f t="shared" si="21"/>
        <v/>
      </c>
      <c r="U104" s="92"/>
      <c r="V104" t="str">
        <f t="shared" si="22"/>
        <v/>
      </c>
      <c r="W104" t="str">
        <f t="shared" si="22"/>
        <v/>
      </c>
      <c r="X104" s="36" t="str">
        <f t="shared" si="17"/>
        <v/>
      </c>
      <c r="Y104" s="37" t="str">
        <f t="shared" si="18"/>
        <v/>
      </c>
    </row>
    <row r="105" spans="2:25">
      <c r="B105" s="35">
        <v>97</v>
      </c>
      <c r="C105" s="87" t="str">
        <f t="shared" si="19"/>
        <v/>
      </c>
      <c r="D105" s="87"/>
      <c r="E105" s="51"/>
      <c r="F105" s="49"/>
      <c r="G105" s="51"/>
      <c r="H105" s="88"/>
      <c r="I105" s="88"/>
      <c r="J105" s="51"/>
      <c r="K105" s="89" t="str">
        <f t="shared" si="20"/>
        <v/>
      </c>
      <c r="L105" s="90"/>
      <c r="M105" s="6" t="str">
        <f>IF(J105="","",(K105/J105)/LOOKUP(RIGHT($D$2,3),定数!$A$6:$A$13,定数!$B$6:$B$13))</f>
        <v/>
      </c>
      <c r="N105" s="51"/>
      <c r="O105" s="49"/>
      <c r="P105" s="88"/>
      <c r="Q105" s="88"/>
      <c r="R105" s="91" t="str">
        <f>IF(P105="","",T105*M105*LOOKUP(RIGHT($D$2,3),定数!$A$6:$A$13,定数!$B$6:$B$13))</f>
        <v/>
      </c>
      <c r="S105" s="91"/>
      <c r="T105" s="92" t="str">
        <f t="shared" si="21"/>
        <v/>
      </c>
      <c r="U105" s="92"/>
      <c r="V105" t="str">
        <f t="shared" si="22"/>
        <v/>
      </c>
      <c r="W105" t="str">
        <f t="shared" si="22"/>
        <v/>
      </c>
      <c r="X105" s="36" t="str">
        <f t="shared" si="17"/>
        <v/>
      </c>
      <c r="Y105" s="37" t="str">
        <f t="shared" si="18"/>
        <v/>
      </c>
    </row>
    <row r="106" spans="2:25">
      <c r="B106" s="35">
        <v>98</v>
      </c>
      <c r="C106" s="87" t="str">
        <f t="shared" si="19"/>
        <v/>
      </c>
      <c r="D106" s="87"/>
      <c r="E106" s="51"/>
      <c r="F106" s="49"/>
      <c r="G106" s="51"/>
      <c r="H106" s="88"/>
      <c r="I106" s="88"/>
      <c r="J106" s="51"/>
      <c r="K106" s="89" t="str">
        <f t="shared" si="20"/>
        <v/>
      </c>
      <c r="L106" s="90"/>
      <c r="M106" s="6" t="str">
        <f>IF(J106="","",(K106/J106)/LOOKUP(RIGHT($D$2,3),定数!$A$6:$A$13,定数!$B$6:$B$13))</f>
        <v/>
      </c>
      <c r="N106" s="51"/>
      <c r="O106" s="49"/>
      <c r="P106" s="88"/>
      <c r="Q106" s="88"/>
      <c r="R106" s="91" t="str">
        <f>IF(P106="","",T106*M106*LOOKUP(RIGHT($D$2,3),定数!$A$6:$A$13,定数!$B$6:$B$13))</f>
        <v/>
      </c>
      <c r="S106" s="91"/>
      <c r="T106" s="92" t="str">
        <f t="shared" si="21"/>
        <v/>
      </c>
      <c r="U106" s="92"/>
      <c r="V106" t="str">
        <f t="shared" si="22"/>
        <v/>
      </c>
      <c r="W106" t="str">
        <f t="shared" si="22"/>
        <v/>
      </c>
      <c r="X106" s="36" t="str">
        <f t="shared" si="17"/>
        <v/>
      </c>
      <c r="Y106" s="37" t="str">
        <f t="shared" si="18"/>
        <v/>
      </c>
    </row>
    <row r="107" spans="2:25">
      <c r="B107" s="35">
        <v>99</v>
      </c>
      <c r="C107" s="87" t="str">
        <f t="shared" si="19"/>
        <v/>
      </c>
      <c r="D107" s="87"/>
      <c r="E107" s="51"/>
      <c r="F107" s="49"/>
      <c r="G107" s="51"/>
      <c r="H107" s="88"/>
      <c r="I107" s="88"/>
      <c r="J107" s="51"/>
      <c r="K107" s="89" t="str">
        <f t="shared" si="20"/>
        <v/>
      </c>
      <c r="L107" s="90"/>
      <c r="M107" s="6" t="str">
        <f>IF(J107="","",(K107/J107)/LOOKUP(RIGHT($D$2,3),定数!$A$6:$A$13,定数!$B$6:$B$13))</f>
        <v/>
      </c>
      <c r="N107" s="51"/>
      <c r="O107" s="49"/>
      <c r="P107" s="88"/>
      <c r="Q107" s="88"/>
      <c r="R107" s="91" t="str">
        <f>IF(P107="","",T107*M107*LOOKUP(RIGHT($D$2,3),定数!$A$6:$A$13,定数!$B$6:$B$13))</f>
        <v/>
      </c>
      <c r="S107" s="91"/>
      <c r="T107" s="92" t="str">
        <f t="shared" si="21"/>
        <v/>
      </c>
      <c r="U107" s="92"/>
      <c r="V107" t="str">
        <f>IF(S107&lt;&gt;"",IF(S107&lt;0,1+V106,0),"")</f>
        <v/>
      </c>
      <c r="W107" t="str">
        <f>IF(T107&lt;&gt;"",IF(T107&lt;0,1+W106,0),"")</f>
        <v/>
      </c>
      <c r="X107" s="36" t="str">
        <f t="shared" si="17"/>
        <v/>
      </c>
      <c r="Y107" s="37" t="str">
        <f t="shared" si="18"/>
        <v/>
      </c>
    </row>
    <row r="108" spans="2:25">
      <c r="B108" s="35">
        <v>100</v>
      </c>
      <c r="C108" s="87" t="str">
        <f t="shared" si="19"/>
        <v/>
      </c>
      <c r="D108" s="87"/>
      <c r="E108" s="51"/>
      <c r="F108" s="49"/>
      <c r="G108" s="51"/>
      <c r="H108" s="88"/>
      <c r="I108" s="88"/>
      <c r="J108" s="51"/>
      <c r="K108" s="89" t="str">
        <f t="shared" si="20"/>
        <v/>
      </c>
      <c r="L108" s="90"/>
      <c r="M108" s="6" t="str">
        <f>IF(J108="","",(K108/J108)/LOOKUP(RIGHT($D$2,3),定数!$A$6:$A$13,定数!$B$6:$B$13))</f>
        <v/>
      </c>
      <c r="N108" s="51"/>
      <c r="O108" s="49"/>
      <c r="P108" s="88"/>
      <c r="Q108" s="88"/>
      <c r="R108" s="91" t="str">
        <f>IF(P108="","",T108*M108*LOOKUP(RIGHT($D$2,3),定数!$A$6:$A$13,定数!$B$6:$B$13))</f>
        <v/>
      </c>
      <c r="S108" s="91"/>
      <c r="T108" s="92" t="str">
        <f t="shared" si="21"/>
        <v/>
      </c>
      <c r="U108" s="92"/>
      <c r="V108" t="str">
        <f>IF(S108&lt;&gt;"",IF(S108&lt;0,1+V107,0),"")</f>
        <v/>
      </c>
      <c r="W108" t="str">
        <f>IF(T108&lt;&gt;"",IF(T108&lt;0,1+W107,0),"")</f>
        <v/>
      </c>
      <c r="X108" s="36" t="str">
        <f t="shared" si="17"/>
        <v/>
      </c>
      <c r="Y108" s="37" t="str">
        <f t="shared" si="18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9911" priority="2387" stopIfTrue="1" operator="equal">
      <formula>"買"</formula>
    </cfRule>
    <cfRule type="cellIs" dxfId="9910" priority="2388" stopIfTrue="1" operator="equal">
      <formula>"売"</formula>
    </cfRule>
  </conditionalFormatting>
  <conditionalFormatting sqref="G47:G108 G9:G12 G14:G45">
    <cfRule type="cellIs" dxfId="9909" priority="2389" stopIfTrue="1" operator="equal">
      <formula>"買"</formula>
    </cfRule>
    <cfRule type="cellIs" dxfId="9908" priority="2390" stopIfTrue="1" operator="equal">
      <formula>"売"</formula>
    </cfRule>
  </conditionalFormatting>
  <conditionalFormatting sqref="G12">
    <cfRule type="cellIs" dxfId="9907" priority="2385" stopIfTrue="1" operator="equal">
      <formula>"買"</formula>
    </cfRule>
    <cfRule type="cellIs" dxfId="9906" priority="2386" stopIfTrue="1" operator="equal">
      <formula>"売"</formula>
    </cfRule>
  </conditionalFormatting>
  <conditionalFormatting sqref="G13">
    <cfRule type="cellIs" dxfId="9905" priority="2383" stopIfTrue="1" operator="equal">
      <formula>"買"</formula>
    </cfRule>
    <cfRule type="cellIs" dxfId="9904" priority="2384" stopIfTrue="1" operator="equal">
      <formula>"売"</formula>
    </cfRule>
  </conditionalFormatting>
  <conditionalFormatting sqref="G9:G12">
    <cfRule type="cellIs" dxfId="9903" priority="2381" stopIfTrue="1" operator="equal">
      <formula>"買"</formula>
    </cfRule>
    <cfRule type="cellIs" dxfId="9902" priority="2382" stopIfTrue="1" operator="equal">
      <formula>"売"</formula>
    </cfRule>
  </conditionalFormatting>
  <conditionalFormatting sqref="G12">
    <cfRule type="cellIs" dxfId="9901" priority="2379" stopIfTrue="1" operator="equal">
      <formula>"買"</formula>
    </cfRule>
    <cfRule type="cellIs" dxfId="9900" priority="2380" stopIfTrue="1" operator="equal">
      <formula>"売"</formula>
    </cfRule>
  </conditionalFormatting>
  <conditionalFormatting sqref="G9:G10">
    <cfRule type="cellIs" dxfId="9899" priority="2377" stopIfTrue="1" operator="equal">
      <formula>"買"</formula>
    </cfRule>
    <cfRule type="cellIs" dxfId="9898" priority="2378" stopIfTrue="1" operator="equal">
      <formula>"売"</formula>
    </cfRule>
  </conditionalFormatting>
  <conditionalFormatting sqref="G9:G10">
    <cfRule type="cellIs" dxfId="9897" priority="2375" stopIfTrue="1" operator="equal">
      <formula>"買"</formula>
    </cfRule>
    <cfRule type="cellIs" dxfId="9896" priority="2376" stopIfTrue="1" operator="equal">
      <formula>"売"</formula>
    </cfRule>
  </conditionalFormatting>
  <conditionalFormatting sqref="G9:G10">
    <cfRule type="cellIs" dxfId="9895" priority="2373" stopIfTrue="1" operator="equal">
      <formula>"買"</formula>
    </cfRule>
    <cfRule type="cellIs" dxfId="9894" priority="2374" stopIfTrue="1" operator="equal">
      <formula>"売"</formula>
    </cfRule>
  </conditionalFormatting>
  <conditionalFormatting sqref="G9:G10">
    <cfRule type="cellIs" dxfId="9893" priority="2371" stopIfTrue="1" operator="equal">
      <formula>"買"</formula>
    </cfRule>
    <cfRule type="cellIs" dxfId="9892" priority="2372" stopIfTrue="1" operator="equal">
      <formula>"売"</formula>
    </cfRule>
  </conditionalFormatting>
  <conditionalFormatting sqref="G9:G10">
    <cfRule type="cellIs" dxfId="9891" priority="2369" stopIfTrue="1" operator="equal">
      <formula>"買"</formula>
    </cfRule>
    <cfRule type="cellIs" dxfId="9890" priority="2370" stopIfTrue="1" operator="equal">
      <formula>"売"</formula>
    </cfRule>
  </conditionalFormatting>
  <conditionalFormatting sqref="G9:G10">
    <cfRule type="cellIs" dxfId="9889" priority="2367" stopIfTrue="1" operator="equal">
      <formula>"買"</formula>
    </cfRule>
    <cfRule type="cellIs" dxfId="9888" priority="2368" stopIfTrue="1" operator="equal">
      <formula>"売"</formula>
    </cfRule>
  </conditionalFormatting>
  <conditionalFormatting sqref="G13">
    <cfRule type="cellIs" dxfId="9887" priority="2365" stopIfTrue="1" operator="equal">
      <formula>"買"</formula>
    </cfRule>
    <cfRule type="cellIs" dxfId="9886" priority="2366" stopIfTrue="1" operator="equal">
      <formula>"売"</formula>
    </cfRule>
  </conditionalFormatting>
  <conditionalFormatting sqref="G13">
    <cfRule type="cellIs" dxfId="9885" priority="2363" stopIfTrue="1" operator="equal">
      <formula>"買"</formula>
    </cfRule>
    <cfRule type="cellIs" dxfId="9884" priority="2364" stopIfTrue="1" operator="equal">
      <formula>"売"</formula>
    </cfRule>
  </conditionalFormatting>
  <conditionalFormatting sqref="G13">
    <cfRule type="cellIs" dxfId="9883" priority="2361" stopIfTrue="1" operator="equal">
      <formula>"買"</formula>
    </cfRule>
    <cfRule type="cellIs" dxfId="9882" priority="2362" stopIfTrue="1" operator="equal">
      <formula>"売"</formula>
    </cfRule>
  </conditionalFormatting>
  <conditionalFormatting sqref="G13">
    <cfRule type="cellIs" dxfId="9881" priority="2359" stopIfTrue="1" operator="equal">
      <formula>"買"</formula>
    </cfRule>
    <cfRule type="cellIs" dxfId="9880" priority="2360" stopIfTrue="1" operator="equal">
      <formula>"売"</formula>
    </cfRule>
  </conditionalFormatting>
  <conditionalFormatting sqref="G13">
    <cfRule type="cellIs" dxfId="9879" priority="2357" stopIfTrue="1" operator="equal">
      <formula>"買"</formula>
    </cfRule>
    <cfRule type="cellIs" dxfId="9878" priority="2358" stopIfTrue="1" operator="equal">
      <formula>"売"</formula>
    </cfRule>
  </conditionalFormatting>
  <conditionalFormatting sqref="G13">
    <cfRule type="cellIs" dxfId="9877" priority="2355" stopIfTrue="1" operator="equal">
      <formula>"買"</formula>
    </cfRule>
    <cfRule type="cellIs" dxfId="9876" priority="2356" stopIfTrue="1" operator="equal">
      <formula>"売"</formula>
    </cfRule>
  </conditionalFormatting>
  <conditionalFormatting sqref="G13">
    <cfRule type="cellIs" dxfId="9875" priority="2353" stopIfTrue="1" operator="equal">
      <formula>"買"</formula>
    </cfRule>
    <cfRule type="cellIs" dxfId="9874" priority="2354" stopIfTrue="1" operator="equal">
      <formula>"売"</formula>
    </cfRule>
  </conditionalFormatting>
  <conditionalFormatting sqref="G13">
    <cfRule type="cellIs" dxfId="9873" priority="2351" stopIfTrue="1" operator="equal">
      <formula>"買"</formula>
    </cfRule>
    <cfRule type="cellIs" dxfId="9872" priority="2352" stopIfTrue="1" operator="equal">
      <formula>"売"</formula>
    </cfRule>
  </conditionalFormatting>
  <conditionalFormatting sqref="G13">
    <cfRule type="cellIs" dxfId="9871" priority="2349" stopIfTrue="1" operator="equal">
      <formula>"買"</formula>
    </cfRule>
    <cfRule type="cellIs" dxfId="9870" priority="2350" stopIfTrue="1" operator="equal">
      <formula>"売"</formula>
    </cfRule>
  </conditionalFormatting>
  <conditionalFormatting sqref="G13">
    <cfRule type="cellIs" dxfId="9869" priority="2347" stopIfTrue="1" operator="equal">
      <formula>"買"</formula>
    </cfRule>
    <cfRule type="cellIs" dxfId="9868" priority="2348" stopIfTrue="1" operator="equal">
      <formula>"売"</formula>
    </cfRule>
  </conditionalFormatting>
  <conditionalFormatting sqref="G13">
    <cfRule type="cellIs" dxfId="9867" priority="2345" stopIfTrue="1" operator="equal">
      <formula>"買"</formula>
    </cfRule>
    <cfRule type="cellIs" dxfId="9866" priority="2346" stopIfTrue="1" operator="equal">
      <formula>"売"</formula>
    </cfRule>
  </conditionalFormatting>
  <conditionalFormatting sqref="G13">
    <cfRule type="cellIs" dxfId="9865" priority="2343" stopIfTrue="1" operator="equal">
      <formula>"買"</formula>
    </cfRule>
    <cfRule type="cellIs" dxfId="9864" priority="2344" stopIfTrue="1" operator="equal">
      <formula>"売"</formula>
    </cfRule>
  </conditionalFormatting>
  <conditionalFormatting sqref="G13">
    <cfRule type="cellIs" dxfId="9863" priority="2341" stopIfTrue="1" operator="equal">
      <formula>"買"</formula>
    </cfRule>
    <cfRule type="cellIs" dxfId="9862" priority="2342" stopIfTrue="1" operator="equal">
      <formula>"売"</formula>
    </cfRule>
  </conditionalFormatting>
  <conditionalFormatting sqref="G13">
    <cfRule type="cellIs" dxfId="9861" priority="2339" stopIfTrue="1" operator="equal">
      <formula>"買"</formula>
    </cfRule>
    <cfRule type="cellIs" dxfId="9860" priority="2340" stopIfTrue="1" operator="equal">
      <formula>"売"</formula>
    </cfRule>
  </conditionalFormatting>
  <conditionalFormatting sqref="G13">
    <cfRule type="cellIs" dxfId="9859" priority="2337" stopIfTrue="1" operator="equal">
      <formula>"買"</formula>
    </cfRule>
    <cfRule type="cellIs" dxfId="9858" priority="2338" stopIfTrue="1" operator="equal">
      <formula>"売"</formula>
    </cfRule>
  </conditionalFormatting>
  <conditionalFormatting sqref="G13">
    <cfRule type="cellIs" dxfId="9857" priority="2335" stopIfTrue="1" operator="equal">
      <formula>"買"</formula>
    </cfRule>
    <cfRule type="cellIs" dxfId="9856" priority="2336" stopIfTrue="1" operator="equal">
      <formula>"売"</formula>
    </cfRule>
  </conditionalFormatting>
  <conditionalFormatting sqref="G13">
    <cfRule type="cellIs" dxfId="9855" priority="2333" stopIfTrue="1" operator="equal">
      <formula>"買"</formula>
    </cfRule>
    <cfRule type="cellIs" dxfId="9854" priority="2334" stopIfTrue="1" operator="equal">
      <formula>"売"</formula>
    </cfRule>
  </conditionalFormatting>
  <conditionalFormatting sqref="G14">
    <cfRule type="cellIs" dxfId="9853" priority="2331" stopIfTrue="1" operator="equal">
      <formula>"買"</formula>
    </cfRule>
    <cfRule type="cellIs" dxfId="9852" priority="2332" stopIfTrue="1" operator="equal">
      <formula>"売"</formula>
    </cfRule>
  </conditionalFormatting>
  <conditionalFormatting sqref="G14">
    <cfRule type="cellIs" dxfId="9851" priority="2329" stopIfTrue="1" operator="equal">
      <formula>"買"</formula>
    </cfRule>
    <cfRule type="cellIs" dxfId="9850" priority="2330" stopIfTrue="1" operator="equal">
      <formula>"売"</formula>
    </cfRule>
  </conditionalFormatting>
  <conditionalFormatting sqref="G14">
    <cfRule type="cellIs" dxfId="9849" priority="2327" stopIfTrue="1" operator="equal">
      <formula>"買"</formula>
    </cfRule>
    <cfRule type="cellIs" dxfId="9848" priority="2328" stopIfTrue="1" operator="equal">
      <formula>"売"</formula>
    </cfRule>
  </conditionalFormatting>
  <conditionalFormatting sqref="G14">
    <cfRule type="cellIs" dxfId="9847" priority="2325" stopIfTrue="1" operator="equal">
      <formula>"買"</formula>
    </cfRule>
    <cfRule type="cellIs" dxfId="9846" priority="2326" stopIfTrue="1" operator="equal">
      <formula>"売"</formula>
    </cfRule>
  </conditionalFormatting>
  <conditionalFormatting sqref="G14">
    <cfRule type="cellIs" dxfId="9845" priority="2323" stopIfTrue="1" operator="equal">
      <formula>"買"</formula>
    </cfRule>
    <cfRule type="cellIs" dxfId="9844" priority="2324" stopIfTrue="1" operator="equal">
      <formula>"売"</formula>
    </cfRule>
  </conditionalFormatting>
  <conditionalFormatting sqref="G14">
    <cfRule type="cellIs" dxfId="9843" priority="2321" stopIfTrue="1" operator="equal">
      <formula>"買"</formula>
    </cfRule>
    <cfRule type="cellIs" dxfId="9842" priority="2322" stopIfTrue="1" operator="equal">
      <formula>"売"</formula>
    </cfRule>
  </conditionalFormatting>
  <conditionalFormatting sqref="G14">
    <cfRule type="cellIs" dxfId="9841" priority="2319" stopIfTrue="1" operator="equal">
      <formula>"買"</formula>
    </cfRule>
    <cfRule type="cellIs" dxfId="9840" priority="2320" stopIfTrue="1" operator="equal">
      <formula>"売"</formula>
    </cfRule>
  </conditionalFormatting>
  <conditionalFormatting sqref="G14">
    <cfRule type="cellIs" dxfId="9839" priority="2317" stopIfTrue="1" operator="equal">
      <formula>"買"</formula>
    </cfRule>
    <cfRule type="cellIs" dxfId="9838" priority="2318" stopIfTrue="1" operator="equal">
      <formula>"売"</formula>
    </cfRule>
  </conditionalFormatting>
  <conditionalFormatting sqref="G14">
    <cfRule type="cellIs" dxfId="9837" priority="2315" stopIfTrue="1" operator="equal">
      <formula>"買"</formula>
    </cfRule>
    <cfRule type="cellIs" dxfId="9836" priority="2316" stopIfTrue="1" operator="equal">
      <formula>"売"</formula>
    </cfRule>
  </conditionalFormatting>
  <conditionalFormatting sqref="G14">
    <cfRule type="cellIs" dxfId="9835" priority="2313" stopIfTrue="1" operator="equal">
      <formula>"買"</formula>
    </cfRule>
    <cfRule type="cellIs" dxfId="9834" priority="2314" stopIfTrue="1" operator="equal">
      <formula>"売"</formula>
    </cfRule>
  </conditionalFormatting>
  <conditionalFormatting sqref="G14">
    <cfRule type="cellIs" dxfId="9833" priority="2311" stopIfTrue="1" operator="equal">
      <formula>"買"</formula>
    </cfRule>
    <cfRule type="cellIs" dxfId="9832" priority="2312" stopIfTrue="1" operator="equal">
      <formula>"売"</formula>
    </cfRule>
  </conditionalFormatting>
  <conditionalFormatting sqref="G14">
    <cfRule type="cellIs" dxfId="9831" priority="2309" stopIfTrue="1" operator="equal">
      <formula>"買"</formula>
    </cfRule>
    <cfRule type="cellIs" dxfId="9830" priority="2310" stopIfTrue="1" operator="equal">
      <formula>"売"</formula>
    </cfRule>
  </conditionalFormatting>
  <conditionalFormatting sqref="G14">
    <cfRule type="cellIs" dxfId="9829" priority="2307" stopIfTrue="1" operator="equal">
      <formula>"買"</formula>
    </cfRule>
    <cfRule type="cellIs" dxfId="9828" priority="2308" stopIfTrue="1" operator="equal">
      <formula>"売"</formula>
    </cfRule>
  </conditionalFormatting>
  <conditionalFormatting sqref="G14">
    <cfRule type="cellIs" dxfId="9827" priority="2305" stopIfTrue="1" operator="equal">
      <formula>"買"</formula>
    </cfRule>
    <cfRule type="cellIs" dxfId="9826" priority="2306" stopIfTrue="1" operator="equal">
      <formula>"売"</formula>
    </cfRule>
  </conditionalFormatting>
  <conditionalFormatting sqref="G14">
    <cfRule type="cellIs" dxfId="9825" priority="2303" stopIfTrue="1" operator="equal">
      <formula>"買"</formula>
    </cfRule>
    <cfRule type="cellIs" dxfId="9824" priority="2304" stopIfTrue="1" operator="equal">
      <formula>"売"</formula>
    </cfRule>
  </conditionalFormatting>
  <conditionalFormatting sqref="G14">
    <cfRule type="cellIs" dxfId="9823" priority="2301" stopIfTrue="1" operator="equal">
      <formula>"買"</formula>
    </cfRule>
    <cfRule type="cellIs" dxfId="9822" priority="2302" stopIfTrue="1" operator="equal">
      <formula>"売"</formula>
    </cfRule>
  </conditionalFormatting>
  <conditionalFormatting sqref="G14">
    <cfRule type="cellIs" dxfId="9821" priority="2299" stopIfTrue="1" operator="equal">
      <formula>"買"</formula>
    </cfRule>
    <cfRule type="cellIs" dxfId="9820" priority="2300" stopIfTrue="1" operator="equal">
      <formula>"売"</formula>
    </cfRule>
  </conditionalFormatting>
  <conditionalFormatting sqref="G14">
    <cfRule type="cellIs" dxfId="9819" priority="2297" stopIfTrue="1" operator="equal">
      <formula>"買"</formula>
    </cfRule>
    <cfRule type="cellIs" dxfId="9818" priority="2298" stopIfTrue="1" operator="equal">
      <formula>"売"</formula>
    </cfRule>
  </conditionalFormatting>
  <conditionalFormatting sqref="G17">
    <cfRule type="cellIs" dxfId="9817" priority="2295" stopIfTrue="1" operator="equal">
      <formula>"買"</formula>
    </cfRule>
    <cfRule type="cellIs" dxfId="9816" priority="2296" stopIfTrue="1" operator="equal">
      <formula>"売"</formula>
    </cfRule>
  </conditionalFormatting>
  <conditionalFormatting sqref="G17">
    <cfRule type="cellIs" dxfId="9815" priority="2293" stopIfTrue="1" operator="equal">
      <formula>"買"</formula>
    </cfRule>
    <cfRule type="cellIs" dxfId="9814" priority="2294" stopIfTrue="1" operator="equal">
      <formula>"売"</formula>
    </cfRule>
  </conditionalFormatting>
  <conditionalFormatting sqref="G17">
    <cfRule type="cellIs" dxfId="9813" priority="2291" stopIfTrue="1" operator="equal">
      <formula>"買"</formula>
    </cfRule>
    <cfRule type="cellIs" dxfId="9812" priority="2292" stopIfTrue="1" operator="equal">
      <formula>"売"</formula>
    </cfRule>
  </conditionalFormatting>
  <conditionalFormatting sqref="G17">
    <cfRule type="cellIs" dxfId="9811" priority="2289" stopIfTrue="1" operator="equal">
      <formula>"買"</formula>
    </cfRule>
    <cfRule type="cellIs" dxfId="9810" priority="2290" stopIfTrue="1" operator="equal">
      <formula>"売"</formula>
    </cfRule>
  </conditionalFormatting>
  <conditionalFormatting sqref="G17">
    <cfRule type="cellIs" dxfId="9809" priority="2287" stopIfTrue="1" operator="equal">
      <formula>"買"</formula>
    </cfRule>
    <cfRule type="cellIs" dxfId="9808" priority="2288" stopIfTrue="1" operator="equal">
      <formula>"売"</formula>
    </cfRule>
  </conditionalFormatting>
  <conditionalFormatting sqref="G17">
    <cfRule type="cellIs" dxfId="9807" priority="2285" stopIfTrue="1" operator="equal">
      <formula>"買"</formula>
    </cfRule>
    <cfRule type="cellIs" dxfId="9806" priority="2286" stopIfTrue="1" operator="equal">
      <formula>"売"</formula>
    </cfRule>
  </conditionalFormatting>
  <conditionalFormatting sqref="G20:G21">
    <cfRule type="cellIs" dxfId="9805" priority="2283" stopIfTrue="1" operator="equal">
      <formula>"買"</formula>
    </cfRule>
    <cfRule type="cellIs" dxfId="9804" priority="2284" stopIfTrue="1" operator="equal">
      <formula>"売"</formula>
    </cfRule>
  </conditionalFormatting>
  <conditionalFormatting sqref="G20:G21">
    <cfRule type="cellIs" dxfId="9803" priority="2281" stopIfTrue="1" operator="equal">
      <formula>"買"</formula>
    </cfRule>
    <cfRule type="cellIs" dxfId="9802" priority="2282" stopIfTrue="1" operator="equal">
      <formula>"売"</formula>
    </cfRule>
  </conditionalFormatting>
  <conditionalFormatting sqref="G20:G21">
    <cfRule type="cellIs" dxfId="9801" priority="2279" stopIfTrue="1" operator="equal">
      <formula>"買"</formula>
    </cfRule>
    <cfRule type="cellIs" dxfId="9800" priority="2280" stopIfTrue="1" operator="equal">
      <formula>"売"</formula>
    </cfRule>
  </conditionalFormatting>
  <conditionalFormatting sqref="G20:G21">
    <cfRule type="cellIs" dxfId="9799" priority="2277" stopIfTrue="1" operator="equal">
      <formula>"買"</formula>
    </cfRule>
    <cfRule type="cellIs" dxfId="9798" priority="2278" stopIfTrue="1" operator="equal">
      <formula>"売"</formula>
    </cfRule>
  </conditionalFormatting>
  <conditionalFormatting sqref="G20:G21">
    <cfRule type="cellIs" dxfId="9797" priority="2275" stopIfTrue="1" operator="equal">
      <formula>"買"</formula>
    </cfRule>
    <cfRule type="cellIs" dxfId="9796" priority="2276" stopIfTrue="1" operator="equal">
      <formula>"売"</formula>
    </cfRule>
  </conditionalFormatting>
  <conditionalFormatting sqref="G20:G21">
    <cfRule type="cellIs" dxfId="9795" priority="2273" stopIfTrue="1" operator="equal">
      <formula>"買"</formula>
    </cfRule>
    <cfRule type="cellIs" dxfId="9794" priority="2274" stopIfTrue="1" operator="equal">
      <formula>"売"</formula>
    </cfRule>
  </conditionalFormatting>
  <conditionalFormatting sqref="G22">
    <cfRule type="cellIs" dxfId="9793" priority="2271" stopIfTrue="1" operator="equal">
      <formula>"買"</formula>
    </cfRule>
    <cfRule type="cellIs" dxfId="9792" priority="2272" stopIfTrue="1" operator="equal">
      <formula>"売"</formula>
    </cfRule>
  </conditionalFormatting>
  <conditionalFormatting sqref="G22">
    <cfRule type="cellIs" dxfId="9791" priority="2269" stopIfTrue="1" operator="equal">
      <formula>"買"</formula>
    </cfRule>
    <cfRule type="cellIs" dxfId="9790" priority="2270" stopIfTrue="1" operator="equal">
      <formula>"売"</formula>
    </cfRule>
  </conditionalFormatting>
  <conditionalFormatting sqref="G22">
    <cfRule type="cellIs" dxfId="9789" priority="2267" stopIfTrue="1" operator="equal">
      <formula>"買"</formula>
    </cfRule>
    <cfRule type="cellIs" dxfId="9788" priority="2268" stopIfTrue="1" operator="equal">
      <formula>"売"</formula>
    </cfRule>
  </conditionalFormatting>
  <conditionalFormatting sqref="G23:G24">
    <cfRule type="cellIs" dxfId="9787" priority="2265" stopIfTrue="1" operator="equal">
      <formula>"買"</formula>
    </cfRule>
    <cfRule type="cellIs" dxfId="9786" priority="2266" stopIfTrue="1" operator="equal">
      <formula>"売"</formula>
    </cfRule>
  </conditionalFormatting>
  <conditionalFormatting sqref="G23:G24">
    <cfRule type="cellIs" dxfId="9785" priority="2263" stopIfTrue="1" operator="equal">
      <formula>"買"</formula>
    </cfRule>
    <cfRule type="cellIs" dxfId="9784" priority="2264" stopIfTrue="1" operator="equal">
      <formula>"売"</formula>
    </cfRule>
  </conditionalFormatting>
  <conditionalFormatting sqref="G23:G24">
    <cfRule type="cellIs" dxfId="9783" priority="2261" stopIfTrue="1" operator="equal">
      <formula>"買"</formula>
    </cfRule>
    <cfRule type="cellIs" dxfId="9782" priority="2262" stopIfTrue="1" operator="equal">
      <formula>"売"</formula>
    </cfRule>
  </conditionalFormatting>
  <conditionalFormatting sqref="G33">
    <cfRule type="cellIs" dxfId="9781" priority="2259" stopIfTrue="1" operator="equal">
      <formula>"買"</formula>
    </cfRule>
    <cfRule type="cellIs" dxfId="9780" priority="2260" stopIfTrue="1" operator="equal">
      <formula>"売"</formula>
    </cfRule>
  </conditionalFormatting>
  <conditionalFormatting sqref="G33">
    <cfRule type="cellIs" dxfId="9779" priority="2257" stopIfTrue="1" operator="equal">
      <formula>"買"</formula>
    </cfRule>
    <cfRule type="cellIs" dxfId="9778" priority="2258" stopIfTrue="1" operator="equal">
      <formula>"売"</formula>
    </cfRule>
  </conditionalFormatting>
  <conditionalFormatting sqref="G33">
    <cfRule type="cellIs" dxfId="9777" priority="2255" stopIfTrue="1" operator="equal">
      <formula>"買"</formula>
    </cfRule>
    <cfRule type="cellIs" dxfId="9776" priority="2256" stopIfTrue="1" operator="equal">
      <formula>"売"</formula>
    </cfRule>
  </conditionalFormatting>
  <conditionalFormatting sqref="G38:G40">
    <cfRule type="cellIs" dxfId="9775" priority="2253" stopIfTrue="1" operator="equal">
      <formula>"買"</formula>
    </cfRule>
    <cfRule type="cellIs" dxfId="9774" priority="2254" stopIfTrue="1" operator="equal">
      <formula>"売"</formula>
    </cfRule>
  </conditionalFormatting>
  <conditionalFormatting sqref="G38:G40">
    <cfRule type="cellIs" dxfId="9773" priority="2251" stopIfTrue="1" operator="equal">
      <formula>"買"</formula>
    </cfRule>
    <cfRule type="cellIs" dxfId="9772" priority="2252" stopIfTrue="1" operator="equal">
      <formula>"売"</formula>
    </cfRule>
  </conditionalFormatting>
  <conditionalFormatting sqref="G42:G44">
    <cfRule type="cellIs" dxfId="9771" priority="2249" stopIfTrue="1" operator="equal">
      <formula>"買"</formula>
    </cfRule>
    <cfRule type="cellIs" dxfId="9770" priority="2250" stopIfTrue="1" operator="equal">
      <formula>"売"</formula>
    </cfRule>
  </conditionalFormatting>
  <conditionalFormatting sqref="G42:G44">
    <cfRule type="cellIs" dxfId="9769" priority="2247" stopIfTrue="1" operator="equal">
      <formula>"買"</formula>
    </cfRule>
    <cfRule type="cellIs" dxfId="9768" priority="2248" stopIfTrue="1" operator="equal">
      <formula>"売"</formula>
    </cfRule>
  </conditionalFormatting>
  <conditionalFormatting sqref="G42:G44">
    <cfRule type="cellIs" dxfId="9767" priority="2245" stopIfTrue="1" operator="equal">
      <formula>"買"</formula>
    </cfRule>
    <cfRule type="cellIs" dxfId="9766" priority="2246" stopIfTrue="1" operator="equal">
      <formula>"売"</formula>
    </cfRule>
  </conditionalFormatting>
  <conditionalFormatting sqref="G42:G44">
    <cfRule type="cellIs" dxfId="9765" priority="2243" stopIfTrue="1" operator="equal">
      <formula>"買"</formula>
    </cfRule>
    <cfRule type="cellIs" dxfId="9764" priority="2244" stopIfTrue="1" operator="equal">
      <formula>"売"</formula>
    </cfRule>
  </conditionalFormatting>
  <conditionalFormatting sqref="G46">
    <cfRule type="cellIs" dxfId="9763" priority="2241" stopIfTrue="1" operator="equal">
      <formula>"買"</formula>
    </cfRule>
    <cfRule type="cellIs" dxfId="9762" priority="2242" stopIfTrue="1" operator="equal">
      <formula>"売"</formula>
    </cfRule>
  </conditionalFormatting>
  <conditionalFormatting sqref="G46">
    <cfRule type="cellIs" dxfId="9761" priority="2239" stopIfTrue="1" operator="equal">
      <formula>"買"</formula>
    </cfRule>
    <cfRule type="cellIs" dxfId="9760" priority="2240" stopIfTrue="1" operator="equal">
      <formula>"売"</formula>
    </cfRule>
  </conditionalFormatting>
  <conditionalFormatting sqref="G46">
    <cfRule type="cellIs" dxfId="9759" priority="2237" stopIfTrue="1" operator="equal">
      <formula>"買"</formula>
    </cfRule>
    <cfRule type="cellIs" dxfId="9758" priority="2238" stopIfTrue="1" operator="equal">
      <formula>"売"</formula>
    </cfRule>
  </conditionalFormatting>
  <conditionalFormatting sqref="G50">
    <cfRule type="cellIs" dxfId="9757" priority="2235" stopIfTrue="1" operator="equal">
      <formula>"買"</formula>
    </cfRule>
    <cfRule type="cellIs" dxfId="9756" priority="2236" stopIfTrue="1" operator="equal">
      <formula>"売"</formula>
    </cfRule>
  </conditionalFormatting>
  <conditionalFormatting sqref="G50">
    <cfRule type="cellIs" dxfId="9755" priority="2233" stopIfTrue="1" operator="equal">
      <formula>"買"</formula>
    </cfRule>
    <cfRule type="cellIs" dxfId="9754" priority="2234" stopIfTrue="1" operator="equal">
      <formula>"売"</formula>
    </cfRule>
  </conditionalFormatting>
  <conditionalFormatting sqref="G50">
    <cfRule type="cellIs" dxfId="9753" priority="2231" stopIfTrue="1" operator="equal">
      <formula>"買"</formula>
    </cfRule>
    <cfRule type="cellIs" dxfId="9752" priority="2232" stopIfTrue="1" operator="equal">
      <formula>"売"</formula>
    </cfRule>
  </conditionalFormatting>
  <conditionalFormatting sqref="G53">
    <cfRule type="cellIs" dxfId="9751" priority="2229" stopIfTrue="1" operator="equal">
      <formula>"買"</formula>
    </cfRule>
    <cfRule type="cellIs" dxfId="9750" priority="2230" stopIfTrue="1" operator="equal">
      <formula>"売"</formula>
    </cfRule>
  </conditionalFormatting>
  <conditionalFormatting sqref="G53">
    <cfRule type="cellIs" dxfId="9749" priority="2227" stopIfTrue="1" operator="equal">
      <formula>"買"</formula>
    </cfRule>
    <cfRule type="cellIs" dxfId="9748" priority="2228" stopIfTrue="1" operator="equal">
      <formula>"売"</formula>
    </cfRule>
  </conditionalFormatting>
  <conditionalFormatting sqref="G53">
    <cfRule type="cellIs" dxfId="9747" priority="2225" stopIfTrue="1" operator="equal">
      <formula>"買"</formula>
    </cfRule>
    <cfRule type="cellIs" dxfId="9746" priority="2226" stopIfTrue="1" operator="equal">
      <formula>"売"</formula>
    </cfRule>
  </conditionalFormatting>
  <conditionalFormatting sqref="G53">
    <cfRule type="cellIs" dxfId="9745" priority="2223" stopIfTrue="1" operator="equal">
      <formula>"買"</formula>
    </cfRule>
    <cfRule type="cellIs" dxfId="9744" priority="2224" stopIfTrue="1" operator="equal">
      <formula>"売"</formula>
    </cfRule>
  </conditionalFormatting>
  <conditionalFormatting sqref="G53">
    <cfRule type="cellIs" dxfId="9743" priority="2221" stopIfTrue="1" operator="equal">
      <formula>"買"</formula>
    </cfRule>
    <cfRule type="cellIs" dxfId="9742" priority="2222" stopIfTrue="1" operator="equal">
      <formula>"売"</formula>
    </cfRule>
  </conditionalFormatting>
  <conditionalFormatting sqref="G56:G57">
    <cfRule type="cellIs" dxfId="9741" priority="2219" stopIfTrue="1" operator="equal">
      <formula>"買"</formula>
    </cfRule>
    <cfRule type="cellIs" dxfId="9740" priority="2220" stopIfTrue="1" operator="equal">
      <formula>"売"</formula>
    </cfRule>
  </conditionalFormatting>
  <conditionalFormatting sqref="G56:G57">
    <cfRule type="cellIs" dxfId="9739" priority="2217" stopIfTrue="1" operator="equal">
      <formula>"買"</formula>
    </cfRule>
    <cfRule type="cellIs" dxfId="9738" priority="2218" stopIfTrue="1" operator="equal">
      <formula>"売"</formula>
    </cfRule>
  </conditionalFormatting>
  <conditionalFormatting sqref="G56:G57">
    <cfRule type="cellIs" dxfId="9737" priority="2215" stopIfTrue="1" operator="equal">
      <formula>"買"</formula>
    </cfRule>
    <cfRule type="cellIs" dxfId="9736" priority="2216" stopIfTrue="1" operator="equal">
      <formula>"売"</formula>
    </cfRule>
  </conditionalFormatting>
  <conditionalFormatting sqref="G58">
    <cfRule type="cellIs" dxfId="9735" priority="2213" stopIfTrue="1" operator="equal">
      <formula>"買"</formula>
    </cfRule>
    <cfRule type="cellIs" dxfId="9734" priority="2214" stopIfTrue="1" operator="equal">
      <formula>"売"</formula>
    </cfRule>
  </conditionalFormatting>
  <conditionalFormatting sqref="G58">
    <cfRule type="cellIs" dxfId="9733" priority="2211" stopIfTrue="1" operator="equal">
      <formula>"買"</formula>
    </cfRule>
    <cfRule type="cellIs" dxfId="9732" priority="2212" stopIfTrue="1" operator="equal">
      <formula>"売"</formula>
    </cfRule>
  </conditionalFormatting>
  <conditionalFormatting sqref="G58">
    <cfRule type="cellIs" dxfId="9731" priority="2209" stopIfTrue="1" operator="equal">
      <formula>"買"</formula>
    </cfRule>
    <cfRule type="cellIs" dxfId="9730" priority="2210" stopIfTrue="1" operator="equal">
      <formula>"売"</formula>
    </cfRule>
  </conditionalFormatting>
  <conditionalFormatting sqref="G58">
    <cfRule type="cellIs" dxfId="9729" priority="2207" stopIfTrue="1" operator="equal">
      <formula>"買"</formula>
    </cfRule>
    <cfRule type="cellIs" dxfId="9728" priority="2208" stopIfTrue="1" operator="equal">
      <formula>"売"</formula>
    </cfRule>
  </conditionalFormatting>
  <conditionalFormatting sqref="G58">
    <cfRule type="cellIs" dxfId="9727" priority="2205" stopIfTrue="1" operator="equal">
      <formula>"買"</formula>
    </cfRule>
    <cfRule type="cellIs" dxfId="9726" priority="2206" stopIfTrue="1" operator="equal">
      <formula>"売"</formula>
    </cfRule>
  </conditionalFormatting>
  <conditionalFormatting sqref="G58">
    <cfRule type="cellIs" dxfId="9725" priority="2203" stopIfTrue="1" operator="equal">
      <formula>"買"</formula>
    </cfRule>
    <cfRule type="cellIs" dxfId="9724" priority="2204" stopIfTrue="1" operator="equal">
      <formula>"売"</formula>
    </cfRule>
  </conditionalFormatting>
  <conditionalFormatting sqref="G58">
    <cfRule type="cellIs" dxfId="9723" priority="2201" stopIfTrue="1" operator="equal">
      <formula>"買"</formula>
    </cfRule>
    <cfRule type="cellIs" dxfId="9722" priority="2202" stopIfTrue="1" operator="equal">
      <formula>"売"</formula>
    </cfRule>
  </conditionalFormatting>
  <conditionalFormatting sqref="G58">
    <cfRule type="cellIs" dxfId="9721" priority="2199" stopIfTrue="1" operator="equal">
      <formula>"買"</formula>
    </cfRule>
    <cfRule type="cellIs" dxfId="9720" priority="2200" stopIfTrue="1" operator="equal">
      <formula>"売"</formula>
    </cfRule>
  </conditionalFormatting>
  <conditionalFormatting sqref="G58">
    <cfRule type="cellIs" dxfId="9719" priority="2197" stopIfTrue="1" operator="equal">
      <formula>"買"</formula>
    </cfRule>
    <cfRule type="cellIs" dxfId="9718" priority="2198" stopIfTrue="1" operator="equal">
      <formula>"売"</formula>
    </cfRule>
  </conditionalFormatting>
  <conditionalFormatting sqref="G60">
    <cfRule type="cellIs" dxfId="9717" priority="2195" stopIfTrue="1" operator="equal">
      <formula>"買"</formula>
    </cfRule>
    <cfRule type="cellIs" dxfId="9716" priority="2196" stopIfTrue="1" operator="equal">
      <formula>"売"</formula>
    </cfRule>
  </conditionalFormatting>
  <conditionalFormatting sqref="G60">
    <cfRule type="cellIs" dxfId="9715" priority="2193" stopIfTrue="1" operator="equal">
      <formula>"買"</formula>
    </cfRule>
    <cfRule type="cellIs" dxfId="9714" priority="2194" stopIfTrue="1" operator="equal">
      <formula>"売"</formula>
    </cfRule>
  </conditionalFormatting>
  <conditionalFormatting sqref="G60">
    <cfRule type="cellIs" dxfId="9713" priority="2191" stopIfTrue="1" operator="equal">
      <formula>"買"</formula>
    </cfRule>
    <cfRule type="cellIs" dxfId="9712" priority="2192" stopIfTrue="1" operator="equal">
      <formula>"売"</formula>
    </cfRule>
  </conditionalFormatting>
  <conditionalFormatting sqref="G60">
    <cfRule type="cellIs" dxfId="9711" priority="2189" stopIfTrue="1" operator="equal">
      <formula>"買"</formula>
    </cfRule>
    <cfRule type="cellIs" dxfId="9710" priority="2190" stopIfTrue="1" operator="equal">
      <formula>"売"</formula>
    </cfRule>
  </conditionalFormatting>
  <conditionalFormatting sqref="G60">
    <cfRule type="cellIs" dxfId="9709" priority="2187" stopIfTrue="1" operator="equal">
      <formula>"買"</formula>
    </cfRule>
    <cfRule type="cellIs" dxfId="9708" priority="2188" stopIfTrue="1" operator="equal">
      <formula>"売"</formula>
    </cfRule>
  </conditionalFormatting>
  <conditionalFormatting sqref="G60">
    <cfRule type="cellIs" dxfId="9707" priority="2185" stopIfTrue="1" operator="equal">
      <formula>"買"</formula>
    </cfRule>
    <cfRule type="cellIs" dxfId="9706" priority="2186" stopIfTrue="1" operator="equal">
      <formula>"売"</formula>
    </cfRule>
  </conditionalFormatting>
  <conditionalFormatting sqref="G60">
    <cfRule type="cellIs" dxfId="9705" priority="2183" stopIfTrue="1" operator="equal">
      <formula>"買"</formula>
    </cfRule>
    <cfRule type="cellIs" dxfId="9704" priority="2184" stopIfTrue="1" operator="equal">
      <formula>"売"</formula>
    </cfRule>
  </conditionalFormatting>
  <conditionalFormatting sqref="G60">
    <cfRule type="cellIs" dxfId="9703" priority="2181" stopIfTrue="1" operator="equal">
      <formula>"買"</formula>
    </cfRule>
    <cfRule type="cellIs" dxfId="9702" priority="2182" stopIfTrue="1" operator="equal">
      <formula>"売"</formula>
    </cfRule>
  </conditionalFormatting>
  <conditionalFormatting sqref="G62">
    <cfRule type="cellIs" dxfId="9701" priority="2179" stopIfTrue="1" operator="equal">
      <formula>"買"</formula>
    </cfRule>
    <cfRule type="cellIs" dxfId="9700" priority="2180" stopIfTrue="1" operator="equal">
      <formula>"売"</formula>
    </cfRule>
  </conditionalFormatting>
  <conditionalFormatting sqref="G62">
    <cfRule type="cellIs" dxfId="9699" priority="2177" stopIfTrue="1" operator="equal">
      <formula>"買"</formula>
    </cfRule>
    <cfRule type="cellIs" dxfId="9698" priority="2178" stopIfTrue="1" operator="equal">
      <formula>"売"</formula>
    </cfRule>
  </conditionalFormatting>
  <conditionalFormatting sqref="G62">
    <cfRule type="cellIs" dxfId="9697" priority="2175" stopIfTrue="1" operator="equal">
      <formula>"買"</formula>
    </cfRule>
    <cfRule type="cellIs" dxfId="9696" priority="2176" stopIfTrue="1" operator="equal">
      <formula>"売"</formula>
    </cfRule>
  </conditionalFormatting>
  <conditionalFormatting sqref="G62">
    <cfRule type="cellIs" dxfId="9695" priority="2173" stopIfTrue="1" operator="equal">
      <formula>"買"</formula>
    </cfRule>
    <cfRule type="cellIs" dxfId="9694" priority="2174" stopIfTrue="1" operator="equal">
      <formula>"売"</formula>
    </cfRule>
  </conditionalFormatting>
  <conditionalFormatting sqref="G62">
    <cfRule type="cellIs" dxfId="9693" priority="2171" stopIfTrue="1" operator="equal">
      <formula>"買"</formula>
    </cfRule>
    <cfRule type="cellIs" dxfId="9692" priority="2172" stopIfTrue="1" operator="equal">
      <formula>"売"</formula>
    </cfRule>
  </conditionalFormatting>
  <conditionalFormatting sqref="G64:G65">
    <cfRule type="cellIs" dxfId="9691" priority="2169" stopIfTrue="1" operator="equal">
      <formula>"買"</formula>
    </cfRule>
    <cfRule type="cellIs" dxfId="9690" priority="2170" stopIfTrue="1" operator="equal">
      <formula>"売"</formula>
    </cfRule>
  </conditionalFormatting>
  <conditionalFormatting sqref="G64:G65">
    <cfRule type="cellIs" dxfId="9689" priority="2167" stopIfTrue="1" operator="equal">
      <formula>"買"</formula>
    </cfRule>
    <cfRule type="cellIs" dxfId="9688" priority="2168" stopIfTrue="1" operator="equal">
      <formula>"売"</formula>
    </cfRule>
  </conditionalFormatting>
  <conditionalFormatting sqref="G64:G65">
    <cfRule type="cellIs" dxfId="9687" priority="2165" stopIfTrue="1" operator="equal">
      <formula>"買"</formula>
    </cfRule>
    <cfRule type="cellIs" dxfId="9686" priority="2166" stopIfTrue="1" operator="equal">
      <formula>"売"</formula>
    </cfRule>
  </conditionalFormatting>
  <conditionalFormatting sqref="G64:G65">
    <cfRule type="cellIs" dxfId="9685" priority="2163" stopIfTrue="1" operator="equal">
      <formula>"買"</formula>
    </cfRule>
    <cfRule type="cellIs" dxfId="9684" priority="2164" stopIfTrue="1" operator="equal">
      <formula>"売"</formula>
    </cfRule>
  </conditionalFormatting>
  <conditionalFormatting sqref="G64:G65">
    <cfRule type="cellIs" dxfId="9683" priority="2161" stopIfTrue="1" operator="equal">
      <formula>"買"</formula>
    </cfRule>
    <cfRule type="cellIs" dxfId="9682" priority="2162" stopIfTrue="1" operator="equal">
      <formula>"売"</formula>
    </cfRule>
  </conditionalFormatting>
  <conditionalFormatting sqref="G64:G65">
    <cfRule type="cellIs" dxfId="9681" priority="2159" stopIfTrue="1" operator="equal">
      <formula>"買"</formula>
    </cfRule>
    <cfRule type="cellIs" dxfId="9680" priority="2160" stopIfTrue="1" operator="equal">
      <formula>"売"</formula>
    </cfRule>
  </conditionalFormatting>
  <conditionalFormatting sqref="G66">
    <cfRule type="cellIs" dxfId="9679" priority="2157" stopIfTrue="1" operator="equal">
      <formula>"買"</formula>
    </cfRule>
    <cfRule type="cellIs" dxfId="9678" priority="2158" stopIfTrue="1" operator="equal">
      <formula>"売"</formula>
    </cfRule>
  </conditionalFormatting>
  <conditionalFormatting sqref="G66">
    <cfRule type="cellIs" dxfId="9677" priority="2155" stopIfTrue="1" operator="equal">
      <formula>"買"</formula>
    </cfRule>
    <cfRule type="cellIs" dxfId="9676" priority="2156" stopIfTrue="1" operator="equal">
      <formula>"売"</formula>
    </cfRule>
  </conditionalFormatting>
  <conditionalFormatting sqref="G66">
    <cfRule type="cellIs" dxfId="9675" priority="2153" stopIfTrue="1" operator="equal">
      <formula>"買"</formula>
    </cfRule>
    <cfRule type="cellIs" dxfId="9674" priority="2154" stopIfTrue="1" operator="equal">
      <formula>"売"</formula>
    </cfRule>
  </conditionalFormatting>
  <conditionalFormatting sqref="G66">
    <cfRule type="cellIs" dxfId="9673" priority="2151" stopIfTrue="1" operator="equal">
      <formula>"買"</formula>
    </cfRule>
    <cfRule type="cellIs" dxfId="9672" priority="2152" stopIfTrue="1" operator="equal">
      <formula>"売"</formula>
    </cfRule>
  </conditionalFormatting>
  <conditionalFormatting sqref="G66">
    <cfRule type="cellIs" dxfId="9671" priority="2149" stopIfTrue="1" operator="equal">
      <formula>"買"</formula>
    </cfRule>
    <cfRule type="cellIs" dxfId="9670" priority="2150" stopIfTrue="1" operator="equal">
      <formula>"売"</formula>
    </cfRule>
  </conditionalFormatting>
  <conditionalFormatting sqref="G68">
    <cfRule type="cellIs" dxfId="9669" priority="2147" stopIfTrue="1" operator="equal">
      <formula>"買"</formula>
    </cfRule>
    <cfRule type="cellIs" dxfId="9668" priority="2148" stopIfTrue="1" operator="equal">
      <formula>"売"</formula>
    </cfRule>
  </conditionalFormatting>
  <conditionalFormatting sqref="G68">
    <cfRule type="cellIs" dxfId="9667" priority="2145" stopIfTrue="1" operator="equal">
      <formula>"買"</formula>
    </cfRule>
    <cfRule type="cellIs" dxfId="9666" priority="2146" stopIfTrue="1" operator="equal">
      <formula>"売"</formula>
    </cfRule>
  </conditionalFormatting>
  <conditionalFormatting sqref="G68">
    <cfRule type="cellIs" dxfId="9665" priority="2143" stopIfTrue="1" operator="equal">
      <formula>"買"</formula>
    </cfRule>
    <cfRule type="cellIs" dxfId="9664" priority="2144" stopIfTrue="1" operator="equal">
      <formula>"売"</formula>
    </cfRule>
  </conditionalFormatting>
  <conditionalFormatting sqref="G68">
    <cfRule type="cellIs" dxfId="9663" priority="2141" stopIfTrue="1" operator="equal">
      <formula>"買"</formula>
    </cfRule>
    <cfRule type="cellIs" dxfId="9662" priority="2142" stopIfTrue="1" operator="equal">
      <formula>"売"</formula>
    </cfRule>
  </conditionalFormatting>
  <conditionalFormatting sqref="G68">
    <cfRule type="cellIs" dxfId="9661" priority="2139" stopIfTrue="1" operator="equal">
      <formula>"買"</formula>
    </cfRule>
    <cfRule type="cellIs" dxfId="9660" priority="2140" stopIfTrue="1" operator="equal">
      <formula>"売"</formula>
    </cfRule>
  </conditionalFormatting>
  <conditionalFormatting sqref="G69">
    <cfRule type="cellIs" dxfId="9659" priority="2137" stopIfTrue="1" operator="equal">
      <formula>"買"</formula>
    </cfRule>
    <cfRule type="cellIs" dxfId="9658" priority="2138" stopIfTrue="1" operator="equal">
      <formula>"売"</formula>
    </cfRule>
  </conditionalFormatting>
  <conditionalFormatting sqref="G69">
    <cfRule type="cellIs" dxfId="9657" priority="2135" stopIfTrue="1" operator="equal">
      <formula>"買"</formula>
    </cfRule>
    <cfRule type="cellIs" dxfId="9656" priority="2136" stopIfTrue="1" operator="equal">
      <formula>"売"</formula>
    </cfRule>
  </conditionalFormatting>
  <conditionalFormatting sqref="G69">
    <cfRule type="cellIs" dxfId="9655" priority="2133" stopIfTrue="1" operator="equal">
      <formula>"買"</formula>
    </cfRule>
    <cfRule type="cellIs" dxfId="9654" priority="2134" stopIfTrue="1" operator="equal">
      <formula>"売"</formula>
    </cfRule>
  </conditionalFormatting>
  <conditionalFormatting sqref="G69">
    <cfRule type="cellIs" dxfId="9653" priority="2131" stopIfTrue="1" operator="equal">
      <formula>"買"</formula>
    </cfRule>
    <cfRule type="cellIs" dxfId="9652" priority="2132" stopIfTrue="1" operator="equal">
      <formula>"売"</formula>
    </cfRule>
  </conditionalFormatting>
  <conditionalFormatting sqref="G69">
    <cfRule type="cellIs" dxfId="9651" priority="2129" stopIfTrue="1" operator="equal">
      <formula>"買"</formula>
    </cfRule>
    <cfRule type="cellIs" dxfId="9650" priority="2130" stopIfTrue="1" operator="equal">
      <formula>"売"</formula>
    </cfRule>
  </conditionalFormatting>
  <conditionalFormatting sqref="G71:G72">
    <cfRule type="cellIs" dxfId="9649" priority="2127" stopIfTrue="1" operator="equal">
      <formula>"買"</formula>
    </cfRule>
    <cfRule type="cellIs" dxfId="9648" priority="2128" stopIfTrue="1" operator="equal">
      <formula>"売"</formula>
    </cfRule>
  </conditionalFormatting>
  <conditionalFormatting sqref="G71:G72">
    <cfRule type="cellIs" dxfId="9647" priority="2125" stopIfTrue="1" operator="equal">
      <formula>"買"</formula>
    </cfRule>
    <cfRule type="cellIs" dxfId="9646" priority="2126" stopIfTrue="1" operator="equal">
      <formula>"売"</formula>
    </cfRule>
  </conditionalFormatting>
  <conditionalFormatting sqref="G71:G72">
    <cfRule type="cellIs" dxfId="9645" priority="2123" stopIfTrue="1" operator="equal">
      <formula>"買"</formula>
    </cfRule>
    <cfRule type="cellIs" dxfId="9644" priority="2124" stopIfTrue="1" operator="equal">
      <formula>"売"</formula>
    </cfRule>
  </conditionalFormatting>
  <conditionalFormatting sqref="G71:G72">
    <cfRule type="cellIs" dxfId="9643" priority="2121" stopIfTrue="1" operator="equal">
      <formula>"買"</formula>
    </cfRule>
    <cfRule type="cellIs" dxfId="9642" priority="2122" stopIfTrue="1" operator="equal">
      <formula>"売"</formula>
    </cfRule>
  </conditionalFormatting>
  <conditionalFormatting sqref="G71:G72">
    <cfRule type="cellIs" dxfId="9641" priority="2119" stopIfTrue="1" operator="equal">
      <formula>"買"</formula>
    </cfRule>
    <cfRule type="cellIs" dxfId="9640" priority="2120" stopIfTrue="1" operator="equal">
      <formula>"売"</formula>
    </cfRule>
  </conditionalFormatting>
  <conditionalFormatting sqref="G74">
    <cfRule type="cellIs" dxfId="9639" priority="2117" stopIfTrue="1" operator="equal">
      <formula>"買"</formula>
    </cfRule>
    <cfRule type="cellIs" dxfId="9638" priority="2118" stopIfTrue="1" operator="equal">
      <formula>"売"</formula>
    </cfRule>
  </conditionalFormatting>
  <conditionalFormatting sqref="G74">
    <cfRule type="cellIs" dxfId="9637" priority="2115" stopIfTrue="1" operator="equal">
      <formula>"買"</formula>
    </cfRule>
    <cfRule type="cellIs" dxfId="9636" priority="2116" stopIfTrue="1" operator="equal">
      <formula>"売"</formula>
    </cfRule>
  </conditionalFormatting>
  <conditionalFormatting sqref="G74">
    <cfRule type="cellIs" dxfId="9635" priority="2113" stopIfTrue="1" operator="equal">
      <formula>"買"</formula>
    </cfRule>
    <cfRule type="cellIs" dxfId="9634" priority="2114" stopIfTrue="1" operator="equal">
      <formula>"売"</formula>
    </cfRule>
  </conditionalFormatting>
  <conditionalFormatting sqref="G74">
    <cfRule type="cellIs" dxfId="9633" priority="2111" stopIfTrue="1" operator="equal">
      <formula>"買"</formula>
    </cfRule>
    <cfRule type="cellIs" dxfId="9632" priority="2112" stopIfTrue="1" operator="equal">
      <formula>"売"</formula>
    </cfRule>
  </conditionalFormatting>
  <conditionalFormatting sqref="G74">
    <cfRule type="cellIs" dxfId="9631" priority="2109" stopIfTrue="1" operator="equal">
      <formula>"買"</formula>
    </cfRule>
    <cfRule type="cellIs" dxfId="9630" priority="2110" stopIfTrue="1" operator="equal">
      <formula>"売"</formula>
    </cfRule>
  </conditionalFormatting>
  <conditionalFormatting sqref="G76">
    <cfRule type="cellIs" dxfId="9629" priority="2107" stopIfTrue="1" operator="equal">
      <formula>"買"</formula>
    </cfRule>
    <cfRule type="cellIs" dxfId="9628" priority="2108" stopIfTrue="1" operator="equal">
      <formula>"売"</formula>
    </cfRule>
  </conditionalFormatting>
  <conditionalFormatting sqref="G76">
    <cfRule type="cellIs" dxfId="9627" priority="2105" stopIfTrue="1" operator="equal">
      <formula>"買"</formula>
    </cfRule>
    <cfRule type="cellIs" dxfId="9626" priority="2106" stopIfTrue="1" operator="equal">
      <formula>"売"</formula>
    </cfRule>
  </conditionalFormatting>
  <conditionalFormatting sqref="G76">
    <cfRule type="cellIs" dxfId="9625" priority="2103" stopIfTrue="1" operator="equal">
      <formula>"買"</formula>
    </cfRule>
    <cfRule type="cellIs" dxfId="9624" priority="2104" stopIfTrue="1" operator="equal">
      <formula>"売"</formula>
    </cfRule>
  </conditionalFormatting>
  <conditionalFormatting sqref="G13">
    <cfRule type="cellIs" dxfId="8111" priority="2101" stopIfTrue="1" operator="equal">
      <formula>"買"</formula>
    </cfRule>
    <cfRule type="cellIs" dxfId="8110" priority="2102" stopIfTrue="1" operator="equal">
      <formula>"売"</formula>
    </cfRule>
  </conditionalFormatting>
  <conditionalFormatting sqref="G13">
    <cfRule type="cellIs" dxfId="8109" priority="2099" stopIfTrue="1" operator="equal">
      <formula>"買"</formula>
    </cfRule>
    <cfRule type="cellIs" dxfId="8108" priority="2100" stopIfTrue="1" operator="equal">
      <formula>"売"</formula>
    </cfRule>
  </conditionalFormatting>
  <conditionalFormatting sqref="G13">
    <cfRule type="cellIs" dxfId="8107" priority="2097" stopIfTrue="1" operator="equal">
      <formula>"買"</formula>
    </cfRule>
    <cfRule type="cellIs" dxfId="8106" priority="2098" stopIfTrue="1" operator="equal">
      <formula>"売"</formula>
    </cfRule>
  </conditionalFormatting>
  <conditionalFormatting sqref="G13">
    <cfRule type="cellIs" dxfId="8105" priority="2095" stopIfTrue="1" operator="equal">
      <formula>"買"</formula>
    </cfRule>
    <cfRule type="cellIs" dxfId="8104" priority="2096" stopIfTrue="1" operator="equal">
      <formula>"売"</formula>
    </cfRule>
  </conditionalFormatting>
  <conditionalFormatting sqref="G14">
    <cfRule type="cellIs" dxfId="7945" priority="2093" stopIfTrue="1" operator="equal">
      <formula>"買"</formula>
    </cfRule>
    <cfRule type="cellIs" dxfId="7944" priority="2094" stopIfTrue="1" operator="equal">
      <formula>"売"</formula>
    </cfRule>
  </conditionalFormatting>
  <conditionalFormatting sqref="G14">
    <cfRule type="cellIs" dxfId="7943" priority="2091" stopIfTrue="1" operator="equal">
      <formula>"買"</formula>
    </cfRule>
    <cfRule type="cellIs" dxfId="7942" priority="2092" stopIfTrue="1" operator="equal">
      <formula>"売"</formula>
    </cfRule>
  </conditionalFormatting>
  <conditionalFormatting sqref="G14">
    <cfRule type="cellIs" dxfId="7941" priority="2089" stopIfTrue="1" operator="equal">
      <formula>"買"</formula>
    </cfRule>
    <cfRule type="cellIs" dxfId="7940" priority="2090" stopIfTrue="1" operator="equal">
      <formula>"売"</formula>
    </cfRule>
  </conditionalFormatting>
  <conditionalFormatting sqref="G14">
    <cfRule type="cellIs" dxfId="7939" priority="2087" stopIfTrue="1" operator="equal">
      <formula>"買"</formula>
    </cfRule>
    <cfRule type="cellIs" dxfId="7938" priority="2088" stopIfTrue="1" operator="equal">
      <formula>"売"</formula>
    </cfRule>
  </conditionalFormatting>
  <conditionalFormatting sqref="G14">
    <cfRule type="cellIs" dxfId="7937" priority="2085" stopIfTrue="1" operator="equal">
      <formula>"買"</formula>
    </cfRule>
    <cfRule type="cellIs" dxfId="7936" priority="2086" stopIfTrue="1" operator="equal">
      <formula>"売"</formula>
    </cfRule>
  </conditionalFormatting>
  <conditionalFormatting sqref="G14">
    <cfRule type="cellIs" dxfId="7935" priority="2083" stopIfTrue="1" operator="equal">
      <formula>"買"</formula>
    </cfRule>
    <cfRule type="cellIs" dxfId="7934" priority="2084" stopIfTrue="1" operator="equal">
      <formula>"売"</formula>
    </cfRule>
  </conditionalFormatting>
  <conditionalFormatting sqref="G14">
    <cfRule type="cellIs" dxfId="7933" priority="2081" stopIfTrue="1" operator="equal">
      <formula>"買"</formula>
    </cfRule>
    <cfRule type="cellIs" dxfId="7932" priority="2082" stopIfTrue="1" operator="equal">
      <formula>"売"</formula>
    </cfRule>
  </conditionalFormatting>
  <conditionalFormatting sqref="G14">
    <cfRule type="cellIs" dxfId="7931" priority="2079" stopIfTrue="1" operator="equal">
      <formula>"買"</formula>
    </cfRule>
    <cfRule type="cellIs" dxfId="7930" priority="2080" stopIfTrue="1" operator="equal">
      <formula>"売"</formula>
    </cfRule>
  </conditionalFormatting>
  <conditionalFormatting sqref="G14">
    <cfRule type="cellIs" dxfId="7929" priority="2077" stopIfTrue="1" operator="equal">
      <formula>"買"</formula>
    </cfRule>
    <cfRule type="cellIs" dxfId="7928" priority="2078" stopIfTrue="1" operator="equal">
      <formula>"売"</formula>
    </cfRule>
  </conditionalFormatting>
  <conditionalFormatting sqref="G14">
    <cfRule type="cellIs" dxfId="7927" priority="2075" stopIfTrue="1" operator="equal">
      <formula>"買"</formula>
    </cfRule>
    <cfRule type="cellIs" dxfId="7926" priority="2076" stopIfTrue="1" operator="equal">
      <formula>"売"</formula>
    </cfRule>
  </conditionalFormatting>
  <conditionalFormatting sqref="G14">
    <cfRule type="cellIs" dxfId="7925" priority="2073" stopIfTrue="1" operator="equal">
      <formula>"買"</formula>
    </cfRule>
    <cfRule type="cellIs" dxfId="7924" priority="2074" stopIfTrue="1" operator="equal">
      <formula>"売"</formula>
    </cfRule>
  </conditionalFormatting>
  <conditionalFormatting sqref="G14">
    <cfRule type="cellIs" dxfId="7923" priority="2071" stopIfTrue="1" operator="equal">
      <formula>"買"</formula>
    </cfRule>
    <cfRule type="cellIs" dxfId="7922" priority="2072" stopIfTrue="1" operator="equal">
      <formula>"売"</formula>
    </cfRule>
  </conditionalFormatting>
  <conditionalFormatting sqref="G14">
    <cfRule type="cellIs" dxfId="7921" priority="2069" stopIfTrue="1" operator="equal">
      <formula>"買"</formula>
    </cfRule>
    <cfRule type="cellIs" dxfId="7920" priority="2070" stopIfTrue="1" operator="equal">
      <formula>"売"</formula>
    </cfRule>
  </conditionalFormatting>
  <conditionalFormatting sqref="G14">
    <cfRule type="cellIs" dxfId="7919" priority="2067" stopIfTrue="1" operator="equal">
      <formula>"買"</formula>
    </cfRule>
    <cfRule type="cellIs" dxfId="7918" priority="2068" stopIfTrue="1" operator="equal">
      <formula>"売"</formula>
    </cfRule>
  </conditionalFormatting>
  <conditionalFormatting sqref="G14">
    <cfRule type="cellIs" dxfId="7917" priority="2065" stopIfTrue="1" operator="equal">
      <formula>"買"</formula>
    </cfRule>
    <cfRule type="cellIs" dxfId="7916" priority="2066" stopIfTrue="1" operator="equal">
      <formula>"売"</formula>
    </cfRule>
  </conditionalFormatting>
  <conditionalFormatting sqref="G14">
    <cfRule type="cellIs" dxfId="7915" priority="2063" stopIfTrue="1" operator="equal">
      <formula>"買"</formula>
    </cfRule>
    <cfRule type="cellIs" dxfId="7914" priority="2064" stopIfTrue="1" operator="equal">
      <formula>"売"</formula>
    </cfRule>
  </conditionalFormatting>
  <conditionalFormatting sqref="G14">
    <cfRule type="cellIs" dxfId="7913" priority="2061" stopIfTrue="1" operator="equal">
      <formula>"買"</formula>
    </cfRule>
    <cfRule type="cellIs" dxfId="7912" priority="2062" stopIfTrue="1" operator="equal">
      <formula>"売"</formula>
    </cfRule>
  </conditionalFormatting>
  <conditionalFormatting sqref="G14">
    <cfRule type="cellIs" dxfId="7911" priority="2059" stopIfTrue="1" operator="equal">
      <formula>"買"</formula>
    </cfRule>
    <cfRule type="cellIs" dxfId="7910" priority="2060" stopIfTrue="1" operator="equal">
      <formula>"売"</formula>
    </cfRule>
  </conditionalFormatting>
  <conditionalFormatting sqref="G14">
    <cfRule type="cellIs" dxfId="7909" priority="2057" stopIfTrue="1" operator="equal">
      <formula>"買"</formula>
    </cfRule>
    <cfRule type="cellIs" dxfId="7908" priority="2058" stopIfTrue="1" operator="equal">
      <formula>"売"</formula>
    </cfRule>
  </conditionalFormatting>
  <conditionalFormatting sqref="G14">
    <cfRule type="cellIs" dxfId="7907" priority="2055" stopIfTrue="1" operator="equal">
      <formula>"買"</formula>
    </cfRule>
    <cfRule type="cellIs" dxfId="7906" priority="2056" stopIfTrue="1" operator="equal">
      <formula>"売"</formula>
    </cfRule>
  </conditionalFormatting>
  <conditionalFormatting sqref="G14">
    <cfRule type="cellIs" dxfId="7905" priority="2053" stopIfTrue="1" operator="equal">
      <formula>"買"</formula>
    </cfRule>
    <cfRule type="cellIs" dxfId="7904" priority="2054" stopIfTrue="1" operator="equal">
      <formula>"売"</formula>
    </cfRule>
  </conditionalFormatting>
  <conditionalFormatting sqref="G14">
    <cfRule type="cellIs" dxfId="7903" priority="2051" stopIfTrue="1" operator="equal">
      <formula>"買"</formula>
    </cfRule>
    <cfRule type="cellIs" dxfId="7902" priority="2052" stopIfTrue="1" operator="equal">
      <formula>"売"</formula>
    </cfRule>
  </conditionalFormatting>
  <conditionalFormatting sqref="G15">
    <cfRule type="cellIs" dxfId="7661" priority="2049" stopIfTrue="1" operator="equal">
      <formula>"買"</formula>
    </cfRule>
    <cfRule type="cellIs" dxfId="7660" priority="2050" stopIfTrue="1" operator="equal">
      <formula>"売"</formula>
    </cfRule>
  </conditionalFormatting>
  <conditionalFormatting sqref="G15">
    <cfRule type="cellIs" dxfId="7659" priority="2047" stopIfTrue="1" operator="equal">
      <formula>"買"</formula>
    </cfRule>
    <cfRule type="cellIs" dxfId="7658" priority="2048" stopIfTrue="1" operator="equal">
      <formula>"売"</formula>
    </cfRule>
  </conditionalFormatting>
  <conditionalFormatting sqref="G15">
    <cfRule type="cellIs" dxfId="7657" priority="2045" stopIfTrue="1" operator="equal">
      <formula>"買"</formula>
    </cfRule>
    <cfRule type="cellIs" dxfId="7656" priority="2046" stopIfTrue="1" operator="equal">
      <formula>"売"</formula>
    </cfRule>
  </conditionalFormatting>
  <conditionalFormatting sqref="G15">
    <cfRule type="cellIs" dxfId="7655" priority="2043" stopIfTrue="1" operator="equal">
      <formula>"買"</formula>
    </cfRule>
    <cfRule type="cellIs" dxfId="7654" priority="2044" stopIfTrue="1" operator="equal">
      <formula>"売"</formula>
    </cfRule>
  </conditionalFormatting>
  <conditionalFormatting sqref="G15">
    <cfRule type="cellIs" dxfId="7653" priority="2041" stopIfTrue="1" operator="equal">
      <formula>"買"</formula>
    </cfRule>
    <cfRule type="cellIs" dxfId="7652" priority="2042" stopIfTrue="1" operator="equal">
      <formula>"売"</formula>
    </cfRule>
  </conditionalFormatting>
  <conditionalFormatting sqref="G15">
    <cfRule type="cellIs" dxfId="7651" priority="2039" stopIfTrue="1" operator="equal">
      <formula>"買"</formula>
    </cfRule>
    <cfRule type="cellIs" dxfId="7650" priority="2040" stopIfTrue="1" operator="equal">
      <formula>"売"</formula>
    </cfRule>
  </conditionalFormatting>
  <conditionalFormatting sqref="G15">
    <cfRule type="cellIs" dxfId="7649" priority="2037" stopIfTrue="1" operator="equal">
      <formula>"買"</formula>
    </cfRule>
    <cfRule type="cellIs" dxfId="7648" priority="2038" stopIfTrue="1" operator="equal">
      <formula>"売"</formula>
    </cfRule>
  </conditionalFormatting>
  <conditionalFormatting sqref="G15">
    <cfRule type="cellIs" dxfId="7647" priority="2035" stopIfTrue="1" operator="equal">
      <formula>"買"</formula>
    </cfRule>
    <cfRule type="cellIs" dxfId="7646" priority="2036" stopIfTrue="1" operator="equal">
      <formula>"売"</formula>
    </cfRule>
  </conditionalFormatting>
  <conditionalFormatting sqref="G15">
    <cfRule type="cellIs" dxfId="7645" priority="2033" stopIfTrue="1" operator="equal">
      <formula>"買"</formula>
    </cfRule>
    <cfRule type="cellIs" dxfId="7644" priority="2034" stopIfTrue="1" operator="equal">
      <formula>"売"</formula>
    </cfRule>
  </conditionalFormatting>
  <conditionalFormatting sqref="G15">
    <cfRule type="cellIs" dxfId="7643" priority="2031" stopIfTrue="1" operator="equal">
      <formula>"買"</formula>
    </cfRule>
    <cfRule type="cellIs" dxfId="7642" priority="2032" stopIfTrue="1" operator="equal">
      <formula>"売"</formula>
    </cfRule>
  </conditionalFormatting>
  <conditionalFormatting sqref="G15">
    <cfRule type="cellIs" dxfId="7641" priority="2029" stopIfTrue="1" operator="equal">
      <formula>"買"</formula>
    </cfRule>
    <cfRule type="cellIs" dxfId="7640" priority="2030" stopIfTrue="1" operator="equal">
      <formula>"売"</formula>
    </cfRule>
  </conditionalFormatting>
  <conditionalFormatting sqref="G15">
    <cfRule type="cellIs" dxfId="7639" priority="2027" stopIfTrue="1" operator="equal">
      <formula>"買"</formula>
    </cfRule>
    <cfRule type="cellIs" dxfId="7638" priority="2028" stopIfTrue="1" operator="equal">
      <formula>"売"</formula>
    </cfRule>
  </conditionalFormatting>
  <conditionalFormatting sqref="G15">
    <cfRule type="cellIs" dxfId="7637" priority="2025" stopIfTrue="1" operator="equal">
      <formula>"買"</formula>
    </cfRule>
    <cfRule type="cellIs" dxfId="7636" priority="2026" stopIfTrue="1" operator="equal">
      <formula>"売"</formula>
    </cfRule>
  </conditionalFormatting>
  <conditionalFormatting sqref="G15">
    <cfRule type="cellIs" dxfId="7635" priority="2023" stopIfTrue="1" operator="equal">
      <formula>"買"</formula>
    </cfRule>
    <cfRule type="cellIs" dxfId="7634" priority="2024" stopIfTrue="1" operator="equal">
      <formula>"売"</formula>
    </cfRule>
  </conditionalFormatting>
  <conditionalFormatting sqref="G15">
    <cfRule type="cellIs" dxfId="7633" priority="2021" stopIfTrue="1" operator="equal">
      <formula>"買"</formula>
    </cfRule>
    <cfRule type="cellIs" dxfId="7632" priority="2022" stopIfTrue="1" operator="equal">
      <formula>"売"</formula>
    </cfRule>
  </conditionalFormatting>
  <conditionalFormatting sqref="G15">
    <cfRule type="cellIs" dxfId="7631" priority="2019" stopIfTrue="1" operator="equal">
      <formula>"買"</formula>
    </cfRule>
    <cfRule type="cellIs" dxfId="7630" priority="2020" stopIfTrue="1" operator="equal">
      <formula>"売"</formula>
    </cfRule>
  </conditionalFormatting>
  <conditionalFormatting sqref="G15">
    <cfRule type="cellIs" dxfId="7629" priority="2017" stopIfTrue="1" operator="equal">
      <formula>"買"</formula>
    </cfRule>
    <cfRule type="cellIs" dxfId="7628" priority="2018" stopIfTrue="1" operator="equal">
      <formula>"売"</formula>
    </cfRule>
  </conditionalFormatting>
  <conditionalFormatting sqref="G15">
    <cfRule type="cellIs" dxfId="7627" priority="2015" stopIfTrue="1" operator="equal">
      <formula>"買"</formula>
    </cfRule>
    <cfRule type="cellIs" dxfId="7626" priority="2016" stopIfTrue="1" operator="equal">
      <formula>"売"</formula>
    </cfRule>
  </conditionalFormatting>
  <conditionalFormatting sqref="G15">
    <cfRule type="cellIs" dxfId="7625" priority="2013" stopIfTrue="1" operator="equal">
      <formula>"買"</formula>
    </cfRule>
    <cfRule type="cellIs" dxfId="7624" priority="2014" stopIfTrue="1" operator="equal">
      <formula>"売"</formula>
    </cfRule>
  </conditionalFormatting>
  <conditionalFormatting sqref="G15">
    <cfRule type="cellIs" dxfId="7623" priority="2011" stopIfTrue="1" operator="equal">
      <formula>"買"</formula>
    </cfRule>
    <cfRule type="cellIs" dxfId="7622" priority="2012" stopIfTrue="1" operator="equal">
      <formula>"売"</formula>
    </cfRule>
  </conditionalFormatting>
  <conditionalFormatting sqref="G15">
    <cfRule type="cellIs" dxfId="7621" priority="2009" stopIfTrue="1" operator="equal">
      <formula>"買"</formula>
    </cfRule>
    <cfRule type="cellIs" dxfId="7620" priority="2010" stopIfTrue="1" operator="equal">
      <formula>"売"</formula>
    </cfRule>
  </conditionalFormatting>
  <conditionalFormatting sqref="G15">
    <cfRule type="cellIs" dxfId="7619" priority="2007" stopIfTrue="1" operator="equal">
      <formula>"買"</formula>
    </cfRule>
    <cfRule type="cellIs" dxfId="7618" priority="2008" stopIfTrue="1" operator="equal">
      <formula>"売"</formula>
    </cfRule>
  </conditionalFormatting>
  <conditionalFormatting sqref="G15">
    <cfRule type="cellIs" dxfId="7617" priority="2005" stopIfTrue="1" operator="equal">
      <formula>"買"</formula>
    </cfRule>
    <cfRule type="cellIs" dxfId="7616" priority="2006" stopIfTrue="1" operator="equal">
      <formula>"売"</formula>
    </cfRule>
  </conditionalFormatting>
  <conditionalFormatting sqref="G15">
    <cfRule type="cellIs" dxfId="7615" priority="2003" stopIfTrue="1" operator="equal">
      <formula>"買"</formula>
    </cfRule>
    <cfRule type="cellIs" dxfId="7614" priority="2004" stopIfTrue="1" operator="equal">
      <formula>"売"</formula>
    </cfRule>
  </conditionalFormatting>
  <conditionalFormatting sqref="G15">
    <cfRule type="cellIs" dxfId="7613" priority="2001" stopIfTrue="1" operator="equal">
      <formula>"買"</formula>
    </cfRule>
    <cfRule type="cellIs" dxfId="7612" priority="2002" stopIfTrue="1" operator="equal">
      <formula>"売"</formula>
    </cfRule>
  </conditionalFormatting>
  <conditionalFormatting sqref="G15">
    <cfRule type="cellIs" dxfId="7611" priority="1999" stopIfTrue="1" operator="equal">
      <formula>"買"</formula>
    </cfRule>
    <cfRule type="cellIs" dxfId="7610" priority="2000" stopIfTrue="1" operator="equal">
      <formula>"売"</formula>
    </cfRule>
  </conditionalFormatting>
  <conditionalFormatting sqref="G15">
    <cfRule type="cellIs" dxfId="7609" priority="1997" stopIfTrue="1" operator="equal">
      <formula>"買"</formula>
    </cfRule>
    <cfRule type="cellIs" dxfId="7608" priority="1998" stopIfTrue="1" operator="equal">
      <formula>"売"</formula>
    </cfRule>
  </conditionalFormatting>
  <conditionalFormatting sqref="G15">
    <cfRule type="cellIs" dxfId="7607" priority="1995" stopIfTrue="1" operator="equal">
      <formula>"買"</formula>
    </cfRule>
    <cfRule type="cellIs" dxfId="7606" priority="1996" stopIfTrue="1" operator="equal">
      <formula>"売"</formula>
    </cfRule>
  </conditionalFormatting>
  <conditionalFormatting sqref="G15">
    <cfRule type="cellIs" dxfId="7605" priority="1993" stopIfTrue="1" operator="equal">
      <formula>"買"</formula>
    </cfRule>
    <cfRule type="cellIs" dxfId="7604" priority="1994" stopIfTrue="1" operator="equal">
      <formula>"売"</formula>
    </cfRule>
  </conditionalFormatting>
  <conditionalFormatting sqref="G15">
    <cfRule type="cellIs" dxfId="7603" priority="1991" stopIfTrue="1" operator="equal">
      <formula>"買"</formula>
    </cfRule>
    <cfRule type="cellIs" dxfId="7602" priority="1992" stopIfTrue="1" operator="equal">
      <formula>"売"</formula>
    </cfRule>
  </conditionalFormatting>
  <conditionalFormatting sqref="G15">
    <cfRule type="cellIs" dxfId="7601" priority="1989" stopIfTrue="1" operator="equal">
      <formula>"買"</formula>
    </cfRule>
    <cfRule type="cellIs" dxfId="7600" priority="1990" stopIfTrue="1" operator="equal">
      <formula>"売"</formula>
    </cfRule>
  </conditionalFormatting>
  <conditionalFormatting sqref="G15">
    <cfRule type="cellIs" dxfId="7599" priority="1987" stopIfTrue="1" operator="equal">
      <formula>"買"</formula>
    </cfRule>
    <cfRule type="cellIs" dxfId="7598" priority="1988" stopIfTrue="1" operator="equal">
      <formula>"売"</formula>
    </cfRule>
  </conditionalFormatting>
  <conditionalFormatting sqref="G15">
    <cfRule type="cellIs" dxfId="7597" priority="1985" stopIfTrue="1" operator="equal">
      <formula>"買"</formula>
    </cfRule>
    <cfRule type="cellIs" dxfId="7596" priority="1986" stopIfTrue="1" operator="equal">
      <formula>"売"</formula>
    </cfRule>
  </conditionalFormatting>
  <conditionalFormatting sqref="G15">
    <cfRule type="cellIs" dxfId="7595" priority="1983" stopIfTrue="1" operator="equal">
      <formula>"買"</formula>
    </cfRule>
    <cfRule type="cellIs" dxfId="7594" priority="1984" stopIfTrue="1" operator="equal">
      <formula>"売"</formula>
    </cfRule>
  </conditionalFormatting>
  <conditionalFormatting sqref="G15">
    <cfRule type="cellIs" dxfId="7593" priority="1981" stopIfTrue="1" operator="equal">
      <formula>"買"</formula>
    </cfRule>
    <cfRule type="cellIs" dxfId="7592" priority="1982" stopIfTrue="1" operator="equal">
      <formula>"売"</formula>
    </cfRule>
  </conditionalFormatting>
  <conditionalFormatting sqref="G15">
    <cfRule type="cellIs" dxfId="7591" priority="1979" stopIfTrue="1" operator="equal">
      <formula>"買"</formula>
    </cfRule>
    <cfRule type="cellIs" dxfId="7590" priority="1980" stopIfTrue="1" operator="equal">
      <formula>"売"</formula>
    </cfRule>
  </conditionalFormatting>
  <conditionalFormatting sqref="G15">
    <cfRule type="cellIs" dxfId="7589" priority="1977" stopIfTrue="1" operator="equal">
      <formula>"買"</formula>
    </cfRule>
    <cfRule type="cellIs" dxfId="7588" priority="1978" stopIfTrue="1" operator="equal">
      <formula>"売"</formula>
    </cfRule>
  </conditionalFormatting>
  <conditionalFormatting sqref="G15">
    <cfRule type="cellIs" dxfId="7587" priority="1975" stopIfTrue="1" operator="equal">
      <formula>"買"</formula>
    </cfRule>
    <cfRule type="cellIs" dxfId="7586" priority="1976" stopIfTrue="1" operator="equal">
      <formula>"売"</formula>
    </cfRule>
  </conditionalFormatting>
  <conditionalFormatting sqref="G15">
    <cfRule type="cellIs" dxfId="7585" priority="1973" stopIfTrue="1" operator="equal">
      <formula>"買"</formula>
    </cfRule>
    <cfRule type="cellIs" dxfId="7584" priority="1974" stopIfTrue="1" operator="equal">
      <formula>"売"</formula>
    </cfRule>
  </conditionalFormatting>
  <conditionalFormatting sqref="G15">
    <cfRule type="cellIs" dxfId="7583" priority="1971" stopIfTrue="1" operator="equal">
      <formula>"買"</formula>
    </cfRule>
    <cfRule type="cellIs" dxfId="7582" priority="1972" stopIfTrue="1" operator="equal">
      <formula>"売"</formula>
    </cfRule>
  </conditionalFormatting>
  <conditionalFormatting sqref="G15">
    <cfRule type="cellIs" dxfId="7581" priority="1969" stopIfTrue="1" operator="equal">
      <formula>"買"</formula>
    </cfRule>
    <cfRule type="cellIs" dxfId="7580" priority="1970" stopIfTrue="1" operator="equal">
      <formula>"売"</formula>
    </cfRule>
  </conditionalFormatting>
  <conditionalFormatting sqref="G15">
    <cfRule type="cellIs" dxfId="7579" priority="1967" stopIfTrue="1" operator="equal">
      <formula>"買"</formula>
    </cfRule>
    <cfRule type="cellIs" dxfId="7578" priority="1968" stopIfTrue="1" operator="equal">
      <formula>"売"</formula>
    </cfRule>
  </conditionalFormatting>
  <conditionalFormatting sqref="G15">
    <cfRule type="cellIs" dxfId="7577" priority="1965" stopIfTrue="1" operator="equal">
      <formula>"買"</formula>
    </cfRule>
    <cfRule type="cellIs" dxfId="7576" priority="1966" stopIfTrue="1" operator="equal">
      <formula>"売"</formula>
    </cfRule>
  </conditionalFormatting>
  <conditionalFormatting sqref="G15">
    <cfRule type="cellIs" dxfId="7575" priority="1963" stopIfTrue="1" operator="equal">
      <formula>"買"</formula>
    </cfRule>
    <cfRule type="cellIs" dxfId="7574" priority="1964" stopIfTrue="1" operator="equal">
      <formula>"売"</formula>
    </cfRule>
  </conditionalFormatting>
  <conditionalFormatting sqref="G15">
    <cfRule type="cellIs" dxfId="7573" priority="1961" stopIfTrue="1" operator="equal">
      <formula>"買"</formula>
    </cfRule>
    <cfRule type="cellIs" dxfId="7572" priority="1962" stopIfTrue="1" operator="equal">
      <formula>"売"</formula>
    </cfRule>
  </conditionalFormatting>
  <conditionalFormatting sqref="G15">
    <cfRule type="cellIs" dxfId="7571" priority="1959" stopIfTrue="1" operator="equal">
      <formula>"買"</formula>
    </cfRule>
    <cfRule type="cellIs" dxfId="7570" priority="1960" stopIfTrue="1" operator="equal">
      <formula>"売"</formula>
    </cfRule>
  </conditionalFormatting>
  <conditionalFormatting sqref="G15">
    <cfRule type="cellIs" dxfId="7569" priority="1957" stopIfTrue="1" operator="equal">
      <formula>"買"</formula>
    </cfRule>
    <cfRule type="cellIs" dxfId="7568" priority="1958" stopIfTrue="1" operator="equal">
      <formula>"売"</formula>
    </cfRule>
  </conditionalFormatting>
  <conditionalFormatting sqref="G15">
    <cfRule type="cellIs" dxfId="7567" priority="1955" stopIfTrue="1" operator="equal">
      <formula>"買"</formula>
    </cfRule>
    <cfRule type="cellIs" dxfId="7566" priority="1956" stopIfTrue="1" operator="equal">
      <formula>"売"</formula>
    </cfRule>
  </conditionalFormatting>
  <conditionalFormatting sqref="G15">
    <cfRule type="cellIs" dxfId="7565" priority="1953" stopIfTrue="1" operator="equal">
      <formula>"買"</formula>
    </cfRule>
    <cfRule type="cellIs" dxfId="7564" priority="1954" stopIfTrue="1" operator="equal">
      <formula>"売"</formula>
    </cfRule>
  </conditionalFormatting>
  <conditionalFormatting sqref="G15">
    <cfRule type="cellIs" dxfId="7563" priority="1951" stopIfTrue="1" operator="equal">
      <formula>"買"</formula>
    </cfRule>
    <cfRule type="cellIs" dxfId="7562" priority="1952" stopIfTrue="1" operator="equal">
      <formula>"売"</formula>
    </cfRule>
  </conditionalFormatting>
  <conditionalFormatting sqref="G15">
    <cfRule type="cellIs" dxfId="7561" priority="1949" stopIfTrue="1" operator="equal">
      <formula>"買"</formula>
    </cfRule>
    <cfRule type="cellIs" dxfId="7560" priority="1950" stopIfTrue="1" operator="equal">
      <formula>"売"</formula>
    </cfRule>
  </conditionalFormatting>
  <conditionalFormatting sqref="G15">
    <cfRule type="cellIs" dxfId="7559" priority="1947" stopIfTrue="1" operator="equal">
      <formula>"買"</formula>
    </cfRule>
    <cfRule type="cellIs" dxfId="7558" priority="1948" stopIfTrue="1" operator="equal">
      <formula>"売"</formula>
    </cfRule>
  </conditionalFormatting>
  <conditionalFormatting sqref="G15">
    <cfRule type="cellIs" dxfId="7557" priority="1945" stopIfTrue="1" operator="equal">
      <formula>"買"</formula>
    </cfRule>
    <cfRule type="cellIs" dxfId="7556" priority="1946" stopIfTrue="1" operator="equal">
      <formula>"売"</formula>
    </cfRule>
  </conditionalFormatting>
  <conditionalFormatting sqref="G15">
    <cfRule type="cellIs" dxfId="7555" priority="1943" stopIfTrue="1" operator="equal">
      <formula>"買"</formula>
    </cfRule>
    <cfRule type="cellIs" dxfId="7554" priority="1944" stopIfTrue="1" operator="equal">
      <formula>"売"</formula>
    </cfRule>
  </conditionalFormatting>
  <conditionalFormatting sqref="G15">
    <cfRule type="cellIs" dxfId="7553" priority="1941" stopIfTrue="1" operator="equal">
      <formula>"買"</formula>
    </cfRule>
    <cfRule type="cellIs" dxfId="7552" priority="1942" stopIfTrue="1" operator="equal">
      <formula>"売"</formula>
    </cfRule>
  </conditionalFormatting>
  <conditionalFormatting sqref="G15">
    <cfRule type="cellIs" dxfId="7551" priority="1939" stopIfTrue="1" operator="equal">
      <formula>"買"</formula>
    </cfRule>
    <cfRule type="cellIs" dxfId="7550" priority="1940" stopIfTrue="1" operator="equal">
      <formula>"売"</formula>
    </cfRule>
  </conditionalFormatting>
  <conditionalFormatting sqref="G15">
    <cfRule type="cellIs" dxfId="7549" priority="1937" stopIfTrue="1" operator="equal">
      <formula>"買"</formula>
    </cfRule>
    <cfRule type="cellIs" dxfId="7548" priority="1938" stopIfTrue="1" operator="equal">
      <formula>"売"</formula>
    </cfRule>
  </conditionalFormatting>
  <conditionalFormatting sqref="G15">
    <cfRule type="cellIs" dxfId="7547" priority="1935" stopIfTrue="1" operator="equal">
      <formula>"買"</formula>
    </cfRule>
    <cfRule type="cellIs" dxfId="7546" priority="1936" stopIfTrue="1" operator="equal">
      <formula>"売"</formula>
    </cfRule>
  </conditionalFormatting>
  <conditionalFormatting sqref="G15">
    <cfRule type="cellIs" dxfId="7545" priority="1933" stopIfTrue="1" operator="equal">
      <formula>"買"</formula>
    </cfRule>
    <cfRule type="cellIs" dxfId="7544" priority="1934" stopIfTrue="1" operator="equal">
      <formula>"売"</formula>
    </cfRule>
  </conditionalFormatting>
  <conditionalFormatting sqref="G15">
    <cfRule type="cellIs" dxfId="7543" priority="1931" stopIfTrue="1" operator="equal">
      <formula>"買"</formula>
    </cfRule>
    <cfRule type="cellIs" dxfId="7542" priority="1932" stopIfTrue="1" operator="equal">
      <formula>"売"</formula>
    </cfRule>
  </conditionalFormatting>
  <conditionalFormatting sqref="G15">
    <cfRule type="cellIs" dxfId="7541" priority="1929" stopIfTrue="1" operator="equal">
      <formula>"買"</formula>
    </cfRule>
    <cfRule type="cellIs" dxfId="7540" priority="1930" stopIfTrue="1" operator="equal">
      <formula>"売"</formula>
    </cfRule>
  </conditionalFormatting>
  <conditionalFormatting sqref="G15">
    <cfRule type="cellIs" dxfId="7539" priority="1927" stopIfTrue="1" operator="equal">
      <formula>"買"</formula>
    </cfRule>
    <cfRule type="cellIs" dxfId="7538" priority="1928" stopIfTrue="1" operator="equal">
      <formula>"売"</formula>
    </cfRule>
  </conditionalFormatting>
  <conditionalFormatting sqref="G15">
    <cfRule type="cellIs" dxfId="7537" priority="1925" stopIfTrue="1" operator="equal">
      <formula>"買"</formula>
    </cfRule>
    <cfRule type="cellIs" dxfId="7536" priority="1926" stopIfTrue="1" operator="equal">
      <formula>"売"</formula>
    </cfRule>
  </conditionalFormatting>
  <conditionalFormatting sqref="G15">
    <cfRule type="cellIs" dxfId="7535" priority="1923" stopIfTrue="1" operator="equal">
      <formula>"買"</formula>
    </cfRule>
    <cfRule type="cellIs" dxfId="7534" priority="1924" stopIfTrue="1" operator="equal">
      <formula>"売"</formula>
    </cfRule>
  </conditionalFormatting>
  <conditionalFormatting sqref="G15">
    <cfRule type="cellIs" dxfId="7533" priority="1921" stopIfTrue="1" operator="equal">
      <formula>"買"</formula>
    </cfRule>
    <cfRule type="cellIs" dxfId="7532" priority="1922" stopIfTrue="1" operator="equal">
      <formula>"売"</formula>
    </cfRule>
  </conditionalFormatting>
  <conditionalFormatting sqref="G15">
    <cfRule type="cellIs" dxfId="7531" priority="1919" stopIfTrue="1" operator="equal">
      <formula>"買"</formula>
    </cfRule>
    <cfRule type="cellIs" dxfId="7530" priority="1920" stopIfTrue="1" operator="equal">
      <formula>"売"</formula>
    </cfRule>
  </conditionalFormatting>
  <conditionalFormatting sqref="G15">
    <cfRule type="cellIs" dxfId="7529" priority="1917" stopIfTrue="1" operator="equal">
      <formula>"買"</formula>
    </cfRule>
    <cfRule type="cellIs" dxfId="7528" priority="1918" stopIfTrue="1" operator="equal">
      <formula>"売"</formula>
    </cfRule>
  </conditionalFormatting>
  <conditionalFormatting sqref="G15">
    <cfRule type="cellIs" dxfId="7527" priority="1915" stopIfTrue="1" operator="equal">
      <formula>"買"</formula>
    </cfRule>
    <cfRule type="cellIs" dxfId="7526" priority="1916" stopIfTrue="1" operator="equal">
      <formula>"売"</formula>
    </cfRule>
  </conditionalFormatting>
  <conditionalFormatting sqref="G15">
    <cfRule type="cellIs" dxfId="7525" priority="1913" stopIfTrue="1" operator="equal">
      <formula>"買"</formula>
    </cfRule>
    <cfRule type="cellIs" dxfId="7524" priority="1914" stopIfTrue="1" operator="equal">
      <formula>"売"</formula>
    </cfRule>
  </conditionalFormatting>
  <conditionalFormatting sqref="G15">
    <cfRule type="cellIs" dxfId="7523" priority="1911" stopIfTrue="1" operator="equal">
      <formula>"買"</formula>
    </cfRule>
    <cfRule type="cellIs" dxfId="7522" priority="1912" stopIfTrue="1" operator="equal">
      <formula>"売"</formula>
    </cfRule>
  </conditionalFormatting>
  <conditionalFormatting sqref="G15">
    <cfRule type="cellIs" dxfId="7521" priority="1909" stopIfTrue="1" operator="equal">
      <formula>"買"</formula>
    </cfRule>
    <cfRule type="cellIs" dxfId="7520" priority="1910" stopIfTrue="1" operator="equal">
      <formula>"売"</formula>
    </cfRule>
  </conditionalFormatting>
  <conditionalFormatting sqref="G15">
    <cfRule type="cellIs" dxfId="7519" priority="1907" stopIfTrue="1" operator="equal">
      <formula>"買"</formula>
    </cfRule>
    <cfRule type="cellIs" dxfId="7518" priority="1908" stopIfTrue="1" operator="equal">
      <formula>"売"</formula>
    </cfRule>
  </conditionalFormatting>
  <conditionalFormatting sqref="G15">
    <cfRule type="cellIs" dxfId="7517" priority="1905" stopIfTrue="1" operator="equal">
      <formula>"買"</formula>
    </cfRule>
    <cfRule type="cellIs" dxfId="7516" priority="1906" stopIfTrue="1" operator="equal">
      <formula>"売"</formula>
    </cfRule>
  </conditionalFormatting>
  <conditionalFormatting sqref="G15">
    <cfRule type="cellIs" dxfId="7515" priority="1903" stopIfTrue="1" operator="equal">
      <formula>"買"</formula>
    </cfRule>
    <cfRule type="cellIs" dxfId="7514" priority="1904" stopIfTrue="1" operator="equal">
      <formula>"売"</formula>
    </cfRule>
  </conditionalFormatting>
  <conditionalFormatting sqref="G15">
    <cfRule type="cellIs" dxfId="7513" priority="1901" stopIfTrue="1" operator="equal">
      <formula>"買"</formula>
    </cfRule>
    <cfRule type="cellIs" dxfId="7512" priority="1902" stopIfTrue="1" operator="equal">
      <formula>"売"</formula>
    </cfRule>
  </conditionalFormatting>
  <conditionalFormatting sqref="G15">
    <cfRule type="cellIs" dxfId="7511" priority="1899" stopIfTrue="1" operator="equal">
      <formula>"買"</formula>
    </cfRule>
    <cfRule type="cellIs" dxfId="7510" priority="1900" stopIfTrue="1" operator="equal">
      <formula>"売"</formula>
    </cfRule>
  </conditionalFormatting>
  <conditionalFormatting sqref="G15">
    <cfRule type="cellIs" dxfId="7509" priority="1897" stopIfTrue="1" operator="equal">
      <formula>"買"</formula>
    </cfRule>
    <cfRule type="cellIs" dxfId="7508" priority="1898" stopIfTrue="1" operator="equal">
      <formula>"売"</formula>
    </cfRule>
  </conditionalFormatting>
  <conditionalFormatting sqref="G15">
    <cfRule type="cellIs" dxfId="7507" priority="1895" stopIfTrue="1" operator="equal">
      <formula>"買"</formula>
    </cfRule>
    <cfRule type="cellIs" dxfId="7506" priority="1896" stopIfTrue="1" operator="equal">
      <formula>"売"</formula>
    </cfRule>
  </conditionalFormatting>
  <conditionalFormatting sqref="G15">
    <cfRule type="cellIs" dxfId="7505" priority="1893" stopIfTrue="1" operator="equal">
      <formula>"買"</formula>
    </cfRule>
    <cfRule type="cellIs" dxfId="7504" priority="1894" stopIfTrue="1" operator="equal">
      <formula>"売"</formula>
    </cfRule>
  </conditionalFormatting>
  <conditionalFormatting sqref="G15">
    <cfRule type="cellIs" dxfId="7503" priority="1891" stopIfTrue="1" operator="equal">
      <formula>"買"</formula>
    </cfRule>
    <cfRule type="cellIs" dxfId="7502" priority="1892" stopIfTrue="1" operator="equal">
      <formula>"売"</formula>
    </cfRule>
  </conditionalFormatting>
  <conditionalFormatting sqref="G15">
    <cfRule type="cellIs" dxfId="7501" priority="1889" stopIfTrue="1" operator="equal">
      <formula>"買"</formula>
    </cfRule>
    <cfRule type="cellIs" dxfId="7500" priority="1890" stopIfTrue="1" operator="equal">
      <formula>"売"</formula>
    </cfRule>
  </conditionalFormatting>
  <conditionalFormatting sqref="G15">
    <cfRule type="cellIs" dxfId="7499" priority="1887" stopIfTrue="1" operator="equal">
      <formula>"買"</formula>
    </cfRule>
    <cfRule type="cellIs" dxfId="7498" priority="1888" stopIfTrue="1" operator="equal">
      <formula>"売"</formula>
    </cfRule>
  </conditionalFormatting>
  <conditionalFormatting sqref="G15">
    <cfRule type="cellIs" dxfId="7497" priority="1885" stopIfTrue="1" operator="equal">
      <formula>"買"</formula>
    </cfRule>
    <cfRule type="cellIs" dxfId="7496" priority="1886" stopIfTrue="1" operator="equal">
      <formula>"売"</formula>
    </cfRule>
  </conditionalFormatting>
  <conditionalFormatting sqref="G15">
    <cfRule type="cellIs" dxfId="7495" priority="1883" stopIfTrue="1" operator="equal">
      <formula>"買"</formula>
    </cfRule>
    <cfRule type="cellIs" dxfId="7494" priority="1884" stopIfTrue="1" operator="equal">
      <formula>"売"</formula>
    </cfRule>
  </conditionalFormatting>
  <conditionalFormatting sqref="G15">
    <cfRule type="cellIs" dxfId="7493" priority="1881" stopIfTrue="1" operator="equal">
      <formula>"買"</formula>
    </cfRule>
    <cfRule type="cellIs" dxfId="7492" priority="1882" stopIfTrue="1" operator="equal">
      <formula>"売"</formula>
    </cfRule>
  </conditionalFormatting>
  <conditionalFormatting sqref="G15">
    <cfRule type="cellIs" dxfId="7491" priority="1879" stopIfTrue="1" operator="equal">
      <formula>"買"</formula>
    </cfRule>
    <cfRule type="cellIs" dxfId="7490" priority="1880" stopIfTrue="1" operator="equal">
      <formula>"売"</formula>
    </cfRule>
  </conditionalFormatting>
  <conditionalFormatting sqref="G15">
    <cfRule type="cellIs" dxfId="7489" priority="1877" stopIfTrue="1" operator="equal">
      <formula>"買"</formula>
    </cfRule>
    <cfRule type="cellIs" dxfId="7488" priority="1878" stopIfTrue="1" operator="equal">
      <formula>"売"</formula>
    </cfRule>
  </conditionalFormatting>
  <conditionalFormatting sqref="G15">
    <cfRule type="cellIs" dxfId="7487" priority="1875" stopIfTrue="1" operator="equal">
      <formula>"買"</formula>
    </cfRule>
    <cfRule type="cellIs" dxfId="7486" priority="1876" stopIfTrue="1" operator="equal">
      <formula>"売"</formula>
    </cfRule>
  </conditionalFormatting>
  <conditionalFormatting sqref="G15">
    <cfRule type="cellIs" dxfId="7485" priority="1873" stopIfTrue="1" operator="equal">
      <formula>"買"</formula>
    </cfRule>
    <cfRule type="cellIs" dxfId="7484" priority="1874" stopIfTrue="1" operator="equal">
      <formula>"売"</formula>
    </cfRule>
  </conditionalFormatting>
  <conditionalFormatting sqref="G15">
    <cfRule type="cellIs" dxfId="7483" priority="1871" stopIfTrue="1" operator="equal">
      <formula>"買"</formula>
    </cfRule>
    <cfRule type="cellIs" dxfId="7482" priority="1872" stopIfTrue="1" operator="equal">
      <formula>"売"</formula>
    </cfRule>
  </conditionalFormatting>
  <conditionalFormatting sqref="G15">
    <cfRule type="cellIs" dxfId="7481" priority="1869" stopIfTrue="1" operator="equal">
      <formula>"買"</formula>
    </cfRule>
    <cfRule type="cellIs" dxfId="7480" priority="1870" stopIfTrue="1" operator="equal">
      <formula>"売"</formula>
    </cfRule>
  </conditionalFormatting>
  <conditionalFormatting sqref="G15">
    <cfRule type="cellIs" dxfId="7479" priority="1867" stopIfTrue="1" operator="equal">
      <formula>"買"</formula>
    </cfRule>
    <cfRule type="cellIs" dxfId="7478" priority="1868" stopIfTrue="1" operator="equal">
      <formula>"売"</formula>
    </cfRule>
  </conditionalFormatting>
  <conditionalFormatting sqref="G15">
    <cfRule type="cellIs" dxfId="7477" priority="1865" stopIfTrue="1" operator="equal">
      <formula>"買"</formula>
    </cfRule>
    <cfRule type="cellIs" dxfId="7476" priority="1866" stopIfTrue="1" operator="equal">
      <formula>"売"</formula>
    </cfRule>
  </conditionalFormatting>
  <conditionalFormatting sqref="G15">
    <cfRule type="cellIs" dxfId="7475" priority="1863" stopIfTrue="1" operator="equal">
      <formula>"買"</formula>
    </cfRule>
    <cfRule type="cellIs" dxfId="7474" priority="1864" stopIfTrue="1" operator="equal">
      <formula>"売"</formula>
    </cfRule>
  </conditionalFormatting>
  <conditionalFormatting sqref="G15">
    <cfRule type="cellIs" dxfId="7473" priority="1861" stopIfTrue="1" operator="equal">
      <formula>"買"</formula>
    </cfRule>
    <cfRule type="cellIs" dxfId="7472" priority="1862" stopIfTrue="1" operator="equal">
      <formula>"売"</formula>
    </cfRule>
  </conditionalFormatting>
  <conditionalFormatting sqref="G15">
    <cfRule type="cellIs" dxfId="7471" priority="1859" stopIfTrue="1" operator="equal">
      <formula>"買"</formula>
    </cfRule>
    <cfRule type="cellIs" dxfId="7470" priority="1860" stopIfTrue="1" operator="equal">
      <formula>"売"</formula>
    </cfRule>
  </conditionalFormatting>
  <conditionalFormatting sqref="G15">
    <cfRule type="cellIs" dxfId="7469" priority="1857" stopIfTrue="1" operator="equal">
      <formula>"買"</formula>
    </cfRule>
    <cfRule type="cellIs" dxfId="7468" priority="1858" stopIfTrue="1" operator="equal">
      <formula>"売"</formula>
    </cfRule>
  </conditionalFormatting>
  <conditionalFormatting sqref="G15">
    <cfRule type="cellIs" dxfId="7467" priority="1855" stopIfTrue="1" operator="equal">
      <formula>"買"</formula>
    </cfRule>
    <cfRule type="cellIs" dxfId="7466" priority="1856" stopIfTrue="1" operator="equal">
      <formula>"売"</formula>
    </cfRule>
  </conditionalFormatting>
  <conditionalFormatting sqref="G15">
    <cfRule type="cellIs" dxfId="7465" priority="1853" stopIfTrue="1" operator="equal">
      <formula>"買"</formula>
    </cfRule>
    <cfRule type="cellIs" dxfId="7464" priority="1854" stopIfTrue="1" operator="equal">
      <formula>"売"</formula>
    </cfRule>
  </conditionalFormatting>
  <conditionalFormatting sqref="G15">
    <cfRule type="cellIs" dxfId="7463" priority="1851" stopIfTrue="1" operator="equal">
      <formula>"買"</formula>
    </cfRule>
    <cfRule type="cellIs" dxfId="7462" priority="1852" stopIfTrue="1" operator="equal">
      <formula>"売"</formula>
    </cfRule>
  </conditionalFormatting>
  <conditionalFormatting sqref="G15">
    <cfRule type="cellIs" dxfId="7461" priority="1849" stopIfTrue="1" operator="equal">
      <formula>"買"</formula>
    </cfRule>
    <cfRule type="cellIs" dxfId="7460" priority="1850" stopIfTrue="1" operator="equal">
      <formula>"売"</formula>
    </cfRule>
  </conditionalFormatting>
  <conditionalFormatting sqref="G15">
    <cfRule type="cellIs" dxfId="7459" priority="1847" stopIfTrue="1" operator="equal">
      <formula>"買"</formula>
    </cfRule>
    <cfRule type="cellIs" dxfId="7458" priority="1848" stopIfTrue="1" operator="equal">
      <formula>"売"</formula>
    </cfRule>
  </conditionalFormatting>
  <conditionalFormatting sqref="G15">
    <cfRule type="cellIs" dxfId="7457" priority="1845" stopIfTrue="1" operator="equal">
      <formula>"買"</formula>
    </cfRule>
    <cfRule type="cellIs" dxfId="7456" priority="1846" stopIfTrue="1" operator="equal">
      <formula>"売"</formula>
    </cfRule>
  </conditionalFormatting>
  <conditionalFormatting sqref="G15">
    <cfRule type="cellIs" dxfId="7455" priority="1843" stopIfTrue="1" operator="equal">
      <formula>"買"</formula>
    </cfRule>
    <cfRule type="cellIs" dxfId="7454" priority="1844" stopIfTrue="1" operator="equal">
      <formula>"売"</formula>
    </cfRule>
  </conditionalFormatting>
  <conditionalFormatting sqref="G15">
    <cfRule type="cellIs" dxfId="7453" priority="1841" stopIfTrue="1" operator="equal">
      <formula>"買"</formula>
    </cfRule>
    <cfRule type="cellIs" dxfId="7452" priority="1842" stopIfTrue="1" operator="equal">
      <formula>"売"</formula>
    </cfRule>
  </conditionalFormatting>
  <conditionalFormatting sqref="G15">
    <cfRule type="cellIs" dxfId="7451" priority="1839" stopIfTrue="1" operator="equal">
      <formula>"買"</formula>
    </cfRule>
    <cfRule type="cellIs" dxfId="7450" priority="1840" stopIfTrue="1" operator="equal">
      <formula>"売"</formula>
    </cfRule>
  </conditionalFormatting>
  <conditionalFormatting sqref="G15">
    <cfRule type="cellIs" dxfId="7449" priority="1837" stopIfTrue="1" operator="equal">
      <formula>"買"</formula>
    </cfRule>
    <cfRule type="cellIs" dxfId="7448" priority="1838" stopIfTrue="1" operator="equal">
      <formula>"売"</formula>
    </cfRule>
  </conditionalFormatting>
  <conditionalFormatting sqref="G15">
    <cfRule type="cellIs" dxfId="7447" priority="1835" stopIfTrue="1" operator="equal">
      <formula>"買"</formula>
    </cfRule>
    <cfRule type="cellIs" dxfId="7446" priority="1836" stopIfTrue="1" operator="equal">
      <formula>"売"</formula>
    </cfRule>
  </conditionalFormatting>
  <conditionalFormatting sqref="G15">
    <cfRule type="cellIs" dxfId="7445" priority="1833" stopIfTrue="1" operator="equal">
      <formula>"買"</formula>
    </cfRule>
    <cfRule type="cellIs" dxfId="7444" priority="1834" stopIfTrue="1" operator="equal">
      <formula>"売"</formula>
    </cfRule>
  </conditionalFormatting>
  <conditionalFormatting sqref="G15">
    <cfRule type="cellIs" dxfId="7443" priority="1831" stopIfTrue="1" operator="equal">
      <formula>"買"</formula>
    </cfRule>
    <cfRule type="cellIs" dxfId="7442" priority="1832" stopIfTrue="1" operator="equal">
      <formula>"売"</formula>
    </cfRule>
  </conditionalFormatting>
  <conditionalFormatting sqref="G15">
    <cfRule type="cellIs" dxfId="7441" priority="1829" stopIfTrue="1" operator="equal">
      <formula>"買"</formula>
    </cfRule>
    <cfRule type="cellIs" dxfId="7440" priority="1830" stopIfTrue="1" operator="equal">
      <formula>"売"</formula>
    </cfRule>
  </conditionalFormatting>
  <conditionalFormatting sqref="G15">
    <cfRule type="cellIs" dxfId="7439" priority="1827" stopIfTrue="1" operator="equal">
      <formula>"買"</formula>
    </cfRule>
    <cfRule type="cellIs" dxfId="7438" priority="1828" stopIfTrue="1" operator="equal">
      <formula>"売"</formula>
    </cfRule>
  </conditionalFormatting>
  <conditionalFormatting sqref="G15">
    <cfRule type="cellIs" dxfId="7437" priority="1825" stopIfTrue="1" operator="equal">
      <formula>"買"</formula>
    </cfRule>
    <cfRule type="cellIs" dxfId="7436" priority="1826" stopIfTrue="1" operator="equal">
      <formula>"売"</formula>
    </cfRule>
  </conditionalFormatting>
  <conditionalFormatting sqref="G15">
    <cfRule type="cellIs" dxfId="7435" priority="1823" stopIfTrue="1" operator="equal">
      <formula>"買"</formula>
    </cfRule>
    <cfRule type="cellIs" dxfId="7434" priority="1824" stopIfTrue="1" operator="equal">
      <formula>"売"</formula>
    </cfRule>
  </conditionalFormatting>
  <conditionalFormatting sqref="G15">
    <cfRule type="cellIs" dxfId="7433" priority="1821" stopIfTrue="1" operator="equal">
      <formula>"買"</formula>
    </cfRule>
    <cfRule type="cellIs" dxfId="7432" priority="1822" stopIfTrue="1" operator="equal">
      <formula>"売"</formula>
    </cfRule>
  </conditionalFormatting>
  <conditionalFormatting sqref="G15">
    <cfRule type="cellIs" dxfId="7431" priority="1819" stopIfTrue="1" operator="equal">
      <formula>"買"</formula>
    </cfRule>
    <cfRule type="cellIs" dxfId="7430" priority="1820" stopIfTrue="1" operator="equal">
      <formula>"売"</formula>
    </cfRule>
  </conditionalFormatting>
  <conditionalFormatting sqref="G15">
    <cfRule type="cellIs" dxfId="7429" priority="1817" stopIfTrue="1" operator="equal">
      <formula>"買"</formula>
    </cfRule>
    <cfRule type="cellIs" dxfId="7428" priority="1818" stopIfTrue="1" operator="equal">
      <formula>"売"</formula>
    </cfRule>
  </conditionalFormatting>
  <conditionalFormatting sqref="G15">
    <cfRule type="cellIs" dxfId="7427" priority="1815" stopIfTrue="1" operator="equal">
      <formula>"買"</formula>
    </cfRule>
    <cfRule type="cellIs" dxfId="7426" priority="1816" stopIfTrue="1" operator="equal">
      <formula>"売"</formula>
    </cfRule>
  </conditionalFormatting>
  <conditionalFormatting sqref="G15">
    <cfRule type="cellIs" dxfId="7425" priority="1813" stopIfTrue="1" operator="equal">
      <formula>"買"</formula>
    </cfRule>
    <cfRule type="cellIs" dxfId="7424" priority="1814" stopIfTrue="1" operator="equal">
      <formula>"売"</formula>
    </cfRule>
  </conditionalFormatting>
  <conditionalFormatting sqref="G15">
    <cfRule type="cellIs" dxfId="7423" priority="1811" stopIfTrue="1" operator="equal">
      <formula>"買"</formula>
    </cfRule>
    <cfRule type="cellIs" dxfId="7422" priority="1812" stopIfTrue="1" operator="equal">
      <formula>"売"</formula>
    </cfRule>
  </conditionalFormatting>
  <conditionalFormatting sqref="G15">
    <cfRule type="cellIs" dxfId="7421" priority="1809" stopIfTrue="1" operator="equal">
      <formula>"買"</formula>
    </cfRule>
    <cfRule type="cellIs" dxfId="7420" priority="1810" stopIfTrue="1" operator="equal">
      <formula>"売"</formula>
    </cfRule>
  </conditionalFormatting>
  <conditionalFormatting sqref="G16">
    <cfRule type="cellIs" dxfId="7167" priority="1807" stopIfTrue="1" operator="equal">
      <formula>"買"</formula>
    </cfRule>
    <cfRule type="cellIs" dxfId="7166" priority="1808" stopIfTrue="1" operator="equal">
      <formula>"売"</formula>
    </cfRule>
  </conditionalFormatting>
  <conditionalFormatting sqref="G16">
    <cfRule type="cellIs" dxfId="7165" priority="1805" stopIfTrue="1" operator="equal">
      <formula>"買"</formula>
    </cfRule>
    <cfRule type="cellIs" dxfId="7164" priority="1806" stopIfTrue="1" operator="equal">
      <formula>"売"</formula>
    </cfRule>
  </conditionalFormatting>
  <conditionalFormatting sqref="G16">
    <cfRule type="cellIs" dxfId="7163" priority="1803" stopIfTrue="1" operator="equal">
      <formula>"買"</formula>
    </cfRule>
    <cfRule type="cellIs" dxfId="7162" priority="1804" stopIfTrue="1" operator="equal">
      <formula>"売"</formula>
    </cfRule>
  </conditionalFormatting>
  <conditionalFormatting sqref="G16">
    <cfRule type="cellIs" dxfId="7161" priority="1801" stopIfTrue="1" operator="equal">
      <formula>"買"</formula>
    </cfRule>
    <cfRule type="cellIs" dxfId="7160" priority="1802" stopIfTrue="1" operator="equal">
      <formula>"売"</formula>
    </cfRule>
  </conditionalFormatting>
  <conditionalFormatting sqref="G16">
    <cfRule type="cellIs" dxfId="7159" priority="1799" stopIfTrue="1" operator="equal">
      <formula>"買"</formula>
    </cfRule>
    <cfRule type="cellIs" dxfId="7158" priority="1800" stopIfTrue="1" operator="equal">
      <formula>"売"</formula>
    </cfRule>
  </conditionalFormatting>
  <conditionalFormatting sqref="G16">
    <cfRule type="cellIs" dxfId="7157" priority="1797" stopIfTrue="1" operator="equal">
      <formula>"買"</formula>
    </cfRule>
    <cfRule type="cellIs" dxfId="7156" priority="1798" stopIfTrue="1" operator="equal">
      <formula>"売"</formula>
    </cfRule>
  </conditionalFormatting>
  <conditionalFormatting sqref="G16">
    <cfRule type="cellIs" dxfId="7155" priority="1795" stopIfTrue="1" operator="equal">
      <formula>"買"</formula>
    </cfRule>
    <cfRule type="cellIs" dxfId="7154" priority="1796" stopIfTrue="1" operator="equal">
      <formula>"売"</formula>
    </cfRule>
  </conditionalFormatting>
  <conditionalFormatting sqref="G16">
    <cfRule type="cellIs" dxfId="7153" priority="1793" stopIfTrue="1" operator="equal">
      <formula>"買"</formula>
    </cfRule>
    <cfRule type="cellIs" dxfId="7152" priority="1794" stopIfTrue="1" operator="equal">
      <formula>"売"</formula>
    </cfRule>
  </conditionalFormatting>
  <conditionalFormatting sqref="G16">
    <cfRule type="cellIs" dxfId="7151" priority="1791" stopIfTrue="1" operator="equal">
      <formula>"買"</formula>
    </cfRule>
    <cfRule type="cellIs" dxfId="7150" priority="1792" stopIfTrue="1" operator="equal">
      <formula>"売"</formula>
    </cfRule>
  </conditionalFormatting>
  <conditionalFormatting sqref="G16">
    <cfRule type="cellIs" dxfId="7149" priority="1789" stopIfTrue="1" operator="equal">
      <formula>"買"</formula>
    </cfRule>
    <cfRule type="cellIs" dxfId="7148" priority="1790" stopIfTrue="1" operator="equal">
      <formula>"売"</formula>
    </cfRule>
  </conditionalFormatting>
  <conditionalFormatting sqref="G16">
    <cfRule type="cellIs" dxfId="7147" priority="1787" stopIfTrue="1" operator="equal">
      <formula>"買"</formula>
    </cfRule>
    <cfRule type="cellIs" dxfId="7146" priority="1788" stopIfTrue="1" operator="equal">
      <formula>"売"</formula>
    </cfRule>
  </conditionalFormatting>
  <conditionalFormatting sqref="G22">
    <cfRule type="cellIs" dxfId="6961" priority="1785" stopIfTrue="1" operator="equal">
      <formula>"買"</formula>
    </cfRule>
    <cfRule type="cellIs" dxfId="6960" priority="1786" stopIfTrue="1" operator="equal">
      <formula>"売"</formula>
    </cfRule>
  </conditionalFormatting>
  <conditionalFormatting sqref="G22">
    <cfRule type="cellIs" dxfId="6959" priority="1783" stopIfTrue="1" operator="equal">
      <formula>"買"</formula>
    </cfRule>
    <cfRule type="cellIs" dxfId="6958" priority="1784" stopIfTrue="1" operator="equal">
      <formula>"売"</formula>
    </cfRule>
  </conditionalFormatting>
  <conditionalFormatting sqref="G22">
    <cfRule type="cellIs" dxfId="6957" priority="1781" stopIfTrue="1" operator="equal">
      <formula>"買"</formula>
    </cfRule>
    <cfRule type="cellIs" dxfId="6956" priority="1782" stopIfTrue="1" operator="equal">
      <formula>"売"</formula>
    </cfRule>
  </conditionalFormatting>
  <conditionalFormatting sqref="G22">
    <cfRule type="cellIs" dxfId="6955" priority="1779" stopIfTrue="1" operator="equal">
      <formula>"買"</formula>
    </cfRule>
    <cfRule type="cellIs" dxfId="6954" priority="1780" stopIfTrue="1" operator="equal">
      <formula>"売"</formula>
    </cfRule>
  </conditionalFormatting>
  <conditionalFormatting sqref="G22">
    <cfRule type="cellIs" dxfId="6953" priority="1777" stopIfTrue="1" operator="equal">
      <formula>"買"</formula>
    </cfRule>
    <cfRule type="cellIs" dxfId="6952" priority="1778" stopIfTrue="1" operator="equal">
      <formula>"売"</formula>
    </cfRule>
  </conditionalFormatting>
  <conditionalFormatting sqref="G22">
    <cfRule type="cellIs" dxfId="6951" priority="1775" stopIfTrue="1" operator="equal">
      <formula>"買"</formula>
    </cfRule>
    <cfRule type="cellIs" dxfId="6950" priority="1776" stopIfTrue="1" operator="equal">
      <formula>"売"</formula>
    </cfRule>
  </conditionalFormatting>
  <conditionalFormatting sqref="G22">
    <cfRule type="cellIs" dxfId="6949" priority="1773" stopIfTrue="1" operator="equal">
      <formula>"買"</formula>
    </cfRule>
    <cfRule type="cellIs" dxfId="6948" priority="1774" stopIfTrue="1" operator="equal">
      <formula>"売"</formula>
    </cfRule>
  </conditionalFormatting>
  <conditionalFormatting sqref="G22">
    <cfRule type="cellIs" dxfId="6947" priority="1771" stopIfTrue="1" operator="equal">
      <formula>"買"</formula>
    </cfRule>
    <cfRule type="cellIs" dxfId="6946" priority="1772" stopIfTrue="1" operator="equal">
      <formula>"売"</formula>
    </cfRule>
  </conditionalFormatting>
  <conditionalFormatting sqref="G22">
    <cfRule type="cellIs" dxfId="6945" priority="1769" stopIfTrue="1" operator="equal">
      <formula>"買"</formula>
    </cfRule>
    <cfRule type="cellIs" dxfId="6944" priority="1770" stopIfTrue="1" operator="equal">
      <formula>"売"</formula>
    </cfRule>
  </conditionalFormatting>
  <conditionalFormatting sqref="G22">
    <cfRule type="cellIs" dxfId="6943" priority="1767" stopIfTrue="1" operator="equal">
      <formula>"買"</formula>
    </cfRule>
    <cfRule type="cellIs" dxfId="6942" priority="1768" stopIfTrue="1" operator="equal">
      <formula>"売"</formula>
    </cfRule>
  </conditionalFormatting>
  <conditionalFormatting sqref="G22">
    <cfRule type="cellIs" dxfId="6941" priority="1765" stopIfTrue="1" operator="equal">
      <formula>"買"</formula>
    </cfRule>
    <cfRule type="cellIs" dxfId="6940" priority="1766" stopIfTrue="1" operator="equal">
      <formula>"売"</formula>
    </cfRule>
  </conditionalFormatting>
  <conditionalFormatting sqref="G22">
    <cfRule type="cellIs" dxfId="6939" priority="1763" stopIfTrue="1" operator="equal">
      <formula>"買"</formula>
    </cfRule>
    <cfRule type="cellIs" dxfId="6938" priority="1764" stopIfTrue="1" operator="equal">
      <formula>"売"</formula>
    </cfRule>
  </conditionalFormatting>
  <conditionalFormatting sqref="G22">
    <cfRule type="cellIs" dxfId="6937" priority="1761" stopIfTrue="1" operator="equal">
      <formula>"買"</formula>
    </cfRule>
    <cfRule type="cellIs" dxfId="6936" priority="1762" stopIfTrue="1" operator="equal">
      <formula>"売"</formula>
    </cfRule>
  </conditionalFormatting>
  <conditionalFormatting sqref="G22">
    <cfRule type="cellIs" dxfId="6935" priority="1759" stopIfTrue="1" operator="equal">
      <formula>"買"</formula>
    </cfRule>
    <cfRule type="cellIs" dxfId="6934" priority="1760" stopIfTrue="1" operator="equal">
      <formula>"売"</formula>
    </cfRule>
  </conditionalFormatting>
  <conditionalFormatting sqref="G22">
    <cfRule type="cellIs" dxfId="6933" priority="1757" stopIfTrue="1" operator="equal">
      <formula>"買"</formula>
    </cfRule>
    <cfRule type="cellIs" dxfId="6932" priority="1758" stopIfTrue="1" operator="equal">
      <formula>"売"</formula>
    </cfRule>
  </conditionalFormatting>
  <conditionalFormatting sqref="G22">
    <cfRule type="cellIs" dxfId="6931" priority="1755" stopIfTrue="1" operator="equal">
      <formula>"買"</formula>
    </cfRule>
    <cfRule type="cellIs" dxfId="6930" priority="1756" stopIfTrue="1" operator="equal">
      <formula>"売"</formula>
    </cfRule>
  </conditionalFormatting>
  <conditionalFormatting sqref="G22">
    <cfRule type="cellIs" dxfId="6929" priority="1753" stopIfTrue="1" operator="equal">
      <formula>"買"</formula>
    </cfRule>
    <cfRule type="cellIs" dxfId="6928" priority="1754" stopIfTrue="1" operator="equal">
      <formula>"売"</formula>
    </cfRule>
  </conditionalFormatting>
  <conditionalFormatting sqref="G22">
    <cfRule type="cellIs" dxfId="6927" priority="1751" stopIfTrue="1" operator="equal">
      <formula>"買"</formula>
    </cfRule>
    <cfRule type="cellIs" dxfId="6926" priority="1752" stopIfTrue="1" operator="equal">
      <formula>"売"</formula>
    </cfRule>
  </conditionalFormatting>
  <conditionalFormatting sqref="G22">
    <cfRule type="cellIs" dxfId="6925" priority="1749" stopIfTrue="1" operator="equal">
      <formula>"買"</formula>
    </cfRule>
    <cfRule type="cellIs" dxfId="6924" priority="1750" stopIfTrue="1" operator="equal">
      <formula>"売"</formula>
    </cfRule>
  </conditionalFormatting>
  <conditionalFormatting sqref="G22">
    <cfRule type="cellIs" dxfId="6923" priority="1747" stopIfTrue="1" operator="equal">
      <formula>"買"</formula>
    </cfRule>
    <cfRule type="cellIs" dxfId="6922" priority="1748" stopIfTrue="1" operator="equal">
      <formula>"売"</formula>
    </cfRule>
  </conditionalFormatting>
  <conditionalFormatting sqref="G22">
    <cfRule type="cellIs" dxfId="6921" priority="1745" stopIfTrue="1" operator="equal">
      <formula>"買"</formula>
    </cfRule>
    <cfRule type="cellIs" dxfId="6920" priority="1746" stopIfTrue="1" operator="equal">
      <formula>"売"</formula>
    </cfRule>
  </conditionalFormatting>
  <conditionalFormatting sqref="G22">
    <cfRule type="cellIs" dxfId="6919" priority="1743" stopIfTrue="1" operator="equal">
      <formula>"買"</formula>
    </cfRule>
    <cfRule type="cellIs" dxfId="6918" priority="1744" stopIfTrue="1" operator="equal">
      <formula>"売"</formula>
    </cfRule>
  </conditionalFormatting>
  <conditionalFormatting sqref="G22">
    <cfRule type="cellIs" dxfId="6917" priority="1741" stopIfTrue="1" operator="equal">
      <formula>"買"</formula>
    </cfRule>
    <cfRule type="cellIs" dxfId="6916" priority="1742" stopIfTrue="1" operator="equal">
      <formula>"売"</formula>
    </cfRule>
  </conditionalFormatting>
  <conditionalFormatting sqref="G22">
    <cfRule type="cellIs" dxfId="6915" priority="1739" stopIfTrue="1" operator="equal">
      <formula>"買"</formula>
    </cfRule>
    <cfRule type="cellIs" dxfId="6914" priority="1740" stopIfTrue="1" operator="equal">
      <formula>"売"</formula>
    </cfRule>
  </conditionalFormatting>
  <conditionalFormatting sqref="G22">
    <cfRule type="cellIs" dxfId="6913" priority="1737" stopIfTrue="1" operator="equal">
      <formula>"買"</formula>
    </cfRule>
    <cfRule type="cellIs" dxfId="6912" priority="1738" stopIfTrue="1" operator="equal">
      <formula>"売"</formula>
    </cfRule>
  </conditionalFormatting>
  <conditionalFormatting sqref="G22">
    <cfRule type="cellIs" dxfId="6911" priority="1735" stopIfTrue="1" operator="equal">
      <formula>"買"</formula>
    </cfRule>
    <cfRule type="cellIs" dxfId="6910" priority="1736" stopIfTrue="1" operator="equal">
      <formula>"売"</formula>
    </cfRule>
  </conditionalFormatting>
  <conditionalFormatting sqref="G22">
    <cfRule type="cellIs" dxfId="6909" priority="1733" stopIfTrue="1" operator="equal">
      <formula>"買"</formula>
    </cfRule>
    <cfRule type="cellIs" dxfId="6908" priority="1734" stopIfTrue="1" operator="equal">
      <formula>"売"</formula>
    </cfRule>
  </conditionalFormatting>
  <conditionalFormatting sqref="G22">
    <cfRule type="cellIs" dxfId="6907" priority="1731" stopIfTrue="1" operator="equal">
      <formula>"買"</formula>
    </cfRule>
    <cfRule type="cellIs" dxfId="6906" priority="1732" stopIfTrue="1" operator="equal">
      <formula>"売"</formula>
    </cfRule>
  </conditionalFormatting>
  <conditionalFormatting sqref="G22">
    <cfRule type="cellIs" dxfId="6905" priority="1729" stopIfTrue="1" operator="equal">
      <formula>"買"</formula>
    </cfRule>
    <cfRule type="cellIs" dxfId="6904" priority="1730" stopIfTrue="1" operator="equal">
      <formula>"売"</formula>
    </cfRule>
  </conditionalFormatting>
  <conditionalFormatting sqref="G22">
    <cfRule type="cellIs" dxfId="6903" priority="1727" stopIfTrue="1" operator="equal">
      <formula>"買"</formula>
    </cfRule>
    <cfRule type="cellIs" dxfId="6902" priority="1728" stopIfTrue="1" operator="equal">
      <formula>"売"</formula>
    </cfRule>
  </conditionalFormatting>
  <conditionalFormatting sqref="G22">
    <cfRule type="cellIs" dxfId="6901" priority="1725" stopIfTrue="1" operator="equal">
      <formula>"買"</formula>
    </cfRule>
    <cfRule type="cellIs" dxfId="6900" priority="1726" stopIfTrue="1" operator="equal">
      <formula>"売"</formula>
    </cfRule>
  </conditionalFormatting>
  <conditionalFormatting sqref="G22">
    <cfRule type="cellIs" dxfId="6899" priority="1723" stopIfTrue="1" operator="equal">
      <formula>"買"</formula>
    </cfRule>
    <cfRule type="cellIs" dxfId="6898" priority="1724" stopIfTrue="1" operator="equal">
      <formula>"売"</formula>
    </cfRule>
  </conditionalFormatting>
  <conditionalFormatting sqref="G22">
    <cfRule type="cellIs" dxfId="6897" priority="1721" stopIfTrue="1" operator="equal">
      <formula>"買"</formula>
    </cfRule>
    <cfRule type="cellIs" dxfId="6896" priority="1722" stopIfTrue="1" operator="equal">
      <formula>"売"</formula>
    </cfRule>
  </conditionalFormatting>
  <conditionalFormatting sqref="G22">
    <cfRule type="cellIs" dxfId="6895" priority="1719" stopIfTrue="1" operator="equal">
      <formula>"買"</formula>
    </cfRule>
    <cfRule type="cellIs" dxfId="6894" priority="1720" stopIfTrue="1" operator="equal">
      <formula>"売"</formula>
    </cfRule>
  </conditionalFormatting>
  <conditionalFormatting sqref="G22">
    <cfRule type="cellIs" dxfId="6893" priority="1717" stopIfTrue="1" operator="equal">
      <formula>"買"</formula>
    </cfRule>
    <cfRule type="cellIs" dxfId="6892" priority="1718" stopIfTrue="1" operator="equal">
      <formula>"売"</formula>
    </cfRule>
  </conditionalFormatting>
  <conditionalFormatting sqref="G22">
    <cfRule type="cellIs" dxfId="6891" priority="1715" stopIfTrue="1" operator="equal">
      <formula>"買"</formula>
    </cfRule>
    <cfRule type="cellIs" dxfId="6890" priority="1716" stopIfTrue="1" operator="equal">
      <formula>"売"</formula>
    </cfRule>
  </conditionalFormatting>
  <conditionalFormatting sqref="G22">
    <cfRule type="cellIs" dxfId="6889" priority="1713" stopIfTrue="1" operator="equal">
      <formula>"買"</formula>
    </cfRule>
    <cfRule type="cellIs" dxfId="6888" priority="1714" stopIfTrue="1" operator="equal">
      <formula>"売"</formula>
    </cfRule>
  </conditionalFormatting>
  <conditionalFormatting sqref="G22">
    <cfRule type="cellIs" dxfId="6887" priority="1711" stopIfTrue="1" operator="equal">
      <formula>"買"</formula>
    </cfRule>
    <cfRule type="cellIs" dxfId="6886" priority="1712" stopIfTrue="1" operator="equal">
      <formula>"売"</formula>
    </cfRule>
  </conditionalFormatting>
  <conditionalFormatting sqref="G22">
    <cfRule type="cellIs" dxfId="6885" priority="1709" stopIfTrue="1" operator="equal">
      <formula>"買"</formula>
    </cfRule>
    <cfRule type="cellIs" dxfId="6884" priority="1710" stopIfTrue="1" operator="equal">
      <formula>"売"</formula>
    </cfRule>
  </conditionalFormatting>
  <conditionalFormatting sqref="G22">
    <cfRule type="cellIs" dxfId="6883" priority="1707" stopIfTrue="1" operator="equal">
      <formula>"買"</formula>
    </cfRule>
    <cfRule type="cellIs" dxfId="6882" priority="1708" stopIfTrue="1" operator="equal">
      <formula>"売"</formula>
    </cfRule>
  </conditionalFormatting>
  <conditionalFormatting sqref="G22">
    <cfRule type="cellIs" dxfId="6881" priority="1705" stopIfTrue="1" operator="equal">
      <formula>"買"</formula>
    </cfRule>
    <cfRule type="cellIs" dxfId="6880" priority="1706" stopIfTrue="1" operator="equal">
      <formula>"売"</formula>
    </cfRule>
  </conditionalFormatting>
  <conditionalFormatting sqref="G22">
    <cfRule type="cellIs" dxfId="6879" priority="1703" stopIfTrue="1" operator="equal">
      <formula>"買"</formula>
    </cfRule>
    <cfRule type="cellIs" dxfId="6878" priority="1704" stopIfTrue="1" operator="equal">
      <formula>"売"</formula>
    </cfRule>
  </conditionalFormatting>
  <conditionalFormatting sqref="G22">
    <cfRule type="cellIs" dxfId="6877" priority="1701" stopIfTrue="1" operator="equal">
      <formula>"買"</formula>
    </cfRule>
    <cfRule type="cellIs" dxfId="6876" priority="1702" stopIfTrue="1" operator="equal">
      <formula>"売"</formula>
    </cfRule>
  </conditionalFormatting>
  <conditionalFormatting sqref="G22">
    <cfRule type="cellIs" dxfId="6875" priority="1699" stopIfTrue="1" operator="equal">
      <formula>"買"</formula>
    </cfRule>
    <cfRule type="cellIs" dxfId="6874" priority="1700" stopIfTrue="1" operator="equal">
      <formula>"売"</formula>
    </cfRule>
  </conditionalFormatting>
  <conditionalFormatting sqref="G22">
    <cfRule type="cellIs" dxfId="6873" priority="1697" stopIfTrue="1" operator="equal">
      <formula>"買"</formula>
    </cfRule>
    <cfRule type="cellIs" dxfId="6872" priority="1698" stopIfTrue="1" operator="equal">
      <formula>"売"</formula>
    </cfRule>
  </conditionalFormatting>
  <conditionalFormatting sqref="G22">
    <cfRule type="cellIs" dxfId="6871" priority="1695" stopIfTrue="1" operator="equal">
      <formula>"買"</formula>
    </cfRule>
    <cfRule type="cellIs" dxfId="6870" priority="1696" stopIfTrue="1" operator="equal">
      <formula>"売"</formula>
    </cfRule>
  </conditionalFormatting>
  <conditionalFormatting sqref="G22">
    <cfRule type="cellIs" dxfId="6869" priority="1693" stopIfTrue="1" operator="equal">
      <formula>"買"</formula>
    </cfRule>
    <cfRule type="cellIs" dxfId="6868" priority="1694" stopIfTrue="1" operator="equal">
      <formula>"売"</formula>
    </cfRule>
  </conditionalFormatting>
  <conditionalFormatting sqref="G22">
    <cfRule type="cellIs" dxfId="6867" priority="1691" stopIfTrue="1" operator="equal">
      <formula>"買"</formula>
    </cfRule>
    <cfRule type="cellIs" dxfId="6866" priority="1692" stopIfTrue="1" operator="equal">
      <formula>"売"</formula>
    </cfRule>
  </conditionalFormatting>
  <conditionalFormatting sqref="G22">
    <cfRule type="cellIs" dxfId="6865" priority="1689" stopIfTrue="1" operator="equal">
      <formula>"買"</formula>
    </cfRule>
    <cfRule type="cellIs" dxfId="6864" priority="1690" stopIfTrue="1" operator="equal">
      <formula>"売"</formula>
    </cfRule>
  </conditionalFormatting>
  <conditionalFormatting sqref="G22">
    <cfRule type="cellIs" dxfId="6863" priority="1687" stopIfTrue="1" operator="equal">
      <formula>"買"</formula>
    </cfRule>
    <cfRule type="cellIs" dxfId="6862" priority="1688" stopIfTrue="1" operator="equal">
      <formula>"売"</formula>
    </cfRule>
  </conditionalFormatting>
  <conditionalFormatting sqref="G22">
    <cfRule type="cellIs" dxfId="6861" priority="1685" stopIfTrue="1" operator="equal">
      <formula>"買"</formula>
    </cfRule>
    <cfRule type="cellIs" dxfId="6860" priority="1686" stopIfTrue="1" operator="equal">
      <formula>"売"</formula>
    </cfRule>
  </conditionalFormatting>
  <conditionalFormatting sqref="G22">
    <cfRule type="cellIs" dxfId="6859" priority="1683" stopIfTrue="1" operator="equal">
      <formula>"買"</formula>
    </cfRule>
    <cfRule type="cellIs" dxfId="6858" priority="1684" stopIfTrue="1" operator="equal">
      <formula>"売"</formula>
    </cfRule>
  </conditionalFormatting>
  <conditionalFormatting sqref="G22">
    <cfRule type="cellIs" dxfId="6857" priority="1681" stopIfTrue="1" operator="equal">
      <formula>"買"</formula>
    </cfRule>
    <cfRule type="cellIs" dxfId="6856" priority="1682" stopIfTrue="1" operator="equal">
      <formula>"売"</formula>
    </cfRule>
  </conditionalFormatting>
  <conditionalFormatting sqref="G22">
    <cfRule type="cellIs" dxfId="6855" priority="1679" stopIfTrue="1" operator="equal">
      <formula>"買"</formula>
    </cfRule>
    <cfRule type="cellIs" dxfId="6854" priority="1680" stopIfTrue="1" operator="equal">
      <formula>"売"</formula>
    </cfRule>
  </conditionalFormatting>
  <conditionalFormatting sqref="G22">
    <cfRule type="cellIs" dxfId="6853" priority="1677" stopIfTrue="1" operator="equal">
      <formula>"買"</formula>
    </cfRule>
    <cfRule type="cellIs" dxfId="6852" priority="1678" stopIfTrue="1" operator="equal">
      <formula>"売"</formula>
    </cfRule>
  </conditionalFormatting>
  <conditionalFormatting sqref="G22">
    <cfRule type="cellIs" dxfId="6851" priority="1675" stopIfTrue="1" operator="equal">
      <formula>"買"</formula>
    </cfRule>
    <cfRule type="cellIs" dxfId="6850" priority="1676" stopIfTrue="1" operator="equal">
      <formula>"売"</formula>
    </cfRule>
  </conditionalFormatting>
  <conditionalFormatting sqref="G22">
    <cfRule type="cellIs" dxfId="6849" priority="1673" stopIfTrue="1" operator="equal">
      <formula>"買"</formula>
    </cfRule>
    <cfRule type="cellIs" dxfId="6848" priority="1674" stopIfTrue="1" operator="equal">
      <formula>"売"</formula>
    </cfRule>
  </conditionalFormatting>
  <conditionalFormatting sqref="G22">
    <cfRule type="cellIs" dxfId="6847" priority="1671" stopIfTrue="1" operator="equal">
      <formula>"買"</formula>
    </cfRule>
    <cfRule type="cellIs" dxfId="6846" priority="1672" stopIfTrue="1" operator="equal">
      <formula>"売"</formula>
    </cfRule>
  </conditionalFormatting>
  <conditionalFormatting sqref="G22">
    <cfRule type="cellIs" dxfId="6845" priority="1669" stopIfTrue="1" operator="equal">
      <formula>"買"</formula>
    </cfRule>
    <cfRule type="cellIs" dxfId="6844" priority="1670" stopIfTrue="1" operator="equal">
      <formula>"売"</formula>
    </cfRule>
  </conditionalFormatting>
  <conditionalFormatting sqref="G26">
    <cfRule type="cellIs" dxfId="6509" priority="1667" stopIfTrue="1" operator="equal">
      <formula>"買"</formula>
    </cfRule>
    <cfRule type="cellIs" dxfId="6508" priority="1668" stopIfTrue="1" operator="equal">
      <formula>"売"</formula>
    </cfRule>
  </conditionalFormatting>
  <conditionalFormatting sqref="G26">
    <cfRule type="cellIs" dxfId="6507" priority="1665" stopIfTrue="1" operator="equal">
      <formula>"買"</formula>
    </cfRule>
    <cfRule type="cellIs" dxfId="6506" priority="1666" stopIfTrue="1" operator="equal">
      <formula>"売"</formula>
    </cfRule>
  </conditionalFormatting>
  <conditionalFormatting sqref="G26">
    <cfRule type="cellIs" dxfId="6505" priority="1663" stopIfTrue="1" operator="equal">
      <formula>"買"</formula>
    </cfRule>
    <cfRule type="cellIs" dxfId="6504" priority="1664" stopIfTrue="1" operator="equal">
      <formula>"売"</formula>
    </cfRule>
  </conditionalFormatting>
  <conditionalFormatting sqref="G26">
    <cfRule type="cellIs" dxfId="6503" priority="1661" stopIfTrue="1" operator="equal">
      <formula>"買"</formula>
    </cfRule>
    <cfRule type="cellIs" dxfId="6502" priority="1662" stopIfTrue="1" operator="equal">
      <formula>"売"</formula>
    </cfRule>
  </conditionalFormatting>
  <conditionalFormatting sqref="G26">
    <cfRule type="cellIs" dxfId="6501" priority="1659" stopIfTrue="1" operator="equal">
      <formula>"買"</formula>
    </cfRule>
    <cfRule type="cellIs" dxfId="6500" priority="1660" stopIfTrue="1" operator="equal">
      <formula>"売"</formula>
    </cfRule>
  </conditionalFormatting>
  <conditionalFormatting sqref="G26">
    <cfRule type="cellIs" dxfId="6499" priority="1657" stopIfTrue="1" operator="equal">
      <formula>"買"</formula>
    </cfRule>
    <cfRule type="cellIs" dxfId="6498" priority="1658" stopIfTrue="1" operator="equal">
      <formula>"売"</formula>
    </cfRule>
  </conditionalFormatting>
  <conditionalFormatting sqref="G26">
    <cfRule type="cellIs" dxfId="6497" priority="1655" stopIfTrue="1" operator="equal">
      <formula>"買"</formula>
    </cfRule>
    <cfRule type="cellIs" dxfId="6496" priority="1656" stopIfTrue="1" operator="equal">
      <formula>"売"</formula>
    </cfRule>
  </conditionalFormatting>
  <conditionalFormatting sqref="G30">
    <cfRule type="cellIs" dxfId="6425" priority="1653" stopIfTrue="1" operator="equal">
      <formula>"買"</formula>
    </cfRule>
    <cfRule type="cellIs" dxfId="6424" priority="1654" stopIfTrue="1" operator="equal">
      <formula>"売"</formula>
    </cfRule>
  </conditionalFormatting>
  <conditionalFormatting sqref="G30">
    <cfRule type="cellIs" dxfId="6423" priority="1651" stopIfTrue="1" operator="equal">
      <formula>"買"</formula>
    </cfRule>
    <cfRule type="cellIs" dxfId="6422" priority="1652" stopIfTrue="1" operator="equal">
      <formula>"売"</formula>
    </cfRule>
  </conditionalFormatting>
  <conditionalFormatting sqref="G30">
    <cfRule type="cellIs" dxfId="6421" priority="1649" stopIfTrue="1" operator="equal">
      <formula>"買"</formula>
    </cfRule>
    <cfRule type="cellIs" dxfId="6420" priority="1650" stopIfTrue="1" operator="equal">
      <formula>"売"</formula>
    </cfRule>
  </conditionalFormatting>
  <conditionalFormatting sqref="G30">
    <cfRule type="cellIs" dxfId="6419" priority="1647" stopIfTrue="1" operator="equal">
      <formula>"買"</formula>
    </cfRule>
    <cfRule type="cellIs" dxfId="6418" priority="1648" stopIfTrue="1" operator="equal">
      <formula>"売"</formula>
    </cfRule>
  </conditionalFormatting>
  <conditionalFormatting sqref="G30">
    <cfRule type="cellIs" dxfId="6417" priority="1645" stopIfTrue="1" operator="equal">
      <formula>"買"</formula>
    </cfRule>
    <cfRule type="cellIs" dxfId="6416" priority="1646" stopIfTrue="1" operator="equal">
      <formula>"売"</formula>
    </cfRule>
  </conditionalFormatting>
  <conditionalFormatting sqref="G30">
    <cfRule type="cellIs" dxfId="6415" priority="1643" stopIfTrue="1" operator="equal">
      <formula>"買"</formula>
    </cfRule>
    <cfRule type="cellIs" dxfId="6414" priority="1644" stopIfTrue="1" operator="equal">
      <formula>"売"</formula>
    </cfRule>
  </conditionalFormatting>
  <conditionalFormatting sqref="G30">
    <cfRule type="cellIs" dxfId="6413" priority="1641" stopIfTrue="1" operator="equal">
      <formula>"買"</formula>
    </cfRule>
    <cfRule type="cellIs" dxfId="6412" priority="1642" stopIfTrue="1" operator="equal">
      <formula>"売"</formula>
    </cfRule>
  </conditionalFormatting>
  <conditionalFormatting sqref="G46">
    <cfRule type="cellIs" dxfId="5509" priority="1639" stopIfTrue="1" operator="equal">
      <formula>"買"</formula>
    </cfRule>
    <cfRule type="cellIs" dxfId="5508" priority="1640" stopIfTrue="1" operator="equal">
      <formula>"売"</formula>
    </cfRule>
  </conditionalFormatting>
  <conditionalFormatting sqref="G34:G108">
    <cfRule type="cellIs" dxfId="5507" priority="1637" stopIfTrue="1" operator="equal">
      <formula>"買"</formula>
    </cfRule>
    <cfRule type="cellIs" dxfId="5506" priority="1638" stopIfTrue="1" operator="equal">
      <formula>"売"</formula>
    </cfRule>
  </conditionalFormatting>
  <conditionalFormatting sqref="G46">
    <cfRule type="cellIs" dxfId="5505" priority="1635" stopIfTrue="1" operator="equal">
      <formula>"買"</formula>
    </cfRule>
    <cfRule type="cellIs" dxfId="5504" priority="1636" stopIfTrue="1" operator="equal">
      <formula>"売"</formula>
    </cfRule>
  </conditionalFormatting>
  <conditionalFormatting sqref="G34:G108">
    <cfRule type="cellIs" dxfId="5503" priority="1633" stopIfTrue="1" operator="equal">
      <formula>"買"</formula>
    </cfRule>
    <cfRule type="cellIs" dxfId="5502" priority="1634" stopIfTrue="1" operator="equal">
      <formula>"売"</formula>
    </cfRule>
  </conditionalFormatting>
  <conditionalFormatting sqref="G34">
    <cfRule type="cellIs" dxfId="5501" priority="1631" stopIfTrue="1" operator="equal">
      <formula>"買"</formula>
    </cfRule>
    <cfRule type="cellIs" dxfId="5500" priority="1632" stopIfTrue="1" operator="equal">
      <formula>"売"</formula>
    </cfRule>
  </conditionalFormatting>
  <conditionalFormatting sqref="G34">
    <cfRule type="cellIs" dxfId="5499" priority="1629" stopIfTrue="1" operator="equal">
      <formula>"買"</formula>
    </cfRule>
    <cfRule type="cellIs" dxfId="5498" priority="1630" stopIfTrue="1" operator="equal">
      <formula>"売"</formula>
    </cfRule>
  </conditionalFormatting>
  <conditionalFormatting sqref="G34">
    <cfRule type="cellIs" dxfId="5497" priority="1627" stopIfTrue="1" operator="equal">
      <formula>"買"</formula>
    </cfRule>
    <cfRule type="cellIs" dxfId="5496" priority="1628" stopIfTrue="1" operator="equal">
      <formula>"売"</formula>
    </cfRule>
  </conditionalFormatting>
  <conditionalFormatting sqref="G35">
    <cfRule type="cellIs" dxfId="5495" priority="1625" stopIfTrue="1" operator="equal">
      <formula>"買"</formula>
    </cfRule>
    <cfRule type="cellIs" dxfId="5494" priority="1626" stopIfTrue="1" operator="equal">
      <formula>"売"</formula>
    </cfRule>
  </conditionalFormatting>
  <conditionalFormatting sqref="G36">
    <cfRule type="cellIs" dxfId="5493" priority="1623" stopIfTrue="1" operator="equal">
      <formula>"買"</formula>
    </cfRule>
    <cfRule type="cellIs" dxfId="5492" priority="1624" stopIfTrue="1" operator="equal">
      <formula>"売"</formula>
    </cfRule>
  </conditionalFormatting>
  <conditionalFormatting sqref="G37">
    <cfRule type="cellIs" dxfId="5491" priority="1621" stopIfTrue="1" operator="equal">
      <formula>"買"</formula>
    </cfRule>
    <cfRule type="cellIs" dxfId="5490" priority="1622" stopIfTrue="1" operator="equal">
      <formula>"売"</formula>
    </cfRule>
  </conditionalFormatting>
  <conditionalFormatting sqref="G38">
    <cfRule type="cellIs" dxfId="5489" priority="1619" stopIfTrue="1" operator="equal">
      <formula>"買"</formula>
    </cfRule>
    <cfRule type="cellIs" dxfId="5488" priority="1620" stopIfTrue="1" operator="equal">
      <formula>"売"</formula>
    </cfRule>
  </conditionalFormatting>
  <conditionalFormatting sqref="G39:G40">
    <cfRule type="cellIs" dxfId="5487" priority="1617" stopIfTrue="1" operator="equal">
      <formula>"買"</formula>
    </cfRule>
    <cfRule type="cellIs" dxfId="5486" priority="1618" stopIfTrue="1" operator="equal">
      <formula>"売"</formula>
    </cfRule>
  </conditionalFormatting>
  <conditionalFormatting sqref="G39:G40">
    <cfRule type="cellIs" dxfId="5485" priority="1615" stopIfTrue="1" operator="equal">
      <formula>"買"</formula>
    </cfRule>
    <cfRule type="cellIs" dxfId="5484" priority="1616" stopIfTrue="1" operator="equal">
      <formula>"売"</formula>
    </cfRule>
  </conditionalFormatting>
  <conditionalFormatting sqref="G39:G40">
    <cfRule type="cellIs" dxfId="5483" priority="1613" stopIfTrue="1" operator="equal">
      <formula>"買"</formula>
    </cfRule>
    <cfRule type="cellIs" dxfId="5482" priority="1614" stopIfTrue="1" operator="equal">
      <formula>"売"</formula>
    </cfRule>
  </conditionalFormatting>
  <conditionalFormatting sqref="G40">
    <cfRule type="cellIs" dxfId="5481" priority="1611" stopIfTrue="1" operator="equal">
      <formula>"買"</formula>
    </cfRule>
    <cfRule type="cellIs" dxfId="5480" priority="1612" stopIfTrue="1" operator="equal">
      <formula>"売"</formula>
    </cfRule>
  </conditionalFormatting>
  <conditionalFormatting sqref="G40">
    <cfRule type="cellIs" dxfId="5479" priority="1609" stopIfTrue="1" operator="equal">
      <formula>"買"</formula>
    </cfRule>
    <cfRule type="cellIs" dxfId="5478" priority="1610" stopIfTrue="1" operator="equal">
      <formula>"売"</formula>
    </cfRule>
  </conditionalFormatting>
  <conditionalFormatting sqref="G40">
    <cfRule type="cellIs" dxfId="5477" priority="1607" stopIfTrue="1" operator="equal">
      <formula>"買"</formula>
    </cfRule>
    <cfRule type="cellIs" dxfId="5476" priority="1608" stopIfTrue="1" operator="equal">
      <formula>"売"</formula>
    </cfRule>
  </conditionalFormatting>
  <conditionalFormatting sqref="G41">
    <cfRule type="cellIs" dxfId="5475" priority="1605" stopIfTrue="1" operator="equal">
      <formula>"買"</formula>
    </cfRule>
    <cfRule type="cellIs" dxfId="5474" priority="1606" stopIfTrue="1" operator="equal">
      <formula>"売"</formula>
    </cfRule>
  </conditionalFormatting>
  <conditionalFormatting sqref="G42:G43">
    <cfRule type="cellIs" dxfId="5473" priority="1603" stopIfTrue="1" operator="equal">
      <formula>"買"</formula>
    </cfRule>
    <cfRule type="cellIs" dxfId="5472" priority="1604" stopIfTrue="1" operator="equal">
      <formula>"売"</formula>
    </cfRule>
  </conditionalFormatting>
  <conditionalFormatting sqref="G42:G44">
    <cfRule type="cellIs" dxfId="5471" priority="1601" stopIfTrue="1" operator="equal">
      <formula>"買"</formula>
    </cfRule>
    <cfRule type="cellIs" dxfId="5470" priority="1602" stopIfTrue="1" operator="equal">
      <formula>"売"</formula>
    </cfRule>
  </conditionalFormatting>
  <conditionalFormatting sqref="G42:G44">
    <cfRule type="cellIs" dxfId="5469" priority="1599" stopIfTrue="1" operator="equal">
      <formula>"買"</formula>
    </cfRule>
    <cfRule type="cellIs" dxfId="5468" priority="1600" stopIfTrue="1" operator="equal">
      <formula>"売"</formula>
    </cfRule>
  </conditionalFormatting>
  <conditionalFormatting sqref="G42:G44">
    <cfRule type="cellIs" dxfId="5467" priority="1597" stopIfTrue="1" operator="equal">
      <formula>"買"</formula>
    </cfRule>
    <cfRule type="cellIs" dxfId="5466" priority="1598" stopIfTrue="1" operator="equal">
      <formula>"売"</formula>
    </cfRule>
  </conditionalFormatting>
  <conditionalFormatting sqref="G42:G44">
    <cfRule type="cellIs" dxfId="5465" priority="1595" stopIfTrue="1" operator="equal">
      <formula>"買"</formula>
    </cfRule>
    <cfRule type="cellIs" dxfId="5464" priority="1596" stopIfTrue="1" operator="equal">
      <formula>"売"</formula>
    </cfRule>
  </conditionalFormatting>
  <conditionalFormatting sqref="G45">
    <cfRule type="cellIs" dxfId="5463" priority="1593" stopIfTrue="1" operator="equal">
      <formula>"買"</formula>
    </cfRule>
    <cfRule type="cellIs" dxfId="5462" priority="1594" stopIfTrue="1" operator="equal">
      <formula>"売"</formula>
    </cfRule>
  </conditionalFormatting>
  <conditionalFormatting sqref="G45">
    <cfRule type="cellIs" dxfId="5461" priority="1591" stopIfTrue="1" operator="equal">
      <formula>"買"</formula>
    </cfRule>
    <cfRule type="cellIs" dxfId="5460" priority="1592" stopIfTrue="1" operator="equal">
      <formula>"売"</formula>
    </cfRule>
  </conditionalFormatting>
  <conditionalFormatting sqref="G45">
    <cfRule type="cellIs" dxfId="5459" priority="1589" stopIfTrue="1" operator="equal">
      <formula>"買"</formula>
    </cfRule>
    <cfRule type="cellIs" dxfId="5458" priority="1590" stopIfTrue="1" operator="equal">
      <formula>"売"</formula>
    </cfRule>
  </conditionalFormatting>
  <conditionalFormatting sqref="G45">
    <cfRule type="cellIs" dxfId="5457" priority="1587" stopIfTrue="1" operator="equal">
      <formula>"買"</formula>
    </cfRule>
    <cfRule type="cellIs" dxfId="5456" priority="1588" stopIfTrue="1" operator="equal">
      <formula>"売"</formula>
    </cfRule>
  </conditionalFormatting>
  <conditionalFormatting sqref="G45">
    <cfRule type="cellIs" dxfId="5455" priority="1585" stopIfTrue="1" operator="equal">
      <formula>"買"</formula>
    </cfRule>
    <cfRule type="cellIs" dxfId="5454" priority="1586" stopIfTrue="1" operator="equal">
      <formula>"売"</formula>
    </cfRule>
  </conditionalFormatting>
  <conditionalFormatting sqref="G46">
    <cfRule type="cellIs" dxfId="5453" priority="1583" stopIfTrue="1" operator="equal">
      <formula>"買"</formula>
    </cfRule>
    <cfRule type="cellIs" dxfId="5452" priority="1584" stopIfTrue="1" operator="equal">
      <formula>"売"</formula>
    </cfRule>
  </conditionalFormatting>
  <conditionalFormatting sqref="G47">
    <cfRule type="cellIs" dxfId="5451" priority="1581" stopIfTrue="1" operator="equal">
      <formula>"買"</formula>
    </cfRule>
    <cfRule type="cellIs" dxfId="5450" priority="1582" stopIfTrue="1" operator="equal">
      <formula>"売"</formula>
    </cfRule>
  </conditionalFormatting>
  <conditionalFormatting sqref="G47">
    <cfRule type="cellIs" dxfId="5449" priority="1579" stopIfTrue="1" operator="equal">
      <formula>"買"</formula>
    </cfRule>
    <cfRule type="cellIs" dxfId="5448" priority="1580" stopIfTrue="1" operator="equal">
      <formula>"売"</formula>
    </cfRule>
  </conditionalFormatting>
  <conditionalFormatting sqref="G47">
    <cfRule type="cellIs" dxfId="5447" priority="1577" stopIfTrue="1" operator="equal">
      <formula>"買"</formula>
    </cfRule>
    <cfRule type="cellIs" dxfId="5446" priority="1578" stopIfTrue="1" operator="equal">
      <formula>"売"</formula>
    </cfRule>
  </conditionalFormatting>
  <conditionalFormatting sqref="G48">
    <cfRule type="cellIs" dxfId="5445" priority="1575" stopIfTrue="1" operator="equal">
      <formula>"買"</formula>
    </cfRule>
    <cfRule type="cellIs" dxfId="5444" priority="1576" stopIfTrue="1" operator="equal">
      <formula>"売"</formula>
    </cfRule>
  </conditionalFormatting>
  <conditionalFormatting sqref="G49">
    <cfRule type="cellIs" dxfId="5443" priority="1573" stopIfTrue="1" operator="equal">
      <formula>"買"</formula>
    </cfRule>
    <cfRule type="cellIs" dxfId="5442" priority="1574" stopIfTrue="1" operator="equal">
      <formula>"売"</formula>
    </cfRule>
  </conditionalFormatting>
  <conditionalFormatting sqref="G50">
    <cfRule type="cellIs" dxfId="5441" priority="1571" stopIfTrue="1" operator="equal">
      <formula>"買"</formula>
    </cfRule>
    <cfRule type="cellIs" dxfId="5440" priority="1572" stopIfTrue="1" operator="equal">
      <formula>"売"</formula>
    </cfRule>
  </conditionalFormatting>
  <conditionalFormatting sqref="G51">
    <cfRule type="cellIs" dxfId="5439" priority="1569" stopIfTrue="1" operator="equal">
      <formula>"買"</formula>
    </cfRule>
    <cfRule type="cellIs" dxfId="5438" priority="1570" stopIfTrue="1" operator="equal">
      <formula>"売"</formula>
    </cfRule>
  </conditionalFormatting>
  <conditionalFormatting sqref="G51">
    <cfRule type="cellIs" dxfId="5437" priority="1567" stopIfTrue="1" operator="equal">
      <formula>"買"</formula>
    </cfRule>
    <cfRule type="cellIs" dxfId="5436" priority="1568" stopIfTrue="1" operator="equal">
      <formula>"売"</formula>
    </cfRule>
  </conditionalFormatting>
  <conditionalFormatting sqref="G51">
    <cfRule type="cellIs" dxfId="5435" priority="1565" stopIfTrue="1" operator="equal">
      <formula>"買"</formula>
    </cfRule>
    <cfRule type="cellIs" dxfId="5434" priority="1566" stopIfTrue="1" operator="equal">
      <formula>"売"</formula>
    </cfRule>
  </conditionalFormatting>
  <conditionalFormatting sqref="G52">
    <cfRule type="cellIs" dxfId="5433" priority="1563" stopIfTrue="1" operator="equal">
      <formula>"買"</formula>
    </cfRule>
    <cfRule type="cellIs" dxfId="5432" priority="1564" stopIfTrue="1" operator="equal">
      <formula>"売"</formula>
    </cfRule>
  </conditionalFormatting>
  <conditionalFormatting sqref="G53">
    <cfRule type="cellIs" dxfId="5431" priority="1561" stopIfTrue="1" operator="equal">
      <formula>"買"</formula>
    </cfRule>
    <cfRule type="cellIs" dxfId="5430" priority="1562" stopIfTrue="1" operator="equal">
      <formula>"売"</formula>
    </cfRule>
  </conditionalFormatting>
  <conditionalFormatting sqref="G54">
    <cfRule type="cellIs" dxfId="5429" priority="1559" stopIfTrue="1" operator="equal">
      <formula>"買"</formula>
    </cfRule>
    <cfRule type="cellIs" dxfId="5428" priority="1560" stopIfTrue="1" operator="equal">
      <formula>"売"</formula>
    </cfRule>
  </conditionalFormatting>
  <conditionalFormatting sqref="G54">
    <cfRule type="cellIs" dxfId="5427" priority="1557" stopIfTrue="1" operator="equal">
      <formula>"買"</formula>
    </cfRule>
    <cfRule type="cellIs" dxfId="5426" priority="1558" stopIfTrue="1" operator="equal">
      <formula>"売"</formula>
    </cfRule>
  </conditionalFormatting>
  <conditionalFormatting sqref="G54">
    <cfRule type="cellIs" dxfId="5425" priority="1555" stopIfTrue="1" operator="equal">
      <formula>"買"</formula>
    </cfRule>
    <cfRule type="cellIs" dxfId="5424" priority="1556" stopIfTrue="1" operator="equal">
      <formula>"売"</formula>
    </cfRule>
  </conditionalFormatting>
  <conditionalFormatting sqref="G55">
    <cfRule type="cellIs" dxfId="5423" priority="1553" stopIfTrue="1" operator="equal">
      <formula>"買"</formula>
    </cfRule>
    <cfRule type="cellIs" dxfId="5422" priority="1554" stopIfTrue="1" operator="equal">
      <formula>"売"</formula>
    </cfRule>
  </conditionalFormatting>
  <conditionalFormatting sqref="G56">
    <cfRule type="cellIs" dxfId="5421" priority="1551" stopIfTrue="1" operator="equal">
      <formula>"買"</formula>
    </cfRule>
    <cfRule type="cellIs" dxfId="5420" priority="1552" stopIfTrue="1" operator="equal">
      <formula>"売"</formula>
    </cfRule>
  </conditionalFormatting>
  <conditionalFormatting sqref="G57">
    <cfRule type="cellIs" dxfId="5419" priority="1549" stopIfTrue="1" operator="equal">
      <formula>"買"</formula>
    </cfRule>
    <cfRule type="cellIs" dxfId="5418" priority="1550" stopIfTrue="1" operator="equal">
      <formula>"売"</formula>
    </cfRule>
  </conditionalFormatting>
  <conditionalFormatting sqref="G57">
    <cfRule type="cellIs" dxfId="5417" priority="1547" stopIfTrue="1" operator="equal">
      <formula>"買"</formula>
    </cfRule>
    <cfRule type="cellIs" dxfId="5416" priority="1548" stopIfTrue="1" operator="equal">
      <formula>"売"</formula>
    </cfRule>
  </conditionalFormatting>
  <conditionalFormatting sqref="G57">
    <cfRule type="cellIs" dxfId="5415" priority="1545" stopIfTrue="1" operator="equal">
      <formula>"買"</formula>
    </cfRule>
    <cfRule type="cellIs" dxfId="5414" priority="1546" stopIfTrue="1" operator="equal">
      <formula>"売"</formula>
    </cfRule>
  </conditionalFormatting>
  <conditionalFormatting sqref="G58">
    <cfRule type="cellIs" dxfId="5413" priority="1543" stopIfTrue="1" operator="equal">
      <formula>"買"</formula>
    </cfRule>
    <cfRule type="cellIs" dxfId="5412" priority="1544" stopIfTrue="1" operator="equal">
      <formula>"売"</formula>
    </cfRule>
  </conditionalFormatting>
  <conditionalFormatting sqref="G58">
    <cfRule type="cellIs" dxfId="5411" priority="1541" stopIfTrue="1" operator="equal">
      <formula>"買"</formula>
    </cfRule>
    <cfRule type="cellIs" dxfId="5410" priority="1542" stopIfTrue="1" operator="equal">
      <formula>"売"</formula>
    </cfRule>
  </conditionalFormatting>
  <conditionalFormatting sqref="G58">
    <cfRule type="cellIs" dxfId="5409" priority="1539" stopIfTrue="1" operator="equal">
      <formula>"買"</formula>
    </cfRule>
    <cfRule type="cellIs" dxfId="5408" priority="1540" stopIfTrue="1" operator="equal">
      <formula>"売"</formula>
    </cfRule>
  </conditionalFormatting>
  <conditionalFormatting sqref="G58">
    <cfRule type="cellIs" dxfId="5407" priority="1537" stopIfTrue="1" operator="equal">
      <formula>"買"</formula>
    </cfRule>
    <cfRule type="cellIs" dxfId="5406" priority="1538" stopIfTrue="1" operator="equal">
      <formula>"売"</formula>
    </cfRule>
  </conditionalFormatting>
  <conditionalFormatting sqref="G59">
    <cfRule type="cellIs" dxfId="5405" priority="1535" stopIfTrue="1" operator="equal">
      <formula>"買"</formula>
    </cfRule>
    <cfRule type="cellIs" dxfId="5404" priority="1536" stopIfTrue="1" operator="equal">
      <formula>"売"</formula>
    </cfRule>
  </conditionalFormatting>
  <conditionalFormatting sqref="G59">
    <cfRule type="cellIs" dxfId="5403" priority="1533" stopIfTrue="1" operator="equal">
      <formula>"買"</formula>
    </cfRule>
    <cfRule type="cellIs" dxfId="5402" priority="1534" stopIfTrue="1" operator="equal">
      <formula>"売"</formula>
    </cfRule>
  </conditionalFormatting>
  <conditionalFormatting sqref="G59">
    <cfRule type="cellIs" dxfId="5401" priority="1531" stopIfTrue="1" operator="equal">
      <formula>"買"</formula>
    </cfRule>
    <cfRule type="cellIs" dxfId="5400" priority="1532" stopIfTrue="1" operator="equal">
      <formula>"売"</formula>
    </cfRule>
  </conditionalFormatting>
  <conditionalFormatting sqref="G59">
    <cfRule type="cellIs" dxfId="5399" priority="1529" stopIfTrue="1" operator="equal">
      <formula>"買"</formula>
    </cfRule>
    <cfRule type="cellIs" dxfId="5398" priority="1530" stopIfTrue="1" operator="equal">
      <formula>"売"</formula>
    </cfRule>
  </conditionalFormatting>
  <conditionalFormatting sqref="G59">
    <cfRule type="cellIs" dxfId="5397" priority="1527" stopIfTrue="1" operator="equal">
      <formula>"買"</formula>
    </cfRule>
    <cfRule type="cellIs" dxfId="5396" priority="1528" stopIfTrue="1" operator="equal">
      <formula>"売"</formula>
    </cfRule>
  </conditionalFormatting>
  <conditionalFormatting sqref="G59">
    <cfRule type="cellIs" dxfId="5395" priority="1525" stopIfTrue="1" operator="equal">
      <formula>"買"</formula>
    </cfRule>
    <cfRule type="cellIs" dxfId="5394" priority="1526" stopIfTrue="1" operator="equal">
      <formula>"売"</formula>
    </cfRule>
  </conditionalFormatting>
  <conditionalFormatting sqref="G59">
    <cfRule type="cellIs" dxfId="5393" priority="1523" stopIfTrue="1" operator="equal">
      <formula>"買"</formula>
    </cfRule>
    <cfRule type="cellIs" dxfId="5392" priority="1524" stopIfTrue="1" operator="equal">
      <formula>"売"</formula>
    </cfRule>
  </conditionalFormatting>
  <conditionalFormatting sqref="G59">
    <cfRule type="cellIs" dxfId="5391" priority="1521" stopIfTrue="1" operator="equal">
      <formula>"買"</formula>
    </cfRule>
    <cfRule type="cellIs" dxfId="5390" priority="1522" stopIfTrue="1" operator="equal">
      <formula>"売"</formula>
    </cfRule>
  </conditionalFormatting>
  <conditionalFormatting sqref="G59">
    <cfRule type="cellIs" dxfId="5389" priority="1519" stopIfTrue="1" operator="equal">
      <formula>"買"</formula>
    </cfRule>
    <cfRule type="cellIs" dxfId="5388" priority="1520" stopIfTrue="1" operator="equal">
      <formula>"売"</formula>
    </cfRule>
  </conditionalFormatting>
  <conditionalFormatting sqref="G60">
    <cfRule type="cellIs" dxfId="5387" priority="1517" stopIfTrue="1" operator="equal">
      <formula>"買"</formula>
    </cfRule>
    <cfRule type="cellIs" dxfId="5386" priority="1518" stopIfTrue="1" operator="equal">
      <formula>"売"</formula>
    </cfRule>
  </conditionalFormatting>
  <conditionalFormatting sqref="G61">
    <cfRule type="cellIs" dxfId="5385" priority="1515" stopIfTrue="1" operator="equal">
      <formula>"買"</formula>
    </cfRule>
    <cfRule type="cellIs" dxfId="5384" priority="1516" stopIfTrue="1" operator="equal">
      <formula>"売"</formula>
    </cfRule>
  </conditionalFormatting>
  <conditionalFormatting sqref="G61">
    <cfRule type="cellIs" dxfId="5383" priority="1513" stopIfTrue="1" operator="equal">
      <formula>"買"</formula>
    </cfRule>
    <cfRule type="cellIs" dxfId="5382" priority="1514" stopIfTrue="1" operator="equal">
      <formula>"売"</formula>
    </cfRule>
  </conditionalFormatting>
  <conditionalFormatting sqref="G61">
    <cfRule type="cellIs" dxfId="5381" priority="1511" stopIfTrue="1" operator="equal">
      <formula>"買"</formula>
    </cfRule>
    <cfRule type="cellIs" dxfId="5380" priority="1512" stopIfTrue="1" operator="equal">
      <formula>"売"</formula>
    </cfRule>
  </conditionalFormatting>
  <conditionalFormatting sqref="G61">
    <cfRule type="cellIs" dxfId="5379" priority="1509" stopIfTrue="1" operator="equal">
      <formula>"買"</formula>
    </cfRule>
    <cfRule type="cellIs" dxfId="5378" priority="1510" stopIfTrue="1" operator="equal">
      <formula>"売"</formula>
    </cfRule>
  </conditionalFormatting>
  <conditionalFormatting sqref="G61">
    <cfRule type="cellIs" dxfId="5377" priority="1507" stopIfTrue="1" operator="equal">
      <formula>"買"</formula>
    </cfRule>
    <cfRule type="cellIs" dxfId="5376" priority="1508" stopIfTrue="1" operator="equal">
      <formula>"売"</formula>
    </cfRule>
  </conditionalFormatting>
  <conditionalFormatting sqref="G61">
    <cfRule type="cellIs" dxfId="5375" priority="1505" stopIfTrue="1" operator="equal">
      <formula>"買"</formula>
    </cfRule>
    <cfRule type="cellIs" dxfId="5374" priority="1506" stopIfTrue="1" operator="equal">
      <formula>"売"</formula>
    </cfRule>
  </conditionalFormatting>
  <conditionalFormatting sqref="G62">
    <cfRule type="cellIs" dxfId="5373" priority="1503" stopIfTrue="1" operator="equal">
      <formula>"買"</formula>
    </cfRule>
    <cfRule type="cellIs" dxfId="5372" priority="1504" stopIfTrue="1" operator="equal">
      <formula>"売"</formula>
    </cfRule>
  </conditionalFormatting>
  <conditionalFormatting sqref="G63">
    <cfRule type="cellIs" dxfId="5371" priority="1501" stopIfTrue="1" operator="equal">
      <formula>"買"</formula>
    </cfRule>
    <cfRule type="cellIs" dxfId="5370" priority="1502" stopIfTrue="1" operator="equal">
      <formula>"売"</formula>
    </cfRule>
  </conditionalFormatting>
  <conditionalFormatting sqref="G63">
    <cfRule type="cellIs" dxfId="5369" priority="1499" stopIfTrue="1" operator="equal">
      <formula>"買"</formula>
    </cfRule>
    <cfRule type="cellIs" dxfId="5368" priority="1500" stopIfTrue="1" operator="equal">
      <formula>"売"</formula>
    </cfRule>
  </conditionalFormatting>
  <conditionalFormatting sqref="G63">
    <cfRule type="cellIs" dxfId="5367" priority="1497" stopIfTrue="1" operator="equal">
      <formula>"買"</formula>
    </cfRule>
    <cfRule type="cellIs" dxfId="5366" priority="1498" stopIfTrue="1" operator="equal">
      <formula>"売"</formula>
    </cfRule>
  </conditionalFormatting>
  <conditionalFormatting sqref="G64">
    <cfRule type="cellIs" dxfId="5365" priority="1495" stopIfTrue="1" operator="equal">
      <formula>"買"</formula>
    </cfRule>
    <cfRule type="cellIs" dxfId="5364" priority="1496" stopIfTrue="1" operator="equal">
      <formula>"売"</formula>
    </cfRule>
  </conditionalFormatting>
  <conditionalFormatting sqref="G65">
    <cfRule type="cellIs" dxfId="5363" priority="1493" stopIfTrue="1" operator="equal">
      <formula>"買"</formula>
    </cfRule>
    <cfRule type="cellIs" dxfId="5362" priority="1494" stopIfTrue="1" operator="equal">
      <formula>"売"</formula>
    </cfRule>
  </conditionalFormatting>
  <conditionalFormatting sqref="G65">
    <cfRule type="cellIs" dxfId="5361" priority="1491" stopIfTrue="1" operator="equal">
      <formula>"買"</formula>
    </cfRule>
    <cfRule type="cellIs" dxfId="5360" priority="1492" stopIfTrue="1" operator="equal">
      <formula>"売"</formula>
    </cfRule>
  </conditionalFormatting>
  <conditionalFormatting sqref="G65">
    <cfRule type="cellIs" dxfId="5359" priority="1489" stopIfTrue="1" operator="equal">
      <formula>"買"</formula>
    </cfRule>
    <cfRule type="cellIs" dxfId="5358" priority="1490" stopIfTrue="1" operator="equal">
      <formula>"売"</formula>
    </cfRule>
  </conditionalFormatting>
  <conditionalFormatting sqref="G65">
    <cfRule type="cellIs" dxfId="5357" priority="1487" stopIfTrue="1" operator="equal">
      <formula>"買"</formula>
    </cfRule>
    <cfRule type="cellIs" dxfId="5356" priority="1488" stopIfTrue="1" operator="equal">
      <formula>"売"</formula>
    </cfRule>
  </conditionalFormatting>
  <conditionalFormatting sqref="G65">
    <cfRule type="cellIs" dxfId="5355" priority="1485" stopIfTrue="1" operator="equal">
      <formula>"買"</formula>
    </cfRule>
    <cfRule type="cellIs" dxfId="5354" priority="1486" stopIfTrue="1" operator="equal">
      <formula>"売"</formula>
    </cfRule>
  </conditionalFormatting>
  <conditionalFormatting sqref="G65">
    <cfRule type="cellIs" dxfId="5353" priority="1483" stopIfTrue="1" operator="equal">
      <formula>"買"</formula>
    </cfRule>
    <cfRule type="cellIs" dxfId="5352" priority="1484" stopIfTrue="1" operator="equal">
      <formula>"売"</formula>
    </cfRule>
  </conditionalFormatting>
  <conditionalFormatting sqref="G66">
    <cfRule type="cellIs" dxfId="5351" priority="1481" stopIfTrue="1" operator="equal">
      <formula>"買"</formula>
    </cfRule>
    <cfRule type="cellIs" dxfId="5350" priority="1482" stopIfTrue="1" operator="equal">
      <formula>"売"</formula>
    </cfRule>
  </conditionalFormatting>
  <conditionalFormatting sqref="G66">
    <cfRule type="cellIs" dxfId="5349" priority="1479" stopIfTrue="1" operator="equal">
      <formula>"買"</formula>
    </cfRule>
    <cfRule type="cellIs" dxfId="5348" priority="1480" stopIfTrue="1" operator="equal">
      <formula>"売"</formula>
    </cfRule>
  </conditionalFormatting>
  <conditionalFormatting sqref="G66">
    <cfRule type="cellIs" dxfId="5347" priority="1477" stopIfTrue="1" operator="equal">
      <formula>"買"</formula>
    </cfRule>
    <cfRule type="cellIs" dxfId="5346" priority="1478" stopIfTrue="1" operator="equal">
      <formula>"売"</formula>
    </cfRule>
  </conditionalFormatting>
  <conditionalFormatting sqref="G66">
    <cfRule type="cellIs" dxfId="5345" priority="1475" stopIfTrue="1" operator="equal">
      <formula>"買"</formula>
    </cfRule>
    <cfRule type="cellIs" dxfId="5344" priority="1476" stopIfTrue="1" operator="equal">
      <formula>"売"</formula>
    </cfRule>
  </conditionalFormatting>
  <conditionalFormatting sqref="G66">
    <cfRule type="cellIs" dxfId="5343" priority="1473" stopIfTrue="1" operator="equal">
      <formula>"買"</formula>
    </cfRule>
    <cfRule type="cellIs" dxfId="5342" priority="1474" stopIfTrue="1" operator="equal">
      <formula>"売"</formula>
    </cfRule>
  </conditionalFormatting>
  <conditionalFormatting sqref="G66">
    <cfRule type="cellIs" dxfId="5341" priority="1471" stopIfTrue="1" operator="equal">
      <formula>"買"</formula>
    </cfRule>
    <cfRule type="cellIs" dxfId="5340" priority="1472" stopIfTrue="1" operator="equal">
      <formula>"売"</formula>
    </cfRule>
  </conditionalFormatting>
  <conditionalFormatting sqref="G66">
    <cfRule type="cellIs" dxfId="5339" priority="1469" stopIfTrue="1" operator="equal">
      <formula>"買"</formula>
    </cfRule>
    <cfRule type="cellIs" dxfId="5338" priority="1470" stopIfTrue="1" operator="equal">
      <formula>"売"</formula>
    </cfRule>
  </conditionalFormatting>
  <conditionalFormatting sqref="G67">
    <cfRule type="cellIs" dxfId="5337" priority="1467" stopIfTrue="1" operator="equal">
      <formula>"買"</formula>
    </cfRule>
    <cfRule type="cellIs" dxfId="5336" priority="1468" stopIfTrue="1" operator="equal">
      <formula>"売"</formula>
    </cfRule>
  </conditionalFormatting>
  <conditionalFormatting sqref="G67">
    <cfRule type="cellIs" dxfId="5335" priority="1465" stopIfTrue="1" operator="equal">
      <formula>"買"</formula>
    </cfRule>
    <cfRule type="cellIs" dxfId="5334" priority="1466" stopIfTrue="1" operator="equal">
      <formula>"売"</formula>
    </cfRule>
  </conditionalFormatting>
  <conditionalFormatting sqref="G67">
    <cfRule type="cellIs" dxfId="5333" priority="1463" stopIfTrue="1" operator="equal">
      <formula>"買"</formula>
    </cfRule>
    <cfRule type="cellIs" dxfId="5332" priority="1464" stopIfTrue="1" operator="equal">
      <formula>"売"</formula>
    </cfRule>
  </conditionalFormatting>
  <conditionalFormatting sqref="G68">
    <cfRule type="cellIs" dxfId="5331" priority="1461" stopIfTrue="1" operator="equal">
      <formula>"買"</formula>
    </cfRule>
    <cfRule type="cellIs" dxfId="5330" priority="1462" stopIfTrue="1" operator="equal">
      <formula>"売"</formula>
    </cfRule>
  </conditionalFormatting>
  <conditionalFormatting sqref="G70">
    <cfRule type="cellIs" dxfId="5329" priority="1459" stopIfTrue="1" operator="equal">
      <formula>"買"</formula>
    </cfRule>
    <cfRule type="cellIs" dxfId="5328" priority="1460" stopIfTrue="1" operator="equal">
      <formula>"売"</formula>
    </cfRule>
  </conditionalFormatting>
  <conditionalFormatting sqref="G70">
    <cfRule type="cellIs" dxfId="5327" priority="1457" stopIfTrue="1" operator="equal">
      <formula>"買"</formula>
    </cfRule>
    <cfRule type="cellIs" dxfId="5326" priority="1458" stopIfTrue="1" operator="equal">
      <formula>"売"</formula>
    </cfRule>
  </conditionalFormatting>
  <conditionalFormatting sqref="G70">
    <cfRule type="cellIs" dxfId="5325" priority="1455" stopIfTrue="1" operator="equal">
      <formula>"買"</formula>
    </cfRule>
    <cfRule type="cellIs" dxfId="5324" priority="1456" stopIfTrue="1" operator="equal">
      <formula>"売"</formula>
    </cfRule>
  </conditionalFormatting>
  <conditionalFormatting sqref="G71">
    <cfRule type="cellIs" dxfId="5323" priority="1453" stopIfTrue="1" operator="equal">
      <formula>"買"</formula>
    </cfRule>
    <cfRule type="cellIs" dxfId="5322" priority="1454" stopIfTrue="1" operator="equal">
      <formula>"売"</formula>
    </cfRule>
  </conditionalFormatting>
  <conditionalFormatting sqref="G72">
    <cfRule type="cellIs" dxfId="5321" priority="1451" stopIfTrue="1" operator="equal">
      <formula>"買"</formula>
    </cfRule>
    <cfRule type="cellIs" dxfId="5320" priority="1452" stopIfTrue="1" operator="equal">
      <formula>"売"</formula>
    </cfRule>
  </conditionalFormatting>
  <conditionalFormatting sqref="G72">
    <cfRule type="cellIs" dxfId="5319" priority="1449" stopIfTrue="1" operator="equal">
      <formula>"買"</formula>
    </cfRule>
    <cfRule type="cellIs" dxfId="5318" priority="1450" stopIfTrue="1" operator="equal">
      <formula>"売"</formula>
    </cfRule>
  </conditionalFormatting>
  <conditionalFormatting sqref="G72">
    <cfRule type="cellIs" dxfId="5317" priority="1447" stopIfTrue="1" operator="equal">
      <formula>"買"</formula>
    </cfRule>
    <cfRule type="cellIs" dxfId="5316" priority="1448" stopIfTrue="1" operator="equal">
      <formula>"売"</formula>
    </cfRule>
  </conditionalFormatting>
  <conditionalFormatting sqref="G73">
    <cfRule type="cellIs" dxfId="5315" priority="1445" stopIfTrue="1" operator="equal">
      <formula>"買"</formula>
    </cfRule>
    <cfRule type="cellIs" dxfId="5314" priority="1446" stopIfTrue="1" operator="equal">
      <formula>"売"</formula>
    </cfRule>
  </conditionalFormatting>
  <conditionalFormatting sqref="G73">
    <cfRule type="cellIs" dxfId="5313" priority="1443" stopIfTrue="1" operator="equal">
      <formula>"買"</formula>
    </cfRule>
    <cfRule type="cellIs" dxfId="5312" priority="1444" stopIfTrue="1" operator="equal">
      <formula>"売"</formula>
    </cfRule>
  </conditionalFormatting>
  <conditionalFormatting sqref="G73">
    <cfRule type="cellIs" dxfId="5311" priority="1441" stopIfTrue="1" operator="equal">
      <formula>"買"</formula>
    </cfRule>
    <cfRule type="cellIs" dxfId="5310" priority="1442" stopIfTrue="1" operator="equal">
      <formula>"売"</formula>
    </cfRule>
  </conditionalFormatting>
  <conditionalFormatting sqref="G73">
    <cfRule type="cellIs" dxfId="5309" priority="1439" stopIfTrue="1" operator="equal">
      <formula>"買"</formula>
    </cfRule>
    <cfRule type="cellIs" dxfId="5308" priority="1440" stopIfTrue="1" operator="equal">
      <formula>"売"</formula>
    </cfRule>
  </conditionalFormatting>
  <conditionalFormatting sqref="G73">
    <cfRule type="cellIs" dxfId="5307" priority="1437" stopIfTrue="1" operator="equal">
      <formula>"買"</formula>
    </cfRule>
    <cfRule type="cellIs" dxfId="5306" priority="1438" stopIfTrue="1" operator="equal">
      <formula>"売"</formula>
    </cfRule>
  </conditionalFormatting>
  <conditionalFormatting sqref="G73">
    <cfRule type="cellIs" dxfId="5305" priority="1435" stopIfTrue="1" operator="equal">
      <formula>"買"</formula>
    </cfRule>
    <cfRule type="cellIs" dxfId="5304" priority="1436" stopIfTrue="1" operator="equal">
      <formula>"売"</formula>
    </cfRule>
  </conditionalFormatting>
  <conditionalFormatting sqref="G74">
    <cfRule type="cellIs" dxfId="5303" priority="1433" stopIfTrue="1" operator="equal">
      <formula>"買"</formula>
    </cfRule>
    <cfRule type="cellIs" dxfId="5302" priority="1434" stopIfTrue="1" operator="equal">
      <formula>"売"</formula>
    </cfRule>
  </conditionalFormatting>
  <conditionalFormatting sqref="G75">
    <cfRule type="cellIs" dxfId="5301" priority="1431" stopIfTrue="1" operator="equal">
      <formula>"買"</formula>
    </cfRule>
    <cfRule type="cellIs" dxfId="5300" priority="1432" stopIfTrue="1" operator="equal">
      <formula>"売"</formula>
    </cfRule>
  </conditionalFormatting>
  <conditionalFormatting sqref="G75">
    <cfRule type="cellIs" dxfId="5299" priority="1429" stopIfTrue="1" operator="equal">
      <formula>"買"</formula>
    </cfRule>
    <cfRule type="cellIs" dxfId="5298" priority="1430" stopIfTrue="1" operator="equal">
      <formula>"売"</formula>
    </cfRule>
  </conditionalFormatting>
  <conditionalFormatting sqref="G75">
    <cfRule type="cellIs" dxfId="5297" priority="1427" stopIfTrue="1" operator="equal">
      <formula>"買"</formula>
    </cfRule>
    <cfRule type="cellIs" dxfId="5296" priority="1428" stopIfTrue="1" operator="equal">
      <formula>"売"</formula>
    </cfRule>
  </conditionalFormatting>
  <conditionalFormatting sqref="G76">
    <cfRule type="cellIs" dxfId="5295" priority="1425" stopIfTrue="1" operator="equal">
      <formula>"買"</formula>
    </cfRule>
    <cfRule type="cellIs" dxfId="5294" priority="1426" stopIfTrue="1" operator="equal">
      <formula>"売"</formula>
    </cfRule>
  </conditionalFormatting>
  <conditionalFormatting sqref="G77">
    <cfRule type="cellIs" dxfId="5293" priority="1423" stopIfTrue="1" operator="equal">
      <formula>"買"</formula>
    </cfRule>
    <cfRule type="cellIs" dxfId="5292" priority="1424" stopIfTrue="1" operator="equal">
      <formula>"売"</formula>
    </cfRule>
  </conditionalFormatting>
  <conditionalFormatting sqref="G77">
    <cfRule type="cellIs" dxfId="5291" priority="1421" stopIfTrue="1" operator="equal">
      <formula>"買"</formula>
    </cfRule>
    <cfRule type="cellIs" dxfId="5290" priority="1422" stopIfTrue="1" operator="equal">
      <formula>"売"</formula>
    </cfRule>
  </conditionalFormatting>
  <conditionalFormatting sqref="G77">
    <cfRule type="cellIs" dxfId="5289" priority="1419" stopIfTrue="1" operator="equal">
      <formula>"買"</formula>
    </cfRule>
    <cfRule type="cellIs" dxfId="5288" priority="1420" stopIfTrue="1" operator="equal">
      <formula>"売"</formula>
    </cfRule>
  </conditionalFormatting>
  <conditionalFormatting sqref="G78">
    <cfRule type="cellIs" dxfId="5287" priority="1417" stopIfTrue="1" operator="equal">
      <formula>"買"</formula>
    </cfRule>
    <cfRule type="cellIs" dxfId="5286" priority="1418" stopIfTrue="1" operator="equal">
      <formula>"売"</formula>
    </cfRule>
  </conditionalFormatting>
  <conditionalFormatting sqref="G45">
    <cfRule type="cellIs" dxfId="5285" priority="1415" stopIfTrue="1" operator="equal">
      <formula>"買"</formula>
    </cfRule>
    <cfRule type="cellIs" dxfId="5284" priority="1416" stopIfTrue="1" operator="equal">
      <formula>"売"</formula>
    </cfRule>
  </conditionalFormatting>
  <conditionalFormatting sqref="G45">
    <cfRule type="cellIs" dxfId="5283" priority="1413" stopIfTrue="1" operator="equal">
      <formula>"買"</formula>
    </cfRule>
    <cfRule type="cellIs" dxfId="5282" priority="1414" stopIfTrue="1" operator="equal">
      <formula>"売"</formula>
    </cfRule>
  </conditionalFormatting>
  <conditionalFormatting sqref="G34">
    <cfRule type="cellIs" dxfId="5281" priority="1411" stopIfTrue="1" operator="equal">
      <formula>"買"</formula>
    </cfRule>
    <cfRule type="cellIs" dxfId="5280" priority="1412" stopIfTrue="1" operator="equal">
      <formula>"売"</formula>
    </cfRule>
  </conditionalFormatting>
  <conditionalFormatting sqref="G35">
    <cfRule type="cellIs" dxfId="5279" priority="1409" stopIfTrue="1" operator="equal">
      <formula>"買"</formula>
    </cfRule>
    <cfRule type="cellIs" dxfId="5278" priority="1410" stopIfTrue="1" operator="equal">
      <formula>"売"</formula>
    </cfRule>
  </conditionalFormatting>
  <conditionalFormatting sqref="G36">
    <cfRule type="cellIs" dxfId="5277" priority="1407" stopIfTrue="1" operator="equal">
      <formula>"買"</formula>
    </cfRule>
    <cfRule type="cellIs" dxfId="5276" priority="1408" stopIfTrue="1" operator="equal">
      <formula>"売"</formula>
    </cfRule>
  </conditionalFormatting>
  <conditionalFormatting sqref="G37">
    <cfRule type="cellIs" dxfId="5275" priority="1405" stopIfTrue="1" operator="equal">
      <formula>"買"</formula>
    </cfRule>
    <cfRule type="cellIs" dxfId="5274" priority="1406" stopIfTrue="1" operator="equal">
      <formula>"売"</formula>
    </cfRule>
  </conditionalFormatting>
  <conditionalFormatting sqref="G38">
    <cfRule type="cellIs" dxfId="5273" priority="1403" stopIfTrue="1" operator="equal">
      <formula>"買"</formula>
    </cfRule>
    <cfRule type="cellIs" dxfId="5272" priority="1404" stopIfTrue="1" operator="equal">
      <formula>"売"</formula>
    </cfRule>
  </conditionalFormatting>
  <conditionalFormatting sqref="G38">
    <cfRule type="cellIs" dxfId="5271" priority="1401" stopIfTrue="1" operator="equal">
      <formula>"買"</formula>
    </cfRule>
    <cfRule type="cellIs" dxfId="5270" priority="1402" stopIfTrue="1" operator="equal">
      <formula>"売"</formula>
    </cfRule>
  </conditionalFormatting>
  <conditionalFormatting sqref="G38">
    <cfRule type="cellIs" dxfId="5269" priority="1399" stopIfTrue="1" operator="equal">
      <formula>"買"</formula>
    </cfRule>
    <cfRule type="cellIs" dxfId="5268" priority="1400" stopIfTrue="1" operator="equal">
      <formula>"売"</formula>
    </cfRule>
  </conditionalFormatting>
  <conditionalFormatting sqref="G39:G40">
    <cfRule type="cellIs" dxfId="5267" priority="1397" stopIfTrue="1" operator="equal">
      <formula>"買"</formula>
    </cfRule>
    <cfRule type="cellIs" dxfId="5266" priority="1398" stopIfTrue="1" operator="equal">
      <formula>"売"</formula>
    </cfRule>
  </conditionalFormatting>
  <conditionalFormatting sqref="G39:G40">
    <cfRule type="cellIs" dxfId="5265" priority="1395" stopIfTrue="1" operator="equal">
      <formula>"買"</formula>
    </cfRule>
    <cfRule type="cellIs" dxfId="5264" priority="1396" stopIfTrue="1" operator="equal">
      <formula>"売"</formula>
    </cfRule>
  </conditionalFormatting>
  <conditionalFormatting sqref="G39:G40">
    <cfRule type="cellIs" dxfId="5263" priority="1393" stopIfTrue="1" operator="equal">
      <formula>"買"</formula>
    </cfRule>
    <cfRule type="cellIs" dxfId="5262" priority="1394" stopIfTrue="1" operator="equal">
      <formula>"売"</formula>
    </cfRule>
  </conditionalFormatting>
  <conditionalFormatting sqref="G40">
    <cfRule type="cellIs" dxfId="5261" priority="1391" stopIfTrue="1" operator="equal">
      <formula>"買"</formula>
    </cfRule>
    <cfRule type="cellIs" dxfId="5260" priority="1392" stopIfTrue="1" operator="equal">
      <formula>"売"</formula>
    </cfRule>
  </conditionalFormatting>
  <conditionalFormatting sqref="G41">
    <cfRule type="cellIs" dxfId="5259" priority="1389" stopIfTrue="1" operator="equal">
      <formula>"買"</formula>
    </cfRule>
    <cfRule type="cellIs" dxfId="5258" priority="1390" stopIfTrue="1" operator="equal">
      <formula>"売"</formula>
    </cfRule>
  </conditionalFormatting>
  <conditionalFormatting sqref="G44">
    <cfRule type="cellIs" dxfId="5257" priority="1387" stopIfTrue="1" operator="equal">
      <formula>"買"</formula>
    </cfRule>
    <cfRule type="cellIs" dxfId="5256" priority="1388" stopIfTrue="1" operator="equal">
      <formula>"売"</formula>
    </cfRule>
  </conditionalFormatting>
  <conditionalFormatting sqref="G44">
    <cfRule type="cellIs" dxfId="5255" priority="1385" stopIfTrue="1" operator="equal">
      <formula>"買"</formula>
    </cfRule>
    <cfRule type="cellIs" dxfId="5254" priority="1386" stopIfTrue="1" operator="equal">
      <formula>"売"</formula>
    </cfRule>
  </conditionalFormatting>
  <conditionalFormatting sqref="G44">
    <cfRule type="cellIs" dxfId="5253" priority="1383" stopIfTrue="1" operator="equal">
      <formula>"買"</formula>
    </cfRule>
    <cfRule type="cellIs" dxfId="5252" priority="1384" stopIfTrue="1" operator="equal">
      <formula>"売"</formula>
    </cfRule>
  </conditionalFormatting>
  <conditionalFormatting sqref="G44">
    <cfRule type="cellIs" dxfId="5251" priority="1381" stopIfTrue="1" operator="equal">
      <formula>"買"</formula>
    </cfRule>
    <cfRule type="cellIs" dxfId="5250" priority="1382" stopIfTrue="1" operator="equal">
      <formula>"売"</formula>
    </cfRule>
  </conditionalFormatting>
  <conditionalFormatting sqref="G44">
    <cfRule type="cellIs" dxfId="5249" priority="1379" stopIfTrue="1" operator="equal">
      <formula>"買"</formula>
    </cfRule>
    <cfRule type="cellIs" dxfId="5248" priority="1380" stopIfTrue="1" operator="equal">
      <formula>"売"</formula>
    </cfRule>
  </conditionalFormatting>
  <conditionalFormatting sqref="G45">
    <cfRule type="cellIs" dxfId="5247" priority="1377" stopIfTrue="1" operator="equal">
      <formula>"買"</formula>
    </cfRule>
    <cfRule type="cellIs" dxfId="5246" priority="1378" stopIfTrue="1" operator="equal">
      <formula>"売"</formula>
    </cfRule>
  </conditionalFormatting>
  <conditionalFormatting sqref="G46">
    <cfRule type="cellIs" dxfId="5245" priority="1375" stopIfTrue="1" operator="equal">
      <formula>"買"</formula>
    </cfRule>
    <cfRule type="cellIs" dxfId="5244" priority="1376" stopIfTrue="1" operator="equal">
      <formula>"売"</formula>
    </cfRule>
  </conditionalFormatting>
  <conditionalFormatting sqref="G46">
    <cfRule type="cellIs" dxfId="5243" priority="1373" stopIfTrue="1" operator="equal">
      <formula>"買"</formula>
    </cfRule>
    <cfRule type="cellIs" dxfId="5242" priority="1374" stopIfTrue="1" operator="equal">
      <formula>"売"</formula>
    </cfRule>
  </conditionalFormatting>
  <conditionalFormatting sqref="G46">
    <cfRule type="cellIs" dxfId="5241" priority="1371" stopIfTrue="1" operator="equal">
      <formula>"買"</formula>
    </cfRule>
    <cfRule type="cellIs" dxfId="5240" priority="1372" stopIfTrue="1" operator="equal">
      <formula>"売"</formula>
    </cfRule>
  </conditionalFormatting>
  <conditionalFormatting sqref="G47">
    <cfRule type="cellIs" dxfId="5239" priority="1369" stopIfTrue="1" operator="equal">
      <formula>"買"</formula>
    </cfRule>
    <cfRule type="cellIs" dxfId="5238" priority="1370" stopIfTrue="1" operator="equal">
      <formula>"売"</formula>
    </cfRule>
  </conditionalFormatting>
  <conditionalFormatting sqref="G48">
    <cfRule type="cellIs" dxfId="5237" priority="1367" stopIfTrue="1" operator="equal">
      <formula>"買"</formula>
    </cfRule>
    <cfRule type="cellIs" dxfId="5236" priority="1368" stopIfTrue="1" operator="equal">
      <formula>"売"</formula>
    </cfRule>
  </conditionalFormatting>
  <conditionalFormatting sqref="G49">
    <cfRule type="cellIs" dxfId="5235" priority="1365" stopIfTrue="1" operator="equal">
      <formula>"買"</formula>
    </cfRule>
    <cfRule type="cellIs" dxfId="5234" priority="1366" stopIfTrue="1" operator="equal">
      <formula>"売"</formula>
    </cfRule>
  </conditionalFormatting>
  <conditionalFormatting sqref="G50">
    <cfRule type="cellIs" dxfId="5233" priority="1363" stopIfTrue="1" operator="equal">
      <formula>"買"</formula>
    </cfRule>
    <cfRule type="cellIs" dxfId="5232" priority="1364" stopIfTrue="1" operator="equal">
      <formula>"売"</formula>
    </cfRule>
  </conditionalFormatting>
  <conditionalFormatting sqref="G50">
    <cfRule type="cellIs" dxfId="5231" priority="1361" stopIfTrue="1" operator="equal">
      <formula>"買"</formula>
    </cfRule>
    <cfRule type="cellIs" dxfId="5230" priority="1362" stopIfTrue="1" operator="equal">
      <formula>"売"</formula>
    </cfRule>
  </conditionalFormatting>
  <conditionalFormatting sqref="G50">
    <cfRule type="cellIs" dxfId="5229" priority="1359" stopIfTrue="1" operator="equal">
      <formula>"買"</formula>
    </cfRule>
    <cfRule type="cellIs" dxfId="5228" priority="1360" stopIfTrue="1" operator="equal">
      <formula>"売"</formula>
    </cfRule>
  </conditionalFormatting>
  <conditionalFormatting sqref="G51">
    <cfRule type="cellIs" dxfId="5227" priority="1357" stopIfTrue="1" operator="equal">
      <formula>"買"</formula>
    </cfRule>
    <cfRule type="cellIs" dxfId="5226" priority="1358" stopIfTrue="1" operator="equal">
      <formula>"売"</formula>
    </cfRule>
  </conditionalFormatting>
  <conditionalFormatting sqref="G52">
    <cfRule type="cellIs" dxfId="5225" priority="1355" stopIfTrue="1" operator="equal">
      <formula>"買"</formula>
    </cfRule>
    <cfRule type="cellIs" dxfId="5224" priority="1356" stopIfTrue="1" operator="equal">
      <formula>"売"</formula>
    </cfRule>
  </conditionalFormatting>
  <conditionalFormatting sqref="G53">
    <cfRule type="cellIs" dxfId="5223" priority="1353" stopIfTrue="1" operator="equal">
      <formula>"買"</formula>
    </cfRule>
    <cfRule type="cellIs" dxfId="5222" priority="1354" stopIfTrue="1" operator="equal">
      <formula>"売"</formula>
    </cfRule>
  </conditionalFormatting>
  <conditionalFormatting sqref="G53">
    <cfRule type="cellIs" dxfId="5221" priority="1351" stopIfTrue="1" operator="equal">
      <formula>"買"</formula>
    </cfRule>
    <cfRule type="cellIs" dxfId="5220" priority="1352" stopIfTrue="1" operator="equal">
      <formula>"売"</formula>
    </cfRule>
  </conditionalFormatting>
  <conditionalFormatting sqref="G53">
    <cfRule type="cellIs" dxfId="5219" priority="1349" stopIfTrue="1" operator="equal">
      <formula>"買"</formula>
    </cfRule>
    <cfRule type="cellIs" dxfId="5218" priority="1350" stopIfTrue="1" operator="equal">
      <formula>"売"</formula>
    </cfRule>
  </conditionalFormatting>
  <conditionalFormatting sqref="G54">
    <cfRule type="cellIs" dxfId="5217" priority="1347" stopIfTrue="1" operator="equal">
      <formula>"買"</formula>
    </cfRule>
    <cfRule type="cellIs" dxfId="5216" priority="1348" stopIfTrue="1" operator="equal">
      <formula>"売"</formula>
    </cfRule>
  </conditionalFormatting>
  <conditionalFormatting sqref="G55">
    <cfRule type="cellIs" dxfId="5215" priority="1345" stopIfTrue="1" operator="equal">
      <formula>"買"</formula>
    </cfRule>
    <cfRule type="cellIs" dxfId="5214" priority="1346" stopIfTrue="1" operator="equal">
      <formula>"売"</formula>
    </cfRule>
  </conditionalFormatting>
  <conditionalFormatting sqref="G56">
    <cfRule type="cellIs" dxfId="5213" priority="1343" stopIfTrue="1" operator="equal">
      <formula>"買"</formula>
    </cfRule>
    <cfRule type="cellIs" dxfId="5212" priority="1344" stopIfTrue="1" operator="equal">
      <formula>"売"</formula>
    </cfRule>
  </conditionalFormatting>
  <conditionalFormatting sqref="G56">
    <cfRule type="cellIs" dxfId="5211" priority="1341" stopIfTrue="1" operator="equal">
      <formula>"買"</formula>
    </cfRule>
    <cfRule type="cellIs" dxfId="5210" priority="1342" stopIfTrue="1" operator="equal">
      <formula>"売"</formula>
    </cfRule>
  </conditionalFormatting>
  <conditionalFormatting sqref="G56">
    <cfRule type="cellIs" dxfId="5209" priority="1339" stopIfTrue="1" operator="equal">
      <formula>"買"</formula>
    </cfRule>
    <cfRule type="cellIs" dxfId="5208" priority="1340" stopIfTrue="1" operator="equal">
      <formula>"売"</formula>
    </cfRule>
  </conditionalFormatting>
  <conditionalFormatting sqref="G57">
    <cfRule type="cellIs" dxfId="5207" priority="1337" stopIfTrue="1" operator="equal">
      <formula>"買"</formula>
    </cfRule>
    <cfRule type="cellIs" dxfId="5206" priority="1338" stopIfTrue="1" operator="equal">
      <formula>"売"</formula>
    </cfRule>
  </conditionalFormatting>
  <conditionalFormatting sqref="G57">
    <cfRule type="cellIs" dxfId="5205" priority="1335" stopIfTrue="1" operator="equal">
      <formula>"買"</formula>
    </cfRule>
    <cfRule type="cellIs" dxfId="5204" priority="1336" stopIfTrue="1" operator="equal">
      <formula>"売"</formula>
    </cfRule>
  </conditionalFormatting>
  <conditionalFormatting sqref="G57">
    <cfRule type="cellIs" dxfId="5203" priority="1333" stopIfTrue="1" operator="equal">
      <formula>"買"</formula>
    </cfRule>
    <cfRule type="cellIs" dxfId="5202" priority="1334" stopIfTrue="1" operator="equal">
      <formula>"売"</formula>
    </cfRule>
  </conditionalFormatting>
  <conditionalFormatting sqref="G57">
    <cfRule type="cellIs" dxfId="5201" priority="1331" stopIfTrue="1" operator="equal">
      <formula>"買"</formula>
    </cfRule>
    <cfRule type="cellIs" dxfId="5200" priority="1332" stopIfTrue="1" operator="equal">
      <formula>"売"</formula>
    </cfRule>
  </conditionalFormatting>
  <conditionalFormatting sqref="G58">
    <cfRule type="cellIs" dxfId="5199" priority="1329" stopIfTrue="1" operator="equal">
      <formula>"買"</formula>
    </cfRule>
    <cfRule type="cellIs" dxfId="5198" priority="1330" stopIfTrue="1" operator="equal">
      <formula>"売"</formula>
    </cfRule>
  </conditionalFormatting>
  <conditionalFormatting sqref="G58">
    <cfRule type="cellIs" dxfId="5197" priority="1327" stopIfTrue="1" operator="equal">
      <formula>"買"</formula>
    </cfRule>
    <cfRule type="cellIs" dxfId="5196" priority="1328" stopIfTrue="1" operator="equal">
      <formula>"売"</formula>
    </cfRule>
  </conditionalFormatting>
  <conditionalFormatting sqref="G58">
    <cfRule type="cellIs" dxfId="5195" priority="1325" stopIfTrue="1" operator="equal">
      <formula>"買"</formula>
    </cfRule>
    <cfRule type="cellIs" dxfId="5194" priority="1326" stopIfTrue="1" operator="equal">
      <formula>"売"</formula>
    </cfRule>
  </conditionalFormatting>
  <conditionalFormatting sqref="G58">
    <cfRule type="cellIs" dxfId="5193" priority="1323" stopIfTrue="1" operator="equal">
      <formula>"買"</formula>
    </cfRule>
    <cfRule type="cellIs" dxfId="5192" priority="1324" stopIfTrue="1" operator="equal">
      <formula>"売"</formula>
    </cfRule>
  </conditionalFormatting>
  <conditionalFormatting sqref="G58">
    <cfRule type="cellIs" dxfId="5191" priority="1321" stopIfTrue="1" operator="equal">
      <formula>"買"</formula>
    </cfRule>
    <cfRule type="cellIs" dxfId="5190" priority="1322" stopIfTrue="1" operator="equal">
      <formula>"売"</formula>
    </cfRule>
  </conditionalFormatting>
  <conditionalFormatting sqref="G58">
    <cfRule type="cellIs" dxfId="5189" priority="1319" stopIfTrue="1" operator="equal">
      <formula>"買"</formula>
    </cfRule>
    <cfRule type="cellIs" dxfId="5188" priority="1320" stopIfTrue="1" operator="equal">
      <formula>"売"</formula>
    </cfRule>
  </conditionalFormatting>
  <conditionalFormatting sqref="G58">
    <cfRule type="cellIs" dxfId="5187" priority="1317" stopIfTrue="1" operator="equal">
      <formula>"買"</formula>
    </cfRule>
    <cfRule type="cellIs" dxfId="5186" priority="1318" stopIfTrue="1" operator="equal">
      <formula>"売"</formula>
    </cfRule>
  </conditionalFormatting>
  <conditionalFormatting sqref="G58">
    <cfRule type="cellIs" dxfId="5185" priority="1315" stopIfTrue="1" operator="equal">
      <formula>"買"</formula>
    </cfRule>
    <cfRule type="cellIs" dxfId="5184" priority="1316" stopIfTrue="1" operator="equal">
      <formula>"売"</formula>
    </cfRule>
  </conditionalFormatting>
  <conditionalFormatting sqref="G58">
    <cfRule type="cellIs" dxfId="5183" priority="1313" stopIfTrue="1" operator="equal">
      <formula>"買"</formula>
    </cfRule>
    <cfRule type="cellIs" dxfId="5182" priority="1314" stopIfTrue="1" operator="equal">
      <formula>"売"</formula>
    </cfRule>
  </conditionalFormatting>
  <conditionalFormatting sqref="G59">
    <cfRule type="cellIs" dxfId="5181" priority="1311" stopIfTrue="1" operator="equal">
      <formula>"買"</formula>
    </cfRule>
    <cfRule type="cellIs" dxfId="5180" priority="1312" stopIfTrue="1" operator="equal">
      <formula>"売"</formula>
    </cfRule>
  </conditionalFormatting>
  <conditionalFormatting sqref="G60">
    <cfRule type="cellIs" dxfId="5179" priority="1309" stopIfTrue="1" operator="equal">
      <formula>"買"</formula>
    </cfRule>
    <cfRule type="cellIs" dxfId="5178" priority="1310" stopIfTrue="1" operator="equal">
      <formula>"売"</formula>
    </cfRule>
  </conditionalFormatting>
  <conditionalFormatting sqref="G60">
    <cfRule type="cellIs" dxfId="5177" priority="1307" stopIfTrue="1" operator="equal">
      <formula>"買"</formula>
    </cfRule>
    <cfRule type="cellIs" dxfId="5176" priority="1308" stopIfTrue="1" operator="equal">
      <formula>"売"</formula>
    </cfRule>
  </conditionalFormatting>
  <conditionalFormatting sqref="G60">
    <cfRule type="cellIs" dxfId="5175" priority="1305" stopIfTrue="1" operator="equal">
      <formula>"買"</formula>
    </cfRule>
    <cfRule type="cellIs" dxfId="5174" priority="1306" stopIfTrue="1" operator="equal">
      <formula>"売"</formula>
    </cfRule>
  </conditionalFormatting>
  <conditionalFormatting sqref="G60">
    <cfRule type="cellIs" dxfId="5173" priority="1303" stopIfTrue="1" operator="equal">
      <formula>"買"</formula>
    </cfRule>
    <cfRule type="cellIs" dxfId="5172" priority="1304" stopIfTrue="1" operator="equal">
      <formula>"売"</formula>
    </cfRule>
  </conditionalFormatting>
  <conditionalFormatting sqref="G60">
    <cfRule type="cellIs" dxfId="5171" priority="1301" stopIfTrue="1" operator="equal">
      <formula>"買"</formula>
    </cfRule>
    <cfRule type="cellIs" dxfId="5170" priority="1302" stopIfTrue="1" operator="equal">
      <formula>"売"</formula>
    </cfRule>
  </conditionalFormatting>
  <conditionalFormatting sqref="G60">
    <cfRule type="cellIs" dxfId="5169" priority="1299" stopIfTrue="1" operator="equal">
      <formula>"買"</formula>
    </cfRule>
    <cfRule type="cellIs" dxfId="5168" priority="1300" stopIfTrue="1" operator="equal">
      <formula>"売"</formula>
    </cfRule>
  </conditionalFormatting>
  <conditionalFormatting sqref="G61">
    <cfRule type="cellIs" dxfId="5167" priority="1297" stopIfTrue="1" operator="equal">
      <formula>"買"</formula>
    </cfRule>
    <cfRule type="cellIs" dxfId="5166" priority="1298" stopIfTrue="1" operator="equal">
      <formula>"売"</formula>
    </cfRule>
  </conditionalFormatting>
  <conditionalFormatting sqref="G62">
    <cfRule type="cellIs" dxfId="5165" priority="1295" stopIfTrue="1" operator="equal">
      <formula>"買"</formula>
    </cfRule>
    <cfRule type="cellIs" dxfId="5164" priority="1296" stopIfTrue="1" operator="equal">
      <formula>"売"</formula>
    </cfRule>
  </conditionalFormatting>
  <conditionalFormatting sqref="G62">
    <cfRule type="cellIs" dxfId="5163" priority="1293" stopIfTrue="1" operator="equal">
      <formula>"買"</formula>
    </cfRule>
    <cfRule type="cellIs" dxfId="5162" priority="1294" stopIfTrue="1" operator="equal">
      <formula>"売"</formula>
    </cfRule>
  </conditionalFormatting>
  <conditionalFormatting sqref="G62">
    <cfRule type="cellIs" dxfId="5161" priority="1291" stopIfTrue="1" operator="equal">
      <formula>"買"</formula>
    </cfRule>
    <cfRule type="cellIs" dxfId="5160" priority="1292" stopIfTrue="1" operator="equal">
      <formula>"売"</formula>
    </cfRule>
  </conditionalFormatting>
  <conditionalFormatting sqref="G63">
    <cfRule type="cellIs" dxfId="5159" priority="1289" stopIfTrue="1" operator="equal">
      <formula>"買"</formula>
    </cfRule>
    <cfRule type="cellIs" dxfId="5158" priority="1290" stopIfTrue="1" operator="equal">
      <formula>"売"</formula>
    </cfRule>
  </conditionalFormatting>
  <conditionalFormatting sqref="G64">
    <cfRule type="cellIs" dxfId="5157" priority="1287" stopIfTrue="1" operator="equal">
      <formula>"買"</formula>
    </cfRule>
    <cfRule type="cellIs" dxfId="5156" priority="1288" stopIfTrue="1" operator="equal">
      <formula>"売"</formula>
    </cfRule>
  </conditionalFormatting>
  <conditionalFormatting sqref="G64">
    <cfRule type="cellIs" dxfId="5155" priority="1285" stopIfTrue="1" operator="equal">
      <formula>"買"</formula>
    </cfRule>
    <cfRule type="cellIs" dxfId="5154" priority="1286" stopIfTrue="1" operator="equal">
      <formula>"売"</formula>
    </cfRule>
  </conditionalFormatting>
  <conditionalFormatting sqref="G64">
    <cfRule type="cellIs" dxfId="5153" priority="1283" stopIfTrue="1" operator="equal">
      <formula>"買"</formula>
    </cfRule>
    <cfRule type="cellIs" dxfId="5152" priority="1284" stopIfTrue="1" operator="equal">
      <formula>"売"</formula>
    </cfRule>
  </conditionalFormatting>
  <conditionalFormatting sqref="G64">
    <cfRule type="cellIs" dxfId="5151" priority="1281" stopIfTrue="1" operator="equal">
      <formula>"買"</formula>
    </cfRule>
    <cfRule type="cellIs" dxfId="5150" priority="1282" stopIfTrue="1" operator="equal">
      <formula>"売"</formula>
    </cfRule>
  </conditionalFormatting>
  <conditionalFormatting sqref="G64">
    <cfRule type="cellIs" dxfId="5149" priority="1279" stopIfTrue="1" operator="equal">
      <formula>"買"</formula>
    </cfRule>
    <cfRule type="cellIs" dxfId="5148" priority="1280" stopIfTrue="1" operator="equal">
      <formula>"売"</formula>
    </cfRule>
  </conditionalFormatting>
  <conditionalFormatting sqref="G64">
    <cfRule type="cellIs" dxfId="5147" priority="1277" stopIfTrue="1" operator="equal">
      <formula>"買"</formula>
    </cfRule>
    <cfRule type="cellIs" dxfId="5146" priority="1278" stopIfTrue="1" operator="equal">
      <formula>"売"</formula>
    </cfRule>
  </conditionalFormatting>
  <conditionalFormatting sqref="G65">
    <cfRule type="cellIs" dxfId="5145" priority="1275" stopIfTrue="1" operator="equal">
      <formula>"買"</formula>
    </cfRule>
    <cfRule type="cellIs" dxfId="5144" priority="1276" stopIfTrue="1" operator="equal">
      <formula>"売"</formula>
    </cfRule>
  </conditionalFormatting>
  <conditionalFormatting sqref="G65">
    <cfRule type="cellIs" dxfId="5143" priority="1273" stopIfTrue="1" operator="equal">
      <formula>"買"</formula>
    </cfRule>
    <cfRule type="cellIs" dxfId="5142" priority="1274" stopIfTrue="1" operator="equal">
      <formula>"売"</formula>
    </cfRule>
  </conditionalFormatting>
  <conditionalFormatting sqref="G65">
    <cfRule type="cellIs" dxfId="5141" priority="1271" stopIfTrue="1" operator="equal">
      <formula>"買"</formula>
    </cfRule>
    <cfRule type="cellIs" dxfId="5140" priority="1272" stopIfTrue="1" operator="equal">
      <formula>"売"</formula>
    </cfRule>
  </conditionalFormatting>
  <conditionalFormatting sqref="G65">
    <cfRule type="cellIs" dxfId="5139" priority="1269" stopIfTrue="1" operator="equal">
      <formula>"買"</formula>
    </cfRule>
    <cfRule type="cellIs" dxfId="5138" priority="1270" stopIfTrue="1" operator="equal">
      <formula>"売"</formula>
    </cfRule>
  </conditionalFormatting>
  <conditionalFormatting sqref="G65">
    <cfRule type="cellIs" dxfId="5137" priority="1267" stopIfTrue="1" operator="equal">
      <formula>"買"</formula>
    </cfRule>
    <cfRule type="cellIs" dxfId="5136" priority="1268" stopIfTrue="1" operator="equal">
      <formula>"売"</formula>
    </cfRule>
  </conditionalFormatting>
  <conditionalFormatting sqref="G65">
    <cfRule type="cellIs" dxfId="5135" priority="1265" stopIfTrue="1" operator="equal">
      <formula>"買"</formula>
    </cfRule>
    <cfRule type="cellIs" dxfId="5134" priority="1266" stopIfTrue="1" operator="equal">
      <formula>"売"</formula>
    </cfRule>
  </conditionalFormatting>
  <conditionalFormatting sqref="G65">
    <cfRule type="cellIs" dxfId="5133" priority="1263" stopIfTrue="1" operator="equal">
      <formula>"買"</formula>
    </cfRule>
    <cfRule type="cellIs" dxfId="5132" priority="1264" stopIfTrue="1" operator="equal">
      <formula>"売"</formula>
    </cfRule>
  </conditionalFormatting>
  <conditionalFormatting sqref="G66">
    <cfRule type="cellIs" dxfId="5131" priority="1261" stopIfTrue="1" operator="equal">
      <formula>"買"</formula>
    </cfRule>
    <cfRule type="cellIs" dxfId="5130" priority="1262" stopIfTrue="1" operator="equal">
      <formula>"売"</formula>
    </cfRule>
  </conditionalFormatting>
  <conditionalFormatting sqref="G66">
    <cfRule type="cellIs" dxfId="5129" priority="1259" stopIfTrue="1" operator="equal">
      <formula>"買"</formula>
    </cfRule>
    <cfRule type="cellIs" dxfId="5128" priority="1260" stopIfTrue="1" operator="equal">
      <formula>"売"</formula>
    </cfRule>
  </conditionalFormatting>
  <conditionalFormatting sqref="G66">
    <cfRule type="cellIs" dxfId="5127" priority="1257" stopIfTrue="1" operator="equal">
      <formula>"買"</formula>
    </cfRule>
    <cfRule type="cellIs" dxfId="5126" priority="1258" stopIfTrue="1" operator="equal">
      <formula>"売"</formula>
    </cfRule>
  </conditionalFormatting>
  <conditionalFormatting sqref="G67">
    <cfRule type="cellIs" dxfId="5125" priority="1255" stopIfTrue="1" operator="equal">
      <formula>"買"</formula>
    </cfRule>
    <cfRule type="cellIs" dxfId="5124" priority="1256" stopIfTrue="1" operator="equal">
      <formula>"売"</formula>
    </cfRule>
  </conditionalFormatting>
  <conditionalFormatting sqref="G69">
    <cfRule type="cellIs" dxfId="5123" priority="1253" stopIfTrue="1" operator="equal">
      <formula>"買"</formula>
    </cfRule>
    <cfRule type="cellIs" dxfId="5122" priority="1254" stopIfTrue="1" operator="equal">
      <formula>"売"</formula>
    </cfRule>
  </conditionalFormatting>
  <conditionalFormatting sqref="G69">
    <cfRule type="cellIs" dxfId="5121" priority="1251" stopIfTrue="1" operator="equal">
      <formula>"買"</formula>
    </cfRule>
    <cfRule type="cellIs" dxfId="5120" priority="1252" stopIfTrue="1" operator="equal">
      <formula>"売"</formula>
    </cfRule>
  </conditionalFormatting>
  <conditionalFormatting sqref="G69">
    <cfRule type="cellIs" dxfId="5119" priority="1249" stopIfTrue="1" operator="equal">
      <formula>"買"</formula>
    </cfRule>
    <cfRule type="cellIs" dxfId="5118" priority="1250" stopIfTrue="1" operator="equal">
      <formula>"売"</formula>
    </cfRule>
  </conditionalFormatting>
  <conditionalFormatting sqref="G70">
    <cfRule type="cellIs" dxfId="5117" priority="1247" stopIfTrue="1" operator="equal">
      <formula>"買"</formula>
    </cfRule>
    <cfRule type="cellIs" dxfId="5116" priority="1248" stopIfTrue="1" operator="equal">
      <formula>"売"</formula>
    </cfRule>
  </conditionalFormatting>
  <conditionalFormatting sqref="G71">
    <cfRule type="cellIs" dxfId="5115" priority="1245" stopIfTrue="1" operator="equal">
      <formula>"買"</formula>
    </cfRule>
    <cfRule type="cellIs" dxfId="5114" priority="1246" stopIfTrue="1" operator="equal">
      <formula>"売"</formula>
    </cfRule>
  </conditionalFormatting>
  <conditionalFormatting sqref="G71">
    <cfRule type="cellIs" dxfId="5113" priority="1243" stopIfTrue="1" operator="equal">
      <formula>"買"</formula>
    </cfRule>
    <cfRule type="cellIs" dxfId="5112" priority="1244" stopIfTrue="1" operator="equal">
      <formula>"売"</formula>
    </cfRule>
  </conditionalFormatting>
  <conditionalFormatting sqref="G71">
    <cfRule type="cellIs" dxfId="5111" priority="1241" stopIfTrue="1" operator="equal">
      <formula>"買"</formula>
    </cfRule>
    <cfRule type="cellIs" dxfId="5110" priority="1242" stopIfTrue="1" operator="equal">
      <formula>"売"</formula>
    </cfRule>
  </conditionalFormatting>
  <conditionalFormatting sqref="G72">
    <cfRule type="cellIs" dxfId="5109" priority="1239" stopIfTrue="1" operator="equal">
      <formula>"買"</formula>
    </cfRule>
    <cfRule type="cellIs" dxfId="5108" priority="1240" stopIfTrue="1" operator="equal">
      <formula>"売"</formula>
    </cfRule>
  </conditionalFormatting>
  <conditionalFormatting sqref="G72">
    <cfRule type="cellIs" dxfId="5107" priority="1237" stopIfTrue="1" operator="equal">
      <formula>"買"</formula>
    </cfRule>
    <cfRule type="cellIs" dxfId="5106" priority="1238" stopIfTrue="1" operator="equal">
      <formula>"売"</formula>
    </cfRule>
  </conditionalFormatting>
  <conditionalFormatting sqref="G72">
    <cfRule type="cellIs" dxfId="5105" priority="1235" stopIfTrue="1" operator="equal">
      <formula>"買"</formula>
    </cfRule>
    <cfRule type="cellIs" dxfId="5104" priority="1236" stopIfTrue="1" operator="equal">
      <formula>"売"</formula>
    </cfRule>
  </conditionalFormatting>
  <conditionalFormatting sqref="G72">
    <cfRule type="cellIs" dxfId="5103" priority="1233" stopIfTrue="1" operator="equal">
      <formula>"買"</formula>
    </cfRule>
    <cfRule type="cellIs" dxfId="5102" priority="1234" stopIfTrue="1" operator="equal">
      <formula>"売"</formula>
    </cfRule>
  </conditionalFormatting>
  <conditionalFormatting sqref="G72">
    <cfRule type="cellIs" dxfId="5101" priority="1231" stopIfTrue="1" operator="equal">
      <formula>"買"</formula>
    </cfRule>
    <cfRule type="cellIs" dxfId="5100" priority="1232" stopIfTrue="1" operator="equal">
      <formula>"売"</formula>
    </cfRule>
  </conditionalFormatting>
  <conditionalFormatting sqref="G72">
    <cfRule type="cellIs" dxfId="5099" priority="1229" stopIfTrue="1" operator="equal">
      <formula>"買"</formula>
    </cfRule>
    <cfRule type="cellIs" dxfId="5098" priority="1230" stopIfTrue="1" operator="equal">
      <formula>"売"</formula>
    </cfRule>
  </conditionalFormatting>
  <conditionalFormatting sqref="G73">
    <cfRule type="cellIs" dxfId="5097" priority="1227" stopIfTrue="1" operator="equal">
      <formula>"買"</formula>
    </cfRule>
    <cfRule type="cellIs" dxfId="5096" priority="1228" stopIfTrue="1" operator="equal">
      <formula>"売"</formula>
    </cfRule>
  </conditionalFormatting>
  <conditionalFormatting sqref="G74">
    <cfRule type="cellIs" dxfId="5095" priority="1225" stopIfTrue="1" operator="equal">
      <formula>"買"</formula>
    </cfRule>
    <cfRule type="cellIs" dxfId="5094" priority="1226" stopIfTrue="1" operator="equal">
      <formula>"売"</formula>
    </cfRule>
  </conditionalFormatting>
  <conditionalFormatting sqref="G74">
    <cfRule type="cellIs" dxfId="5093" priority="1223" stopIfTrue="1" operator="equal">
      <formula>"買"</formula>
    </cfRule>
    <cfRule type="cellIs" dxfId="5092" priority="1224" stopIfTrue="1" operator="equal">
      <formula>"売"</formula>
    </cfRule>
  </conditionalFormatting>
  <conditionalFormatting sqref="G74">
    <cfRule type="cellIs" dxfId="5091" priority="1221" stopIfTrue="1" operator="equal">
      <formula>"買"</formula>
    </cfRule>
    <cfRule type="cellIs" dxfId="5090" priority="1222" stopIfTrue="1" operator="equal">
      <formula>"売"</formula>
    </cfRule>
  </conditionalFormatting>
  <conditionalFormatting sqref="G75">
    <cfRule type="cellIs" dxfId="5089" priority="1219" stopIfTrue="1" operator="equal">
      <formula>"買"</formula>
    </cfRule>
    <cfRule type="cellIs" dxfId="5088" priority="1220" stopIfTrue="1" operator="equal">
      <formula>"売"</formula>
    </cfRule>
  </conditionalFormatting>
  <conditionalFormatting sqref="G76">
    <cfRule type="cellIs" dxfId="5087" priority="1217" stopIfTrue="1" operator="equal">
      <formula>"買"</formula>
    </cfRule>
    <cfRule type="cellIs" dxfId="5086" priority="1218" stopIfTrue="1" operator="equal">
      <formula>"売"</formula>
    </cfRule>
  </conditionalFormatting>
  <conditionalFormatting sqref="G76">
    <cfRule type="cellIs" dxfId="5085" priority="1215" stopIfTrue="1" operator="equal">
      <formula>"買"</formula>
    </cfRule>
    <cfRule type="cellIs" dxfId="5084" priority="1216" stopIfTrue="1" operator="equal">
      <formula>"売"</formula>
    </cfRule>
  </conditionalFormatting>
  <conditionalFormatting sqref="G76">
    <cfRule type="cellIs" dxfId="5083" priority="1213" stopIfTrue="1" operator="equal">
      <formula>"買"</formula>
    </cfRule>
    <cfRule type="cellIs" dxfId="5082" priority="1214" stopIfTrue="1" operator="equal">
      <formula>"売"</formula>
    </cfRule>
  </conditionalFormatting>
  <conditionalFormatting sqref="G77">
    <cfRule type="cellIs" dxfId="5081" priority="1211" stopIfTrue="1" operator="equal">
      <formula>"買"</formula>
    </cfRule>
    <cfRule type="cellIs" dxfId="5080" priority="1212" stopIfTrue="1" operator="equal">
      <formula>"売"</formula>
    </cfRule>
  </conditionalFormatting>
  <conditionalFormatting sqref="G34:G40">
    <cfRule type="cellIs" dxfId="5079" priority="1209" stopIfTrue="1" operator="equal">
      <formula>"買"</formula>
    </cfRule>
    <cfRule type="cellIs" dxfId="5078" priority="1210" stopIfTrue="1" operator="equal">
      <formula>"売"</formula>
    </cfRule>
  </conditionalFormatting>
  <conditionalFormatting sqref="G38:G40">
    <cfRule type="cellIs" dxfId="5077" priority="1207" stopIfTrue="1" operator="equal">
      <formula>"買"</formula>
    </cfRule>
    <cfRule type="cellIs" dxfId="5076" priority="1208" stopIfTrue="1" operator="equal">
      <formula>"売"</formula>
    </cfRule>
  </conditionalFormatting>
  <conditionalFormatting sqref="G38:G40">
    <cfRule type="cellIs" dxfId="5075" priority="1205" stopIfTrue="1" operator="equal">
      <formula>"買"</formula>
    </cfRule>
    <cfRule type="cellIs" dxfId="5074" priority="1206" stopIfTrue="1" operator="equal">
      <formula>"売"</formula>
    </cfRule>
  </conditionalFormatting>
  <conditionalFormatting sqref="G40">
    <cfRule type="cellIs" dxfId="5073" priority="1203" stopIfTrue="1" operator="equal">
      <formula>"買"</formula>
    </cfRule>
    <cfRule type="cellIs" dxfId="5072" priority="1204" stopIfTrue="1" operator="equal">
      <formula>"売"</formula>
    </cfRule>
  </conditionalFormatting>
  <conditionalFormatting sqref="G40">
    <cfRule type="cellIs" dxfId="5071" priority="1201" stopIfTrue="1" operator="equal">
      <formula>"買"</formula>
    </cfRule>
    <cfRule type="cellIs" dxfId="5070" priority="1202" stopIfTrue="1" operator="equal">
      <formula>"売"</formula>
    </cfRule>
  </conditionalFormatting>
  <conditionalFormatting sqref="G40">
    <cfRule type="cellIs" dxfId="5069" priority="1199" stopIfTrue="1" operator="equal">
      <formula>"買"</formula>
    </cfRule>
    <cfRule type="cellIs" dxfId="5068" priority="1200" stopIfTrue="1" operator="equal">
      <formula>"売"</formula>
    </cfRule>
  </conditionalFormatting>
  <conditionalFormatting sqref="G40">
    <cfRule type="cellIs" dxfId="5067" priority="1197" stopIfTrue="1" operator="equal">
      <formula>"買"</formula>
    </cfRule>
    <cfRule type="cellIs" dxfId="5066" priority="1198" stopIfTrue="1" operator="equal">
      <formula>"売"</formula>
    </cfRule>
  </conditionalFormatting>
  <conditionalFormatting sqref="G40">
    <cfRule type="cellIs" dxfId="5065" priority="1195" stopIfTrue="1" operator="equal">
      <formula>"買"</formula>
    </cfRule>
    <cfRule type="cellIs" dxfId="5064" priority="1196" stopIfTrue="1" operator="equal">
      <formula>"売"</formula>
    </cfRule>
  </conditionalFormatting>
  <conditionalFormatting sqref="G40">
    <cfRule type="cellIs" dxfId="5063" priority="1193" stopIfTrue="1" operator="equal">
      <formula>"買"</formula>
    </cfRule>
    <cfRule type="cellIs" dxfId="5062" priority="1194" stopIfTrue="1" operator="equal">
      <formula>"売"</formula>
    </cfRule>
  </conditionalFormatting>
  <conditionalFormatting sqref="G40">
    <cfRule type="cellIs" dxfId="5061" priority="1191" stopIfTrue="1" operator="equal">
      <formula>"買"</formula>
    </cfRule>
    <cfRule type="cellIs" dxfId="5060" priority="1192" stopIfTrue="1" operator="equal">
      <formula>"売"</formula>
    </cfRule>
  </conditionalFormatting>
  <conditionalFormatting sqref="G40">
    <cfRule type="cellIs" dxfId="5059" priority="1189" stopIfTrue="1" operator="equal">
      <formula>"買"</formula>
    </cfRule>
    <cfRule type="cellIs" dxfId="5058" priority="1190" stopIfTrue="1" operator="equal">
      <formula>"売"</formula>
    </cfRule>
  </conditionalFormatting>
  <conditionalFormatting sqref="G41">
    <cfRule type="cellIs" dxfId="5057" priority="1187" stopIfTrue="1" operator="equal">
      <formula>"買"</formula>
    </cfRule>
    <cfRule type="cellIs" dxfId="5056" priority="1188" stopIfTrue="1" operator="equal">
      <formula>"売"</formula>
    </cfRule>
  </conditionalFormatting>
  <conditionalFormatting sqref="G41">
    <cfRule type="cellIs" dxfId="5055" priority="1185" stopIfTrue="1" operator="equal">
      <formula>"買"</formula>
    </cfRule>
    <cfRule type="cellIs" dxfId="5054" priority="1186" stopIfTrue="1" operator="equal">
      <formula>"売"</formula>
    </cfRule>
  </conditionalFormatting>
  <conditionalFormatting sqref="G41">
    <cfRule type="cellIs" dxfId="5053" priority="1183" stopIfTrue="1" operator="equal">
      <formula>"買"</formula>
    </cfRule>
    <cfRule type="cellIs" dxfId="5052" priority="1184" stopIfTrue="1" operator="equal">
      <formula>"売"</formula>
    </cfRule>
  </conditionalFormatting>
  <conditionalFormatting sqref="G41">
    <cfRule type="cellIs" dxfId="5051" priority="1181" stopIfTrue="1" operator="equal">
      <formula>"買"</formula>
    </cfRule>
    <cfRule type="cellIs" dxfId="5050" priority="1182" stopIfTrue="1" operator="equal">
      <formula>"売"</formula>
    </cfRule>
  </conditionalFormatting>
  <conditionalFormatting sqref="G41">
    <cfRule type="cellIs" dxfId="5049" priority="1179" stopIfTrue="1" operator="equal">
      <formula>"買"</formula>
    </cfRule>
    <cfRule type="cellIs" dxfId="5048" priority="1180" stopIfTrue="1" operator="equal">
      <formula>"売"</formula>
    </cfRule>
  </conditionalFormatting>
  <conditionalFormatting sqref="G41">
    <cfRule type="cellIs" dxfId="5047" priority="1177" stopIfTrue="1" operator="equal">
      <formula>"買"</formula>
    </cfRule>
    <cfRule type="cellIs" dxfId="5046" priority="1178" stopIfTrue="1" operator="equal">
      <formula>"売"</formula>
    </cfRule>
  </conditionalFormatting>
  <conditionalFormatting sqref="G41">
    <cfRule type="cellIs" dxfId="5045" priority="1175" stopIfTrue="1" operator="equal">
      <formula>"買"</formula>
    </cfRule>
    <cfRule type="cellIs" dxfId="5044" priority="1176" stopIfTrue="1" operator="equal">
      <formula>"売"</formula>
    </cfRule>
  </conditionalFormatting>
  <conditionalFormatting sqref="G41">
    <cfRule type="cellIs" dxfId="5043" priority="1173" stopIfTrue="1" operator="equal">
      <formula>"買"</formula>
    </cfRule>
    <cfRule type="cellIs" dxfId="5042" priority="1174" stopIfTrue="1" operator="equal">
      <formula>"売"</formula>
    </cfRule>
  </conditionalFormatting>
  <conditionalFormatting sqref="G41">
    <cfRule type="cellIs" dxfId="5041" priority="1171" stopIfTrue="1" operator="equal">
      <formula>"買"</formula>
    </cfRule>
    <cfRule type="cellIs" dxfId="5040" priority="1172" stopIfTrue="1" operator="equal">
      <formula>"売"</formula>
    </cfRule>
  </conditionalFormatting>
  <conditionalFormatting sqref="G41">
    <cfRule type="cellIs" dxfId="5039" priority="1169" stopIfTrue="1" operator="equal">
      <formula>"買"</formula>
    </cfRule>
    <cfRule type="cellIs" dxfId="5038" priority="1170" stopIfTrue="1" operator="equal">
      <formula>"売"</formula>
    </cfRule>
  </conditionalFormatting>
  <conditionalFormatting sqref="G41">
    <cfRule type="cellIs" dxfId="5037" priority="1167" stopIfTrue="1" operator="equal">
      <formula>"買"</formula>
    </cfRule>
    <cfRule type="cellIs" dxfId="5036" priority="1168" stopIfTrue="1" operator="equal">
      <formula>"売"</formula>
    </cfRule>
  </conditionalFormatting>
  <conditionalFormatting sqref="G41">
    <cfRule type="cellIs" dxfId="5035" priority="1165" stopIfTrue="1" operator="equal">
      <formula>"買"</formula>
    </cfRule>
    <cfRule type="cellIs" dxfId="5034" priority="1166" stopIfTrue="1" operator="equal">
      <formula>"売"</formula>
    </cfRule>
  </conditionalFormatting>
  <conditionalFormatting sqref="G41">
    <cfRule type="cellIs" dxfId="5033" priority="1163" stopIfTrue="1" operator="equal">
      <formula>"買"</formula>
    </cfRule>
    <cfRule type="cellIs" dxfId="5032" priority="1164" stopIfTrue="1" operator="equal">
      <formula>"売"</formula>
    </cfRule>
  </conditionalFormatting>
  <conditionalFormatting sqref="G42:G43">
    <cfRule type="cellIs" dxfId="5031" priority="1161" stopIfTrue="1" operator="equal">
      <formula>"買"</formula>
    </cfRule>
    <cfRule type="cellIs" dxfId="5030" priority="1162" stopIfTrue="1" operator="equal">
      <formula>"売"</formula>
    </cfRule>
  </conditionalFormatting>
  <conditionalFormatting sqref="G42:G43">
    <cfRule type="cellIs" dxfId="5029" priority="1159" stopIfTrue="1" operator="equal">
      <formula>"買"</formula>
    </cfRule>
    <cfRule type="cellIs" dxfId="5028" priority="1160" stopIfTrue="1" operator="equal">
      <formula>"売"</formula>
    </cfRule>
  </conditionalFormatting>
  <conditionalFormatting sqref="G42:G43">
    <cfRule type="cellIs" dxfId="5027" priority="1157" stopIfTrue="1" operator="equal">
      <formula>"買"</formula>
    </cfRule>
    <cfRule type="cellIs" dxfId="5026" priority="1158" stopIfTrue="1" operator="equal">
      <formula>"売"</formula>
    </cfRule>
  </conditionalFormatting>
  <conditionalFormatting sqref="G42:G43">
    <cfRule type="cellIs" dxfId="5025" priority="1155" stopIfTrue="1" operator="equal">
      <formula>"買"</formula>
    </cfRule>
    <cfRule type="cellIs" dxfId="5024" priority="1156" stopIfTrue="1" operator="equal">
      <formula>"売"</formula>
    </cfRule>
  </conditionalFormatting>
  <conditionalFormatting sqref="G42:G43">
    <cfRule type="cellIs" dxfId="5023" priority="1153" stopIfTrue="1" operator="equal">
      <formula>"買"</formula>
    </cfRule>
    <cfRule type="cellIs" dxfId="5022" priority="1154" stopIfTrue="1" operator="equal">
      <formula>"売"</formula>
    </cfRule>
  </conditionalFormatting>
  <conditionalFormatting sqref="G42:G43">
    <cfRule type="cellIs" dxfId="5021" priority="1151" stopIfTrue="1" operator="equal">
      <formula>"買"</formula>
    </cfRule>
    <cfRule type="cellIs" dxfId="5020" priority="1152" stopIfTrue="1" operator="equal">
      <formula>"売"</formula>
    </cfRule>
  </conditionalFormatting>
  <conditionalFormatting sqref="G42:G43">
    <cfRule type="cellIs" dxfId="5019" priority="1149" stopIfTrue="1" operator="equal">
      <formula>"買"</formula>
    </cfRule>
    <cfRule type="cellIs" dxfId="5018" priority="1150" stopIfTrue="1" operator="equal">
      <formula>"売"</formula>
    </cfRule>
  </conditionalFormatting>
  <conditionalFormatting sqref="G42:G43">
    <cfRule type="cellIs" dxfId="5017" priority="1147" stopIfTrue="1" operator="equal">
      <formula>"買"</formula>
    </cfRule>
    <cfRule type="cellIs" dxfId="5016" priority="1148" stopIfTrue="1" operator="equal">
      <formula>"売"</formula>
    </cfRule>
  </conditionalFormatting>
  <conditionalFormatting sqref="G42:G43">
    <cfRule type="cellIs" dxfId="5015" priority="1145" stopIfTrue="1" operator="equal">
      <formula>"買"</formula>
    </cfRule>
    <cfRule type="cellIs" dxfId="5014" priority="1146" stopIfTrue="1" operator="equal">
      <formula>"売"</formula>
    </cfRule>
  </conditionalFormatting>
  <conditionalFormatting sqref="G42:G43">
    <cfRule type="cellIs" dxfId="5013" priority="1143" stopIfTrue="1" operator="equal">
      <formula>"買"</formula>
    </cfRule>
    <cfRule type="cellIs" dxfId="5012" priority="1144" stopIfTrue="1" operator="equal">
      <formula>"売"</formula>
    </cfRule>
  </conditionalFormatting>
  <conditionalFormatting sqref="G42:G43">
    <cfRule type="cellIs" dxfId="5011" priority="1141" stopIfTrue="1" operator="equal">
      <formula>"買"</formula>
    </cfRule>
    <cfRule type="cellIs" dxfId="5010" priority="1142" stopIfTrue="1" operator="equal">
      <formula>"売"</formula>
    </cfRule>
  </conditionalFormatting>
  <conditionalFormatting sqref="G42:G43">
    <cfRule type="cellIs" dxfId="5009" priority="1139" stopIfTrue="1" operator="equal">
      <formula>"買"</formula>
    </cfRule>
    <cfRule type="cellIs" dxfId="5008" priority="1140" stopIfTrue="1" operator="equal">
      <formula>"売"</formula>
    </cfRule>
  </conditionalFormatting>
  <conditionalFormatting sqref="G42:G43">
    <cfRule type="cellIs" dxfId="5007" priority="1137" stopIfTrue="1" operator="equal">
      <formula>"買"</formula>
    </cfRule>
    <cfRule type="cellIs" dxfId="5006" priority="1138" stopIfTrue="1" operator="equal">
      <formula>"売"</formula>
    </cfRule>
  </conditionalFormatting>
  <conditionalFormatting sqref="G43">
    <cfRule type="cellIs" dxfId="5005" priority="1135" stopIfTrue="1" operator="equal">
      <formula>"買"</formula>
    </cfRule>
    <cfRule type="cellIs" dxfId="5004" priority="1136" stopIfTrue="1" operator="equal">
      <formula>"売"</formula>
    </cfRule>
  </conditionalFormatting>
  <conditionalFormatting sqref="G43">
    <cfRule type="cellIs" dxfId="5003" priority="1133" stopIfTrue="1" operator="equal">
      <formula>"買"</formula>
    </cfRule>
    <cfRule type="cellIs" dxfId="5002" priority="1134" stopIfTrue="1" operator="equal">
      <formula>"売"</formula>
    </cfRule>
  </conditionalFormatting>
  <conditionalFormatting sqref="G43">
    <cfRule type="cellIs" dxfId="5001" priority="1131" stopIfTrue="1" operator="equal">
      <formula>"買"</formula>
    </cfRule>
    <cfRule type="cellIs" dxfId="5000" priority="1132" stopIfTrue="1" operator="equal">
      <formula>"売"</formula>
    </cfRule>
  </conditionalFormatting>
  <conditionalFormatting sqref="G44">
    <cfRule type="cellIs" dxfId="4999" priority="1129" stopIfTrue="1" operator="equal">
      <formula>"買"</formula>
    </cfRule>
    <cfRule type="cellIs" dxfId="4998" priority="1130" stopIfTrue="1" operator="equal">
      <formula>"売"</formula>
    </cfRule>
  </conditionalFormatting>
  <conditionalFormatting sqref="G45">
    <cfRule type="cellIs" dxfId="4997" priority="1127" stopIfTrue="1" operator="equal">
      <formula>"買"</formula>
    </cfRule>
    <cfRule type="cellIs" dxfId="4996" priority="1128" stopIfTrue="1" operator="equal">
      <formula>"売"</formula>
    </cfRule>
  </conditionalFormatting>
  <conditionalFormatting sqref="G46">
    <cfRule type="cellIs" dxfId="4995" priority="1125" stopIfTrue="1" operator="equal">
      <formula>"買"</formula>
    </cfRule>
    <cfRule type="cellIs" dxfId="4994" priority="1126" stopIfTrue="1" operator="equal">
      <formula>"売"</formula>
    </cfRule>
  </conditionalFormatting>
  <conditionalFormatting sqref="G47">
    <cfRule type="cellIs" dxfId="4993" priority="1123" stopIfTrue="1" operator="equal">
      <formula>"買"</formula>
    </cfRule>
    <cfRule type="cellIs" dxfId="4992" priority="1124" stopIfTrue="1" operator="equal">
      <formula>"売"</formula>
    </cfRule>
  </conditionalFormatting>
  <conditionalFormatting sqref="G48">
    <cfRule type="cellIs" dxfId="4991" priority="1121" stopIfTrue="1" operator="equal">
      <formula>"買"</formula>
    </cfRule>
    <cfRule type="cellIs" dxfId="4990" priority="1122" stopIfTrue="1" operator="equal">
      <formula>"売"</formula>
    </cfRule>
  </conditionalFormatting>
  <conditionalFormatting sqref="G48">
    <cfRule type="cellIs" dxfId="4989" priority="1119" stopIfTrue="1" operator="equal">
      <formula>"買"</formula>
    </cfRule>
    <cfRule type="cellIs" dxfId="4988" priority="1120" stopIfTrue="1" operator="equal">
      <formula>"売"</formula>
    </cfRule>
  </conditionalFormatting>
  <conditionalFormatting sqref="G48">
    <cfRule type="cellIs" dxfId="4987" priority="1117" stopIfTrue="1" operator="equal">
      <formula>"買"</formula>
    </cfRule>
    <cfRule type="cellIs" dxfId="4986" priority="1118" stopIfTrue="1" operator="equal">
      <formula>"売"</formula>
    </cfRule>
  </conditionalFormatting>
  <conditionalFormatting sqref="G49">
    <cfRule type="cellIs" dxfId="4985" priority="1115" stopIfTrue="1" operator="equal">
      <formula>"買"</formula>
    </cfRule>
    <cfRule type="cellIs" dxfId="4984" priority="1116" stopIfTrue="1" operator="equal">
      <formula>"売"</formula>
    </cfRule>
  </conditionalFormatting>
  <conditionalFormatting sqref="G49">
    <cfRule type="cellIs" dxfId="4983" priority="1113" stopIfTrue="1" operator="equal">
      <formula>"買"</formula>
    </cfRule>
    <cfRule type="cellIs" dxfId="4982" priority="1114" stopIfTrue="1" operator="equal">
      <formula>"売"</formula>
    </cfRule>
  </conditionalFormatting>
  <conditionalFormatting sqref="G49">
    <cfRule type="cellIs" dxfId="4981" priority="1111" stopIfTrue="1" operator="equal">
      <formula>"買"</formula>
    </cfRule>
    <cfRule type="cellIs" dxfId="4980" priority="1112" stopIfTrue="1" operator="equal">
      <formula>"売"</formula>
    </cfRule>
  </conditionalFormatting>
  <conditionalFormatting sqref="G50">
    <cfRule type="cellIs" dxfId="4979" priority="1109" stopIfTrue="1" operator="equal">
      <formula>"買"</formula>
    </cfRule>
    <cfRule type="cellIs" dxfId="4978" priority="1110" stopIfTrue="1" operator="equal">
      <formula>"売"</formula>
    </cfRule>
  </conditionalFormatting>
  <conditionalFormatting sqref="G51">
    <cfRule type="cellIs" dxfId="4977" priority="1107" stopIfTrue="1" operator="equal">
      <formula>"買"</formula>
    </cfRule>
    <cfRule type="cellIs" dxfId="4976" priority="1108" stopIfTrue="1" operator="equal">
      <formula>"売"</formula>
    </cfRule>
  </conditionalFormatting>
  <conditionalFormatting sqref="G51">
    <cfRule type="cellIs" dxfId="4975" priority="1105" stopIfTrue="1" operator="equal">
      <formula>"買"</formula>
    </cfRule>
    <cfRule type="cellIs" dxfId="4974" priority="1106" stopIfTrue="1" operator="equal">
      <formula>"売"</formula>
    </cfRule>
  </conditionalFormatting>
  <conditionalFormatting sqref="G51">
    <cfRule type="cellIs" dxfId="4973" priority="1103" stopIfTrue="1" operator="equal">
      <formula>"買"</formula>
    </cfRule>
    <cfRule type="cellIs" dxfId="4972" priority="1104" stopIfTrue="1" operator="equal">
      <formula>"売"</formula>
    </cfRule>
  </conditionalFormatting>
  <conditionalFormatting sqref="G51">
    <cfRule type="cellIs" dxfId="4971" priority="1101" stopIfTrue="1" operator="equal">
      <formula>"買"</formula>
    </cfRule>
    <cfRule type="cellIs" dxfId="4970" priority="1102" stopIfTrue="1" operator="equal">
      <formula>"売"</formula>
    </cfRule>
  </conditionalFormatting>
  <conditionalFormatting sqref="G51">
    <cfRule type="cellIs" dxfId="4969" priority="1099" stopIfTrue="1" operator="equal">
      <formula>"買"</formula>
    </cfRule>
    <cfRule type="cellIs" dxfId="4968" priority="1100" stopIfTrue="1" operator="equal">
      <formula>"売"</formula>
    </cfRule>
  </conditionalFormatting>
  <conditionalFormatting sqref="G43">
    <cfRule type="cellIs" dxfId="4967" priority="1097" stopIfTrue="1" operator="equal">
      <formula>"買"</formula>
    </cfRule>
    <cfRule type="cellIs" dxfId="4966" priority="1098" stopIfTrue="1" operator="equal">
      <formula>"売"</formula>
    </cfRule>
  </conditionalFormatting>
  <conditionalFormatting sqref="G44">
    <cfRule type="cellIs" dxfId="4965" priority="1095" stopIfTrue="1" operator="equal">
      <formula>"買"</formula>
    </cfRule>
    <cfRule type="cellIs" dxfId="4964" priority="1096" stopIfTrue="1" operator="equal">
      <formula>"売"</formula>
    </cfRule>
  </conditionalFormatting>
  <conditionalFormatting sqref="G45">
    <cfRule type="cellIs" dxfId="4963" priority="1093" stopIfTrue="1" operator="equal">
      <formula>"買"</formula>
    </cfRule>
    <cfRule type="cellIs" dxfId="4962" priority="1094" stopIfTrue="1" operator="equal">
      <formula>"売"</formula>
    </cfRule>
  </conditionalFormatting>
  <conditionalFormatting sqref="G46">
    <cfRule type="cellIs" dxfId="4961" priority="1091" stopIfTrue="1" operator="equal">
      <formula>"買"</formula>
    </cfRule>
    <cfRule type="cellIs" dxfId="4960" priority="1092" stopIfTrue="1" operator="equal">
      <formula>"売"</formula>
    </cfRule>
  </conditionalFormatting>
  <conditionalFormatting sqref="G47">
    <cfRule type="cellIs" dxfId="4959" priority="1089" stopIfTrue="1" operator="equal">
      <formula>"買"</formula>
    </cfRule>
    <cfRule type="cellIs" dxfId="4958" priority="1090" stopIfTrue="1" operator="equal">
      <formula>"売"</formula>
    </cfRule>
  </conditionalFormatting>
  <conditionalFormatting sqref="G47">
    <cfRule type="cellIs" dxfId="4957" priority="1087" stopIfTrue="1" operator="equal">
      <formula>"買"</formula>
    </cfRule>
    <cfRule type="cellIs" dxfId="4956" priority="1088" stopIfTrue="1" operator="equal">
      <formula>"売"</formula>
    </cfRule>
  </conditionalFormatting>
  <conditionalFormatting sqref="G47">
    <cfRule type="cellIs" dxfId="4955" priority="1085" stopIfTrue="1" operator="equal">
      <formula>"買"</formula>
    </cfRule>
    <cfRule type="cellIs" dxfId="4954" priority="1086" stopIfTrue="1" operator="equal">
      <formula>"売"</formula>
    </cfRule>
  </conditionalFormatting>
  <conditionalFormatting sqref="G48">
    <cfRule type="cellIs" dxfId="4953" priority="1083" stopIfTrue="1" operator="equal">
      <formula>"買"</formula>
    </cfRule>
    <cfRule type="cellIs" dxfId="4952" priority="1084" stopIfTrue="1" operator="equal">
      <formula>"売"</formula>
    </cfRule>
  </conditionalFormatting>
  <conditionalFormatting sqref="G48">
    <cfRule type="cellIs" dxfId="4951" priority="1081" stopIfTrue="1" operator="equal">
      <formula>"買"</formula>
    </cfRule>
    <cfRule type="cellIs" dxfId="4950" priority="1082" stopIfTrue="1" operator="equal">
      <formula>"売"</formula>
    </cfRule>
  </conditionalFormatting>
  <conditionalFormatting sqref="G48">
    <cfRule type="cellIs" dxfId="4949" priority="1079" stopIfTrue="1" operator="equal">
      <formula>"買"</formula>
    </cfRule>
    <cfRule type="cellIs" dxfId="4948" priority="1080" stopIfTrue="1" operator="equal">
      <formula>"売"</formula>
    </cfRule>
  </conditionalFormatting>
  <conditionalFormatting sqref="G49">
    <cfRule type="cellIs" dxfId="4947" priority="1077" stopIfTrue="1" operator="equal">
      <formula>"買"</formula>
    </cfRule>
    <cfRule type="cellIs" dxfId="4946" priority="1078" stopIfTrue="1" operator="equal">
      <formula>"売"</formula>
    </cfRule>
  </conditionalFormatting>
  <conditionalFormatting sqref="G50">
    <cfRule type="cellIs" dxfId="4945" priority="1075" stopIfTrue="1" operator="equal">
      <formula>"買"</formula>
    </cfRule>
    <cfRule type="cellIs" dxfId="4944" priority="1076" stopIfTrue="1" operator="equal">
      <formula>"売"</formula>
    </cfRule>
  </conditionalFormatting>
  <conditionalFormatting sqref="G43:G49">
    <cfRule type="cellIs" dxfId="4943" priority="1073" stopIfTrue="1" operator="equal">
      <formula>"買"</formula>
    </cfRule>
    <cfRule type="cellIs" dxfId="4942" priority="1074" stopIfTrue="1" operator="equal">
      <formula>"売"</formula>
    </cfRule>
  </conditionalFormatting>
  <conditionalFormatting sqref="G47:G48">
    <cfRule type="cellIs" dxfId="4941" priority="1071" stopIfTrue="1" operator="equal">
      <formula>"買"</formula>
    </cfRule>
    <cfRule type="cellIs" dxfId="4940" priority="1072" stopIfTrue="1" operator="equal">
      <formula>"売"</formula>
    </cfRule>
  </conditionalFormatting>
  <conditionalFormatting sqref="G47:G48">
    <cfRule type="cellIs" dxfId="4939" priority="1069" stopIfTrue="1" operator="equal">
      <formula>"買"</formula>
    </cfRule>
    <cfRule type="cellIs" dxfId="4938" priority="1070" stopIfTrue="1" operator="equal">
      <formula>"売"</formula>
    </cfRule>
  </conditionalFormatting>
  <conditionalFormatting sqref="G49">
    <cfRule type="cellIs" dxfId="4937" priority="1067" stopIfTrue="1" operator="equal">
      <formula>"買"</formula>
    </cfRule>
    <cfRule type="cellIs" dxfId="4936" priority="1068" stopIfTrue="1" operator="equal">
      <formula>"売"</formula>
    </cfRule>
  </conditionalFormatting>
  <conditionalFormatting sqref="G49">
    <cfRule type="cellIs" dxfId="4935" priority="1065" stopIfTrue="1" operator="equal">
      <formula>"買"</formula>
    </cfRule>
    <cfRule type="cellIs" dxfId="4934" priority="1066" stopIfTrue="1" operator="equal">
      <formula>"売"</formula>
    </cfRule>
  </conditionalFormatting>
  <conditionalFormatting sqref="G49">
    <cfRule type="cellIs" dxfId="4933" priority="1063" stopIfTrue="1" operator="equal">
      <formula>"買"</formula>
    </cfRule>
    <cfRule type="cellIs" dxfId="4932" priority="1064" stopIfTrue="1" operator="equal">
      <formula>"売"</formula>
    </cfRule>
  </conditionalFormatting>
  <conditionalFormatting sqref="G49">
    <cfRule type="cellIs" dxfId="4931" priority="1061" stopIfTrue="1" operator="equal">
      <formula>"買"</formula>
    </cfRule>
    <cfRule type="cellIs" dxfId="4930" priority="1062" stopIfTrue="1" operator="equal">
      <formula>"売"</formula>
    </cfRule>
  </conditionalFormatting>
  <conditionalFormatting sqref="G49">
    <cfRule type="cellIs" dxfId="4929" priority="1059" stopIfTrue="1" operator="equal">
      <formula>"買"</formula>
    </cfRule>
    <cfRule type="cellIs" dxfId="4928" priority="1060" stopIfTrue="1" operator="equal">
      <formula>"売"</formula>
    </cfRule>
  </conditionalFormatting>
  <conditionalFormatting sqref="G49">
    <cfRule type="cellIs" dxfId="4927" priority="1057" stopIfTrue="1" operator="equal">
      <formula>"買"</formula>
    </cfRule>
    <cfRule type="cellIs" dxfId="4926" priority="1058" stopIfTrue="1" operator="equal">
      <formula>"売"</formula>
    </cfRule>
  </conditionalFormatting>
  <conditionalFormatting sqref="G49">
    <cfRule type="cellIs" dxfId="4925" priority="1055" stopIfTrue="1" operator="equal">
      <formula>"買"</formula>
    </cfRule>
    <cfRule type="cellIs" dxfId="4924" priority="1056" stopIfTrue="1" operator="equal">
      <formula>"売"</formula>
    </cfRule>
  </conditionalFormatting>
  <conditionalFormatting sqref="G49">
    <cfRule type="cellIs" dxfId="4923" priority="1053" stopIfTrue="1" operator="equal">
      <formula>"買"</formula>
    </cfRule>
    <cfRule type="cellIs" dxfId="4922" priority="1054" stopIfTrue="1" operator="equal">
      <formula>"売"</formula>
    </cfRule>
  </conditionalFormatting>
  <conditionalFormatting sqref="G50">
    <cfRule type="cellIs" dxfId="4921" priority="1051" stopIfTrue="1" operator="equal">
      <formula>"買"</formula>
    </cfRule>
    <cfRule type="cellIs" dxfId="4920" priority="1052" stopIfTrue="1" operator="equal">
      <formula>"売"</formula>
    </cfRule>
  </conditionalFormatting>
  <conditionalFormatting sqref="G50">
    <cfRule type="cellIs" dxfId="4919" priority="1049" stopIfTrue="1" operator="equal">
      <formula>"買"</formula>
    </cfRule>
    <cfRule type="cellIs" dxfId="4918" priority="1050" stopIfTrue="1" operator="equal">
      <formula>"売"</formula>
    </cfRule>
  </conditionalFormatting>
  <conditionalFormatting sqref="G50">
    <cfRule type="cellIs" dxfId="4917" priority="1047" stopIfTrue="1" operator="equal">
      <formula>"買"</formula>
    </cfRule>
    <cfRule type="cellIs" dxfId="4916" priority="1048" stopIfTrue="1" operator="equal">
      <formula>"売"</formula>
    </cfRule>
  </conditionalFormatting>
  <conditionalFormatting sqref="G50">
    <cfRule type="cellIs" dxfId="4915" priority="1045" stopIfTrue="1" operator="equal">
      <formula>"買"</formula>
    </cfRule>
    <cfRule type="cellIs" dxfId="4914" priority="1046" stopIfTrue="1" operator="equal">
      <formula>"売"</formula>
    </cfRule>
  </conditionalFormatting>
  <conditionalFormatting sqref="G50">
    <cfRule type="cellIs" dxfId="4913" priority="1043" stopIfTrue="1" operator="equal">
      <formula>"買"</formula>
    </cfRule>
    <cfRule type="cellIs" dxfId="4912" priority="1044" stopIfTrue="1" operator="equal">
      <formula>"売"</formula>
    </cfRule>
  </conditionalFormatting>
  <conditionalFormatting sqref="G50">
    <cfRule type="cellIs" dxfId="4911" priority="1041" stopIfTrue="1" operator="equal">
      <formula>"買"</formula>
    </cfRule>
    <cfRule type="cellIs" dxfId="4910" priority="1042" stopIfTrue="1" operator="equal">
      <formula>"売"</formula>
    </cfRule>
  </conditionalFormatting>
  <conditionalFormatting sqref="G50">
    <cfRule type="cellIs" dxfId="4909" priority="1039" stopIfTrue="1" operator="equal">
      <formula>"買"</formula>
    </cfRule>
    <cfRule type="cellIs" dxfId="4908" priority="1040" stopIfTrue="1" operator="equal">
      <formula>"売"</formula>
    </cfRule>
  </conditionalFormatting>
  <conditionalFormatting sqref="G50">
    <cfRule type="cellIs" dxfId="4907" priority="1037" stopIfTrue="1" operator="equal">
      <formula>"買"</formula>
    </cfRule>
    <cfRule type="cellIs" dxfId="4906" priority="1038" stopIfTrue="1" operator="equal">
      <formula>"売"</formula>
    </cfRule>
  </conditionalFormatting>
  <conditionalFormatting sqref="G50">
    <cfRule type="cellIs" dxfId="4905" priority="1035" stopIfTrue="1" operator="equal">
      <formula>"買"</formula>
    </cfRule>
    <cfRule type="cellIs" dxfId="4904" priority="1036" stopIfTrue="1" operator="equal">
      <formula>"売"</formula>
    </cfRule>
  </conditionalFormatting>
  <conditionalFormatting sqref="G50">
    <cfRule type="cellIs" dxfId="4903" priority="1033" stopIfTrue="1" operator="equal">
      <formula>"買"</formula>
    </cfRule>
    <cfRule type="cellIs" dxfId="4902" priority="1034" stopIfTrue="1" operator="equal">
      <formula>"売"</formula>
    </cfRule>
  </conditionalFormatting>
  <conditionalFormatting sqref="G50">
    <cfRule type="cellIs" dxfId="4901" priority="1031" stopIfTrue="1" operator="equal">
      <formula>"買"</formula>
    </cfRule>
    <cfRule type="cellIs" dxfId="4900" priority="1032" stopIfTrue="1" operator="equal">
      <formula>"売"</formula>
    </cfRule>
  </conditionalFormatting>
  <conditionalFormatting sqref="G50">
    <cfRule type="cellIs" dxfId="4899" priority="1029" stopIfTrue="1" operator="equal">
      <formula>"買"</formula>
    </cfRule>
    <cfRule type="cellIs" dxfId="4898" priority="1030" stopIfTrue="1" operator="equal">
      <formula>"売"</formula>
    </cfRule>
  </conditionalFormatting>
  <conditionalFormatting sqref="G50">
    <cfRule type="cellIs" dxfId="4897" priority="1027" stopIfTrue="1" operator="equal">
      <formula>"買"</formula>
    </cfRule>
    <cfRule type="cellIs" dxfId="4896" priority="1028" stopIfTrue="1" operator="equal">
      <formula>"売"</formula>
    </cfRule>
  </conditionalFormatting>
  <conditionalFormatting sqref="G51">
    <cfRule type="cellIs" dxfId="4895" priority="1025" stopIfTrue="1" operator="equal">
      <formula>"買"</formula>
    </cfRule>
    <cfRule type="cellIs" dxfId="4894" priority="1026" stopIfTrue="1" operator="equal">
      <formula>"売"</formula>
    </cfRule>
  </conditionalFormatting>
  <conditionalFormatting sqref="G51">
    <cfRule type="cellIs" dxfId="4893" priority="1023" stopIfTrue="1" operator="equal">
      <formula>"買"</formula>
    </cfRule>
    <cfRule type="cellIs" dxfId="4892" priority="1024" stopIfTrue="1" operator="equal">
      <formula>"売"</formula>
    </cfRule>
  </conditionalFormatting>
  <conditionalFormatting sqref="G51">
    <cfRule type="cellIs" dxfId="4891" priority="1021" stopIfTrue="1" operator="equal">
      <formula>"買"</formula>
    </cfRule>
    <cfRule type="cellIs" dxfId="4890" priority="1022" stopIfTrue="1" operator="equal">
      <formula>"売"</formula>
    </cfRule>
  </conditionalFormatting>
  <conditionalFormatting sqref="G51">
    <cfRule type="cellIs" dxfId="4889" priority="1019" stopIfTrue="1" operator="equal">
      <formula>"買"</formula>
    </cfRule>
    <cfRule type="cellIs" dxfId="4888" priority="1020" stopIfTrue="1" operator="equal">
      <formula>"売"</formula>
    </cfRule>
  </conditionalFormatting>
  <conditionalFormatting sqref="G51">
    <cfRule type="cellIs" dxfId="4887" priority="1017" stopIfTrue="1" operator="equal">
      <formula>"買"</formula>
    </cfRule>
    <cfRule type="cellIs" dxfId="4886" priority="1018" stopIfTrue="1" operator="equal">
      <formula>"売"</formula>
    </cfRule>
  </conditionalFormatting>
  <conditionalFormatting sqref="G51">
    <cfRule type="cellIs" dxfId="4885" priority="1015" stopIfTrue="1" operator="equal">
      <formula>"買"</formula>
    </cfRule>
    <cfRule type="cellIs" dxfId="4884" priority="1016" stopIfTrue="1" operator="equal">
      <formula>"売"</formula>
    </cfRule>
  </conditionalFormatting>
  <conditionalFormatting sqref="G51">
    <cfRule type="cellIs" dxfId="4883" priority="1013" stopIfTrue="1" operator="equal">
      <formula>"買"</formula>
    </cfRule>
    <cfRule type="cellIs" dxfId="4882" priority="1014" stopIfTrue="1" operator="equal">
      <formula>"売"</formula>
    </cfRule>
  </conditionalFormatting>
  <conditionalFormatting sqref="G51">
    <cfRule type="cellIs" dxfId="4881" priority="1011" stopIfTrue="1" operator="equal">
      <formula>"買"</formula>
    </cfRule>
    <cfRule type="cellIs" dxfId="4880" priority="1012" stopIfTrue="1" operator="equal">
      <formula>"売"</formula>
    </cfRule>
  </conditionalFormatting>
  <conditionalFormatting sqref="G51">
    <cfRule type="cellIs" dxfId="4879" priority="1009" stopIfTrue="1" operator="equal">
      <formula>"買"</formula>
    </cfRule>
    <cfRule type="cellIs" dxfId="4878" priority="1010" stopIfTrue="1" operator="equal">
      <formula>"売"</formula>
    </cfRule>
  </conditionalFormatting>
  <conditionalFormatting sqref="G51">
    <cfRule type="cellIs" dxfId="4877" priority="1007" stopIfTrue="1" operator="equal">
      <formula>"買"</formula>
    </cfRule>
    <cfRule type="cellIs" dxfId="4876" priority="1008" stopIfTrue="1" operator="equal">
      <formula>"売"</formula>
    </cfRule>
  </conditionalFormatting>
  <conditionalFormatting sqref="G51">
    <cfRule type="cellIs" dxfId="4875" priority="1005" stopIfTrue="1" operator="equal">
      <formula>"買"</formula>
    </cfRule>
    <cfRule type="cellIs" dxfId="4874" priority="1006" stopIfTrue="1" operator="equal">
      <formula>"売"</formula>
    </cfRule>
  </conditionalFormatting>
  <conditionalFormatting sqref="G51">
    <cfRule type="cellIs" dxfId="4873" priority="1003" stopIfTrue="1" operator="equal">
      <formula>"買"</formula>
    </cfRule>
    <cfRule type="cellIs" dxfId="4872" priority="1004" stopIfTrue="1" operator="equal">
      <formula>"売"</formula>
    </cfRule>
  </conditionalFormatting>
  <conditionalFormatting sqref="G51">
    <cfRule type="cellIs" dxfId="4871" priority="1001" stopIfTrue="1" operator="equal">
      <formula>"買"</formula>
    </cfRule>
    <cfRule type="cellIs" dxfId="4870" priority="1002" stopIfTrue="1" operator="equal">
      <formula>"売"</formula>
    </cfRule>
  </conditionalFormatting>
  <conditionalFormatting sqref="G64">
    <cfRule type="cellIs" dxfId="4869" priority="999" stopIfTrue="1" operator="equal">
      <formula>"買"</formula>
    </cfRule>
    <cfRule type="cellIs" dxfId="4868" priority="1000" stopIfTrue="1" operator="equal">
      <formula>"売"</formula>
    </cfRule>
  </conditionalFormatting>
  <conditionalFormatting sqref="G64">
    <cfRule type="cellIs" dxfId="4867" priority="997" stopIfTrue="1" operator="equal">
      <formula>"買"</formula>
    </cfRule>
    <cfRule type="cellIs" dxfId="4866" priority="998" stopIfTrue="1" operator="equal">
      <formula>"売"</formula>
    </cfRule>
  </conditionalFormatting>
  <conditionalFormatting sqref="G52">
    <cfRule type="cellIs" dxfId="4865" priority="995" stopIfTrue="1" operator="equal">
      <formula>"買"</formula>
    </cfRule>
    <cfRule type="cellIs" dxfId="4864" priority="996" stopIfTrue="1" operator="equal">
      <formula>"売"</formula>
    </cfRule>
  </conditionalFormatting>
  <conditionalFormatting sqref="G52">
    <cfRule type="cellIs" dxfId="4863" priority="993" stopIfTrue="1" operator="equal">
      <formula>"買"</formula>
    </cfRule>
    <cfRule type="cellIs" dxfId="4862" priority="994" stopIfTrue="1" operator="equal">
      <formula>"売"</formula>
    </cfRule>
  </conditionalFormatting>
  <conditionalFormatting sqref="G52">
    <cfRule type="cellIs" dxfId="4861" priority="991" stopIfTrue="1" operator="equal">
      <formula>"買"</formula>
    </cfRule>
    <cfRule type="cellIs" dxfId="4860" priority="992" stopIfTrue="1" operator="equal">
      <formula>"売"</formula>
    </cfRule>
  </conditionalFormatting>
  <conditionalFormatting sqref="G53">
    <cfRule type="cellIs" dxfId="4859" priority="989" stopIfTrue="1" operator="equal">
      <formula>"買"</formula>
    </cfRule>
    <cfRule type="cellIs" dxfId="4858" priority="990" stopIfTrue="1" operator="equal">
      <formula>"売"</formula>
    </cfRule>
  </conditionalFormatting>
  <conditionalFormatting sqref="G54">
    <cfRule type="cellIs" dxfId="4857" priority="987" stopIfTrue="1" operator="equal">
      <formula>"買"</formula>
    </cfRule>
    <cfRule type="cellIs" dxfId="4856" priority="988" stopIfTrue="1" operator="equal">
      <formula>"売"</formula>
    </cfRule>
  </conditionalFormatting>
  <conditionalFormatting sqref="G55">
    <cfRule type="cellIs" dxfId="4855" priority="985" stopIfTrue="1" operator="equal">
      <formula>"買"</formula>
    </cfRule>
    <cfRule type="cellIs" dxfId="4854" priority="986" stopIfTrue="1" operator="equal">
      <formula>"売"</formula>
    </cfRule>
  </conditionalFormatting>
  <conditionalFormatting sqref="G56">
    <cfRule type="cellIs" dxfId="4853" priority="983" stopIfTrue="1" operator="equal">
      <formula>"買"</formula>
    </cfRule>
    <cfRule type="cellIs" dxfId="4852" priority="984" stopIfTrue="1" operator="equal">
      <formula>"売"</formula>
    </cfRule>
  </conditionalFormatting>
  <conditionalFormatting sqref="G57">
    <cfRule type="cellIs" dxfId="4851" priority="981" stopIfTrue="1" operator="equal">
      <formula>"買"</formula>
    </cfRule>
    <cfRule type="cellIs" dxfId="4850" priority="982" stopIfTrue="1" operator="equal">
      <formula>"売"</formula>
    </cfRule>
  </conditionalFormatting>
  <conditionalFormatting sqref="G57">
    <cfRule type="cellIs" dxfId="4849" priority="979" stopIfTrue="1" operator="equal">
      <formula>"買"</formula>
    </cfRule>
    <cfRule type="cellIs" dxfId="4848" priority="980" stopIfTrue="1" operator="equal">
      <formula>"売"</formula>
    </cfRule>
  </conditionalFormatting>
  <conditionalFormatting sqref="G57">
    <cfRule type="cellIs" dxfId="4847" priority="977" stopIfTrue="1" operator="equal">
      <formula>"買"</formula>
    </cfRule>
    <cfRule type="cellIs" dxfId="4846" priority="978" stopIfTrue="1" operator="equal">
      <formula>"売"</formula>
    </cfRule>
  </conditionalFormatting>
  <conditionalFormatting sqref="G58">
    <cfRule type="cellIs" dxfId="4845" priority="975" stopIfTrue="1" operator="equal">
      <formula>"買"</formula>
    </cfRule>
    <cfRule type="cellIs" dxfId="4844" priority="976" stopIfTrue="1" operator="equal">
      <formula>"売"</formula>
    </cfRule>
  </conditionalFormatting>
  <conditionalFormatting sqref="G58">
    <cfRule type="cellIs" dxfId="4843" priority="973" stopIfTrue="1" operator="equal">
      <formula>"買"</formula>
    </cfRule>
    <cfRule type="cellIs" dxfId="4842" priority="974" stopIfTrue="1" operator="equal">
      <formula>"売"</formula>
    </cfRule>
  </conditionalFormatting>
  <conditionalFormatting sqref="G58">
    <cfRule type="cellIs" dxfId="4841" priority="971" stopIfTrue="1" operator="equal">
      <formula>"買"</formula>
    </cfRule>
    <cfRule type="cellIs" dxfId="4840" priority="972" stopIfTrue="1" operator="equal">
      <formula>"売"</formula>
    </cfRule>
  </conditionalFormatting>
  <conditionalFormatting sqref="G59">
    <cfRule type="cellIs" dxfId="4839" priority="969" stopIfTrue="1" operator="equal">
      <formula>"買"</formula>
    </cfRule>
    <cfRule type="cellIs" dxfId="4838" priority="970" stopIfTrue="1" operator="equal">
      <formula>"売"</formula>
    </cfRule>
  </conditionalFormatting>
  <conditionalFormatting sqref="G60">
    <cfRule type="cellIs" dxfId="4837" priority="967" stopIfTrue="1" operator="equal">
      <formula>"買"</formula>
    </cfRule>
    <cfRule type="cellIs" dxfId="4836" priority="968" stopIfTrue="1" operator="equal">
      <formula>"売"</formula>
    </cfRule>
  </conditionalFormatting>
  <conditionalFormatting sqref="G60:G62">
    <cfRule type="cellIs" dxfId="4835" priority="965" stopIfTrue="1" operator="equal">
      <formula>"買"</formula>
    </cfRule>
    <cfRule type="cellIs" dxfId="4834" priority="966" stopIfTrue="1" operator="equal">
      <formula>"売"</formula>
    </cfRule>
  </conditionalFormatting>
  <conditionalFormatting sqref="G60:G62">
    <cfRule type="cellIs" dxfId="4833" priority="963" stopIfTrue="1" operator="equal">
      <formula>"買"</formula>
    </cfRule>
    <cfRule type="cellIs" dxfId="4832" priority="964" stopIfTrue="1" operator="equal">
      <formula>"売"</formula>
    </cfRule>
  </conditionalFormatting>
  <conditionalFormatting sqref="G60:G62">
    <cfRule type="cellIs" dxfId="4831" priority="961" stopIfTrue="1" operator="equal">
      <formula>"買"</formula>
    </cfRule>
    <cfRule type="cellIs" dxfId="4830" priority="962" stopIfTrue="1" operator="equal">
      <formula>"売"</formula>
    </cfRule>
  </conditionalFormatting>
  <conditionalFormatting sqref="G60:G62">
    <cfRule type="cellIs" dxfId="4829" priority="959" stopIfTrue="1" operator="equal">
      <formula>"買"</formula>
    </cfRule>
    <cfRule type="cellIs" dxfId="4828" priority="960" stopIfTrue="1" operator="equal">
      <formula>"売"</formula>
    </cfRule>
  </conditionalFormatting>
  <conditionalFormatting sqref="G63">
    <cfRule type="cellIs" dxfId="4827" priority="957" stopIfTrue="1" operator="equal">
      <formula>"買"</formula>
    </cfRule>
    <cfRule type="cellIs" dxfId="4826" priority="958" stopIfTrue="1" operator="equal">
      <formula>"売"</formula>
    </cfRule>
  </conditionalFormatting>
  <conditionalFormatting sqref="G63">
    <cfRule type="cellIs" dxfId="4825" priority="955" stopIfTrue="1" operator="equal">
      <formula>"買"</formula>
    </cfRule>
    <cfRule type="cellIs" dxfId="4824" priority="956" stopIfTrue="1" operator="equal">
      <formula>"売"</formula>
    </cfRule>
  </conditionalFormatting>
  <conditionalFormatting sqref="G63">
    <cfRule type="cellIs" dxfId="4823" priority="953" stopIfTrue="1" operator="equal">
      <formula>"買"</formula>
    </cfRule>
    <cfRule type="cellIs" dxfId="4822" priority="954" stopIfTrue="1" operator="equal">
      <formula>"売"</formula>
    </cfRule>
  </conditionalFormatting>
  <conditionalFormatting sqref="G63">
    <cfRule type="cellIs" dxfId="4821" priority="951" stopIfTrue="1" operator="equal">
      <formula>"買"</formula>
    </cfRule>
    <cfRule type="cellIs" dxfId="4820" priority="952" stopIfTrue="1" operator="equal">
      <formula>"売"</formula>
    </cfRule>
  </conditionalFormatting>
  <conditionalFormatting sqref="G63">
    <cfRule type="cellIs" dxfId="4819" priority="949" stopIfTrue="1" operator="equal">
      <formula>"買"</formula>
    </cfRule>
    <cfRule type="cellIs" dxfId="4818" priority="950" stopIfTrue="1" operator="equal">
      <formula>"売"</formula>
    </cfRule>
  </conditionalFormatting>
  <conditionalFormatting sqref="G64">
    <cfRule type="cellIs" dxfId="4817" priority="947" stopIfTrue="1" operator="equal">
      <formula>"買"</formula>
    </cfRule>
    <cfRule type="cellIs" dxfId="4816" priority="948" stopIfTrue="1" operator="equal">
      <formula>"売"</formula>
    </cfRule>
  </conditionalFormatting>
  <conditionalFormatting sqref="G65">
    <cfRule type="cellIs" dxfId="4815" priority="945" stopIfTrue="1" operator="equal">
      <formula>"買"</formula>
    </cfRule>
    <cfRule type="cellIs" dxfId="4814" priority="946" stopIfTrue="1" operator="equal">
      <formula>"売"</formula>
    </cfRule>
  </conditionalFormatting>
  <conditionalFormatting sqref="G65">
    <cfRule type="cellIs" dxfId="4813" priority="943" stopIfTrue="1" operator="equal">
      <formula>"買"</formula>
    </cfRule>
    <cfRule type="cellIs" dxfId="4812" priority="944" stopIfTrue="1" operator="equal">
      <formula>"売"</formula>
    </cfRule>
  </conditionalFormatting>
  <conditionalFormatting sqref="G65">
    <cfRule type="cellIs" dxfId="4811" priority="941" stopIfTrue="1" operator="equal">
      <formula>"買"</formula>
    </cfRule>
    <cfRule type="cellIs" dxfId="4810" priority="942" stopIfTrue="1" operator="equal">
      <formula>"売"</formula>
    </cfRule>
  </conditionalFormatting>
  <conditionalFormatting sqref="G66">
    <cfRule type="cellIs" dxfId="4809" priority="939" stopIfTrue="1" operator="equal">
      <formula>"買"</formula>
    </cfRule>
    <cfRule type="cellIs" dxfId="4808" priority="940" stopIfTrue="1" operator="equal">
      <formula>"売"</formula>
    </cfRule>
  </conditionalFormatting>
  <conditionalFormatting sqref="G67">
    <cfRule type="cellIs" dxfId="4807" priority="937" stopIfTrue="1" operator="equal">
      <formula>"買"</formula>
    </cfRule>
    <cfRule type="cellIs" dxfId="4806" priority="938" stopIfTrue="1" operator="equal">
      <formula>"売"</formula>
    </cfRule>
  </conditionalFormatting>
  <conditionalFormatting sqref="G68">
    <cfRule type="cellIs" dxfId="4805" priority="935" stopIfTrue="1" operator="equal">
      <formula>"買"</formula>
    </cfRule>
    <cfRule type="cellIs" dxfId="4804" priority="936" stopIfTrue="1" operator="equal">
      <formula>"売"</formula>
    </cfRule>
  </conditionalFormatting>
  <conditionalFormatting sqref="G69">
    <cfRule type="cellIs" dxfId="4803" priority="933" stopIfTrue="1" operator="equal">
      <formula>"買"</formula>
    </cfRule>
    <cfRule type="cellIs" dxfId="4802" priority="934" stopIfTrue="1" operator="equal">
      <formula>"売"</formula>
    </cfRule>
  </conditionalFormatting>
  <conditionalFormatting sqref="G69">
    <cfRule type="cellIs" dxfId="4801" priority="931" stopIfTrue="1" operator="equal">
      <formula>"買"</formula>
    </cfRule>
    <cfRule type="cellIs" dxfId="4800" priority="932" stopIfTrue="1" operator="equal">
      <formula>"売"</formula>
    </cfRule>
  </conditionalFormatting>
  <conditionalFormatting sqref="G69">
    <cfRule type="cellIs" dxfId="4799" priority="929" stopIfTrue="1" operator="equal">
      <formula>"買"</formula>
    </cfRule>
    <cfRule type="cellIs" dxfId="4798" priority="930" stopIfTrue="1" operator="equal">
      <formula>"売"</formula>
    </cfRule>
  </conditionalFormatting>
  <conditionalFormatting sqref="G63">
    <cfRule type="cellIs" dxfId="4797" priority="927" stopIfTrue="1" operator="equal">
      <formula>"買"</formula>
    </cfRule>
    <cfRule type="cellIs" dxfId="4796" priority="928" stopIfTrue="1" operator="equal">
      <formula>"売"</formula>
    </cfRule>
  </conditionalFormatting>
  <conditionalFormatting sqref="G63">
    <cfRule type="cellIs" dxfId="4795" priority="925" stopIfTrue="1" operator="equal">
      <formula>"買"</formula>
    </cfRule>
    <cfRule type="cellIs" dxfId="4794" priority="926" stopIfTrue="1" operator="equal">
      <formula>"売"</formula>
    </cfRule>
  </conditionalFormatting>
  <conditionalFormatting sqref="G52">
    <cfRule type="cellIs" dxfId="4793" priority="923" stopIfTrue="1" operator="equal">
      <formula>"買"</formula>
    </cfRule>
    <cfRule type="cellIs" dxfId="4792" priority="924" stopIfTrue="1" operator="equal">
      <formula>"売"</formula>
    </cfRule>
  </conditionalFormatting>
  <conditionalFormatting sqref="G53">
    <cfRule type="cellIs" dxfId="4791" priority="921" stopIfTrue="1" operator="equal">
      <formula>"買"</formula>
    </cfRule>
    <cfRule type="cellIs" dxfId="4790" priority="922" stopIfTrue="1" operator="equal">
      <formula>"売"</formula>
    </cfRule>
  </conditionalFormatting>
  <conditionalFormatting sqref="G54">
    <cfRule type="cellIs" dxfId="4789" priority="919" stopIfTrue="1" operator="equal">
      <formula>"買"</formula>
    </cfRule>
    <cfRule type="cellIs" dxfId="4788" priority="920" stopIfTrue="1" operator="equal">
      <formula>"売"</formula>
    </cfRule>
  </conditionalFormatting>
  <conditionalFormatting sqref="G55">
    <cfRule type="cellIs" dxfId="4787" priority="917" stopIfTrue="1" operator="equal">
      <formula>"買"</formula>
    </cfRule>
    <cfRule type="cellIs" dxfId="4786" priority="918" stopIfTrue="1" operator="equal">
      <formula>"売"</formula>
    </cfRule>
  </conditionalFormatting>
  <conditionalFormatting sqref="G56">
    <cfRule type="cellIs" dxfId="4785" priority="915" stopIfTrue="1" operator="equal">
      <formula>"買"</formula>
    </cfRule>
    <cfRule type="cellIs" dxfId="4784" priority="916" stopIfTrue="1" operator="equal">
      <formula>"売"</formula>
    </cfRule>
  </conditionalFormatting>
  <conditionalFormatting sqref="G56">
    <cfRule type="cellIs" dxfId="4783" priority="913" stopIfTrue="1" operator="equal">
      <formula>"買"</formula>
    </cfRule>
    <cfRule type="cellIs" dxfId="4782" priority="914" stopIfTrue="1" operator="equal">
      <formula>"売"</formula>
    </cfRule>
  </conditionalFormatting>
  <conditionalFormatting sqref="G56">
    <cfRule type="cellIs" dxfId="4781" priority="911" stopIfTrue="1" operator="equal">
      <formula>"買"</formula>
    </cfRule>
    <cfRule type="cellIs" dxfId="4780" priority="912" stopIfTrue="1" operator="equal">
      <formula>"売"</formula>
    </cfRule>
  </conditionalFormatting>
  <conditionalFormatting sqref="G57">
    <cfRule type="cellIs" dxfId="4779" priority="909" stopIfTrue="1" operator="equal">
      <formula>"買"</formula>
    </cfRule>
    <cfRule type="cellIs" dxfId="4778" priority="910" stopIfTrue="1" operator="equal">
      <formula>"売"</formula>
    </cfRule>
  </conditionalFormatting>
  <conditionalFormatting sqref="G57">
    <cfRule type="cellIs" dxfId="4777" priority="907" stopIfTrue="1" operator="equal">
      <formula>"買"</formula>
    </cfRule>
    <cfRule type="cellIs" dxfId="4776" priority="908" stopIfTrue="1" operator="equal">
      <formula>"売"</formula>
    </cfRule>
  </conditionalFormatting>
  <conditionalFormatting sqref="G57">
    <cfRule type="cellIs" dxfId="4775" priority="905" stopIfTrue="1" operator="equal">
      <formula>"買"</formula>
    </cfRule>
    <cfRule type="cellIs" dxfId="4774" priority="906" stopIfTrue="1" operator="equal">
      <formula>"売"</formula>
    </cfRule>
  </conditionalFormatting>
  <conditionalFormatting sqref="G58">
    <cfRule type="cellIs" dxfId="4773" priority="903" stopIfTrue="1" operator="equal">
      <formula>"買"</formula>
    </cfRule>
    <cfRule type="cellIs" dxfId="4772" priority="904" stopIfTrue="1" operator="equal">
      <formula>"売"</formula>
    </cfRule>
  </conditionalFormatting>
  <conditionalFormatting sqref="G59">
    <cfRule type="cellIs" dxfId="4771" priority="901" stopIfTrue="1" operator="equal">
      <formula>"買"</formula>
    </cfRule>
    <cfRule type="cellIs" dxfId="4770" priority="902" stopIfTrue="1" operator="equal">
      <formula>"売"</formula>
    </cfRule>
  </conditionalFormatting>
  <conditionalFormatting sqref="G62">
    <cfRule type="cellIs" dxfId="4769" priority="899" stopIfTrue="1" operator="equal">
      <formula>"買"</formula>
    </cfRule>
    <cfRule type="cellIs" dxfId="4768" priority="900" stopIfTrue="1" operator="equal">
      <formula>"売"</formula>
    </cfRule>
  </conditionalFormatting>
  <conditionalFormatting sqref="G62">
    <cfRule type="cellIs" dxfId="4767" priority="897" stopIfTrue="1" operator="equal">
      <formula>"買"</formula>
    </cfRule>
    <cfRule type="cellIs" dxfId="4766" priority="898" stopIfTrue="1" operator="equal">
      <formula>"売"</formula>
    </cfRule>
  </conditionalFormatting>
  <conditionalFormatting sqref="G62">
    <cfRule type="cellIs" dxfId="4765" priority="895" stopIfTrue="1" operator="equal">
      <formula>"買"</formula>
    </cfRule>
    <cfRule type="cellIs" dxfId="4764" priority="896" stopIfTrue="1" operator="equal">
      <formula>"売"</formula>
    </cfRule>
  </conditionalFormatting>
  <conditionalFormatting sqref="G62">
    <cfRule type="cellIs" dxfId="4763" priority="893" stopIfTrue="1" operator="equal">
      <formula>"買"</formula>
    </cfRule>
    <cfRule type="cellIs" dxfId="4762" priority="894" stopIfTrue="1" operator="equal">
      <formula>"売"</formula>
    </cfRule>
  </conditionalFormatting>
  <conditionalFormatting sqref="G62">
    <cfRule type="cellIs" dxfId="4761" priority="891" stopIfTrue="1" operator="equal">
      <formula>"買"</formula>
    </cfRule>
    <cfRule type="cellIs" dxfId="4760" priority="892" stopIfTrue="1" operator="equal">
      <formula>"売"</formula>
    </cfRule>
  </conditionalFormatting>
  <conditionalFormatting sqref="G63">
    <cfRule type="cellIs" dxfId="4759" priority="889" stopIfTrue="1" operator="equal">
      <formula>"買"</formula>
    </cfRule>
    <cfRule type="cellIs" dxfId="4758" priority="890" stopIfTrue="1" operator="equal">
      <formula>"売"</formula>
    </cfRule>
  </conditionalFormatting>
  <conditionalFormatting sqref="G64">
    <cfRule type="cellIs" dxfId="4757" priority="887" stopIfTrue="1" operator="equal">
      <formula>"買"</formula>
    </cfRule>
    <cfRule type="cellIs" dxfId="4756" priority="888" stopIfTrue="1" operator="equal">
      <formula>"売"</formula>
    </cfRule>
  </conditionalFormatting>
  <conditionalFormatting sqref="G64">
    <cfRule type="cellIs" dxfId="4755" priority="885" stopIfTrue="1" operator="equal">
      <formula>"買"</formula>
    </cfRule>
    <cfRule type="cellIs" dxfId="4754" priority="886" stopIfTrue="1" operator="equal">
      <formula>"売"</formula>
    </cfRule>
  </conditionalFormatting>
  <conditionalFormatting sqref="G64">
    <cfRule type="cellIs" dxfId="4753" priority="883" stopIfTrue="1" operator="equal">
      <formula>"買"</formula>
    </cfRule>
    <cfRule type="cellIs" dxfId="4752" priority="884" stopIfTrue="1" operator="equal">
      <formula>"売"</formula>
    </cfRule>
  </conditionalFormatting>
  <conditionalFormatting sqref="G65">
    <cfRule type="cellIs" dxfId="4751" priority="881" stopIfTrue="1" operator="equal">
      <formula>"買"</formula>
    </cfRule>
    <cfRule type="cellIs" dxfId="4750" priority="882" stopIfTrue="1" operator="equal">
      <formula>"売"</formula>
    </cfRule>
  </conditionalFormatting>
  <conditionalFormatting sqref="G66">
    <cfRule type="cellIs" dxfId="4749" priority="879" stopIfTrue="1" operator="equal">
      <formula>"買"</formula>
    </cfRule>
    <cfRule type="cellIs" dxfId="4748" priority="880" stopIfTrue="1" operator="equal">
      <formula>"売"</formula>
    </cfRule>
  </conditionalFormatting>
  <conditionalFormatting sqref="G67">
    <cfRule type="cellIs" dxfId="4747" priority="877" stopIfTrue="1" operator="equal">
      <formula>"買"</formula>
    </cfRule>
    <cfRule type="cellIs" dxfId="4746" priority="878" stopIfTrue="1" operator="equal">
      <formula>"売"</formula>
    </cfRule>
  </conditionalFormatting>
  <conditionalFormatting sqref="G68">
    <cfRule type="cellIs" dxfId="4745" priority="875" stopIfTrue="1" operator="equal">
      <formula>"買"</formula>
    </cfRule>
    <cfRule type="cellIs" dxfId="4744" priority="876" stopIfTrue="1" operator="equal">
      <formula>"売"</formula>
    </cfRule>
  </conditionalFormatting>
  <conditionalFormatting sqref="G68">
    <cfRule type="cellIs" dxfId="4743" priority="873" stopIfTrue="1" operator="equal">
      <formula>"買"</formula>
    </cfRule>
    <cfRule type="cellIs" dxfId="4742" priority="874" stopIfTrue="1" operator="equal">
      <formula>"売"</formula>
    </cfRule>
  </conditionalFormatting>
  <conditionalFormatting sqref="G68">
    <cfRule type="cellIs" dxfId="4741" priority="871" stopIfTrue="1" operator="equal">
      <formula>"買"</formula>
    </cfRule>
    <cfRule type="cellIs" dxfId="4740" priority="872" stopIfTrue="1" operator="equal">
      <formula>"売"</formula>
    </cfRule>
  </conditionalFormatting>
  <conditionalFormatting sqref="G69">
    <cfRule type="cellIs" dxfId="4739" priority="869" stopIfTrue="1" operator="equal">
      <formula>"買"</formula>
    </cfRule>
    <cfRule type="cellIs" dxfId="4738" priority="870" stopIfTrue="1" operator="equal">
      <formula>"売"</formula>
    </cfRule>
  </conditionalFormatting>
  <conditionalFormatting sqref="G52:G58">
    <cfRule type="cellIs" dxfId="4737" priority="867" stopIfTrue="1" operator="equal">
      <formula>"買"</formula>
    </cfRule>
    <cfRule type="cellIs" dxfId="4736" priority="868" stopIfTrue="1" operator="equal">
      <formula>"売"</formula>
    </cfRule>
  </conditionalFormatting>
  <conditionalFormatting sqref="G56:G57">
    <cfRule type="cellIs" dxfId="4735" priority="865" stopIfTrue="1" operator="equal">
      <formula>"買"</formula>
    </cfRule>
    <cfRule type="cellIs" dxfId="4734" priority="866" stopIfTrue="1" operator="equal">
      <formula>"売"</formula>
    </cfRule>
  </conditionalFormatting>
  <conditionalFormatting sqref="G56:G57">
    <cfRule type="cellIs" dxfId="4733" priority="863" stopIfTrue="1" operator="equal">
      <formula>"買"</formula>
    </cfRule>
    <cfRule type="cellIs" dxfId="4732" priority="864" stopIfTrue="1" operator="equal">
      <formula>"売"</formula>
    </cfRule>
  </conditionalFormatting>
  <conditionalFormatting sqref="G58">
    <cfRule type="cellIs" dxfId="4731" priority="861" stopIfTrue="1" operator="equal">
      <formula>"買"</formula>
    </cfRule>
    <cfRule type="cellIs" dxfId="4730" priority="862" stopIfTrue="1" operator="equal">
      <formula>"売"</formula>
    </cfRule>
  </conditionalFormatting>
  <conditionalFormatting sqref="G58">
    <cfRule type="cellIs" dxfId="4729" priority="859" stopIfTrue="1" operator="equal">
      <formula>"買"</formula>
    </cfRule>
    <cfRule type="cellIs" dxfId="4728" priority="860" stopIfTrue="1" operator="equal">
      <formula>"売"</formula>
    </cfRule>
  </conditionalFormatting>
  <conditionalFormatting sqref="G58">
    <cfRule type="cellIs" dxfId="4727" priority="857" stopIfTrue="1" operator="equal">
      <formula>"買"</formula>
    </cfRule>
    <cfRule type="cellIs" dxfId="4726" priority="858" stopIfTrue="1" operator="equal">
      <formula>"売"</formula>
    </cfRule>
  </conditionalFormatting>
  <conditionalFormatting sqref="G58">
    <cfRule type="cellIs" dxfId="4725" priority="855" stopIfTrue="1" operator="equal">
      <formula>"買"</formula>
    </cfRule>
    <cfRule type="cellIs" dxfId="4724" priority="856" stopIfTrue="1" operator="equal">
      <formula>"売"</formula>
    </cfRule>
  </conditionalFormatting>
  <conditionalFormatting sqref="G58">
    <cfRule type="cellIs" dxfId="4723" priority="853" stopIfTrue="1" operator="equal">
      <formula>"買"</formula>
    </cfRule>
    <cfRule type="cellIs" dxfId="4722" priority="854" stopIfTrue="1" operator="equal">
      <formula>"売"</formula>
    </cfRule>
  </conditionalFormatting>
  <conditionalFormatting sqref="G58">
    <cfRule type="cellIs" dxfId="4721" priority="851" stopIfTrue="1" operator="equal">
      <formula>"買"</formula>
    </cfRule>
    <cfRule type="cellIs" dxfId="4720" priority="852" stopIfTrue="1" operator="equal">
      <formula>"売"</formula>
    </cfRule>
  </conditionalFormatting>
  <conditionalFormatting sqref="G58">
    <cfRule type="cellIs" dxfId="4719" priority="849" stopIfTrue="1" operator="equal">
      <formula>"買"</formula>
    </cfRule>
    <cfRule type="cellIs" dxfId="4718" priority="850" stopIfTrue="1" operator="equal">
      <formula>"売"</formula>
    </cfRule>
  </conditionalFormatting>
  <conditionalFormatting sqref="G58">
    <cfRule type="cellIs" dxfId="4717" priority="847" stopIfTrue="1" operator="equal">
      <formula>"買"</formula>
    </cfRule>
    <cfRule type="cellIs" dxfId="4716" priority="848" stopIfTrue="1" operator="equal">
      <formula>"売"</formula>
    </cfRule>
  </conditionalFormatting>
  <conditionalFormatting sqref="G59">
    <cfRule type="cellIs" dxfId="4715" priority="845" stopIfTrue="1" operator="equal">
      <formula>"買"</formula>
    </cfRule>
    <cfRule type="cellIs" dxfId="4714" priority="846" stopIfTrue="1" operator="equal">
      <formula>"売"</formula>
    </cfRule>
  </conditionalFormatting>
  <conditionalFormatting sqref="G59">
    <cfRule type="cellIs" dxfId="4713" priority="843" stopIfTrue="1" operator="equal">
      <formula>"買"</formula>
    </cfRule>
    <cfRule type="cellIs" dxfId="4712" priority="844" stopIfTrue="1" operator="equal">
      <formula>"売"</formula>
    </cfRule>
  </conditionalFormatting>
  <conditionalFormatting sqref="G59">
    <cfRule type="cellIs" dxfId="4711" priority="841" stopIfTrue="1" operator="equal">
      <formula>"買"</formula>
    </cfRule>
    <cfRule type="cellIs" dxfId="4710" priority="842" stopIfTrue="1" operator="equal">
      <formula>"売"</formula>
    </cfRule>
  </conditionalFormatting>
  <conditionalFormatting sqref="G59">
    <cfRule type="cellIs" dxfId="4709" priority="839" stopIfTrue="1" operator="equal">
      <formula>"買"</formula>
    </cfRule>
    <cfRule type="cellIs" dxfId="4708" priority="840" stopIfTrue="1" operator="equal">
      <formula>"売"</formula>
    </cfRule>
  </conditionalFormatting>
  <conditionalFormatting sqref="G59">
    <cfRule type="cellIs" dxfId="4707" priority="837" stopIfTrue="1" operator="equal">
      <formula>"買"</formula>
    </cfRule>
    <cfRule type="cellIs" dxfId="4706" priority="838" stopIfTrue="1" operator="equal">
      <formula>"売"</formula>
    </cfRule>
  </conditionalFormatting>
  <conditionalFormatting sqref="G59">
    <cfRule type="cellIs" dxfId="4705" priority="835" stopIfTrue="1" operator="equal">
      <formula>"買"</formula>
    </cfRule>
    <cfRule type="cellIs" dxfId="4704" priority="836" stopIfTrue="1" operator="equal">
      <formula>"売"</formula>
    </cfRule>
  </conditionalFormatting>
  <conditionalFormatting sqref="G59">
    <cfRule type="cellIs" dxfId="4703" priority="833" stopIfTrue="1" operator="equal">
      <formula>"買"</formula>
    </cfRule>
    <cfRule type="cellIs" dxfId="4702" priority="834" stopIfTrue="1" operator="equal">
      <formula>"売"</formula>
    </cfRule>
  </conditionalFormatting>
  <conditionalFormatting sqref="G59">
    <cfRule type="cellIs" dxfId="4701" priority="831" stopIfTrue="1" operator="equal">
      <formula>"買"</formula>
    </cfRule>
    <cfRule type="cellIs" dxfId="4700" priority="832" stopIfTrue="1" operator="equal">
      <formula>"売"</formula>
    </cfRule>
  </conditionalFormatting>
  <conditionalFormatting sqref="G59">
    <cfRule type="cellIs" dxfId="4699" priority="829" stopIfTrue="1" operator="equal">
      <formula>"買"</formula>
    </cfRule>
    <cfRule type="cellIs" dxfId="4698" priority="830" stopIfTrue="1" operator="equal">
      <formula>"売"</formula>
    </cfRule>
  </conditionalFormatting>
  <conditionalFormatting sqref="G59">
    <cfRule type="cellIs" dxfId="4697" priority="827" stopIfTrue="1" operator="equal">
      <formula>"買"</formula>
    </cfRule>
    <cfRule type="cellIs" dxfId="4696" priority="828" stopIfTrue="1" operator="equal">
      <formula>"売"</formula>
    </cfRule>
  </conditionalFormatting>
  <conditionalFormatting sqref="G59">
    <cfRule type="cellIs" dxfId="4695" priority="825" stopIfTrue="1" operator="equal">
      <formula>"買"</formula>
    </cfRule>
    <cfRule type="cellIs" dxfId="4694" priority="826" stopIfTrue="1" operator="equal">
      <formula>"売"</formula>
    </cfRule>
  </conditionalFormatting>
  <conditionalFormatting sqref="G59">
    <cfRule type="cellIs" dxfId="4693" priority="823" stopIfTrue="1" operator="equal">
      <formula>"買"</formula>
    </cfRule>
    <cfRule type="cellIs" dxfId="4692" priority="824" stopIfTrue="1" operator="equal">
      <formula>"売"</formula>
    </cfRule>
  </conditionalFormatting>
  <conditionalFormatting sqref="G59">
    <cfRule type="cellIs" dxfId="4691" priority="821" stopIfTrue="1" operator="equal">
      <formula>"買"</formula>
    </cfRule>
    <cfRule type="cellIs" dxfId="4690" priority="822" stopIfTrue="1" operator="equal">
      <formula>"売"</formula>
    </cfRule>
  </conditionalFormatting>
  <conditionalFormatting sqref="G60">
    <cfRule type="cellIs" dxfId="4689" priority="819" stopIfTrue="1" operator="equal">
      <formula>"買"</formula>
    </cfRule>
    <cfRule type="cellIs" dxfId="4688" priority="820" stopIfTrue="1" operator="equal">
      <formula>"売"</formula>
    </cfRule>
  </conditionalFormatting>
  <conditionalFormatting sqref="G60">
    <cfRule type="cellIs" dxfId="4687" priority="817" stopIfTrue="1" operator="equal">
      <formula>"買"</formula>
    </cfRule>
    <cfRule type="cellIs" dxfId="4686" priority="818" stopIfTrue="1" operator="equal">
      <formula>"売"</formula>
    </cfRule>
  </conditionalFormatting>
  <conditionalFormatting sqref="G60">
    <cfRule type="cellIs" dxfId="4685" priority="815" stopIfTrue="1" operator="equal">
      <formula>"買"</formula>
    </cfRule>
    <cfRule type="cellIs" dxfId="4684" priority="816" stopIfTrue="1" operator="equal">
      <formula>"売"</formula>
    </cfRule>
  </conditionalFormatting>
  <conditionalFormatting sqref="G60">
    <cfRule type="cellIs" dxfId="4683" priority="813" stopIfTrue="1" operator="equal">
      <formula>"買"</formula>
    </cfRule>
    <cfRule type="cellIs" dxfId="4682" priority="814" stopIfTrue="1" operator="equal">
      <formula>"売"</formula>
    </cfRule>
  </conditionalFormatting>
  <conditionalFormatting sqref="G60">
    <cfRule type="cellIs" dxfId="4681" priority="811" stopIfTrue="1" operator="equal">
      <formula>"買"</formula>
    </cfRule>
    <cfRule type="cellIs" dxfId="4680" priority="812" stopIfTrue="1" operator="equal">
      <formula>"売"</formula>
    </cfRule>
  </conditionalFormatting>
  <conditionalFormatting sqref="G60">
    <cfRule type="cellIs" dxfId="4679" priority="809" stopIfTrue="1" operator="equal">
      <formula>"買"</formula>
    </cfRule>
    <cfRule type="cellIs" dxfId="4678" priority="810" stopIfTrue="1" operator="equal">
      <formula>"売"</formula>
    </cfRule>
  </conditionalFormatting>
  <conditionalFormatting sqref="G60">
    <cfRule type="cellIs" dxfId="4677" priority="807" stopIfTrue="1" operator="equal">
      <formula>"買"</formula>
    </cfRule>
    <cfRule type="cellIs" dxfId="4676" priority="808" stopIfTrue="1" operator="equal">
      <formula>"売"</formula>
    </cfRule>
  </conditionalFormatting>
  <conditionalFormatting sqref="G60">
    <cfRule type="cellIs" dxfId="4675" priority="805" stopIfTrue="1" operator="equal">
      <formula>"買"</formula>
    </cfRule>
    <cfRule type="cellIs" dxfId="4674" priority="806" stopIfTrue="1" operator="equal">
      <formula>"売"</formula>
    </cfRule>
  </conditionalFormatting>
  <conditionalFormatting sqref="G60">
    <cfRule type="cellIs" dxfId="4673" priority="803" stopIfTrue="1" operator="equal">
      <formula>"買"</formula>
    </cfRule>
    <cfRule type="cellIs" dxfId="4672" priority="804" stopIfTrue="1" operator="equal">
      <formula>"売"</formula>
    </cfRule>
  </conditionalFormatting>
  <conditionalFormatting sqref="G60">
    <cfRule type="cellIs" dxfId="4671" priority="801" stopIfTrue="1" operator="equal">
      <formula>"買"</formula>
    </cfRule>
    <cfRule type="cellIs" dxfId="4670" priority="802" stopIfTrue="1" operator="equal">
      <formula>"売"</formula>
    </cfRule>
  </conditionalFormatting>
  <conditionalFormatting sqref="G60">
    <cfRule type="cellIs" dxfId="4669" priority="799" stopIfTrue="1" operator="equal">
      <formula>"買"</formula>
    </cfRule>
    <cfRule type="cellIs" dxfId="4668" priority="800" stopIfTrue="1" operator="equal">
      <formula>"売"</formula>
    </cfRule>
  </conditionalFormatting>
  <conditionalFormatting sqref="G60">
    <cfRule type="cellIs" dxfId="4667" priority="797" stopIfTrue="1" operator="equal">
      <formula>"買"</formula>
    </cfRule>
    <cfRule type="cellIs" dxfId="4666" priority="798" stopIfTrue="1" operator="equal">
      <formula>"売"</formula>
    </cfRule>
  </conditionalFormatting>
  <conditionalFormatting sqref="G60">
    <cfRule type="cellIs" dxfId="4665" priority="795" stopIfTrue="1" operator="equal">
      <formula>"買"</formula>
    </cfRule>
    <cfRule type="cellIs" dxfId="4664" priority="796" stopIfTrue="1" operator="equal">
      <formula>"売"</formula>
    </cfRule>
  </conditionalFormatting>
  <conditionalFormatting sqref="G61">
    <cfRule type="cellIs" dxfId="4663" priority="793" stopIfTrue="1" operator="equal">
      <formula>"買"</formula>
    </cfRule>
    <cfRule type="cellIs" dxfId="4662" priority="794" stopIfTrue="1" operator="equal">
      <formula>"売"</formula>
    </cfRule>
  </conditionalFormatting>
  <conditionalFormatting sqref="G61">
    <cfRule type="cellIs" dxfId="4661" priority="791" stopIfTrue="1" operator="equal">
      <formula>"買"</formula>
    </cfRule>
    <cfRule type="cellIs" dxfId="4660" priority="792" stopIfTrue="1" operator="equal">
      <formula>"売"</formula>
    </cfRule>
  </conditionalFormatting>
  <conditionalFormatting sqref="G61">
    <cfRule type="cellIs" dxfId="4659" priority="789" stopIfTrue="1" operator="equal">
      <formula>"買"</formula>
    </cfRule>
    <cfRule type="cellIs" dxfId="4658" priority="790" stopIfTrue="1" operator="equal">
      <formula>"売"</formula>
    </cfRule>
  </conditionalFormatting>
  <conditionalFormatting sqref="G62">
    <cfRule type="cellIs" dxfId="4657" priority="787" stopIfTrue="1" operator="equal">
      <formula>"買"</formula>
    </cfRule>
    <cfRule type="cellIs" dxfId="4656" priority="788" stopIfTrue="1" operator="equal">
      <formula>"売"</formula>
    </cfRule>
  </conditionalFormatting>
  <conditionalFormatting sqref="G63">
    <cfRule type="cellIs" dxfId="4655" priority="785" stopIfTrue="1" operator="equal">
      <formula>"買"</formula>
    </cfRule>
    <cfRule type="cellIs" dxfId="4654" priority="786" stopIfTrue="1" operator="equal">
      <formula>"売"</formula>
    </cfRule>
  </conditionalFormatting>
  <conditionalFormatting sqref="G64">
    <cfRule type="cellIs" dxfId="4653" priority="783" stopIfTrue="1" operator="equal">
      <formula>"買"</formula>
    </cfRule>
    <cfRule type="cellIs" dxfId="4652" priority="784" stopIfTrue="1" operator="equal">
      <formula>"売"</formula>
    </cfRule>
  </conditionalFormatting>
  <conditionalFormatting sqref="G65">
    <cfRule type="cellIs" dxfId="4651" priority="781" stopIfTrue="1" operator="equal">
      <formula>"買"</formula>
    </cfRule>
    <cfRule type="cellIs" dxfId="4650" priority="782" stopIfTrue="1" operator="equal">
      <formula>"売"</formula>
    </cfRule>
  </conditionalFormatting>
  <conditionalFormatting sqref="G66">
    <cfRule type="cellIs" dxfId="4649" priority="779" stopIfTrue="1" operator="equal">
      <formula>"買"</formula>
    </cfRule>
    <cfRule type="cellIs" dxfId="4648" priority="780" stopIfTrue="1" operator="equal">
      <formula>"売"</formula>
    </cfRule>
  </conditionalFormatting>
  <conditionalFormatting sqref="G66">
    <cfRule type="cellIs" dxfId="4647" priority="777" stopIfTrue="1" operator="equal">
      <formula>"買"</formula>
    </cfRule>
    <cfRule type="cellIs" dxfId="4646" priority="778" stopIfTrue="1" operator="equal">
      <formula>"売"</formula>
    </cfRule>
  </conditionalFormatting>
  <conditionalFormatting sqref="G66">
    <cfRule type="cellIs" dxfId="4645" priority="775" stopIfTrue="1" operator="equal">
      <formula>"買"</formula>
    </cfRule>
    <cfRule type="cellIs" dxfId="4644" priority="776" stopIfTrue="1" operator="equal">
      <formula>"売"</formula>
    </cfRule>
  </conditionalFormatting>
  <conditionalFormatting sqref="G67">
    <cfRule type="cellIs" dxfId="4643" priority="773" stopIfTrue="1" operator="equal">
      <formula>"買"</formula>
    </cfRule>
    <cfRule type="cellIs" dxfId="4642" priority="774" stopIfTrue="1" operator="equal">
      <formula>"売"</formula>
    </cfRule>
  </conditionalFormatting>
  <conditionalFormatting sqref="G67">
    <cfRule type="cellIs" dxfId="4641" priority="771" stopIfTrue="1" operator="equal">
      <formula>"買"</formula>
    </cfRule>
    <cfRule type="cellIs" dxfId="4640" priority="772" stopIfTrue="1" operator="equal">
      <formula>"売"</formula>
    </cfRule>
  </conditionalFormatting>
  <conditionalFormatting sqref="G67">
    <cfRule type="cellIs" dxfId="4639" priority="769" stopIfTrue="1" operator="equal">
      <formula>"買"</formula>
    </cfRule>
    <cfRule type="cellIs" dxfId="4638" priority="770" stopIfTrue="1" operator="equal">
      <formula>"売"</formula>
    </cfRule>
  </conditionalFormatting>
  <conditionalFormatting sqref="G68">
    <cfRule type="cellIs" dxfId="4637" priority="767" stopIfTrue="1" operator="equal">
      <formula>"買"</formula>
    </cfRule>
    <cfRule type="cellIs" dxfId="4636" priority="768" stopIfTrue="1" operator="equal">
      <formula>"売"</formula>
    </cfRule>
  </conditionalFormatting>
  <conditionalFormatting sqref="G69">
    <cfRule type="cellIs" dxfId="4635" priority="765" stopIfTrue="1" operator="equal">
      <formula>"買"</formula>
    </cfRule>
    <cfRule type="cellIs" dxfId="4634" priority="766" stopIfTrue="1" operator="equal">
      <formula>"売"</formula>
    </cfRule>
  </conditionalFormatting>
  <conditionalFormatting sqref="G69">
    <cfRule type="cellIs" dxfId="4633" priority="763" stopIfTrue="1" operator="equal">
      <formula>"買"</formula>
    </cfRule>
    <cfRule type="cellIs" dxfId="4632" priority="764" stopIfTrue="1" operator="equal">
      <formula>"売"</formula>
    </cfRule>
  </conditionalFormatting>
  <conditionalFormatting sqref="G69">
    <cfRule type="cellIs" dxfId="4631" priority="761" stopIfTrue="1" operator="equal">
      <formula>"買"</formula>
    </cfRule>
    <cfRule type="cellIs" dxfId="4630" priority="762" stopIfTrue="1" operator="equal">
      <formula>"売"</formula>
    </cfRule>
  </conditionalFormatting>
  <conditionalFormatting sqref="G69">
    <cfRule type="cellIs" dxfId="4629" priority="759" stopIfTrue="1" operator="equal">
      <formula>"買"</formula>
    </cfRule>
    <cfRule type="cellIs" dxfId="4628" priority="760" stopIfTrue="1" operator="equal">
      <formula>"売"</formula>
    </cfRule>
  </conditionalFormatting>
  <conditionalFormatting sqref="G69">
    <cfRule type="cellIs" dxfId="4627" priority="757" stopIfTrue="1" operator="equal">
      <formula>"買"</formula>
    </cfRule>
    <cfRule type="cellIs" dxfId="4626" priority="758" stopIfTrue="1" operator="equal">
      <formula>"売"</formula>
    </cfRule>
  </conditionalFormatting>
  <conditionalFormatting sqref="G61">
    <cfRule type="cellIs" dxfId="4625" priority="755" stopIfTrue="1" operator="equal">
      <formula>"買"</formula>
    </cfRule>
    <cfRule type="cellIs" dxfId="4624" priority="756" stopIfTrue="1" operator="equal">
      <formula>"売"</formula>
    </cfRule>
  </conditionalFormatting>
  <conditionalFormatting sqref="G62">
    <cfRule type="cellIs" dxfId="4623" priority="753" stopIfTrue="1" operator="equal">
      <formula>"買"</formula>
    </cfRule>
    <cfRule type="cellIs" dxfId="4622" priority="754" stopIfTrue="1" operator="equal">
      <formula>"売"</formula>
    </cfRule>
  </conditionalFormatting>
  <conditionalFormatting sqref="G63">
    <cfRule type="cellIs" dxfId="4621" priority="751" stopIfTrue="1" operator="equal">
      <formula>"買"</formula>
    </cfRule>
    <cfRule type="cellIs" dxfId="4620" priority="752" stopIfTrue="1" operator="equal">
      <formula>"売"</formula>
    </cfRule>
  </conditionalFormatting>
  <conditionalFormatting sqref="G64">
    <cfRule type="cellIs" dxfId="4619" priority="749" stopIfTrue="1" operator="equal">
      <formula>"買"</formula>
    </cfRule>
    <cfRule type="cellIs" dxfId="4618" priority="750" stopIfTrue="1" operator="equal">
      <formula>"売"</formula>
    </cfRule>
  </conditionalFormatting>
  <conditionalFormatting sqref="G65">
    <cfRule type="cellIs" dxfId="4617" priority="747" stopIfTrue="1" operator="equal">
      <formula>"買"</formula>
    </cfRule>
    <cfRule type="cellIs" dxfId="4616" priority="748" stopIfTrue="1" operator="equal">
      <formula>"売"</formula>
    </cfRule>
  </conditionalFormatting>
  <conditionalFormatting sqref="G65">
    <cfRule type="cellIs" dxfId="4615" priority="745" stopIfTrue="1" operator="equal">
      <formula>"買"</formula>
    </cfRule>
    <cfRule type="cellIs" dxfId="4614" priority="746" stopIfTrue="1" operator="equal">
      <formula>"売"</formula>
    </cfRule>
  </conditionalFormatting>
  <conditionalFormatting sqref="G65">
    <cfRule type="cellIs" dxfId="4613" priority="743" stopIfTrue="1" operator="equal">
      <formula>"買"</formula>
    </cfRule>
    <cfRule type="cellIs" dxfId="4612" priority="744" stopIfTrue="1" operator="equal">
      <formula>"売"</formula>
    </cfRule>
  </conditionalFormatting>
  <conditionalFormatting sqref="G66">
    <cfRule type="cellIs" dxfId="4611" priority="741" stopIfTrue="1" operator="equal">
      <formula>"買"</formula>
    </cfRule>
    <cfRule type="cellIs" dxfId="4610" priority="742" stopIfTrue="1" operator="equal">
      <formula>"売"</formula>
    </cfRule>
  </conditionalFormatting>
  <conditionalFormatting sqref="G66">
    <cfRule type="cellIs" dxfId="4609" priority="739" stopIfTrue="1" operator="equal">
      <formula>"買"</formula>
    </cfRule>
    <cfRule type="cellIs" dxfId="4608" priority="740" stopIfTrue="1" operator="equal">
      <formula>"売"</formula>
    </cfRule>
  </conditionalFormatting>
  <conditionalFormatting sqref="G66">
    <cfRule type="cellIs" dxfId="4607" priority="737" stopIfTrue="1" operator="equal">
      <formula>"買"</formula>
    </cfRule>
    <cfRule type="cellIs" dxfId="4606" priority="738" stopIfTrue="1" operator="equal">
      <formula>"売"</formula>
    </cfRule>
  </conditionalFormatting>
  <conditionalFormatting sqref="G67">
    <cfRule type="cellIs" dxfId="4605" priority="735" stopIfTrue="1" operator="equal">
      <formula>"買"</formula>
    </cfRule>
    <cfRule type="cellIs" dxfId="4604" priority="736" stopIfTrue="1" operator="equal">
      <formula>"売"</formula>
    </cfRule>
  </conditionalFormatting>
  <conditionalFormatting sqref="G68">
    <cfRule type="cellIs" dxfId="4603" priority="733" stopIfTrue="1" operator="equal">
      <formula>"買"</formula>
    </cfRule>
    <cfRule type="cellIs" dxfId="4602" priority="734" stopIfTrue="1" operator="equal">
      <formula>"売"</formula>
    </cfRule>
  </conditionalFormatting>
  <conditionalFormatting sqref="G61:G67">
    <cfRule type="cellIs" dxfId="4601" priority="731" stopIfTrue="1" operator="equal">
      <formula>"買"</formula>
    </cfRule>
    <cfRule type="cellIs" dxfId="4600" priority="732" stopIfTrue="1" operator="equal">
      <formula>"売"</formula>
    </cfRule>
  </conditionalFormatting>
  <conditionalFormatting sqref="G65:G66">
    <cfRule type="cellIs" dxfId="4599" priority="729" stopIfTrue="1" operator="equal">
      <formula>"買"</formula>
    </cfRule>
    <cfRule type="cellIs" dxfId="4598" priority="730" stopIfTrue="1" operator="equal">
      <formula>"売"</formula>
    </cfRule>
  </conditionalFormatting>
  <conditionalFormatting sqref="G65:G66">
    <cfRule type="cellIs" dxfId="4597" priority="727" stopIfTrue="1" operator="equal">
      <formula>"買"</formula>
    </cfRule>
    <cfRule type="cellIs" dxfId="4596" priority="728" stopIfTrue="1" operator="equal">
      <formula>"売"</formula>
    </cfRule>
  </conditionalFormatting>
  <conditionalFormatting sqref="G67">
    <cfRule type="cellIs" dxfId="4595" priority="725" stopIfTrue="1" operator="equal">
      <formula>"買"</formula>
    </cfRule>
    <cfRule type="cellIs" dxfId="4594" priority="726" stopIfTrue="1" operator="equal">
      <formula>"売"</formula>
    </cfRule>
  </conditionalFormatting>
  <conditionalFormatting sqref="G67">
    <cfRule type="cellIs" dxfId="4593" priority="723" stopIfTrue="1" operator="equal">
      <formula>"買"</formula>
    </cfRule>
    <cfRule type="cellIs" dxfId="4592" priority="724" stopIfTrue="1" operator="equal">
      <formula>"売"</formula>
    </cfRule>
  </conditionalFormatting>
  <conditionalFormatting sqref="G67">
    <cfRule type="cellIs" dxfId="4591" priority="721" stopIfTrue="1" operator="equal">
      <formula>"買"</formula>
    </cfRule>
    <cfRule type="cellIs" dxfId="4590" priority="722" stopIfTrue="1" operator="equal">
      <formula>"売"</formula>
    </cfRule>
  </conditionalFormatting>
  <conditionalFormatting sqref="G67">
    <cfRule type="cellIs" dxfId="4589" priority="719" stopIfTrue="1" operator="equal">
      <formula>"買"</formula>
    </cfRule>
    <cfRule type="cellIs" dxfId="4588" priority="720" stopIfTrue="1" operator="equal">
      <formula>"売"</formula>
    </cfRule>
  </conditionalFormatting>
  <conditionalFormatting sqref="G67">
    <cfRule type="cellIs" dxfId="4587" priority="717" stopIfTrue="1" operator="equal">
      <formula>"買"</formula>
    </cfRule>
    <cfRule type="cellIs" dxfId="4586" priority="718" stopIfTrue="1" operator="equal">
      <formula>"売"</formula>
    </cfRule>
  </conditionalFormatting>
  <conditionalFormatting sqref="G67">
    <cfRule type="cellIs" dxfId="4585" priority="715" stopIfTrue="1" operator="equal">
      <formula>"買"</formula>
    </cfRule>
    <cfRule type="cellIs" dxfId="4584" priority="716" stopIfTrue="1" operator="equal">
      <formula>"売"</formula>
    </cfRule>
  </conditionalFormatting>
  <conditionalFormatting sqref="G67">
    <cfRule type="cellIs" dxfId="4583" priority="713" stopIfTrue="1" operator="equal">
      <formula>"買"</formula>
    </cfRule>
    <cfRule type="cellIs" dxfId="4582" priority="714" stopIfTrue="1" operator="equal">
      <formula>"売"</formula>
    </cfRule>
  </conditionalFormatting>
  <conditionalFormatting sqref="G67">
    <cfRule type="cellIs" dxfId="4581" priority="711" stopIfTrue="1" operator="equal">
      <formula>"買"</formula>
    </cfRule>
    <cfRule type="cellIs" dxfId="4580" priority="712" stopIfTrue="1" operator="equal">
      <formula>"売"</formula>
    </cfRule>
  </conditionalFormatting>
  <conditionalFormatting sqref="G68">
    <cfRule type="cellIs" dxfId="4579" priority="709" stopIfTrue="1" operator="equal">
      <formula>"買"</formula>
    </cfRule>
    <cfRule type="cellIs" dxfId="4578" priority="710" stopIfTrue="1" operator="equal">
      <formula>"売"</formula>
    </cfRule>
  </conditionalFormatting>
  <conditionalFormatting sqref="G68">
    <cfRule type="cellIs" dxfId="4577" priority="707" stopIfTrue="1" operator="equal">
      <formula>"買"</formula>
    </cfRule>
    <cfRule type="cellIs" dxfId="4576" priority="708" stopIfTrue="1" operator="equal">
      <formula>"売"</formula>
    </cfRule>
  </conditionalFormatting>
  <conditionalFormatting sqref="G68">
    <cfRule type="cellIs" dxfId="4575" priority="705" stopIfTrue="1" operator="equal">
      <formula>"買"</formula>
    </cfRule>
    <cfRule type="cellIs" dxfId="4574" priority="706" stopIfTrue="1" operator="equal">
      <formula>"売"</formula>
    </cfRule>
  </conditionalFormatting>
  <conditionalFormatting sqref="G68">
    <cfRule type="cellIs" dxfId="4573" priority="703" stopIfTrue="1" operator="equal">
      <formula>"買"</formula>
    </cfRule>
    <cfRule type="cellIs" dxfId="4572" priority="704" stopIfTrue="1" operator="equal">
      <formula>"売"</formula>
    </cfRule>
  </conditionalFormatting>
  <conditionalFormatting sqref="G68">
    <cfRule type="cellIs" dxfId="4571" priority="701" stopIfTrue="1" operator="equal">
      <formula>"買"</formula>
    </cfRule>
    <cfRule type="cellIs" dxfId="4570" priority="702" stopIfTrue="1" operator="equal">
      <formula>"売"</formula>
    </cfRule>
  </conditionalFormatting>
  <conditionalFormatting sqref="G68">
    <cfRule type="cellIs" dxfId="4569" priority="699" stopIfTrue="1" operator="equal">
      <formula>"買"</formula>
    </cfRule>
    <cfRule type="cellIs" dxfId="4568" priority="700" stopIfTrue="1" operator="equal">
      <formula>"売"</formula>
    </cfRule>
  </conditionalFormatting>
  <conditionalFormatting sqref="G68">
    <cfRule type="cellIs" dxfId="4567" priority="697" stopIfTrue="1" operator="equal">
      <formula>"買"</formula>
    </cfRule>
    <cfRule type="cellIs" dxfId="4566" priority="698" stopIfTrue="1" operator="equal">
      <formula>"売"</formula>
    </cfRule>
  </conditionalFormatting>
  <conditionalFormatting sqref="G68">
    <cfRule type="cellIs" dxfId="4565" priority="695" stopIfTrue="1" operator="equal">
      <formula>"買"</formula>
    </cfRule>
    <cfRule type="cellIs" dxfId="4564" priority="696" stopIfTrue="1" operator="equal">
      <formula>"売"</formula>
    </cfRule>
  </conditionalFormatting>
  <conditionalFormatting sqref="G68">
    <cfRule type="cellIs" dxfId="4563" priority="693" stopIfTrue="1" operator="equal">
      <formula>"買"</formula>
    </cfRule>
    <cfRule type="cellIs" dxfId="4562" priority="694" stopIfTrue="1" operator="equal">
      <formula>"売"</formula>
    </cfRule>
  </conditionalFormatting>
  <conditionalFormatting sqref="G68">
    <cfRule type="cellIs" dxfId="4561" priority="691" stopIfTrue="1" operator="equal">
      <formula>"買"</formula>
    </cfRule>
    <cfRule type="cellIs" dxfId="4560" priority="692" stopIfTrue="1" operator="equal">
      <formula>"売"</formula>
    </cfRule>
  </conditionalFormatting>
  <conditionalFormatting sqref="G68">
    <cfRule type="cellIs" dxfId="4559" priority="689" stopIfTrue="1" operator="equal">
      <formula>"買"</formula>
    </cfRule>
    <cfRule type="cellIs" dxfId="4558" priority="690" stopIfTrue="1" operator="equal">
      <formula>"売"</formula>
    </cfRule>
  </conditionalFormatting>
  <conditionalFormatting sqref="G68">
    <cfRule type="cellIs" dxfId="4557" priority="687" stopIfTrue="1" operator="equal">
      <formula>"買"</formula>
    </cfRule>
    <cfRule type="cellIs" dxfId="4556" priority="688" stopIfTrue="1" operator="equal">
      <formula>"売"</formula>
    </cfRule>
  </conditionalFormatting>
  <conditionalFormatting sqref="G68">
    <cfRule type="cellIs" dxfId="4555" priority="685" stopIfTrue="1" operator="equal">
      <formula>"買"</formula>
    </cfRule>
    <cfRule type="cellIs" dxfId="4554" priority="686" stopIfTrue="1" operator="equal">
      <formula>"売"</formula>
    </cfRule>
  </conditionalFormatting>
  <conditionalFormatting sqref="G69">
    <cfRule type="cellIs" dxfId="4553" priority="683" stopIfTrue="1" operator="equal">
      <formula>"買"</formula>
    </cfRule>
    <cfRule type="cellIs" dxfId="4552" priority="684" stopIfTrue="1" operator="equal">
      <formula>"売"</formula>
    </cfRule>
  </conditionalFormatting>
  <conditionalFormatting sqref="G69">
    <cfRule type="cellIs" dxfId="4551" priority="681" stopIfTrue="1" operator="equal">
      <formula>"買"</formula>
    </cfRule>
    <cfRule type="cellIs" dxfId="4550" priority="682" stopIfTrue="1" operator="equal">
      <formula>"売"</formula>
    </cfRule>
  </conditionalFormatting>
  <conditionalFormatting sqref="G69">
    <cfRule type="cellIs" dxfId="4549" priority="679" stopIfTrue="1" operator="equal">
      <formula>"買"</formula>
    </cfRule>
    <cfRule type="cellIs" dxfId="4548" priority="680" stopIfTrue="1" operator="equal">
      <formula>"売"</formula>
    </cfRule>
  </conditionalFormatting>
  <conditionalFormatting sqref="G69">
    <cfRule type="cellIs" dxfId="4547" priority="677" stopIfTrue="1" operator="equal">
      <formula>"買"</formula>
    </cfRule>
    <cfRule type="cellIs" dxfId="4546" priority="678" stopIfTrue="1" operator="equal">
      <formula>"売"</formula>
    </cfRule>
  </conditionalFormatting>
  <conditionalFormatting sqref="G69">
    <cfRule type="cellIs" dxfId="4545" priority="675" stopIfTrue="1" operator="equal">
      <formula>"買"</formula>
    </cfRule>
    <cfRule type="cellIs" dxfId="4544" priority="676" stopIfTrue="1" operator="equal">
      <formula>"売"</formula>
    </cfRule>
  </conditionalFormatting>
  <conditionalFormatting sqref="G69">
    <cfRule type="cellIs" dxfId="4543" priority="673" stopIfTrue="1" operator="equal">
      <formula>"買"</formula>
    </cfRule>
    <cfRule type="cellIs" dxfId="4542" priority="674" stopIfTrue="1" operator="equal">
      <formula>"売"</formula>
    </cfRule>
  </conditionalFormatting>
  <conditionalFormatting sqref="G69">
    <cfRule type="cellIs" dxfId="4541" priority="671" stopIfTrue="1" operator="equal">
      <formula>"買"</formula>
    </cfRule>
    <cfRule type="cellIs" dxfId="4540" priority="672" stopIfTrue="1" operator="equal">
      <formula>"売"</formula>
    </cfRule>
  </conditionalFormatting>
  <conditionalFormatting sqref="G69">
    <cfRule type="cellIs" dxfId="4539" priority="669" stopIfTrue="1" operator="equal">
      <formula>"買"</formula>
    </cfRule>
    <cfRule type="cellIs" dxfId="4538" priority="670" stopIfTrue="1" operator="equal">
      <formula>"売"</formula>
    </cfRule>
  </conditionalFormatting>
  <conditionalFormatting sqref="G69">
    <cfRule type="cellIs" dxfId="4537" priority="667" stopIfTrue="1" operator="equal">
      <formula>"買"</formula>
    </cfRule>
    <cfRule type="cellIs" dxfId="4536" priority="668" stopIfTrue="1" operator="equal">
      <formula>"売"</formula>
    </cfRule>
  </conditionalFormatting>
  <conditionalFormatting sqref="G69">
    <cfRule type="cellIs" dxfId="4535" priority="665" stopIfTrue="1" operator="equal">
      <formula>"買"</formula>
    </cfRule>
    <cfRule type="cellIs" dxfId="4534" priority="666" stopIfTrue="1" operator="equal">
      <formula>"売"</formula>
    </cfRule>
  </conditionalFormatting>
  <conditionalFormatting sqref="G69">
    <cfRule type="cellIs" dxfId="4533" priority="663" stopIfTrue="1" operator="equal">
      <formula>"買"</formula>
    </cfRule>
    <cfRule type="cellIs" dxfId="4532" priority="664" stopIfTrue="1" operator="equal">
      <formula>"売"</formula>
    </cfRule>
  </conditionalFormatting>
  <conditionalFormatting sqref="G69">
    <cfRule type="cellIs" dxfId="4531" priority="661" stopIfTrue="1" operator="equal">
      <formula>"買"</formula>
    </cfRule>
    <cfRule type="cellIs" dxfId="4530" priority="662" stopIfTrue="1" operator="equal">
      <formula>"売"</formula>
    </cfRule>
  </conditionalFormatting>
  <conditionalFormatting sqref="G69">
    <cfRule type="cellIs" dxfId="4529" priority="659" stopIfTrue="1" operator="equal">
      <formula>"買"</formula>
    </cfRule>
    <cfRule type="cellIs" dxfId="4528" priority="660" stopIfTrue="1" operator="equal">
      <formula>"売"</formula>
    </cfRule>
  </conditionalFormatting>
  <conditionalFormatting sqref="G82">
    <cfRule type="cellIs" dxfId="4527" priority="657" stopIfTrue="1" operator="equal">
      <formula>"買"</formula>
    </cfRule>
    <cfRule type="cellIs" dxfId="4526" priority="658" stopIfTrue="1" operator="equal">
      <formula>"売"</formula>
    </cfRule>
  </conditionalFormatting>
  <conditionalFormatting sqref="G82">
    <cfRule type="cellIs" dxfId="4525" priority="655" stopIfTrue="1" operator="equal">
      <formula>"買"</formula>
    </cfRule>
    <cfRule type="cellIs" dxfId="4524" priority="656" stopIfTrue="1" operator="equal">
      <formula>"売"</formula>
    </cfRule>
  </conditionalFormatting>
  <conditionalFormatting sqref="G70">
    <cfRule type="cellIs" dxfId="4523" priority="653" stopIfTrue="1" operator="equal">
      <formula>"買"</formula>
    </cfRule>
    <cfRule type="cellIs" dxfId="4522" priority="654" stopIfTrue="1" operator="equal">
      <formula>"売"</formula>
    </cfRule>
  </conditionalFormatting>
  <conditionalFormatting sqref="G70">
    <cfRule type="cellIs" dxfId="4521" priority="651" stopIfTrue="1" operator="equal">
      <formula>"買"</formula>
    </cfRule>
    <cfRule type="cellIs" dxfId="4520" priority="652" stopIfTrue="1" operator="equal">
      <formula>"売"</formula>
    </cfRule>
  </conditionalFormatting>
  <conditionalFormatting sqref="G70">
    <cfRule type="cellIs" dxfId="4519" priority="649" stopIfTrue="1" operator="equal">
      <formula>"買"</formula>
    </cfRule>
    <cfRule type="cellIs" dxfId="4518" priority="650" stopIfTrue="1" operator="equal">
      <formula>"売"</formula>
    </cfRule>
  </conditionalFormatting>
  <conditionalFormatting sqref="G71">
    <cfRule type="cellIs" dxfId="4517" priority="647" stopIfTrue="1" operator="equal">
      <formula>"買"</formula>
    </cfRule>
    <cfRule type="cellIs" dxfId="4516" priority="648" stopIfTrue="1" operator="equal">
      <formula>"売"</formula>
    </cfRule>
  </conditionalFormatting>
  <conditionalFormatting sqref="G72">
    <cfRule type="cellIs" dxfId="4515" priority="645" stopIfTrue="1" operator="equal">
      <formula>"買"</formula>
    </cfRule>
    <cfRule type="cellIs" dxfId="4514" priority="646" stopIfTrue="1" operator="equal">
      <formula>"売"</formula>
    </cfRule>
  </conditionalFormatting>
  <conditionalFormatting sqref="G73">
    <cfRule type="cellIs" dxfId="4513" priority="643" stopIfTrue="1" operator="equal">
      <formula>"買"</formula>
    </cfRule>
    <cfRule type="cellIs" dxfId="4512" priority="644" stopIfTrue="1" operator="equal">
      <formula>"売"</formula>
    </cfRule>
  </conditionalFormatting>
  <conditionalFormatting sqref="G74">
    <cfRule type="cellIs" dxfId="4511" priority="641" stopIfTrue="1" operator="equal">
      <formula>"買"</formula>
    </cfRule>
    <cfRule type="cellIs" dxfId="4510" priority="642" stopIfTrue="1" operator="equal">
      <formula>"売"</formula>
    </cfRule>
  </conditionalFormatting>
  <conditionalFormatting sqref="G75">
    <cfRule type="cellIs" dxfId="4509" priority="639" stopIfTrue="1" operator="equal">
      <formula>"買"</formula>
    </cfRule>
    <cfRule type="cellIs" dxfId="4508" priority="640" stopIfTrue="1" operator="equal">
      <formula>"売"</formula>
    </cfRule>
  </conditionalFormatting>
  <conditionalFormatting sqref="G75">
    <cfRule type="cellIs" dxfId="4507" priority="637" stopIfTrue="1" operator="equal">
      <formula>"買"</formula>
    </cfRule>
    <cfRule type="cellIs" dxfId="4506" priority="638" stopIfTrue="1" operator="equal">
      <formula>"売"</formula>
    </cfRule>
  </conditionalFormatting>
  <conditionalFormatting sqref="G75">
    <cfRule type="cellIs" dxfId="4505" priority="635" stopIfTrue="1" operator="equal">
      <formula>"買"</formula>
    </cfRule>
    <cfRule type="cellIs" dxfId="4504" priority="636" stopIfTrue="1" operator="equal">
      <formula>"売"</formula>
    </cfRule>
  </conditionalFormatting>
  <conditionalFormatting sqref="G76">
    <cfRule type="cellIs" dxfId="4503" priority="633" stopIfTrue="1" operator="equal">
      <formula>"買"</formula>
    </cfRule>
    <cfRule type="cellIs" dxfId="4502" priority="634" stopIfTrue="1" operator="equal">
      <formula>"売"</formula>
    </cfRule>
  </conditionalFormatting>
  <conditionalFormatting sqref="G76">
    <cfRule type="cellIs" dxfId="4501" priority="631" stopIfTrue="1" operator="equal">
      <formula>"買"</formula>
    </cfRule>
    <cfRule type="cellIs" dxfId="4500" priority="632" stopIfTrue="1" operator="equal">
      <formula>"売"</formula>
    </cfRule>
  </conditionalFormatting>
  <conditionalFormatting sqref="G76">
    <cfRule type="cellIs" dxfId="4499" priority="629" stopIfTrue="1" operator="equal">
      <formula>"買"</formula>
    </cfRule>
    <cfRule type="cellIs" dxfId="4498" priority="630" stopIfTrue="1" operator="equal">
      <formula>"売"</formula>
    </cfRule>
  </conditionalFormatting>
  <conditionalFormatting sqref="G77">
    <cfRule type="cellIs" dxfId="4497" priority="627" stopIfTrue="1" operator="equal">
      <formula>"買"</formula>
    </cfRule>
    <cfRule type="cellIs" dxfId="4496" priority="628" stopIfTrue="1" operator="equal">
      <formula>"売"</formula>
    </cfRule>
  </conditionalFormatting>
  <conditionalFormatting sqref="G78">
    <cfRule type="cellIs" dxfId="4495" priority="625" stopIfTrue="1" operator="equal">
      <formula>"買"</formula>
    </cfRule>
    <cfRule type="cellIs" dxfId="4494" priority="626" stopIfTrue="1" operator="equal">
      <formula>"売"</formula>
    </cfRule>
  </conditionalFormatting>
  <conditionalFormatting sqref="G78:G80">
    <cfRule type="cellIs" dxfId="4493" priority="623" stopIfTrue="1" operator="equal">
      <formula>"買"</formula>
    </cfRule>
    <cfRule type="cellIs" dxfId="4492" priority="624" stopIfTrue="1" operator="equal">
      <formula>"売"</formula>
    </cfRule>
  </conditionalFormatting>
  <conditionalFormatting sqref="G78:G80">
    <cfRule type="cellIs" dxfId="4491" priority="621" stopIfTrue="1" operator="equal">
      <formula>"買"</formula>
    </cfRule>
    <cfRule type="cellIs" dxfId="4490" priority="622" stopIfTrue="1" operator="equal">
      <formula>"売"</formula>
    </cfRule>
  </conditionalFormatting>
  <conditionalFormatting sqref="G78:G80">
    <cfRule type="cellIs" dxfId="4489" priority="619" stopIfTrue="1" operator="equal">
      <formula>"買"</formula>
    </cfRule>
    <cfRule type="cellIs" dxfId="4488" priority="620" stopIfTrue="1" operator="equal">
      <formula>"売"</formula>
    </cfRule>
  </conditionalFormatting>
  <conditionalFormatting sqref="G78:G80">
    <cfRule type="cellIs" dxfId="4487" priority="617" stopIfTrue="1" operator="equal">
      <formula>"買"</formula>
    </cfRule>
    <cfRule type="cellIs" dxfId="4486" priority="618" stopIfTrue="1" operator="equal">
      <formula>"売"</formula>
    </cfRule>
  </conditionalFormatting>
  <conditionalFormatting sqref="G81">
    <cfRule type="cellIs" dxfId="4485" priority="615" stopIfTrue="1" operator="equal">
      <formula>"買"</formula>
    </cfRule>
    <cfRule type="cellIs" dxfId="4484" priority="616" stopIfTrue="1" operator="equal">
      <formula>"売"</formula>
    </cfRule>
  </conditionalFormatting>
  <conditionalFormatting sqref="G81">
    <cfRule type="cellIs" dxfId="4483" priority="613" stopIfTrue="1" operator="equal">
      <formula>"買"</formula>
    </cfRule>
    <cfRule type="cellIs" dxfId="4482" priority="614" stopIfTrue="1" operator="equal">
      <formula>"売"</formula>
    </cfRule>
  </conditionalFormatting>
  <conditionalFormatting sqref="G81">
    <cfRule type="cellIs" dxfId="4481" priority="611" stopIfTrue="1" operator="equal">
      <formula>"買"</formula>
    </cfRule>
    <cfRule type="cellIs" dxfId="4480" priority="612" stopIfTrue="1" operator="equal">
      <formula>"売"</formula>
    </cfRule>
  </conditionalFormatting>
  <conditionalFormatting sqref="G81">
    <cfRule type="cellIs" dxfId="4479" priority="609" stopIfTrue="1" operator="equal">
      <formula>"買"</formula>
    </cfRule>
    <cfRule type="cellIs" dxfId="4478" priority="610" stopIfTrue="1" operator="equal">
      <formula>"売"</formula>
    </cfRule>
  </conditionalFormatting>
  <conditionalFormatting sqref="G81">
    <cfRule type="cellIs" dxfId="4477" priority="607" stopIfTrue="1" operator="equal">
      <formula>"買"</formula>
    </cfRule>
    <cfRule type="cellIs" dxfId="4476" priority="608" stopIfTrue="1" operator="equal">
      <formula>"売"</formula>
    </cfRule>
  </conditionalFormatting>
  <conditionalFormatting sqref="G82">
    <cfRule type="cellIs" dxfId="4475" priority="605" stopIfTrue="1" operator="equal">
      <formula>"買"</formula>
    </cfRule>
    <cfRule type="cellIs" dxfId="4474" priority="606" stopIfTrue="1" operator="equal">
      <formula>"売"</formula>
    </cfRule>
  </conditionalFormatting>
  <conditionalFormatting sqref="G83">
    <cfRule type="cellIs" dxfId="4473" priority="603" stopIfTrue="1" operator="equal">
      <formula>"買"</formula>
    </cfRule>
    <cfRule type="cellIs" dxfId="4472" priority="604" stopIfTrue="1" operator="equal">
      <formula>"売"</formula>
    </cfRule>
  </conditionalFormatting>
  <conditionalFormatting sqref="G83">
    <cfRule type="cellIs" dxfId="4471" priority="601" stopIfTrue="1" operator="equal">
      <formula>"買"</formula>
    </cfRule>
    <cfRule type="cellIs" dxfId="4470" priority="602" stopIfTrue="1" operator="equal">
      <formula>"売"</formula>
    </cfRule>
  </conditionalFormatting>
  <conditionalFormatting sqref="G83">
    <cfRule type="cellIs" dxfId="4469" priority="599" stopIfTrue="1" operator="equal">
      <formula>"買"</formula>
    </cfRule>
    <cfRule type="cellIs" dxfId="4468" priority="600" stopIfTrue="1" operator="equal">
      <formula>"売"</formula>
    </cfRule>
  </conditionalFormatting>
  <conditionalFormatting sqref="G84">
    <cfRule type="cellIs" dxfId="4467" priority="597" stopIfTrue="1" operator="equal">
      <formula>"買"</formula>
    </cfRule>
    <cfRule type="cellIs" dxfId="4466" priority="598" stopIfTrue="1" operator="equal">
      <formula>"売"</formula>
    </cfRule>
  </conditionalFormatting>
  <conditionalFormatting sqref="G85">
    <cfRule type="cellIs" dxfId="4465" priority="595" stopIfTrue="1" operator="equal">
      <formula>"買"</formula>
    </cfRule>
    <cfRule type="cellIs" dxfId="4464" priority="596" stopIfTrue="1" operator="equal">
      <formula>"売"</formula>
    </cfRule>
  </conditionalFormatting>
  <conditionalFormatting sqref="G86">
    <cfRule type="cellIs" dxfId="4463" priority="593" stopIfTrue="1" operator="equal">
      <formula>"買"</formula>
    </cfRule>
    <cfRule type="cellIs" dxfId="4462" priority="594" stopIfTrue="1" operator="equal">
      <formula>"売"</formula>
    </cfRule>
  </conditionalFormatting>
  <conditionalFormatting sqref="G87">
    <cfRule type="cellIs" dxfId="4461" priority="591" stopIfTrue="1" operator="equal">
      <formula>"買"</formula>
    </cfRule>
    <cfRule type="cellIs" dxfId="4460" priority="592" stopIfTrue="1" operator="equal">
      <formula>"売"</formula>
    </cfRule>
  </conditionalFormatting>
  <conditionalFormatting sqref="G87">
    <cfRule type="cellIs" dxfId="4459" priority="589" stopIfTrue="1" operator="equal">
      <formula>"買"</formula>
    </cfRule>
    <cfRule type="cellIs" dxfId="4458" priority="590" stopIfTrue="1" operator="equal">
      <formula>"売"</formula>
    </cfRule>
  </conditionalFormatting>
  <conditionalFormatting sqref="G87">
    <cfRule type="cellIs" dxfId="4457" priority="587" stopIfTrue="1" operator="equal">
      <formula>"買"</formula>
    </cfRule>
    <cfRule type="cellIs" dxfId="4456" priority="588" stopIfTrue="1" operator="equal">
      <formula>"売"</formula>
    </cfRule>
  </conditionalFormatting>
  <conditionalFormatting sqref="G81">
    <cfRule type="cellIs" dxfId="4455" priority="585" stopIfTrue="1" operator="equal">
      <formula>"買"</formula>
    </cfRule>
    <cfRule type="cellIs" dxfId="4454" priority="586" stopIfTrue="1" operator="equal">
      <formula>"売"</formula>
    </cfRule>
  </conditionalFormatting>
  <conditionalFormatting sqref="G81">
    <cfRule type="cellIs" dxfId="4453" priority="583" stopIfTrue="1" operator="equal">
      <formula>"買"</formula>
    </cfRule>
    <cfRule type="cellIs" dxfId="4452" priority="584" stopIfTrue="1" operator="equal">
      <formula>"売"</formula>
    </cfRule>
  </conditionalFormatting>
  <conditionalFormatting sqref="G70">
    <cfRule type="cellIs" dxfId="4451" priority="581" stopIfTrue="1" operator="equal">
      <formula>"買"</formula>
    </cfRule>
    <cfRule type="cellIs" dxfId="4450" priority="582" stopIfTrue="1" operator="equal">
      <formula>"売"</formula>
    </cfRule>
  </conditionalFormatting>
  <conditionalFormatting sqref="G71">
    <cfRule type="cellIs" dxfId="4449" priority="579" stopIfTrue="1" operator="equal">
      <formula>"買"</formula>
    </cfRule>
    <cfRule type="cellIs" dxfId="4448" priority="580" stopIfTrue="1" operator="equal">
      <formula>"売"</formula>
    </cfRule>
  </conditionalFormatting>
  <conditionalFormatting sqref="G72">
    <cfRule type="cellIs" dxfId="4447" priority="577" stopIfTrue="1" operator="equal">
      <formula>"買"</formula>
    </cfRule>
    <cfRule type="cellIs" dxfId="4446" priority="578" stopIfTrue="1" operator="equal">
      <formula>"売"</formula>
    </cfRule>
  </conditionalFormatting>
  <conditionalFormatting sqref="G73">
    <cfRule type="cellIs" dxfId="4445" priority="575" stopIfTrue="1" operator="equal">
      <formula>"買"</formula>
    </cfRule>
    <cfRule type="cellIs" dxfId="4444" priority="576" stopIfTrue="1" operator="equal">
      <formula>"売"</formula>
    </cfRule>
  </conditionalFormatting>
  <conditionalFormatting sqref="G74">
    <cfRule type="cellIs" dxfId="4443" priority="573" stopIfTrue="1" operator="equal">
      <formula>"買"</formula>
    </cfRule>
    <cfRule type="cellIs" dxfId="4442" priority="574" stopIfTrue="1" operator="equal">
      <formula>"売"</formula>
    </cfRule>
  </conditionalFormatting>
  <conditionalFormatting sqref="G74">
    <cfRule type="cellIs" dxfId="4441" priority="571" stopIfTrue="1" operator="equal">
      <formula>"買"</formula>
    </cfRule>
    <cfRule type="cellIs" dxfId="4440" priority="572" stopIfTrue="1" operator="equal">
      <formula>"売"</formula>
    </cfRule>
  </conditionalFormatting>
  <conditionalFormatting sqref="G74">
    <cfRule type="cellIs" dxfId="4439" priority="569" stopIfTrue="1" operator="equal">
      <formula>"買"</formula>
    </cfRule>
    <cfRule type="cellIs" dxfId="4438" priority="570" stopIfTrue="1" operator="equal">
      <formula>"売"</formula>
    </cfRule>
  </conditionalFormatting>
  <conditionalFormatting sqref="G75">
    <cfRule type="cellIs" dxfId="4437" priority="567" stopIfTrue="1" operator="equal">
      <formula>"買"</formula>
    </cfRule>
    <cfRule type="cellIs" dxfId="4436" priority="568" stopIfTrue="1" operator="equal">
      <formula>"売"</formula>
    </cfRule>
  </conditionalFormatting>
  <conditionalFormatting sqref="G75">
    <cfRule type="cellIs" dxfId="4435" priority="565" stopIfTrue="1" operator="equal">
      <formula>"買"</formula>
    </cfRule>
    <cfRule type="cellIs" dxfId="4434" priority="566" stopIfTrue="1" operator="equal">
      <formula>"売"</formula>
    </cfRule>
  </conditionalFormatting>
  <conditionalFormatting sqref="G75">
    <cfRule type="cellIs" dxfId="4433" priority="563" stopIfTrue="1" operator="equal">
      <formula>"買"</formula>
    </cfRule>
    <cfRule type="cellIs" dxfId="4432" priority="564" stopIfTrue="1" operator="equal">
      <formula>"売"</formula>
    </cfRule>
  </conditionalFormatting>
  <conditionalFormatting sqref="G76">
    <cfRule type="cellIs" dxfId="4431" priority="561" stopIfTrue="1" operator="equal">
      <formula>"買"</formula>
    </cfRule>
    <cfRule type="cellIs" dxfId="4430" priority="562" stopIfTrue="1" operator="equal">
      <formula>"売"</formula>
    </cfRule>
  </conditionalFormatting>
  <conditionalFormatting sqref="G77">
    <cfRule type="cellIs" dxfId="4429" priority="559" stopIfTrue="1" operator="equal">
      <formula>"買"</formula>
    </cfRule>
    <cfRule type="cellIs" dxfId="4428" priority="560" stopIfTrue="1" operator="equal">
      <formula>"売"</formula>
    </cfRule>
  </conditionalFormatting>
  <conditionalFormatting sqref="G80">
    <cfRule type="cellIs" dxfId="4427" priority="557" stopIfTrue="1" operator="equal">
      <formula>"買"</formula>
    </cfRule>
    <cfRule type="cellIs" dxfId="4426" priority="558" stopIfTrue="1" operator="equal">
      <formula>"売"</formula>
    </cfRule>
  </conditionalFormatting>
  <conditionalFormatting sqref="G80">
    <cfRule type="cellIs" dxfId="4425" priority="555" stopIfTrue="1" operator="equal">
      <formula>"買"</formula>
    </cfRule>
    <cfRule type="cellIs" dxfId="4424" priority="556" stopIfTrue="1" operator="equal">
      <formula>"売"</formula>
    </cfRule>
  </conditionalFormatting>
  <conditionalFormatting sqref="G80">
    <cfRule type="cellIs" dxfId="4423" priority="553" stopIfTrue="1" operator="equal">
      <formula>"買"</formula>
    </cfRule>
    <cfRule type="cellIs" dxfId="4422" priority="554" stopIfTrue="1" operator="equal">
      <formula>"売"</formula>
    </cfRule>
  </conditionalFormatting>
  <conditionalFormatting sqref="G80">
    <cfRule type="cellIs" dxfId="4421" priority="551" stopIfTrue="1" operator="equal">
      <formula>"買"</formula>
    </cfRule>
    <cfRule type="cellIs" dxfId="4420" priority="552" stopIfTrue="1" operator="equal">
      <formula>"売"</formula>
    </cfRule>
  </conditionalFormatting>
  <conditionalFormatting sqref="G80">
    <cfRule type="cellIs" dxfId="4419" priority="549" stopIfTrue="1" operator="equal">
      <formula>"買"</formula>
    </cfRule>
    <cfRule type="cellIs" dxfId="4418" priority="550" stopIfTrue="1" operator="equal">
      <formula>"売"</formula>
    </cfRule>
  </conditionalFormatting>
  <conditionalFormatting sqref="G81">
    <cfRule type="cellIs" dxfId="4417" priority="547" stopIfTrue="1" operator="equal">
      <formula>"買"</formula>
    </cfRule>
    <cfRule type="cellIs" dxfId="4416" priority="548" stopIfTrue="1" operator="equal">
      <formula>"売"</formula>
    </cfRule>
  </conditionalFormatting>
  <conditionalFormatting sqref="G82">
    <cfRule type="cellIs" dxfId="4415" priority="545" stopIfTrue="1" operator="equal">
      <formula>"買"</formula>
    </cfRule>
    <cfRule type="cellIs" dxfId="4414" priority="546" stopIfTrue="1" operator="equal">
      <formula>"売"</formula>
    </cfRule>
  </conditionalFormatting>
  <conditionalFormatting sqref="G82">
    <cfRule type="cellIs" dxfId="4413" priority="543" stopIfTrue="1" operator="equal">
      <formula>"買"</formula>
    </cfRule>
    <cfRule type="cellIs" dxfId="4412" priority="544" stopIfTrue="1" operator="equal">
      <formula>"売"</formula>
    </cfRule>
  </conditionalFormatting>
  <conditionalFormatting sqref="G82">
    <cfRule type="cellIs" dxfId="4411" priority="541" stopIfTrue="1" operator="equal">
      <formula>"買"</formula>
    </cfRule>
    <cfRule type="cellIs" dxfId="4410" priority="542" stopIfTrue="1" operator="equal">
      <formula>"売"</formula>
    </cfRule>
  </conditionalFormatting>
  <conditionalFormatting sqref="G83">
    <cfRule type="cellIs" dxfId="4409" priority="539" stopIfTrue="1" operator="equal">
      <formula>"買"</formula>
    </cfRule>
    <cfRule type="cellIs" dxfId="4408" priority="540" stopIfTrue="1" operator="equal">
      <formula>"売"</formula>
    </cfRule>
  </conditionalFormatting>
  <conditionalFormatting sqref="G84">
    <cfRule type="cellIs" dxfId="4407" priority="537" stopIfTrue="1" operator="equal">
      <formula>"買"</formula>
    </cfRule>
    <cfRule type="cellIs" dxfId="4406" priority="538" stopIfTrue="1" operator="equal">
      <formula>"売"</formula>
    </cfRule>
  </conditionalFormatting>
  <conditionalFormatting sqref="G85">
    <cfRule type="cellIs" dxfId="4405" priority="535" stopIfTrue="1" operator="equal">
      <formula>"買"</formula>
    </cfRule>
    <cfRule type="cellIs" dxfId="4404" priority="536" stopIfTrue="1" operator="equal">
      <formula>"売"</formula>
    </cfRule>
  </conditionalFormatting>
  <conditionalFormatting sqref="G86">
    <cfRule type="cellIs" dxfId="4403" priority="533" stopIfTrue="1" operator="equal">
      <formula>"買"</formula>
    </cfRule>
    <cfRule type="cellIs" dxfId="4402" priority="534" stopIfTrue="1" operator="equal">
      <formula>"売"</formula>
    </cfRule>
  </conditionalFormatting>
  <conditionalFormatting sqref="G86">
    <cfRule type="cellIs" dxfId="4401" priority="531" stopIfTrue="1" operator="equal">
      <formula>"買"</formula>
    </cfRule>
    <cfRule type="cellIs" dxfId="4400" priority="532" stopIfTrue="1" operator="equal">
      <formula>"売"</formula>
    </cfRule>
  </conditionalFormatting>
  <conditionalFormatting sqref="G86">
    <cfRule type="cellIs" dxfId="4399" priority="529" stopIfTrue="1" operator="equal">
      <formula>"買"</formula>
    </cfRule>
    <cfRule type="cellIs" dxfId="4398" priority="530" stopIfTrue="1" operator="equal">
      <formula>"売"</formula>
    </cfRule>
  </conditionalFormatting>
  <conditionalFormatting sqref="G87">
    <cfRule type="cellIs" dxfId="4397" priority="527" stopIfTrue="1" operator="equal">
      <formula>"買"</formula>
    </cfRule>
    <cfRule type="cellIs" dxfId="4396" priority="528" stopIfTrue="1" operator="equal">
      <formula>"売"</formula>
    </cfRule>
  </conditionalFormatting>
  <conditionalFormatting sqref="G70:G76">
    <cfRule type="cellIs" dxfId="4395" priority="525" stopIfTrue="1" operator="equal">
      <formula>"買"</formula>
    </cfRule>
    <cfRule type="cellIs" dxfId="4394" priority="526" stopIfTrue="1" operator="equal">
      <formula>"売"</formula>
    </cfRule>
  </conditionalFormatting>
  <conditionalFormatting sqref="G74:G75">
    <cfRule type="cellIs" dxfId="4393" priority="523" stopIfTrue="1" operator="equal">
      <formula>"買"</formula>
    </cfRule>
    <cfRule type="cellIs" dxfId="4392" priority="524" stopIfTrue="1" operator="equal">
      <formula>"売"</formula>
    </cfRule>
  </conditionalFormatting>
  <conditionalFormatting sqref="G74:G75">
    <cfRule type="cellIs" dxfId="4391" priority="521" stopIfTrue="1" operator="equal">
      <formula>"買"</formula>
    </cfRule>
    <cfRule type="cellIs" dxfId="4390" priority="522" stopIfTrue="1" operator="equal">
      <formula>"売"</formula>
    </cfRule>
  </conditionalFormatting>
  <conditionalFormatting sqref="G76">
    <cfRule type="cellIs" dxfId="4389" priority="519" stopIfTrue="1" operator="equal">
      <formula>"買"</formula>
    </cfRule>
    <cfRule type="cellIs" dxfId="4388" priority="520" stopIfTrue="1" operator="equal">
      <formula>"売"</formula>
    </cfRule>
  </conditionalFormatting>
  <conditionalFormatting sqref="G76">
    <cfRule type="cellIs" dxfId="4387" priority="517" stopIfTrue="1" operator="equal">
      <formula>"買"</formula>
    </cfRule>
    <cfRule type="cellIs" dxfId="4386" priority="518" stopIfTrue="1" operator="equal">
      <formula>"売"</formula>
    </cfRule>
  </conditionalFormatting>
  <conditionalFormatting sqref="G76">
    <cfRule type="cellIs" dxfId="4385" priority="515" stopIfTrue="1" operator="equal">
      <formula>"買"</formula>
    </cfRule>
    <cfRule type="cellIs" dxfId="4384" priority="516" stopIfTrue="1" operator="equal">
      <formula>"売"</formula>
    </cfRule>
  </conditionalFormatting>
  <conditionalFormatting sqref="G76">
    <cfRule type="cellIs" dxfId="4383" priority="513" stopIfTrue="1" operator="equal">
      <formula>"買"</formula>
    </cfRule>
    <cfRule type="cellIs" dxfId="4382" priority="514" stopIfTrue="1" operator="equal">
      <formula>"売"</formula>
    </cfRule>
  </conditionalFormatting>
  <conditionalFormatting sqref="G76">
    <cfRule type="cellIs" dxfId="4381" priority="511" stopIfTrue="1" operator="equal">
      <formula>"買"</formula>
    </cfRule>
    <cfRule type="cellIs" dxfId="4380" priority="512" stopIfTrue="1" operator="equal">
      <formula>"売"</formula>
    </cfRule>
  </conditionalFormatting>
  <conditionalFormatting sqref="G76">
    <cfRule type="cellIs" dxfId="4379" priority="509" stopIfTrue="1" operator="equal">
      <formula>"買"</formula>
    </cfRule>
    <cfRule type="cellIs" dxfId="4378" priority="510" stopIfTrue="1" operator="equal">
      <formula>"売"</formula>
    </cfRule>
  </conditionalFormatting>
  <conditionalFormatting sqref="G76">
    <cfRule type="cellIs" dxfId="4377" priority="507" stopIfTrue="1" operator="equal">
      <formula>"買"</formula>
    </cfRule>
    <cfRule type="cellIs" dxfId="4376" priority="508" stopIfTrue="1" operator="equal">
      <formula>"売"</formula>
    </cfRule>
  </conditionalFormatting>
  <conditionalFormatting sqref="G76">
    <cfRule type="cellIs" dxfId="4375" priority="505" stopIfTrue="1" operator="equal">
      <formula>"買"</formula>
    </cfRule>
    <cfRule type="cellIs" dxfId="4374" priority="506" stopIfTrue="1" operator="equal">
      <formula>"売"</formula>
    </cfRule>
  </conditionalFormatting>
  <conditionalFormatting sqref="G77">
    <cfRule type="cellIs" dxfId="4373" priority="503" stopIfTrue="1" operator="equal">
      <formula>"買"</formula>
    </cfRule>
    <cfRule type="cellIs" dxfId="4372" priority="504" stopIfTrue="1" operator="equal">
      <formula>"売"</formula>
    </cfRule>
  </conditionalFormatting>
  <conditionalFormatting sqref="G77">
    <cfRule type="cellIs" dxfId="4371" priority="501" stopIfTrue="1" operator="equal">
      <formula>"買"</formula>
    </cfRule>
    <cfRule type="cellIs" dxfId="4370" priority="502" stopIfTrue="1" operator="equal">
      <formula>"売"</formula>
    </cfRule>
  </conditionalFormatting>
  <conditionalFormatting sqref="G77">
    <cfRule type="cellIs" dxfId="4369" priority="499" stopIfTrue="1" operator="equal">
      <formula>"買"</formula>
    </cfRule>
    <cfRule type="cellIs" dxfId="4368" priority="500" stopIfTrue="1" operator="equal">
      <formula>"売"</formula>
    </cfRule>
  </conditionalFormatting>
  <conditionalFormatting sqref="G77">
    <cfRule type="cellIs" dxfId="4367" priority="497" stopIfTrue="1" operator="equal">
      <formula>"買"</formula>
    </cfRule>
    <cfRule type="cellIs" dxfId="4366" priority="498" stopIfTrue="1" operator="equal">
      <formula>"売"</formula>
    </cfRule>
  </conditionalFormatting>
  <conditionalFormatting sqref="G77">
    <cfRule type="cellIs" dxfId="4365" priority="495" stopIfTrue="1" operator="equal">
      <formula>"買"</formula>
    </cfRule>
    <cfRule type="cellIs" dxfId="4364" priority="496" stopIfTrue="1" operator="equal">
      <formula>"売"</formula>
    </cfRule>
  </conditionalFormatting>
  <conditionalFormatting sqref="G77">
    <cfRule type="cellIs" dxfId="4363" priority="493" stopIfTrue="1" operator="equal">
      <formula>"買"</formula>
    </cfRule>
    <cfRule type="cellIs" dxfId="4362" priority="494" stopIfTrue="1" operator="equal">
      <formula>"売"</formula>
    </cfRule>
  </conditionalFormatting>
  <conditionalFormatting sqref="G77">
    <cfRule type="cellIs" dxfId="4361" priority="491" stopIfTrue="1" operator="equal">
      <formula>"買"</formula>
    </cfRule>
    <cfRule type="cellIs" dxfId="4360" priority="492" stopIfTrue="1" operator="equal">
      <formula>"売"</formula>
    </cfRule>
  </conditionalFormatting>
  <conditionalFormatting sqref="G77">
    <cfRule type="cellIs" dxfId="4359" priority="489" stopIfTrue="1" operator="equal">
      <formula>"買"</formula>
    </cfRule>
    <cfRule type="cellIs" dxfId="4358" priority="490" stopIfTrue="1" operator="equal">
      <formula>"売"</formula>
    </cfRule>
  </conditionalFormatting>
  <conditionalFormatting sqref="G77">
    <cfRule type="cellIs" dxfId="4357" priority="487" stopIfTrue="1" operator="equal">
      <formula>"買"</formula>
    </cfRule>
    <cfRule type="cellIs" dxfId="4356" priority="488" stopIfTrue="1" operator="equal">
      <formula>"売"</formula>
    </cfRule>
  </conditionalFormatting>
  <conditionalFormatting sqref="G77">
    <cfRule type="cellIs" dxfId="4355" priority="485" stopIfTrue="1" operator="equal">
      <formula>"買"</formula>
    </cfRule>
    <cfRule type="cellIs" dxfId="4354" priority="486" stopIfTrue="1" operator="equal">
      <formula>"売"</formula>
    </cfRule>
  </conditionalFormatting>
  <conditionalFormatting sqref="G77">
    <cfRule type="cellIs" dxfId="4353" priority="483" stopIfTrue="1" operator="equal">
      <formula>"買"</formula>
    </cfRule>
    <cfRule type="cellIs" dxfId="4352" priority="484" stopIfTrue="1" operator="equal">
      <formula>"売"</formula>
    </cfRule>
  </conditionalFormatting>
  <conditionalFormatting sqref="G77">
    <cfRule type="cellIs" dxfId="4351" priority="481" stopIfTrue="1" operator="equal">
      <formula>"買"</formula>
    </cfRule>
    <cfRule type="cellIs" dxfId="4350" priority="482" stopIfTrue="1" operator="equal">
      <formula>"売"</formula>
    </cfRule>
  </conditionalFormatting>
  <conditionalFormatting sqref="G77">
    <cfRule type="cellIs" dxfId="4349" priority="479" stopIfTrue="1" operator="equal">
      <formula>"買"</formula>
    </cfRule>
    <cfRule type="cellIs" dxfId="4348" priority="480" stopIfTrue="1" operator="equal">
      <formula>"売"</formula>
    </cfRule>
  </conditionalFormatting>
  <conditionalFormatting sqref="G78">
    <cfRule type="cellIs" dxfId="4347" priority="477" stopIfTrue="1" operator="equal">
      <formula>"買"</formula>
    </cfRule>
    <cfRule type="cellIs" dxfId="4346" priority="478" stopIfTrue="1" operator="equal">
      <formula>"売"</formula>
    </cfRule>
  </conditionalFormatting>
  <conditionalFormatting sqref="G78">
    <cfRule type="cellIs" dxfId="4345" priority="475" stopIfTrue="1" operator="equal">
      <formula>"買"</formula>
    </cfRule>
    <cfRule type="cellIs" dxfId="4344" priority="476" stopIfTrue="1" operator="equal">
      <formula>"売"</formula>
    </cfRule>
  </conditionalFormatting>
  <conditionalFormatting sqref="G78">
    <cfRule type="cellIs" dxfId="4343" priority="473" stopIfTrue="1" operator="equal">
      <formula>"買"</formula>
    </cfRule>
    <cfRule type="cellIs" dxfId="4342" priority="474" stopIfTrue="1" operator="equal">
      <formula>"売"</formula>
    </cfRule>
  </conditionalFormatting>
  <conditionalFormatting sqref="G78">
    <cfRule type="cellIs" dxfId="4341" priority="471" stopIfTrue="1" operator="equal">
      <formula>"買"</formula>
    </cfRule>
    <cfRule type="cellIs" dxfId="4340" priority="472" stopIfTrue="1" operator="equal">
      <formula>"売"</formula>
    </cfRule>
  </conditionalFormatting>
  <conditionalFormatting sqref="G78">
    <cfRule type="cellIs" dxfId="4339" priority="469" stopIfTrue="1" operator="equal">
      <formula>"買"</formula>
    </cfRule>
    <cfRule type="cellIs" dxfId="4338" priority="470" stopIfTrue="1" operator="equal">
      <formula>"売"</formula>
    </cfRule>
  </conditionalFormatting>
  <conditionalFormatting sqref="G78">
    <cfRule type="cellIs" dxfId="4337" priority="467" stopIfTrue="1" operator="equal">
      <formula>"買"</formula>
    </cfRule>
    <cfRule type="cellIs" dxfId="4336" priority="468" stopIfTrue="1" operator="equal">
      <formula>"売"</formula>
    </cfRule>
  </conditionalFormatting>
  <conditionalFormatting sqref="G78">
    <cfRule type="cellIs" dxfId="4335" priority="465" stopIfTrue="1" operator="equal">
      <formula>"買"</formula>
    </cfRule>
    <cfRule type="cellIs" dxfId="4334" priority="466" stopIfTrue="1" operator="equal">
      <formula>"売"</formula>
    </cfRule>
  </conditionalFormatting>
  <conditionalFormatting sqref="G78">
    <cfRule type="cellIs" dxfId="4333" priority="463" stopIfTrue="1" operator="equal">
      <formula>"買"</formula>
    </cfRule>
    <cfRule type="cellIs" dxfId="4332" priority="464" stopIfTrue="1" operator="equal">
      <formula>"売"</formula>
    </cfRule>
  </conditionalFormatting>
  <conditionalFormatting sqref="G78">
    <cfRule type="cellIs" dxfId="4331" priority="461" stopIfTrue="1" operator="equal">
      <formula>"買"</formula>
    </cfRule>
    <cfRule type="cellIs" dxfId="4330" priority="462" stopIfTrue="1" operator="equal">
      <formula>"売"</formula>
    </cfRule>
  </conditionalFormatting>
  <conditionalFormatting sqref="G78">
    <cfRule type="cellIs" dxfId="4329" priority="459" stopIfTrue="1" operator="equal">
      <formula>"買"</formula>
    </cfRule>
    <cfRule type="cellIs" dxfId="4328" priority="460" stopIfTrue="1" operator="equal">
      <formula>"売"</formula>
    </cfRule>
  </conditionalFormatting>
  <conditionalFormatting sqref="G78">
    <cfRule type="cellIs" dxfId="4327" priority="457" stopIfTrue="1" operator="equal">
      <formula>"買"</formula>
    </cfRule>
    <cfRule type="cellIs" dxfId="4326" priority="458" stopIfTrue="1" operator="equal">
      <formula>"売"</formula>
    </cfRule>
  </conditionalFormatting>
  <conditionalFormatting sqref="G78">
    <cfRule type="cellIs" dxfId="4325" priority="455" stopIfTrue="1" operator="equal">
      <formula>"買"</formula>
    </cfRule>
    <cfRule type="cellIs" dxfId="4324" priority="456" stopIfTrue="1" operator="equal">
      <formula>"売"</formula>
    </cfRule>
  </conditionalFormatting>
  <conditionalFormatting sqref="G78">
    <cfRule type="cellIs" dxfId="4323" priority="453" stopIfTrue="1" operator="equal">
      <formula>"買"</formula>
    </cfRule>
    <cfRule type="cellIs" dxfId="4322" priority="454" stopIfTrue="1" operator="equal">
      <formula>"売"</formula>
    </cfRule>
  </conditionalFormatting>
  <conditionalFormatting sqref="G79">
    <cfRule type="cellIs" dxfId="4321" priority="451" stopIfTrue="1" operator="equal">
      <formula>"買"</formula>
    </cfRule>
    <cfRule type="cellIs" dxfId="4320" priority="452" stopIfTrue="1" operator="equal">
      <formula>"売"</formula>
    </cfRule>
  </conditionalFormatting>
  <conditionalFormatting sqref="G79">
    <cfRule type="cellIs" dxfId="4319" priority="449" stopIfTrue="1" operator="equal">
      <formula>"買"</formula>
    </cfRule>
    <cfRule type="cellIs" dxfId="4318" priority="450" stopIfTrue="1" operator="equal">
      <formula>"売"</formula>
    </cfRule>
  </conditionalFormatting>
  <conditionalFormatting sqref="G79">
    <cfRule type="cellIs" dxfId="4317" priority="447" stopIfTrue="1" operator="equal">
      <formula>"買"</formula>
    </cfRule>
    <cfRule type="cellIs" dxfId="4316" priority="448" stopIfTrue="1" operator="equal">
      <formula>"売"</formula>
    </cfRule>
  </conditionalFormatting>
  <conditionalFormatting sqref="G80">
    <cfRule type="cellIs" dxfId="4315" priority="445" stopIfTrue="1" operator="equal">
      <formula>"買"</formula>
    </cfRule>
    <cfRule type="cellIs" dxfId="4314" priority="446" stopIfTrue="1" operator="equal">
      <formula>"売"</formula>
    </cfRule>
  </conditionalFormatting>
  <conditionalFormatting sqref="G81">
    <cfRule type="cellIs" dxfId="4313" priority="443" stopIfTrue="1" operator="equal">
      <formula>"買"</formula>
    </cfRule>
    <cfRule type="cellIs" dxfId="4312" priority="444" stopIfTrue="1" operator="equal">
      <formula>"売"</formula>
    </cfRule>
  </conditionalFormatting>
  <conditionalFormatting sqref="G82">
    <cfRule type="cellIs" dxfId="4311" priority="441" stopIfTrue="1" operator="equal">
      <formula>"買"</formula>
    </cfRule>
    <cfRule type="cellIs" dxfId="4310" priority="442" stopIfTrue="1" operator="equal">
      <formula>"売"</formula>
    </cfRule>
  </conditionalFormatting>
  <conditionalFormatting sqref="G83">
    <cfRule type="cellIs" dxfId="4309" priority="439" stopIfTrue="1" operator="equal">
      <formula>"買"</formula>
    </cfRule>
    <cfRule type="cellIs" dxfId="4308" priority="440" stopIfTrue="1" operator="equal">
      <formula>"売"</formula>
    </cfRule>
  </conditionalFormatting>
  <conditionalFormatting sqref="G84">
    <cfRule type="cellIs" dxfId="4307" priority="437" stopIfTrue="1" operator="equal">
      <formula>"買"</formula>
    </cfRule>
    <cfRule type="cellIs" dxfId="4306" priority="438" stopIfTrue="1" operator="equal">
      <formula>"売"</formula>
    </cfRule>
  </conditionalFormatting>
  <conditionalFormatting sqref="G84">
    <cfRule type="cellIs" dxfId="4305" priority="435" stopIfTrue="1" operator="equal">
      <formula>"買"</formula>
    </cfRule>
    <cfRule type="cellIs" dxfId="4304" priority="436" stopIfTrue="1" operator="equal">
      <formula>"売"</formula>
    </cfRule>
  </conditionalFormatting>
  <conditionalFormatting sqref="G84">
    <cfRule type="cellIs" dxfId="4303" priority="433" stopIfTrue="1" operator="equal">
      <formula>"買"</formula>
    </cfRule>
    <cfRule type="cellIs" dxfId="4302" priority="434" stopIfTrue="1" operator="equal">
      <formula>"売"</formula>
    </cfRule>
  </conditionalFormatting>
  <conditionalFormatting sqref="G85">
    <cfRule type="cellIs" dxfId="4301" priority="431" stopIfTrue="1" operator="equal">
      <formula>"買"</formula>
    </cfRule>
    <cfRule type="cellIs" dxfId="4300" priority="432" stopIfTrue="1" operator="equal">
      <formula>"売"</formula>
    </cfRule>
  </conditionalFormatting>
  <conditionalFormatting sqref="G85">
    <cfRule type="cellIs" dxfId="4299" priority="429" stopIfTrue="1" operator="equal">
      <formula>"買"</formula>
    </cfRule>
    <cfRule type="cellIs" dxfId="4298" priority="430" stopIfTrue="1" operator="equal">
      <formula>"売"</formula>
    </cfRule>
  </conditionalFormatting>
  <conditionalFormatting sqref="G85">
    <cfRule type="cellIs" dxfId="4297" priority="427" stopIfTrue="1" operator="equal">
      <formula>"買"</formula>
    </cfRule>
    <cfRule type="cellIs" dxfId="4296" priority="428" stopIfTrue="1" operator="equal">
      <formula>"売"</formula>
    </cfRule>
  </conditionalFormatting>
  <conditionalFormatting sqref="G86">
    <cfRule type="cellIs" dxfId="4295" priority="425" stopIfTrue="1" operator="equal">
      <formula>"買"</formula>
    </cfRule>
    <cfRule type="cellIs" dxfId="4294" priority="426" stopIfTrue="1" operator="equal">
      <formula>"売"</formula>
    </cfRule>
  </conditionalFormatting>
  <conditionalFormatting sqref="G87">
    <cfRule type="cellIs" dxfId="4293" priority="423" stopIfTrue="1" operator="equal">
      <formula>"買"</formula>
    </cfRule>
    <cfRule type="cellIs" dxfId="4292" priority="424" stopIfTrue="1" operator="equal">
      <formula>"売"</formula>
    </cfRule>
  </conditionalFormatting>
  <conditionalFormatting sqref="G87">
    <cfRule type="cellIs" dxfId="4291" priority="421" stopIfTrue="1" operator="equal">
      <formula>"買"</formula>
    </cfRule>
    <cfRule type="cellIs" dxfId="4290" priority="422" stopIfTrue="1" operator="equal">
      <formula>"売"</formula>
    </cfRule>
  </conditionalFormatting>
  <conditionalFormatting sqref="G87">
    <cfRule type="cellIs" dxfId="4289" priority="419" stopIfTrue="1" operator="equal">
      <formula>"買"</formula>
    </cfRule>
    <cfRule type="cellIs" dxfId="4288" priority="420" stopIfTrue="1" operator="equal">
      <formula>"売"</formula>
    </cfRule>
  </conditionalFormatting>
  <conditionalFormatting sqref="G87">
    <cfRule type="cellIs" dxfId="4287" priority="417" stopIfTrue="1" operator="equal">
      <formula>"買"</formula>
    </cfRule>
    <cfRule type="cellIs" dxfId="4286" priority="418" stopIfTrue="1" operator="equal">
      <formula>"売"</formula>
    </cfRule>
  </conditionalFormatting>
  <conditionalFormatting sqref="G87">
    <cfRule type="cellIs" dxfId="4285" priority="415" stopIfTrue="1" operator="equal">
      <formula>"買"</formula>
    </cfRule>
    <cfRule type="cellIs" dxfId="4284" priority="416" stopIfTrue="1" operator="equal">
      <formula>"売"</formula>
    </cfRule>
  </conditionalFormatting>
  <conditionalFormatting sqref="G79">
    <cfRule type="cellIs" dxfId="4283" priority="413" stopIfTrue="1" operator="equal">
      <formula>"買"</formula>
    </cfRule>
    <cfRule type="cellIs" dxfId="4282" priority="414" stopIfTrue="1" operator="equal">
      <formula>"売"</formula>
    </cfRule>
  </conditionalFormatting>
  <conditionalFormatting sqref="G80">
    <cfRule type="cellIs" dxfId="4281" priority="411" stopIfTrue="1" operator="equal">
      <formula>"買"</formula>
    </cfRule>
    <cfRule type="cellIs" dxfId="4280" priority="412" stopIfTrue="1" operator="equal">
      <formula>"売"</formula>
    </cfRule>
  </conditionalFormatting>
  <conditionalFormatting sqref="G81">
    <cfRule type="cellIs" dxfId="4279" priority="409" stopIfTrue="1" operator="equal">
      <formula>"買"</formula>
    </cfRule>
    <cfRule type="cellIs" dxfId="4278" priority="410" stopIfTrue="1" operator="equal">
      <formula>"売"</formula>
    </cfRule>
  </conditionalFormatting>
  <conditionalFormatting sqref="G82">
    <cfRule type="cellIs" dxfId="4277" priority="407" stopIfTrue="1" operator="equal">
      <formula>"買"</formula>
    </cfRule>
    <cfRule type="cellIs" dxfId="4276" priority="408" stopIfTrue="1" operator="equal">
      <formula>"売"</formula>
    </cfRule>
  </conditionalFormatting>
  <conditionalFormatting sqref="G83">
    <cfRule type="cellIs" dxfId="4275" priority="405" stopIfTrue="1" operator="equal">
      <formula>"買"</formula>
    </cfRule>
    <cfRule type="cellIs" dxfId="4274" priority="406" stopIfTrue="1" operator="equal">
      <formula>"売"</formula>
    </cfRule>
  </conditionalFormatting>
  <conditionalFormatting sqref="G83">
    <cfRule type="cellIs" dxfId="4273" priority="403" stopIfTrue="1" operator="equal">
      <formula>"買"</formula>
    </cfRule>
    <cfRule type="cellIs" dxfId="4272" priority="404" stopIfTrue="1" operator="equal">
      <formula>"売"</formula>
    </cfRule>
  </conditionalFormatting>
  <conditionalFormatting sqref="G83">
    <cfRule type="cellIs" dxfId="4271" priority="401" stopIfTrue="1" operator="equal">
      <formula>"買"</formula>
    </cfRule>
    <cfRule type="cellIs" dxfId="4270" priority="402" stopIfTrue="1" operator="equal">
      <formula>"売"</formula>
    </cfRule>
  </conditionalFormatting>
  <conditionalFormatting sqref="G84">
    <cfRule type="cellIs" dxfId="4269" priority="399" stopIfTrue="1" operator="equal">
      <formula>"買"</formula>
    </cfRule>
    <cfRule type="cellIs" dxfId="4268" priority="400" stopIfTrue="1" operator="equal">
      <formula>"売"</formula>
    </cfRule>
  </conditionalFormatting>
  <conditionalFormatting sqref="G84">
    <cfRule type="cellIs" dxfId="4267" priority="397" stopIfTrue="1" operator="equal">
      <formula>"買"</formula>
    </cfRule>
    <cfRule type="cellIs" dxfId="4266" priority="398" stopIfTrue="1" operator="equal">
      <formula>"売"</formula>
    </cfRule>
  </conditionalFormatting>
  <conditionalFormatting sqref="G84">
    <cfRule type="cellIs" dxfId="4265" priority="395" stopIfTrue="1" operator="equal">
      <formula>"買"</formula>
    </cfRule>
    <cfRule type="cellIs" dxfId="4264" priority="396" stopIfTrue="1" operator="equal">
      <formula>"売"</formula>
    </cfRule>
  </conditionalFormatting>
  <conditionalFormatting sqref="G85">
    <cfRule type="cellIs" dxfId="4263" priority="393" stopIfTrue="1" operator="equal">
      <formula>"買"</formula>
    </cfRule>
    <cfRule type="cellIs" dxfId="4262" priority="394" stopIfTrue="1" operator="equal">
      <formula>"売"</formula>
    </cfRule>
  </conditionalFormatting>
  <conditionalFormatting sqref="G86">
    <cfRule type="cellIs" dxfId="4261" priority="391" stopIfTrue="1" operator="equal">
      <formula>"買"</formula>
    </cfRule>
    <cfRule type="cellIs" dxfId="4260" priority="392" stopIfTrue="1" operator="equal">
      <formula>"売"</formula>
    </cfRule>
  </conditionalFormatting>
  <conditionalFormatting sqref="G79:G85">
    <cfRule type="cellIs" dxfId="4259" priority="389" stopIfTrue="1" operator="equal">
      <formula>"買"</formula>
    </cfRule>
    <cfRule type="cellIs" dxfId="4258" priority="390" stopIfTrue="1" operator="equal">
      <formula>"売"</formula>
    </cfRule>
  </conditionalFormatting>
  <conditionalFormatting sqref="G83:G84">
    <cfRule type="cellIs" dxfId="4257" priority="387" stopIfTrue="1" operator="equal">
      <formula>"買"</formula>
    </cfRule>
    <cfRule type="cellIs" dxfId="4256" priority="388" stopIfTrue="1" operator="equal">
      <formula>"売"</formula>
    </cfRule>
  </conditionalFormatting>
  <conditionalFormatting sqref="G83:G84">
    <cfRule type="cellIs" dxfId="4255" priority="385" stopIfTrue="1" operator="equal">
      <formula>"買"</formula>
    </cfRule>
    <cfRule type="cellIs" dxfId="4254" priority="386" stopIfTrue="1" operator="equal">
      <formula>"売"</formula>
    </cfRule>
  </conditionalFormatting>
  <conditionalFormatting sqref="G85">
    <cfRule type="cellIs" dxfId="4253" priority="383" stopIfTrue="1" operator="equal">
      <formula>"買"</formula>
    </cfRule>
    <cfRule type="cellIs" dxfId="4252" priority="384" stopIfTrue="1" operator="equal">
      <formula>"売"</formula>
    </cfRule>
  </conditionalFormatting>
  <conditionalFormatting sqref="G85">
    <cfRule type="cellIs" dxfId="4251" priority="381" stopIfTrue="1" operator="equal">
      <formula>"買"</formula>
    </cfRule>
    <cfRule type="cellIs" dxfId="4250" priority="382" stopIfTrue="1" operator="equal">
      <formula>"売"</formula>
    </cfRule>
  </conditionalFormatting>
  <conditionalFormatting sqref="G85">
    <cfRule type="cellIs" dxfId="4249" priority="379" stopIfTrue="1" operator="equal">
      <formula>"買"</formula>
    </cfRule>
    <cfRule type="cellIs" dxfId="4248" priority="380" stopIfTrue="1" operator="equal">
      <formula>"売"</formula>
    </cfRule>
  </conditionalFormatting>
  <conditionalFormatting sqref="G85">
    <cfRule type="cellIs" dxfId="4247" priority="377" stopIfTrue="1" operator="equal">
      <formula>"買"</formula>
    </cfRule>
    <cfRule type="cellIs" dxfId="4246" priority="378" stopIfTrue="1" operator="equal">
      <formula>"売"</formula>
    </cfRule>
  </conditionalFormatting>
  <conditionalFormatting sqref="G85">
    <cfRule type="cellIs" dxfId="4245" priority="375" stopIfTrue="1" operator="equal">
      <formula>"買"</formula>
    </cfRule>
    <cfRule type="cellIs" dxfId="4244" priority="376" stopIfTrue="1" operator="equal">
      <formula>"売"</formula>
    </cfRule>
  </conditionalFormatting>
  <conditionalFormatting sqref="G85">
    <cfRule type="cellIs" dxfId="4243" priority="373" stopIfTrue="1" operator="equal">
      <formula>"買"</formula>
    </cfRule>
    <cfRule type="cellIs" dxfId="4242" priority="374" stopIfTrue="1" operator="equal">
      <formula>"売"</formula>
    </cfRule>
  </conditionalFormatting>
  <conditionalFormatting sqref="G85">
    <cfRule type="cellIs" dxfId="4241" priority="371" stopIfTrue="1" operator="equal">
      <formula>"買"</formula>
    </cfRule>
    <cfRule type="cellIs" dxfId="4240" priority="372" stopIfTrue="1" operator="equal">
      <formula>"売"</formula>
    </cfRule>
  </conditionalFormatting>
  <conditionalFormatting sqref="G85">
    <cfRule type="cellIs" dxfId="4239" priority="369" stopIfTrue="1" operator="equal">
      <formula>"買"</formula>
    </cfRule>
    <cfRule type="cellIs" dxfId="4238" priority="370" stopIfTrue="1" operator="equal">
      <formula>"売"</formula>
    </cfRule>
  </conditionalFormatting>
  <conditionalFormatting sqref="G86">
    <cfRule type="cellIs" dxfId="4237" priority="367" stopIfTrue="1" operator="equal">
      <formula>"買"</formula>
    </cfRule>
    <cfRule type="cellIs" dxfId="4236" priority="368" stopIfTrue="1" operator="equal">
      <formula>"売"</formula>
    </cfRule>
  </conditionalFormatting>
  <conditionalFormatting sqref="G86">
    <cfRule type="cellIs" dxfId="4235" priority="365" stopIfTrue="1" operator="equal">
      <formula>"買"</formula>
    </cfRule>
    <cfRule type="cellIs" dxfId="4234" priority="366" stopIfTrue="1" operator="equal">
      <formula>"売"</formula>
    </cfRule>
  </conditionalFormatting>
  <conditionalFormatting sqref="G86">
    <cfRule type="cellIs" dxfId="4233" priority="363" stopIfTrue="1" operator="equal">
      <formula>"買"</formula>
    </cfRule>
    <cfRule type="cellIs" dxfId="4232" priority="364" stopIfTrue="1" operator="equal">
      <formula>"売"</formula>
    </cfRule>
  </conditionalFormatting>
  <conditionalFormatting sqref="G86">
    <cfRule type="cellIs" dxfId="4231" priority="361" stopIfTrue="1" operator="equal">
      <formula>"買"</formula>
    </cfRule>
    <cfRule type="cellIs" dxfId="4230" priority="362" stopIfTrue="1" operator="equal">
      <formula>"売"</formula>
    </cfRule>
  </conditionalFormatting>
  <conditionalFormatting sqref="G86">
    <cfRule type="cellIs" dxfId="4229" priority="359" stopIfTrue="1" operator="equal">
      <formula>"買"</formula>
    </cfRule>
    <cfRule type="cellIs" dxfId="4228" priority="360" stopIfTrue="1" operator="equal">
      <formula>"売"</formula>
    </cfRule>
  </conditionalFormatting>
  <conditionalFormatting sqref="G86">
    <cfRule type="cellIs" dxfId="4227" priority="357" stopIfTrue="1" operator="equal">
      <formula>"買"</formula>
    </cfRule>
    <cfRule type="cellIs" dxfId="4226" priority="358" stopIfTrue="1" operator="equal">
      <formula>"売"</formula>
    </cfRule>
  </conditionalFormatting>
  <conditionalFormatting sqref="G86">
    <cfRule type="cellIs" dxfId="4225" priority="355" stopIfTrue="1" operator="equal">
      <formula>"買"</formula>
    </cfRule>
    <cfRule type="cellIs" dxfId="4224" priority="356" stopIfTrue="1" operator="equal">
      <formula>"売"</formula>
    </cfRule>
  </conditionalFormatting>
  <conditionalFormatting sqref="G86">
    <cfRule type="cellIs" dxfId="4223" priority="353" stopIfTrue="1" operator="equal">
      <formula>"買"</formula>
    </cfRule>
    <cfRule type="cellIs" dxfId="4222" priority="354" stopIfTrue="1" operator="equal">
      <formula>"売"</formula>
    </cfRule>
  </conditionalFormatting>
  <conditionalFormatting sqref="G86">
    <cfRule type="cellIs" dxfId="4221" priority="351" stopIfTrue="1" operator="equal">
      <formula>"買"</formula>
    </cfRule>
    <cfRule type="cellIs" dxfId="4220" priority="352" stopIfTrue="1" operator="equal">
      <formula>"売"</formula>
    </cfRule>
  </conditionalFormatting>
  <conditionalFormatting sqref="G86">
    <cfRule type="cellIs" dxfId="4219" priority="349" stopIfTrue="1" operator="equal">
      <formula>"買"</formula>
    </cfRule>
    <cfRule type="cellIs" dxfId="4218" priority="350" stopIfTrue="1" operator="equal">
      <formula>"売"</formula>
    </cfRule>
  </conditionalFormatting>
  <conditionalFormatting sqref="G86">
    <cfRule type="cellIs" dxfId="4217" priority="347" stopIfTrue="1" operator="equal">
      <formula>"買"</formula>
    </cfRule>
    <cfRule type="cellIs" dxfId="4216" priority="348" stopIfTrue="1" operator="equal">
      <formula>"売"</formula>
    </cfRule>
  </conditionalFormatting>
  <conditionalFormatting sqref="G86">
    <cfRule type="cellIs" dxfId="4215" priority="345" stopIfTrue="1" operator="equal">
      <formula>"買"</formula>
    </cfRule>
    <cfRule type="cellIs" dxfId="4214" priority="346" stopIfTrue="1" operator="equal">
      <formula>"売"</formula>
    </cfRule>
  </conditionalFormatting>
  <conditionalFormatting sqref="G86">
    <cfRule type="cellIs" dxfId="4213" priority="343" stopIfTrue="1" operator="equal">
      <formula>"買"</formula>
    </cfRule>
    <cfRule type="cellIs" dxfId="4212" priority="344" stopIfTrue="1" operator="equal">
      <formula>"売"</formula>
    </cfRule>
  </conditionalFormatting>
  <conditionalFormatting sqref="G87">
    <cfRule type="cellIs" dxfId="4211" priority="341" stopIfTrue="1" operator="equal">
      <formula>"買"</formula>
    </cfRule>
    <cfRule type="cellIs" dxfId="4210" priority="342" stopIfTrue="1" operator="equal">
      <formula>"売"</formula>
    </cfRule>
  </conditionalFormatting>
  <conditionalFormatting sqref="G87">
    <cfRule type="cellIs" dxfId="4209" priority="339" stopIfTrue="1" operator="equal">
      <formula>"買"</formula>
    </cfRule>
    <cfRule type="cellIs" dxfId="4208" priority="340" stopIfTrue="1" operator="equal">
      <formula>"売"</formula>
    </cfRule>
  </conditionalFormatting>
  <conditionalFormatting sqref="G87">
    <cfRule type="cellIs" dxfId="4207" priority="337" stopIfTrue="1" operator="equal">
      <formula>"買"</formula>
    </cfRule>
    <cfRule type="cellIs" dxfId="4206" priority="338" stopIfTrue="1" operator="equal">
      <formula>"売"</formula>
    </cfRule>
  </conditionalFormatting>
  <conditionalFormatting sqref="G87">
    <cfRule type="cellIs" dxfId="4205" priority="335" stopIfTrue="1" operator="equal">
      <formula>"買"</formula>
    </cfRule>
    <cfRule type="cellIs" dxfId="4204" priority="336" stopIfTrue="1" operator="equal">
      <formula>"売"</formula>
    </cfRule>
  </conditionalFormatting>
  <conditionalFormatting sqref="G87">
    <cfRule type="cellIs" dxfId="4203" priority="333" stopIfTrue="1" operator="equal">
      <formula>"買"</formula>
    </cfRule>
    <cfRule type="cellIs" dxfId="4202" priority="334" stopIfTrue="1" operator="equal">
      <formula>"売"</formula>
    </cfRule>
  </conditionalFormatting>
  <conditionalFormatting sqref="G87">
    <cfRule type="cellIs" dxfId="4201" priority="331" stopIfTrue="1" operator="equal">
      <formula>"買"</formula>
    </cfRule>
    <cfRule type="cellIs" dxfId="4200" priority="332" stopIfTrue="1" operator="equal">
      <formula>"売"</formula>
    </cfRule>
  </conditionalFormatting>
  <conditionalFormatting sqref="G87">
    <cfRule type="cellIs" dxfId="4199" priority="329" stopIfTrue="1" operator="equal">
      <formula>"買"</formula>
    </cfRule>
    <cfRule type="cellIs" dxfId="4198" priority="330" stopIfTrue="1" operator="equal">
      <formula>"売"</formula>
    </cfRule>
  </conditionalFormatting>
  <conditionalFormatting sqref="G87">
    <cfRule type="cellIs" dxfId="4197" priority="327" stopIfTrue="1" operator="equal">
      <formula>"買"</formula>
    </cfRule>
    <cfRule type="cellIs" dxfId="4196" priority="328" stopIfTrue="1" operator="equal">
      <formula>"売"</formula>
    </cfRule>
  </conditionalFormatting>
  <conditionalFormatting sqref="G87">
    <cfRule type="cellIs" dxfId="4195" priority="325" stopIfTrue="1" operator="equal">
      <formula>"買"</formula>
    </cfRule>
    <cfRule type="cellIs" dxfId="4194" priority="326" stopIfTrue="1" operator="equal">
      <formula>"売"</formula>
    </cfRule>
  </conditionalFormatting>
  <conditionalFormatting sqref="G87">
    <cfRule type="cellIs" dxfId="4193" priority="323" stopIfTrue="1" operator="equal">
      <formula>"買"</formula>
    </cfRule>
    <cfRule type="cellIs" dxfId="4192" priority="324" stopIfTrue="1" operator="equal">
      <formula>"売"</formula>
    </cfRule>
  </conditionalFormatting>
  <conditionalFormatting sqref="G87">
    <cfRule type="cellIs" dxfId="4191" priority="321" stopIfTrue="1" operator="equal">
      <formula>"買"</formula>
    </cfRule>
    <cfRule type="cellIs" dxfId="4190" priority="322" stopIfTrue="1" operator="equal">
      <formula>"売"</formula>
    </cfRule>
  </conditionalFormatting>
  <conditionalFormatting sqref="G87">
    <cfRule type="cellIs" dxfId="4189" priority="319" stopIfTrue="1" operator="equal">
      <formula>"買"</formula>
    </cfRule>
    <cfRule type="cellIs" dxfId="4188" priority="320" stopIfTrue="1" operator="equal">
      <formula>"売"</formula>
    </cfRule>
  </conditionalFormatting>
  <conditionalFormatting sqref="G87">
    <cfRule type="cellIs" dxfId="4187" priority="317" stopIfTrue="1" operator="equal">
      <formula>"買"</formula>
    </cfRule>
    <cfRule type="cellIs" dxfId="4186" priority="318" stopIfTrue="1" operator="equal">
      <formula>"売"</formula>
    </cfRule>
  </conditionalFormatting>
  <conditionalFormatting sqref="G34">
    <cfRule type="cellIs" dxfId="2783" priority="315" stopIfTrue="1" operator="equal">
      <formula>"買"</formula>
    </cfRule>
    <cfRule type="cellIs" dxfId="2782" priority="316" stopIfTrue="1" operator="equal">
      <formula>"売"</formula>
    </cfRule>
  </conditionalFormatting>
  <conditionalFormatting sqref="G34">
    <cfRule type="cellIs" dxfId="2781" priority="313" stopIfTrue="1" operator="equal">
      <formula>"買"</formula>
    </cfRule>
    <cfRule type="cellIs" dxfId="2780" priority="314" stopIfTrue="1" operator="equal">
      <formula>"売"</formula>
    </cfRule>
  </conditionalFormatting>
  <conditionalFormatting sqref="G34">
    <cfRule type="cellIs" dxfId="2779" priority="311" stopIfTrue="1" operator="equal">
      <formula>"買"</formula>
    </cfRule>
    <cfRule type="cellIs" dxfId="2778" priority="312" stopIfTrue="1" operator="equal">
      <formula>"売"</formula>
    </cfRule>
  </conditionalFormatting>
  <conditionalFormatting sqref="G34">
    <cfRule type="cellIs" dxfId="2777" priority="309" stopIfTrue="1" operator="equal">
      <formula>"買"</formula>
    </cfRule>
    <cfRule type="cellIs" dxfId="2776" priority="310" stopIfTrue="1" operator="equal">
      <formula>"売"</formula>
    </cfRule>
  </conditionalFormatting>
  <conditionalFormatting sqref="G34">
    <cfRule type="cellIs" dxfId="2775" priority="307" stopIfTrue="1" operator="equal">
      <formula>"買"</formula>
    </cfRule>
    <cfRule type="cellIs" dxfId="2774" priority="308" stopIfTrue="1" operator="equal">
      <formula>"売"</formula>
    </cfRule>
  </conditionalFormatting>
  <conditionalFormatting sqref="G34">
    <cfRule type="cellIs" dxfId="2773" priority="305" stopIfTrue="1" operator="equal">
      <formula>"買"</formula>
    </cfRule>
    <cfRule type="cellIs" dxfId="2772" priority="306" stopIfTrue="1" operator="equal">
      <formula>"売"</formula>
    </cfRule>
  </conditionalFormatting>
  <conditionalFormatting sqref="G34">
    <cfRule type="cellIs" dxfId="2771" priority="303" stopIfTrue="1" operator="equal">
      <formula>"買"</formula>
    </cfRule>
    <cfRule type="cellIs" dxfId="2770" priority="304" stopIfTrue="1" operator="equal">
      <formula>"売"</formula>
    </cfRule>
  </conditionalFormatting>
  <conditionalFormatting sqref="G34">
    <cfRule type="cellIs" dxfId="2769" priority="301" stopIfTrue="1" operator="equal">
      <formula>"買"</formula>
    </cfRule>
    <cfRule type="cellIs" dxfId="2768" priority="302" stopIfTrue="1" operator="equal">
      <formula>"売"</formula>
    </cfRule>
  </conditionalFormatting>
  <conditionalFormatting sqref="G34">
    <cfRule type="cellIs" dxfId="2767" priority="299" stopIfTrue="1" operator="equal">
      <formula>"買"</formula>
    </cfRule>
    <cfRule type="cellIs" dxfId="2766" priority="300" stopIfTrue="1" operator="equal">
      <formula>"売"</formula>
    </cfRule>
  </conditionalFormatting>
  <conditionalFormatting sqref="G34">
    <cfRule type="cellIs" dxfId="2765" priority="297" stopIfTrue="1" operator="equal">
      <formula>"買"</formula>
    </cfRule>
    <cfRule type="cellIs" dxfId="2764" priority="298" stopIfTrue="1" operator="equal">
      <formula>"売"</formula>
    </cfRule>
  </conditionalFormatting>
  <conditionalFormatting sqref="G34">
    <cfRule type="cellIs" dxfId="2763" priority="295" stopIfTrue="1" operator="equal">
      <formula>"買"</formula>
    </cfRule>
    <cfRule type="cellIs" dxfId="2762" priority="296" stopIfTrue="1" operator="equal">
      <formula>"売"</formula>
    </cfRule>
  </conditionalFormatting>
  <conditionalFormatting sqref="G34">
    <cfRule type="cellIs" dxfId="2761" priority="293" stopIfTrue="1" operator="equal">
      <formula>"買"</formula>
    </cfRule>
    <cfRule type="cellIs" dxfId="2760" priority="294" stopIfTrue="1" operator="equal">
      <formula>"売"</formula>
    </cfRule>
  </conditionalFormatting>
  <conditionalFormatting sqref="G34">
    <cfRule type="cellIs" dxfId="2759" priority="291" stopIfTrue="1" operator="equal">
      <formula>"買"</formula>
    </cfRule>
    <cfRule type="cellIs" dxfId="2758" priority="292" stopIfTrue="1" operator="equal">
      <formula>"売"</formula>
    </cfRule>
  </conditionalFormatting>
  <conditionalFormatting sqref="G34">
    <cfRule type="cellIs" dxfId="2757" priority="289" stopIfTrue="1" operator="equal">
      <formula>"買"</formula>
    </cfRule>
    <cfRule type="cellIs" dxfId="2756" priority="290" stopIfTrue="1" operator="equal">
      <formula>"売"</formula>
    </cfRule>
  </conditionalFormatting>
  <conditionalFormatting sqref="G34">
    <cfRule type="cellIs" dxfId="2755" priority="287" stopIfTrue="1" operator="equal">
      <formula>"買"</formula>
    </cfRule>
    <cfRule type="cellIs" dxfId="2754" priority="288" stopIfTrue="1" operator="equal">
      <formula>"売"</formula>
    </cfRule>
  </conditionalFormatting>
  <conditionalFormatting sqref="G34">
    <cfRule type="cellIs" dxfId="2753" priority="285" stopIfTrue="1" operator="equal">
      <formula>"買"</formula>
    </cfRule>
    <cfRule type="cellIs" dxfId="2752" priority="286" stopIfTrue="1" operator="equal">
      <formula>"売"</formula>
    </cfRule>
  </conditionalFormatting>
  <conditionalFormatting sqref="G34">
    <cfRule type="cellIs" dxfId="2751" priority="283" stopIfTrue="1" operator="equal">
      <formula>"買"</formula>
    </cfRule>
    <cfRule type="cellIs" dxfId="2750" priority="284" stopIfTrue="1" operator="equal">
      <formula>"売"</formula>
    </cfRule>
  </conditionalFormatting>
  <conditionalFormatting sqref="G34">
    <cfRule type="cellIs" dxfId="2749" priority="281" stopIfTrue="1" operator="equal">
      <formula>"買"</formula>
    </cfRule>
    <cfRule type="cellIs" dxfId="2748" priority="282" stopIfTrue="1" operator="equal">
      <formula>"売"</formula>
    </cfRule>
  </conditionalFormatting>
  <conditionalFormatting sqref="G34">
    <cfRule type="cellIs" dxfId="2747" priority="279" stopIfTrue="1" operator="equal">
      <formula>"買"</formula>
    </cfRule>
    <cfRule type="cellIs" dxfId="2746" priority="280" stopIfTrue="1" operator="equal">
      <formula>"売"</formula>
    </cfRule>
  </conditionalFormatting>
  <conditionalFormatting sqref="G34">
    <cfRule type="cellIs" dxfId="2745" priority="277" stopIfTrue="1" operator="equal">
      <formula>"買"</formula>
    </cfRule>
    <cfRule type="cellIs" dxfId="2744" priority="278" stopIfTrue="1" operator="equal">
      <formula>"売"</formula>
    </cfRule>
  </conditionalFormatting>
  <conditionalFormatting sqref="G34">
    <cfRule type="cellIs" dxfId="2743" priority="275" stopIfTrue="1" operator="equal">
      <formula>"買"</formula>
    </cfRule>
    <cfRule type="cellIs" dxfId="2742" priority="276" stopIfTrue="1" operator="equal">
      <formula>"売"</formula>
    </cfRule>
  </conditionalFormatting>
  <conditionalFormatting sqref="G36">
    <cfRule type="cellIs" dxfId="2683" priority="273" stopIfTrue="1" operator="equal">
      <formula>"買"</formula>
    </cfRule>
    <cfRule type="cellIs" dxfId="2682" priority="274" stopIfTrue="1" operator="equal">
      <formula>"売"</formula>
    </cfRule>
  </conditionalFormatting>
  <conditionalFormatting sqref="G36">
    <cfRule type="cellIs" dxfId="2681" priority="271" stopIfTrue="1" operator="equal">
      <formula>"買"</formula>
    </cfRule>
    <cfRule type="cellIs" dxfId="2680" priority="272" stopIfTrue="1" operator="equal">
      <formula>"売"</formula>
    </cfRule>
  </conditionalFormatting>
  <conditionalFormatting sqref="G36">
    <cfRule type="cellIs" dxfId="2679" priority="269" stopIfTrue="1" operator="equal">
      <formula>"買"</formula>
    </cfRule>
    <cfRule type="cellIs" dxfId="2678" priority="270" stopIfTrue="1" operator="equal">
      <formula>"売"</formula>
    </cfRule>
  </conditionalFormatting>
  <conditionalFormatting sqref="G36">
    <cfRule type="cellIs" dxfId="2677" priority="267" stopIfTrue="1" operator="equal">
      <formula>"買"</formula>
    </cfRule>
    <cfRule type="cellIs" dxfId="2676" priority="268" stopIfTrue="1" operator="equal">
      <formula>"売"</formula>
    </cfRule>
  </conditionalFormatting>
  <conditionalFormatting sqref="G36">
    <cfRule type="cellIs" dxfId="2675" priority="265" stopIfTrue="1" operator="equal">
      <formula>"買"</formula>
    </cfRule>
    <cfRule type="cellIs" dxfId="2674" priority="266" stopIfTrue="1" operator="equal">
      <formula>"売"</formula>
    </cfRule>
  </conditionalFormatting>
  <conditionalFormatting sqref="G36">
    <cfRule type="cellIs" dxfId="2673" priority="263" stopIfTrue="1" operator="equal">
      <formula>"買"</formula>
    </cfRule>
    <cfRule type="cellIs" dxfId="2672" priority="264" stopIfTrue="1" operator="equal">
      <formula>"売"</formula>
    </cfRule>
  </conditionalFormatting>
  <conditionalFormatting sqref="G36">
    <cfRule type="cellIs" dxfId="2671" priority="261" stopIfTrue="1" operator="equal">
      <formula>"買"</formula>
    </cfRule>
    <cfRule type="cellIs" dxfId="2670" priority="262" stopIfTrue="1" operator="equal">
      <formula>"売"</formula>
    </cfRule>
  </conditionalFormatting>
  <conditionalFormatting sqref="G36">
    <cfRule type="cellIs" dxfId="2669" priority="259" stopIfTrue="1" operator="equal">
      <formula>"買"</formula>
    </cfRule>
    <cfRule type="cellIs" dxfId="2668" priority="260" stopIfTrue="1" operator="equal">
      <formula>"売"</formula>
    </cfRule>
  </conditionalFormatting>
  <conditionalFormatting sqref="G36">
    <cfRule type="cellIs" dxfId="2667" priority="257" stopIfTrue="1" operator="equal">
      <formula>"買"</formula>
    </cfRule>
    <cfRule type="cellIs" dxfId="2666" priority="258" stopIfTrue="1" operator="equal">
      <formula>"売"</formula>
    </cfRule>
  </conditionalFormatting>
  <conditionalFormatting sqref="G36">
    <cfRule type="cellIs" dxfId="2665" priority="255" stopIfTrue="1" operator="equal">
      <formula>"買"</formula>
    </cfRule>
    <cfRule type="cellIs" dxfId="2664" priority="256" stopIfTrue="1" operator="equal">
      <formula>"売"</formula>
    </cfRule>
  </conditionalFormatting>
  <conditionalFormatting sqref="G36">
    <cfRule type="cellIs" dxfId="2663" priority="253" stopIfTrue="1" operator="equal">
      <formula>"買"</formula>
    </cfRule>
    <cfRule type="cellIs" dxfId="2662" priority="254" stopIfTrue="1" operator="equal">
      <formula>"売"</formula>
    </cfRule>
  </conditionalFormatting>
  <conditionalFormatting sqref="G36">
    <cfRule type="cellIs" dxfId="2661" priority="251" stopIfTrue="1" operator="equal">
      <formula>"買"</formula>
    </cfRule>
    <cfRule type="cellIs" dxfId="2660" priority="252" stopIfTrue="1" operator="equal">
      <formula>"売"</formula>
    </cfRule>
  </conditionalFormatting>
  <conditionalFormatting sqref="G38">
    <cfRule type="cellIs" dxfId="2553" priority="249" stopIfTrue="1" operator="equal">
      <formula>"買"</formula>
    </cfRule>
    <cfRule type="cellIs" dxfId="2552" priority="250" stopIfTrue="1" operator="equal">
      <formula>"売"</formula>
    </cfRule>
  </conditionalFormatting>
  <conditionalFormatting sqref="G38">
    <cfRule type="cellIs" dxfId="2551" priority="247" stopIfTrue="1" operator="equal">
      <formula>"買"</formula>
    </cfRule>
    <cfRule type="cellIs" dxfId="2550" priority="248" stopIfTrue="1" operator="equal">
      <formula>"売"</formula>
    </cfRule>
  </conditionalFormatting>
  <conditionalFormatting sqref="G38">
    <cfRule type="cellIs" dxfId="2549" priority="245" stopIfTrue="1" operator="equal">
      <formula>"買"</formula>
    </cfRule>
    <cfRule type="cellIs" dxfId="2548" priority="246" stopIfTrue="1" operator="equal">
      <formula>"売"</formula>
    </cfRule>
  </conditionalFormatting>
  <conditionalFormatting sqref="G38">
    <cfRule type="cellIs" dxfId="2547" priority="243" stopIfTrue="1" operator="equal">
      <formula>"買"</formula>
    </cfRule>
    <cfRule type="cellIs" dxfId="2546" priority="244" stopIfTrue="1" operator="equal">
      <formula>"売"</formula>
    </cfRule>
  </conditionalFormatting>
  <conditionalFormatting sqref="G38">
    <cfRule type="cellIs" dxfId="2545" priority="241" stopIfTrue="1" operator="equal">
      <formula>"買"</formula>
    </cfRule>
    <cfRule type="cellIs" dxfId="2544" priority="242" stopIfTrue="1" operator="equal">
      <formula>"売"</formula>
    </cfRule>
  </conditionalFormatting>
  <conditionalFormatting sqref="G38">
    <cfRule type="cellIs" dxfId="2543" priority="239" stopIfTrue="1" operator="equal">
      <formula>"買"</formula>
    </cfRule>
    <cfRule type="cellIs" dxfId="2542" priority="240" stopIfTrue="1" operator="equal">
      <formula>"売"</formula>
    </cfRule>
  </conditionalFormatting>
  <conditionalFormatting sqref="G38">
    <cfRule type="cellIs" dxfId="2541" priority="237" stopIfTrue="1" operator="equal">
      <formula>"買"</formula>
    </cfRule>
    <cfRule type="cellIs" dxfId="2540" priority="238" stopIfTrue="1" operator="equal">
      <formula>"売"</formula>
    </cfRule>
  </conditionalFormatting>
  <conditionalFormatting sqref="G38">
    <cfRule type="cellIs" dxfId="2539" priority="235" stopIfTrue="1" operator="equal">
      <formula>"買"</formula>
    </cfRule>
    <cfRule type="cellIs" dxfId="2538" priority="236" stopIfTrue="1" operator="equal">
      <formula>"売"</formula>
    </cfRule>
  </conditionalFormatting>
  <conditionalFormatting sqref="G38">
    <cfRule type="cellIs" dxfId="2537" priority="233" stopIfTrue="1" operator="equal">
      <formula>"買"</formula>
    </cfRule>
    <cfRule type="cellIs" dxfId="2536" priority="234" stopIfTrue="1" operator="equal">
      <formula>"売"</formula>
    </cfRule>
  </conditionalFormatting>
  <conditionalFormatting sqref="G38">
    <cfRule type="cellIs" dxfId="2535" priority="231" stopIfTrue="1" operator="equal">
      <formula>"買"</formula>
    </cfRule>
    <cfRule type="cellIs" dxfId="2534" priority="232" stopIfTrue="1" operator="equal">
      <formula>"売"</formula>
    </cfRule>
  </conditionalFormatting>
  <conditionalFormatting sqref="G38">
    <cfRule type="cellIs" dxfId="2533" priority="229" stopIfTrue="1" operator="equal">
      <formula>"買"</formula>
    </cfRule>
    <cfRule type="cellIs" dxfId="2532" priority="230" stopIfTrue="1" operator="equal">
      <formula>"売"</formula>
    </cfRule>
  </conditionalFormatting>
  <conditionalFormatting sqref="G38">
    <cfRule type="cellIs" dxfId="2531" priority="227" stopIfTrue="1" operator="equal">
      <formula>"買"</formula>
    </cfRule>
    <cfRule type="cellIs" dxfId="2530" priority="228" stopIfTrue="1" operator="equal">
      <formula>"売"</formula>
    </cfRule>
  </conditionalFormatting>
  <conditionalFormatting sqref="G38">
    <cfRule type="cellIs" dxfId="2529" priority="225" stopIfTrue="1" operator="equal">
      <formula>"買"</formula>
    </cfRule>
    <cfRule type="cellIs" dxfId="2528" priority="226" stopIfTrue="1" operator="equal">
      <formula>"売"</formula>
    </cfRule>
  </conditionalFormatting>
  <conditionalFormatting sqref="G38">
    <cfRule type="cellIs" dxfId="2527" priority="223" stopIfTrue="1" operator="equal">
      <formula>"買"</formula>
    </cfRule>
    <cfRule type="cellIs" dxfId="2526" priority="224" stopIfTrue="1" operator="equal">
      <formula>"売"</formula>
    </cfRule>
  </conditionalFormatting>
  <conditionalFormatting sqref="G38">
    <cfRule type="cellIs" dxfId="2525" priority="221" stopIfTrue="1" operator="equal">
      <formula>"買"</formula>
    </cfRule>
    <cfRule type="cellIs" dxfId="2524" priority="222" stopIfTrue="1" operator="equal">
      <formula>"売"</formula>
    </cfRule>
  </conditionalFormatting>
  <conditionalFormatting sqref="G38">
    <cfRule type="cellIs" dxfId="2523" priority="219" stopIfTrue="1" operator="equal">
      <formula>"買"</formula>
    </cfRule>
    <cfRule type="cellIs" dxfId="2522" priority="220" stopIfTrue="1" operator="equal">
      <formula>"売"</formula>
    </cfRule>
  </conditionalFormatting>
  <conditionalFormatting sqref="G38">
    <cfRule type="cellIs" dxfId="2521" priority="217" stopIfTrue="1" operator="equal">
      <formula>"買"</formula>
    </cfRule>
    <cfRule type="cellIs" dxfId="2520" priority="218" stopIfTrue="1" operator="equal">
      <formula>"売"</formula>
    </cfRule>
  </conditionalFormatting>
  <conditionalFormatting sqref="G38">
    <cfRule type="cellIs" dxfId="2519" priority="215" stopIfTrue="1" operator="equal">
      <formula>"買"</formula>
    </cfRule>
    <cfRule type="cellIs" dxfId="2518" priority="216" stopIfTrue="1" operator="equal">
      <formula>"売"</formula>
    </cfRule>
  </conditionalFormatting>
  <conditionalFormatting sqref="G38">
    <cfRule type="cellIs" dxfId="2517" priority="213" stopIfTrue="1" operator="equal">
      <formula>"買"</formula>
    </cfRule>
    <cfRule type="cellIs" dxfId="2516" priority="214" stopIfTrue="1" operator="equal">
      <formula>"売"</formula>
    </cfRule>
  </conditionalFormatting>
  <conditionalFormatting sqref="G38">
    <cfRule type="cellIs" dxfId="2515" priority="211" stopIfTrue="1" operator="equal">
      <formula>"買"</formula>
    </cfRule>
    <cfRule type="cellIs" dxfId="2514" priority="212" stopIfTrue="1" operator="equal">
      <formula>"売"</formula>
    </cfRule>
  </conditionalFormatting>
  <conditionalFormatting sqref="G38">
    <cfRule type="cellIs" dxfId="2513" priority="209" stopIfTrue="1" operator="equal">
      <formula>"買"</formula>
    </cfRule>
    <cfRule type="cellIs" dxfId="2512" priority="210" stopIfTrue="1" operator="equal">
      <formula>"売"</formula>
    </cfRule>
  </conditionalFormatting>
  <conditionalFormatting sqref="G38">
    <cfRule type="cellIs" dxfId="2511" priority="207" stopIfTrue="1" operator="equal">
      <formula>"買"</formula>
    </cfRule>
    <cfRule type="cellIs" dxfId="2510" priority="208" stopIfTrue="1" operator="equal">
      <formula>"売"</formula>
    </cfRule>
  </conditionalFormatting>
  <conditionalFormatting sqref="G38">
    <cfRule type="cellIs" dxfId="2509" priority="205" stopIfTrue="1" operator="equal">
      <formula>"買"</formula>
    </cfRule>
    <cfRule type="cellIs" dxfId="2508" priority="206" stopIfTrue="1" operator="equal">
      <formula>"売"</formula>
    </cfRule>
  </conditionalFormatting>
  <conditionalFormatting sqref="G38">
    <cfRule type="cellIs" dxfId="2507" priority="203" stopIfTrue="1" operator="equal">
      <formula>"買"</formula>
    </cfRule>
    <cfRule type="cellIs" dxfId="2506" priority="204" stopIfTrue="1" operator="equal">
      <formula>"売"</formula>
    </cfRule>
  </conditionalFormatting>
  <conditionalFormatting sqref="G38">
    <cfRule type="cellIs" dxfId="2505" priority="201" stopIfTrue="1" operator="equal">
      <formula>"買"</formula>
    </cfRule>
    <cfRule type="cellIs" dxfId="2504" priority="202" stopIfTrue="1" operator="equal">
      <formula>"売"</formula>
    </cfRule>
  </conditionalFormatting>
  <conditionalFormatting sqref="G38">
    <cfRule type="cellIs" dxfId="2503" priority="199" stopIfTrue="1" operator="equal">
      <formula>"買"</formula>
    </cfRule>
    <cfRule type="cellIs" dxfId="2502" priority="200" stopIfTrue="1" operator="equal">
      <formula>"売"</formula>
    </cfRule>
  </conditionalFormatting>
  <conditionalFormatting sqref="G38">
    <cfRule type="cellIs" dxfId="2501" priority="197" stopIfTrue="1" operator="equal">
      <formula>"買"</formula>
    </cfRule>
    <cfRule type="cellIs" dxfId="2500" priority="198" stopIfTrue="1" operator="equal">
      <formula>"売"</formula>
    </cfRule>
  </conditionalFormatting>
  <conditionalFormatting sqref="G38">
    <cfRule type="cellIs" dxfId="2499" priority="195" stopIfTrue="1" operator="equal">
      <formula>"買"</formula>
    </cfRule>
    <cfRule type="cellIs" dxfId="2498" priority="196" stopIfTrue="1" operator="equal">
      <formula>"売"</formula>
    </cfRule>
  </conditionalFormatting>
  <conditionalFormatting sqref="G38">
    <cfRule type="cellIs" dxfId="2497" priority="193" stopIfTrue="1" operator="equal">
      <formula>"買"</formula>
    </cfRule>
    <cfRule type="cellIs" dxfId="2496" priority="194" stopIfTrue="1" operator="equal">
      <formula>"売"</formula>
    </cfRule>
  </conditionalFormatting>
  <conditionalFormatting sqref="G38">
    <cfRule type="cellIs" dxfId="2495" priority="191" stopIfTrue="1" operator="equal">
      <formula>"買"</formula>
    </cfRule>
    <cfRule type="cellIs" dxfId="2494" priority="192" stopIfTrue="1" operator="equal">
      <formula>"売"</formula>
    </cfRule>
  </conditionalFormatting>
  <conditionalFormatting sqref="G38">
    <cfRule type="cellIs" dxfId="2493" priority="189" stopIfTrue="1" operator="equal">
      <formula>"買"</formula>
    </cfRule>
    <cfRule type="cellIs" dxfId="2492" priority="190" stopIfTrue="1" operator="equal">
      <formula>"売"</formula>
    </cfRule>
  </conditionalFormatting>
  <conditionalFormatting sqref="G38">
    <cfRule type="cellIs" dxfId="2491" priority="187" stopIfTrue="1" operator="equal">
      <formula>"買"</formula>
    </cfRule>
    <cfRule type="cellIs" dxfId="2490" priority="188" stopIfTrue="1" operator="equal">
      <formula>"売"</formula>
    </cfRule>
  </conditionalFormatting>
  <conditionalFormatting sqref="G38">
    <cfRule type="cellIs" dxfId="2489" priority="185" stopIfTrue="1" operator="equal">
      <formula>"買"</formula>
    </cfRule>
    <cfRule type="cellIs" dxfId="2488" priority="186" stopIfTrue="1" operator="equal">
      <formula>"売"</formula>
    </cfRule>
  </conditionalFormatting>
  <conditionalFormatting sqref="G38">
    <cfRule type="cellIs" dxfId="2487" priority="183" stopIfTrue="1" operator="equal">
      <formula>"買"</formula>
    </cfRule>
    <cfRule type="cellIs" dxfId="2486" priority="184" stopIfTrue="1" operator="equal">
      <formula>"売"</formula>
    </cfRule>
  </conditionalFormatting>
  <conditionalFormatting sqref="G38">
    <cfRule type="cellIs" dxfId="2485" priority="181" stopIfTrue="1" operator="equal">
      <formula>"買"</formula>
    </cfRule>
    <cfRule type="cellIs" dxfId="2484" priority="182" stopIfTrue="1" operator="equal">
      <formula>"売"</formula>
    </cfRule>
  </conditionalFormatting>
  <conditionalFormatting sqref="G38">
    <cfRule type="cellIs" dxfId="2483" priority="179" stopIfTrue="1" operator="equal">
      <formula>"買"</formula>
    </cfRule>
    <cfRule type="cellIs" dxfId="2482" priority="180" stopIfTrue="1" operator="equal">
      <formula>"売"</formula>
    </cfRule>
  </conditionalFormatting>
  <conditionalFormatting sqref="G38">
    <cfRule type="cellIs" dxfId="2481" priority="177" stopIfTrue="1" operator="equal">
      <formula>"買"</formula>
    </cfRule>
    <cfRule type="cellIs" dxfId="2480" priority="178" stopIfTrue="1" operator="equal">
      <formula>"売"</formula>
    </cfRule>
  </conditionalFormatting>
  <conditionalFormatting sqref="G38">
    <cfRule type="cellIs" dxfId="2479" priority="175" stopIfTrue="1" operator="equal">
      <formula>"買"</formula>
    </cfRule>
    <cfRule type="cellIs" dxfId="2478" priority="176" stopIfTrue="1" operator="equal">
      <formula>"売"</formula>
    </cfRule>
  </conditionalFormatting>
  <conditionalFormatting sqref="G38">
    <cfRule type="cellIs" dxfId="2477" priority="173" stopIfTrue="1" operator="equal">
      <formula>"買"</formula>
    </cfRule>
    <cfRule type="cellIs" dxfId="2476" priority="174" stopIfTrue="1" operator="equal">
      <formula>"売"</formula>
    </cfRule>
  </conditionalFormatting>
  <conditionalFormatting sqref="G38">
    <cfRule type="cellIs" dxfId="2475" priority="171" stopIfTrue="1" operator="equal">
      <formula>"買"</formula>
    </cfRule>
    <cfRule type="cellIs" dxfId="2474" priority="172" stopIfTrue="1" operator="equal">
      <formula>"売"</formula>
    </cfRule>
  </conditionalFormatting>
  <conditionalFormatting sqref="G38">
    <cfRule type="cellIs" dxfId="2473" priority="169" stopIfTrue="1" operator="equal">
      <formula>"買"</formula>
    </cfRule>
    <cfRule type="cellIs" dxfId="2472" priority="170" stopIfTrue="1" operator="equal">
      <formula>"売"</formula>
    </cfRule>
  </conditionalFormatting>
  <conditionalFormatting sqref="G38">
    <cfRule type="cellIs" dxfId="2471" priority="167" stopIfTrue="1" operator="equal">
      <formula>"買"</formula>
    </cfRule>
    <cfRule type="cellIs" dxfId="2470" priority="168" stopIfTrue="1" operator="equal">
      <formula>"売"</formula>
    </cfRule>
  </conditionalFormatting>
  <conditionalFormatting sqref="G38">
    <cfRule type="cellIs" dxfId="2469" priority="165" stopIfTrue="1" operator="equal">
      <formula>"買"</formula>
    </cfRule>
    <cfRule type="cellIs" dxfId="2468" priority="166" stopIfTrue="1" operator="equal">
      <formula>"売"</formula>
    </cfRule>
  </conditionalFormatting>
  <conditionalFormatting sqref="G38">
    <cfRule type="cellIs" dxfId="2467" priority="163" stopIfTrue="1" operator="equal">
      <formula>"買"</formula>
    </cfRule>
    <cfRule type="cellIs" dxfId="2466" priority="164" stopIfTrue="1" operator="equal">
      <formula>"売"</formula>
    </cfRule>
  </conditionalFormatting>
  <conditionalFormatting sqref="G38">
    <cfRule type="cellIs" dxfId="2465" priority="161" stopIfTrue="1" operator="equal">
      <formula>"買"</formula>
    </cfRule>
    <cfRule type="cellIs" dxfId="2464" priority="162" stopIfTrue="1" operator="equal">
      <formula>"売"</formula>
    </cfRule>
  </conditionalFormatting>
  <conditionalFormatting sqref="G42:G43">
    <cfRule type="cellIs" dxfId="1921" priority="159" stopIfTrue="1" operator="equal">
      <formula>"買"</formula>
    </cfRule>
    <cfRule type="cellIs" dxfId="1920" priority="160" stopIfTrue="1" operator="equal">
      <formula>"売"</formula>
    </cfRule>
  </conditionalFormatting>
  <conditionalFormatting sqref="G42:G43">
    <cfRule type="cellIs" dxfId="1917" priority="157" stopIfTrue="1" operator="equal">
      <formula>"買"</formula>
    </cfRule>
    <cfRule type="cellIs" dxfId="1916" priority="158" stopIfTrue="1" operator="equal">
      <formula>"売"</formula>
    </cfRule>
  </conditionalFormatting>
  <conditionalFormatting sqref="G42:G43">
    <cfRule type="cellIs" dxfId="1913" priority="155" stopIfTrue="1" operator="equal">
      <formula>"買"</formula>
    </cfRule>
    <cfRule type="cellIs" dxfId="1912" priority="156" stopIfTrue="1" operator="equal">
      <formula>"売"</formula>
    </cfRule>
  </conditionalFormatting>
  <conditionalFormatting sqref="G42:G43">
    <cfRule type="cellIs" dxfId="1909" priority="153" stopIfTrue="1" operator="equal">
      <formula>"買"</formula>
    </cfRule>
    <cfRule type="cellIs" dxfId="1908" priority="154" stopIfTrue="1" operator="equal">
      <formula>"売"</formula>
    </cfRule>
  </conditionalFormatting>
  <conditionalFormatting sqref="G42:G43">
    <cfRule type="cellIs" dxfId="1905" priority="151" stopIfTrue="1" operator="equal">
      <formula>"買"</formula>
    </cfRule>
    <cfRule type="cellIs" dxfId="1904" priority="152" stopIfTrue="1" operator="equal">
      <formula>"売"</formula>
    </cfRule>
  </conditionalFormatting>
  <conditionalFormatting sqref="G42:G43">
    <cfRule type="cellIs" dxfId="1901" priority="149" stopIfTrue="1" operator="equal">
      <formula>"買"</formula>
    </cfRule>
    <cfRule type="cellIs" dxfId="1900" priority="150" stopIfTrue="1" operator="equal">
      <formula>"売"</formula>
    </cfRule>
  </conditionalFormatting>
  <conditionalFormatting sqref="G42:G43">
    <cfRule type="cellIs" dxfId="1897" priority="147" stopIfTrue="1" operator="equal">
      <formula>"買"</formula>
    </cfRule>
    <cfRule type="cellIs" dxfId="1896" priority="148" stopIfTrue="1" operator="equal">
      <formula>"売"</formula>
    </cfRule>
  </conditionalFormatting>
  <conditionalFormatting sqref="G42:G43">
    <cfRule type="cellIs" dxfId="1893" priority="145" stopIfTrue="1" operator="equal">
      <formula>"買"</formula>
    </cfRule>
    <cfRule type="cellIs" dxfId="1892" priority="146" stopIfTrue="1" operator="equal">
      <formula>"売"</formula>
    </cfRule>
  </conditionalFormatting>
  <conditionalFormatting sqref="G42:G43">
    <cfRule type="cellIs" dxfId="1889" priority="143" stopIfTrue="1" operator="equal">
      <formula>"買"</formula>
    </cfRule>
    <cfRule type="cellIs" dxfId="1888" priority="144" stopIfTrue="1" operator="equal">
      <formula>"売"</formula>
    </cfRule>
  </conditionalFormatting>
  <conditionalFormatting sqref="G42:G43">
    <cfRule type="cellIs" dxfId="1885" priority="141" stopIfTrue="1" operator="equal">
      <formula>"買"</formula>
    </cfRule>
    <cfRule type="cellIs" dxfId="1884" priority="142" stopIfTrue="1" operator="equal">
      <formula>"売"</formula>
    </cfRule>
  </conditionalFormatting>
  <conditionalFormatting sqref="G42:G43">
    <cfRule type="cellIs" dxfId="1881" priority="139" stopIfTrue="1" operator="equal">
      <formula>"買"</formula>
    </cfRule>
    <cfRule type="cellIs" dxfId="1880" priority="140" stopIfTrue="1" operator="equal">
      <formula>"売"</formula>
    </cfRule>
  </conditionalFormatting>
  <conditionalFormatting sqref="G42:G43">
    <cfRule type="cellIs" dxfId="1877" priority="137" stopIfTrue="1" operator="equal">
      <formula>"買"</formula>
    </cfRule>
    <cfRule type="cellIs" dxfId="1876" priority="138" stopIfTrue="1" operator="equal">
      <formula>"売"</formula>
    </cfRule>
  </conditionalFormatting>
  <conditionalFormatting sqref="G42:G43">
    <cfRule type="cellIs" dxfId="1873" priority="135" stopIfTrue="1" operator="equal">
      <formula>"買"</formula>
    </cfRule>
    <cfRule type="cellIs" dxfId="1872" priority="136" stopIfTrue="1" operator="equal">
      <formula>"売"</formula>
    </cfRule>
  </conditionalFormatting>
  <conditionalFormatting sqref="G42:G43">
    <cfRule type="cellIs" dxfId="1869" priority="133" stopIfTrue="1" operator="equal">
      <formula>"買"</formula>
    </cfRule>
    <cfRule type="cellIs" dxfId="1868" priority="134" stopIfTrue="1" operator="equal">
      <formula>"売"</formula>
    </cfRule>
  </conditionalFormatting>
  <conditionalFormatting sqref="G42:G43">
    <cfRule type="cellIs" dxfId="1865" priority="131" stopIfTrue="1" operator="equal">
      <formula>"買"</formula>
    </cfRule>
    <cfRule type="cellIs" dxfId="1864" priority="132" stopIfTrue="1" operator="equal">
      <formula>"売"</formula>
    </cfRule>
  </conditionalFormatting>
  <conditionalFormatting sqref="G42:G43">
    <cfRule type="cellIs" dxfId="1861" priority="129" stopIfTrue="1" operator="equal">
      <formula>"買"</formula>
    </cfRule>
    <cfRule type="cellIs" dxfId="1860" priority="130" stopIfTrue="1" operator="equal">
      <formula>"売"</formula>
    </cfRule>
  </conditionalFormatting>
  <conditionalFormatting sqref="G42:G43">
    <cfRule type="cellIs" dxfId="1857" priority="127" stopIfTrue="1" operator="equal">
      <formula>"買"</formula>
    </cfRule>
    <cfRule type="cellIs" dxfId="1856" priority="128" stopIfTrue="1" operator="equal">
      <formula>"売"</formula>
    </cfRule>
  </conditionalFormatting>
  <conditionalFormatting sqref="G42:G43">
    <cfRule type="cellIs" dxfId="1853" priority="125" stopIfTrue="1" operator="equal">
      <formula>"買"</formula>
    </cfRule>
    <cfRule type="cellIs" dxfId="1852" priority="126" stopIfTrue="1" operator="equal">
      <formula>"売"</formula>
    </cfRule>
  </conditionalFormatting>
  <conditionalFormatting sqref="G42:G43">
    <cfRule type="cellIs" dxfId="1849" priority="123" stopIfTrue="1" operator="equal">
      <formula>"買"</formula>
    </cfRule>
    <cfRule type="cellIs" dxfId="1848" priority="124" stopIfTrue="1" operator="equal">
      <formula>"売"</formula>
    </cfRule>
  </conditionalFormatting>
  <conditionalFormatting sqref="G42:G43">
    <cfRule type="cellIs" dxfId="1845" priority="121" stopIfTrue="1" operator="equal">
      <formula>"買"</formula>
    </cfRule>
    <cfRule type="cellIs" dxfId="1844" priority="122" stopIfTrue="1" operator="equal">
      <formula>"売"</formula>
    </cfRule>
  </conditionalFormatting>
  <conditionalFormatting sqref="G42:G43">
    <cfRule type="cellIs" dxfId="1841" priority="119" stopIfTrue="1" operator="equal">
      <formula>"買"</formula>
    </cfRule>
    <cfRule type="cellIs" dxfId="1840" priority="120" stopIfTrue="1" operator="equal">
      <formula>"売"</formula>
    </cfRule>
  </conditionalFormatting>
  <conditionalFormatting sqref="G42:G43">
    <cfRule type="cellIs" dxfId="1837" priority="117" stopIfTrue="1" operator="equal">
      <formula>"買"</formula>
    </cfRule>
    <cfRule type="cellIs" dxfId="1836" priority="118" stopIfTrue="1" operator="equal">
      <formula>"売"</formula>
    </cfRule>
  </conditionalFormatting>
  <conditionalFormatting sqref="G42:G43">
    <cfRule type="cellIs" dxfId="1833" priority="115" stopIfTrue="1" operator="equal">
      <formula>"買"</formula>
    </cfRule>
    <cfRule type="cellIs" dxfId="1832" priority="116" stopIfTrue="1" operator="equal">
      <formula>"売"</formula>
    </cfRule>
  </conditionalFormatting>
  <conditionalFormatting sqref="G42:G43">
    <cfRule type="cellIs" dxfId="1829" priority="113" stopIfTrue="1" operator="equal">
      <formula>"買"</formula>
    </cfRule>
    <cfRule type="cellIs" dxfId="1828" priority="114" stopIfTrue="1" operator="equal">
      <formula>"売"</formula>
    </cfRule>
  </conditionalFormatting>
  <conditionalFormatting sqref="G42:G43">
    <cfRule type="cellIs" dxfId="1825" priority="111" stopIfTrue="1" operator="equal">
      <formula>"買"</formula>
    </cfRule>
    <cfRule type="cellIs" dxfId="1824" priority="112" stopIfTrue="1" operator="equal">
      <formula>"売"</formula>
    </cfRule>
  </conditionalFormatting>
  <conditionalFormatting sqref="G42:G43">
    <cfRule type="cellIs" dxfId="1821" priority="109" stopIfTrue="1" operator="equal">
      <formula>"買"</formula>
    </cfRule>
    <cfRule type="cellIs" dxfId="1820" priority="110" stopIfTrue="1" operator="equal">
      <formula>"売"</formula>
    </cfRule>
  </conditionalFormatting>
  <conditionalFormatting sqref="G42:G43">
    <cfRule type="cellIs" dxfId="1817" priority="107" stopIfTrue="1" operator="equal">
      <formula>"買"</formula>
    </cfRule>
    <cfRule type="cellIs" dxfId="1816" priority="108" stopIfTrue="1" operator="equal">
      <formula>"売"</formula>
    </cfRule>
  </conditionalFormatting>
  <conditionalFormatting sqref="G42:G43">
    <cfRule type="cellIs" dxfId="1813" priority="105" stopIfTrue="1" operator="equal">
      <formula>"買"</formula>
    </cfRule>
    <cfRule type="cellIs" dxfId="1812" priority="106" stopIfTrue="1" operator="equal">
      <formula>"売"</formula>
    </cfRule>
  </conditionalFormatting>
  <conditionalFormatting sqref="G42:G43">
    <cfRule type="cellIs" dxfId="1809" priority="103" stopIfTrue="1" operator="equal">
      <formula>"買"</formula>
    </cfRule>
    <cfRule type="cellIs" dxfId="1808" priority="104" stopIfTrue="1" operator="equal">
      <formula>"売"</formula>
    </cfRule>
  </conditionalFormatting>
  <conditionalFormatting sqref="G42:G43">
    <cfRule type="cellIs" dxfId="1805" priority="101" stopIfTrue="1" operator="equal">
      <formula>"買"</formula>
    </cfRule>
    <cfRule type="cellIs" dxfId="1804" priority="102" stopIfTrue="1" operator="equal">
      <formula>"売"</formula>
    </cfRule>
  </conditionalFormatting>
  <conditionalFormatting sqref="G42:G43">
    <cfRule type="cellIs" dxfId="1801" priority="99" stopIfTrue="1" operator="equal">
      <formula>"買"</formula>
    </cfRule>
    <cfRule type="cellIs" dxfId="1800" priority="100" stopIfTrue="1" operator="equal">
      <formula>"売"</formula>
    </cfRule>
  </conditionalFormatting>
  <conditionalFormatting sqref="G42:G43">
    <cfRule type="cellIs" dxfId="1797" priority="97" stopIfTrue="1" operator="equal">
      <formula>"買"</formula>
    </cfRule>
    <cfRule type="cellIs" dxfId="1796" priority="98" stopIfTrue="1" operator="equal">
      <formula>"売"</formula>
    </cfRule>
  </conditionalFormatting>
  <conditionalFormatting sqref="G42:G43">
    <cfRule type="cellIs" dxfId="1793" priority="95" stopIfTrue="1" operator="equal">
      <formula>"買"</formula>
    </cfRule>
    <cfRule type="cellIs" dxfId="1792" priority="96" stopIfTrue="1" operator="equal">
      <formula>"売"</formula>
    </cfRule>
  </conditionalFormatting>
  <conditionalFormatting sqref="G42:G43">
    <cfRule type="cellIs" dxfId="1789" priority="93" stopIfTrue="1" operator="equal">
      <formula>"買"</formula>
    </cfRule>
    <cfRule type="cellIs" dxfId="1788" priority="94" stopIfTrue="1" operator="equal">
      <formula>"売"</formula>
    </cfRule>
  </conditionalFormatting>
  <conditionalFormatting sqref="G42:G43">
    <cfRule type="cellIs" dxfId="1785" priority="91" stopIfTrue="1" operator="equal">
      <formula>"買"</formula>
    </cfRule>
    <cfRule type="cellIs" dxfId="1784" priority="92" stopIfTrue="1" operator="equal">
      <formula>"売"</formula>
    </cfRule>
  </conditionalFormatting>
  <conditionalFormatting sqref="G42:G43">
    <cfRule type="cellIs" dxfId="1781" priority="89" stopIfTrue="1" operator="equal">
      <formula>"買"</formula>
    </cfRule>
    <cfRule type="cellIs" dxfId="1780" priority="90" stopIfTrue="1" operator="equal">
      <formula>"売"</formula>
    </cfRule>
  </conditionalFormatting>
  <conditionalFormatting sqref="G42:G43">
    <cfRule type="cellIs" dxfId="1777" priority="87" stopIfTrue="1" operator="equal">
      <formula>"買"</formula>
    </cfRule>
    <cfRule type="cellIs" dxfId="1776" priority="88" stopIfTrue="1" operator="equal">
      <formula>"売"</formula>
    </cfRule>
  </conditionalFormatting>
  <conditionalFormatting sqref="G42:G43">
    <cfRule type="cellIs" dxfId="1773" priority="85" stopIfTrue="1" operator="equal">
      <formula>"買"</formula>
    </cfRule>
    <cfRule type="cellIs" dxfId="1772" priority="86" stopIfTrue="1" operator="equal">
      <formula>"売"</formula>
    </cfRule>
  </conditionalFormatting>
  <conditionalFormatting sqref="G42:G43">
    <cfRule type="cellIs" dxfId="1769" priority="83" stopIfTrue="1" operator="equal">
      <formula>"買"</formula>
    </cfRule>
    <cfRule type="cellIs" dxfId="1768" priority="84" stopIfTrue="1" operator="equal">
      <formula>"売"</formula>
    </cfRule>
  </conditionalFormatting>
  <conditionalFormatting sqref="G42:G43">
    <cfRule type="cellIs" dxfId="1765" priority="81" stopIfTrue="1" operator="equal">
      <formula>"買"</formula>
    </cfRule>
    <cfRule type="cellIs" dxfId="1764" priority="82" stopIfTrue="1" operator="equal">
      <formula>"売"</formula>
    </cfRule>
  </conditionalFormatting>
  <conditionalFormatting sqref="G42:G43">
    <cfRule type="cellIs" dxfId="1761" priority="79" stopIfTrue="1" operator="equal">
      <formula>"買"</formula>
    </cfRule>
    <cfRule type="cellIs" dxfId="1760" priority="80" stopIfTrue="1" operator="equal">
      <formula>"売"</formula>
    </cfRule>
  </conditionalFormatting>
  <conditionalFormatting sqref="G42:G43">
    <cfRule type="cellIs" dxfId="1757" priority="77" stopIfTrue="1" operator="equal">
      <formula>"買"</formula>
    </cfRule>
    <cfRule type="cellIs" dxfId="1756" priority="78" stopIfTrue="1" operator="equal">
      <formula>"売"</formula>
    </cfRule>
  </conditionalFormatting>
  <conditionalFormatting sqref="G42:G43">
    <cfRule type="cellIs" dxfId="1753" priority="75" stopIfTrue="1" operator="equal">
      <formula>"買"</formula>
    </cfRule>
    <cfRule type="cellIs" dxfId="1752" priority="76" stopIfTrue="1" operator="equal">
      <formula>"売"</formula>
    </cfRule>
  </conditionalFormatting>
  <conditionalFormatting sqref="G42:G43">
    <cfRule type="cellIs" dxfId="1749" priority="73" stopIfTrue="1" operator="equal">
      <formula>"買"</formula>
    </cfRule>
    <cfRule type="cellIs" dxfId="1748" priority="74" stopIfTrue="1" operator="equal">
      <formula>"売"</formula>
    </cfRule>
  </conditionalFormatting>
  <conditionalFormatting sqref="G48">
    <cfRule type="cellIs" dxfId="143" priority="71" stopIfTrue="1" operator="equal">
      <formula>"買"</formula>
    </cfRule>
    <cfRule type="cellIs" dxfId="142" priority="72" stopIfTrue="1" operator="equal">
      <formula>"売"</formula>
    </cfRule>
  </conditionalFormatting>
  <conditionalFormatting sqref="G48">
    <cfRule type="cellIs" dxfId="139" priority="69" stopIfTrue="1" operator="equal">
      <formula>"買"</formula>
    </cfRule>
    <cfRule type="cellIs" dxfId="138" priority="70" stopIfTrue="1" operator="equal">
      <formula>"売"</formula>
    </cfRule>
  </conditionalFormatting>
  <conditionalFormatting sqref="G48">
    <cfRule type="cellIs" dxfId="135" priority="67" stopIfTrue="1" operator="equal">
      <formula>"買"</formula>
    </cfRule>
    <cfRule type="cellIs" dxfId="134" priority="68" stopIfTrue="1" operator="equal">
      <formula>"売"</formula>
    </cfRule>
  </conditionalFormatting>
  <conditionalFormatting sqref="G48">
    <cfRule type="cellIs" dxfId="131" priority="65" stopIfTrue="1" operator="equal">
      <formula>"買"</formula>
    </cfRule>
    <cfRule type="cellIs" dxfId="130" priority="66" stopIfTrue="1" operator="equal">
      <formula>"売"</formula>
    </cfRule>
  </conditionalFormatting>
  <conditionalFormatting sqref="G48">
    <cfRule type="cellIs" dxfId="127" priority="63" stopIfTrue="1" operator="equal">
      <formula>"買"</formula>
    </cfRule>
    <cfRule type="cellIs" dxfId="126" priority="64" stopIfTrue="1" operator="equal">
      <formula>"売"</formula>
    </cfRule>
  </conditionalFormatting>
  <conditionalFormatting sqref="G48">
    <cfRule type="cellIs" dxfId="123" priority="61" stopIfTrue="1" operator="equal">
      <formula>"買"</formula>
    </cfRule>
    <cfRule type="cellIs" dxfId="122" priority="62" stopIfTrue="1" operator="equal">
      <formula>"売"</formula>
    </cfRule>
  </conditionalFormatting>
  <conditionalFormatting sqref="G48">
    <cfRule type="cellIs" dxfId="119" priority="59" stopIfTrue="1" operator="equal">
      <formula>"買"</formula>
    </cfRule>
    <cfRule type="cellIs" dxfId="118" priority="60" stopIfTrue="1" operator="equal">
      <formula>"売"</formula>
    </cfRule>
  </conditionalFormatting>
  <conditionalFormatting sqref="G48">
    <cfRule type="cellIs" dxfId="115" priority="57" stopIfTrue="1" operator="equal">
      <formula>"買"</formula>
    </cfRule>
    <cfRule type="cellIs" dxfId="114" priority="58" stopIfTrue="1" operator="equal">
      <formula>"売"</formula>
    </cfRule>
  </conditionalFormatting>
  <conditionalFormatting sqref="G48">
    <cfRule type="cellIs" dxfId="111" priority="55" stopIfTrue="1" operator="equal">
      <formula>"買"</formula>
    </cfRule>
    <cfRule type="cellIs" dxfId="110" priority="56" stopIfTrue="1" operator="equal">
      <formula>"売"</formula>
    </cfRule>
  </conditionalFormatting>
  <conditionalFormatting sqref="G48">
    <cfRule type="cellIs" dxfId="107" priority="53" stopIfTrue="1" operator="equal">
      <formula>"買"</formula>
    </cfRule>
    <cfRule type="cellIs" dxfId="106" priority="54" stopIfTrue="1" operator="equal">
      <formula>"売"</formula>
    </cfRule>
  </conditionalFormatting>
  <conditionalFormatting sqref="G48">
    <cfRule type="cellIs" dxfId="103" priority="51" stopIfTrue="1" operator="equal">
      <formula>"買"</formula>
    </cfRule>
    <cfRule type="cellIs" dxfId="102" priority="52" stopIfTrue="1" operator="equal">
      <formula>"売"</formula>
    </cfRule>
  </conditionalFormatting>
  <conditionalFormatting sqref="G48">
    <cfRule type="cellIs" dxfId="99" priority="49" stopIfTrue="1" operator="equal">
      <formula>"買"</formula>
    </cfRule>
    <cfRule type="cellIs" dxfId="98" priority="50" stopIfTrue="1" operator="equal">
      <formula>"売"</formula>
    </cfRule>
  </conditionalFormatting>
  <conditionalFormatting sqref="G48">
    <cfRule type="cellIs" dxfId="95" priority="47" stopIfTrue="1" operator="equal">
      <formula>"買"</formula>
    </cfRule>
    <cfRule type="cellIs" dxfId="94" priority="48" stopIfTrue="1" operator="equal">
      <formula>"売"</formula>
    </cfRule>
  </conditionalFormatting>
  <conditionalFormatting sqref="G48">
    <cfRule type="cellIs" dxfId="91" priority="45" stopIfTrue="1" operator="equal">
      <formula>"買"</formula>
    </cfRule>
    <cfRule type="cellIs" dxfId="90" priority="46" stopIfTrue="1" operator="equal">
      <formula>"売"</formula>
    </cfRule>
  </conditionalFormatting>
  <conditionalFormatting sqref="G48">
    <cfRule type="cellIs" dxfId="87" priority="43" stopIfTrue="1" operator="equal">
      <formula>"買"</formula>
    </cfRule>
    <cfRule type="cellIs" dxfId="86" priority="44" stopIfTrue="1" operator="equal">
      <formula>"売"</formula>
    </cfRule>
  </conditionalFormatting>
  <conditionalFormatting sqref="G48">
    <cfRule type="cellIs" dxfId="83" priority="41" stopIfTrue="1" operator="equal">
      <formula>"買"</formula>
    </cfRule>
    <cfRule type="cellIs" dxfId="82" priority="42" stopIfTrue="1" operator="equal">
      <formula>"売"</formula>
    </cfRule>
  </conditionalFormatting>
  <conditionalFormatting sqref="G48">
    <cfRule type="cellIs" dxfId="79" priority="39" stopIfTrue="1" operator="equal">
      <formula>"買"</formula>
    </cfRule>
    <cfRule type="cellIs" dxfId="78" priority="40" stopIfTrue="1" operator="equal">
      <formula>"売"</formula>
    </cfRule>
  </conditionalFormatting>
  <conditionalFormatting sqref="G48">
    <cfRule type="cellIs" dxfId="75" priority="37" stopIfTrue="1" operator="equal">
      <formula>"買"</formula>
    </cfRule>
    <cfRule type="cellIs" dxfId="74" priority="38" stopIfTrue="1" operator="equal">
      <formula>"売"</formula>
    </cfRule>
  </conditionalFormatting>
  <conditionalFormatting sqref="G48">
    <cfRule type="cellIs" dxfId="71" priority="35" stopIfTrue="1" operator="equal">
      <formula>"買"</formula>
    </cfRule>
    <cfRule type="cellIs" dxfId="70" priority="36" stopIfTrue="1" operator="equal">
      <formula>"売"</formula>
    </cfRule>
  </conditionalFormatting>
  <conditionalFormatting sqref="G48">
    <cfRule type="cellIs" dxfId="67" priority="33" stopIfTrue="1" operator="equal">
      <formula>"買"</formula>
    </cfRule>
    <cfRule type="cellIs" dxfId="66" priority="34" stopIfTrue="1" operator="equal">
      <formula>"売"</formula>
    </cfRule>
  </conditionalFormatting>
  <conditionalFormatting sqref="G48">
    <cfRule type="cellIs" dxfId="63" priority="31" stopIfTrue="1" operator="equal">
      <formula>"買"</formula>
    </cfRule>
    <cfRule type="cellIs" dxfId="62" priority="32" stopIfTrue="1" operator="equal">
      <formula>"売"</formula>
    </cfRule>
  </conditionalFormatting>
  <conditionalFormatting sqref="G48">
    <cfRule type="cellIs" dxfId="59" priority="29" stopIfTrue="1" operator="equal">
      <formula>"買"</formula>
    </cfRule>
    <cfRule type="cellIs" dxfId="58" priority="30" stopIfTrue="1" operator="equal">
      <formula>"売"</formula>
    </cfRule>
  </conditionalFormatting>
  <conditionalFormatting sqref="G48">
    <cfRule type="cellIs" dxfId="55" priority="27" stopIfTrue="1" operator="equal">
      <formula>"買"</formula>
    </cfRule>
    <cfRule type="cellIs" dxfId="54" priority="28" stopIfTrue="1" operator="equal">
      <formula>"売"</formula>
    </cfRule>
  </conditionalFormatting>
  <conditionalFormatting sqref="G48">
    <cfRule type="cellIs" dxfId="51" priority="25" stopIfTrue="1" operator="equal">
      <formula>"買"</formula>
    </cfRule>
    <cfRule type="cellIs" dxfId="50" priority="26" stopIfTrue="1" operator="equal">
      <formula>"売"</formula>
    </cfRule>
  </conditionalFormatting>
  <conditionalFormatting sqref="G48">
    <cfRule type="cellIs" dxfId="47" priority="23" stopIfTrue="1" operator="equal">
      <formula>"買"</formula>
    </cfRule>
    <cfRule type="cellIs" dxfId="46" priority="24" stopIfTrue="1" operator="equal">
      <formula>"売"</formula>
    </cfRule>
  </conditionalFormatting>
  <conditionalFormatting sqref="G48">
    <cfRule type="cellIs" dxfId="43" priority="21" stopIfTrue="1" operator="equal">
      <formula>"買"</formula>
    </cfRule>
    <cfRule type="cellIs" dxfId="42" priority="22" stopIfTrue="1" operator="equal">
      <formula>"売"</formula>
    </cfRule>
  </conditionalFormatting>
  <conditionalFormatting sqref="G48">
    <cfRule type="cellIs" dxfId="39" priority="19" stopIfTrue="1" operator="equal">
      <formula>"買"</formula>
    </cfRule>
    <cfRule type="cellIs" dxfId="38" priority="20" stopIfTrue="1" operator="equal">
      <formula>"売"</formula>
    </cfRule>
  </conditionalFormatting>
  <conditionalFormatting sqref="G48">
    <cfRule type="cellIs" dxfId="35" priority="17" stopIfTrue="1" operator="equal">
      <formula>"買"</formula>
    </cfRule>
    <cfRule type="cellIs" dxfId="34" priority="18" stopIfTrue="1" operator="equal">
      <formula>"売"</formula>
    </cfRule>
  </conditionalFormatting>
  <conditionalFormatting sqref="G48">
    <cfRule type="cellIs" dxfId="31" priority="15" stopIfTrue="1" operator="equal">
      <formula>"買"</formula>
    </cfRule>
    <cfRule type="cellIs" dxfId="30" priority="16" stopIfTrue="1" operator="equal">
      <formula>"売"</formula>
    </cfRule>
  </conditionalFormatting>
  <conditionalFormatting sqref="G48">
    <cfRule type="cellIs" dxfId="27" priority="13" stopIfTrue="1" operator="equal">
      <formula>"買"</formula>
    </cfRule>
    <cfRule type="cellIs" dxfId="26" priority="14" stopIfTrue="1" operator="equal">
      <formula>"売"</formula>
    </cfRule>
  </conditionalFormatting>
  <conditionalFormatting sqref="G48">
    <cfRule type="cellIs" dxfId="23" priority="11" stopIfTrue="1" operator="equal">
      <formula>"買"</formula>
    </cfRule>
    <cfRule type="cellIs" dxfId="22" priority="12" stopIfTrue="1" operator="equal">
      <formula>"売"</formula>
    </cfRule>
  </conditionalFormatting>
  <conditionalFormatting sqref="G48">
    <cfRule type="cellIs" dxfId="19" priority="9" stopIfTrue="1" operator="equal">
      <formula>"買"</formula>
    </cfRule>
    <cfRule type="cellIs" dxfId="18" priority="10" stopIfTrue="1" operator="equal">
      <formula>"売"</formula>
    </cfRule>
  </conditionalFormatting>
  <conditionalFormatting sqref="G48">
    <cfRule type="cellIs" dxfId="15" priority="7" stopIfTrue="1" operator="equal">
      <formula>"買"</formula>
    </cfRule>
    <cfRule type="cellIs" dxfId="14" priority="8" stopIfTrue="1" operator="equal">
      <formula>"売"</formula>
    </cfRule>
  </conditionalFormatting>
  <conditionalFormatting sqref="G48">
    <cfRule type="cellIs" dxfId="11" priority="5" stopIfTrue="1" operator="equal">
      <formula>"買"</formula>
    </cfRule>
    <cfRule type="cellIs" dxfId="10" priority="6" stopIfTrue="1" operator="equal">
      <formula>"売"</formula>
    </cfRule>
  </conditionalFormatting>
  <conditionalFormatting sqref="G48">
    <cfRule type="cellIs" dxfId="7" priority="3" stopIfTrue="1" operator="equal">
      <formula>"買"</formula>
    </cfRule>
    <cfRule type="cellIs" dxfId="6" priority="4" stopIfTrue="1" operator="equal">
      <formula>"売"</formula>
    </cfRule>
  </conditionalFormatting>
  <conditionalFormatting sqref="G48">
    <cfRule type="cellIs" dxfId="3" priority="1" stopIfTrue="1" operator="equal">
      <formula>"買"</formula>
    </cfRule>
    <cfRule type="cellIs" dxfId="2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Y109"/>
  <sheetViews>
    <sheetView zoomScale="115" zoomScaleNormal="115" workbookViewId="0">
      <pane ySplit="8" topLeftCell="A34" activePane="bottomLeft" state="frozen"/>
      <selection pane="bottomLeft" activeCell="F48" sqref="F48:J48"/>
    </sheetView>
  </sheetViews>
  <sheetFormatPr defaultRowHeight="13.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>
      <c r="B2" s="53" t="s">
        <v>5</v>
      </c>
      <c r="C2" s="53"/>
      <c r="D2" s="58" t="s">
        <v>85</v>
      </c>
      <c r="E2" s="58"/>
      <c r="F2" s="53" t="s">
        <v>6</v>
      </c>
      <c r="G2" s="53"/>
      <c r="H2" s="56" t="s">
        <v>91</v>
      </c>
      <c r="I2" s="56"/>
      <c r="J2" s="53" t="s">
        <v>7</v>
      </c>
      <c r="K2" s="53"/>
      <c r="L2" s="57">
        <v>500000</v>
      </c>
      <c r="M2" s="58"/>
      <c r="N2" s="53" t="s">
        <v>8</v>
      </c>
      <c r="O2" s="53"/>
      <c r="P2" s="59">
        <f>SUM(L2,D4)</f>
        <v>1246540.0523986001</v>
      </c>
      <c r="Q2" s="56"/>
      <c r="R2" s="1"/>
      <c r="S2" s="1"/>
      <c r="T2" s="1"/>
    </row>
    <row r="3" spans="2:25" ht="57" customHeight="1">
      <c r="B3" s="53" t="s">
        <v>58</v>
      </c>
      <c r="C3" s="53"/>
      <c r="D3" s="60" t="s">
        <v>59</v>
      </c>
      <c r="E3" s="60"/>
      <c r="F3" s="60"/>
      <c r="G3" s="60"/>
      <c r="H3" s="60"/>
      <c r="I3" s="60"/>
      <c r="J3" s="53" t="s">
        <v>60</v>
      </c>
      <c r="K3" s="53"/>
      <c r="L3" s="60" t="s">
        <v>90</v>
      </c>
      <c r="M3" s="61"/>
      <c r="N3" s="61"/>
      <c r="O3" s="61"/>
      <c r="P3" s="61"/>
      <c r="Q3" s="61"/>
      <c r="R3" s="1"/>
      <c r="S3" s="1"/>
    </row>
    <row r="4" spans="2:25">
      <c r="B4" s="53" t="s">
        <v>61</v>
      </c>
      <c r="C4" s="53"/>
      <c r="D4" s="54">
        <f>SUM($R$9:$S$993)</f>
        <v>746540.05239860015</v>
      </c>
      <c r="E4" s="54"/>
      <c r="F4" s="53" t="s">
        <v>62</v>
      </c>
      <c r="G4" s="53"/>
      <c r="H4" s="55">
        <f>SUM($T$9:$U$108)</f>
        <v>419.00000000000546</v>
      </c>
      <c r="I4" s="56"/>
      <c r="J4" s="62"/>
      <c r="K4" s="62"/>
      <c r="L4" s="59"/>
      <c r="M4" s="59"/>
      <c r="N4" s="62" t="s">
        <v>63</v>
      </c>
      <c r="O4" s="62"/>
      <c r="P4" s="63">
        <f>MAX(Y:Y)</f>
        <v>6.5636250000001173E-2</v>
      </c>
      <c r="Q4" s="63"/>
      <c r="R4" s="1"/>
      <c r="S4" s="1"/>
      <c r="T4" s="1"/>
    </row>
    <row r="5" spans="2:25">
      <c r="B5" s="44" t="s">
        <v>64</v>
      </c>
      <c r="C5" s="47">
        <f>COUNTIF($R$9:$R$990,"&gt;0")</f>
        <v>28</v>
      </c>
      <c r="D5" s="45" t="s">
        <v>65</v>
      </c>
      <c r="E5" s="15">
        <f>COUNTIF($R$9:$R$990,"&lt;0")</f>
        <v>12</v>
      </c>
      <c r="F5" s="45" t="s">
        <v>66</v>
      </c>
      <c r="G5" s="47">
        <f>COUNTIF($R$9:$R$990,"=0")</f>
        <v>0</v>
      </c>
      <c r="H5" s="45" t="s">
        <v>67</v>
      </c>
      <c r="I5" s="43">
        <f>C5/SUM(C5,E5,G5)</f>
        <v>0.7</v>
      </c>
      <c r="J5" s="64" t="s">
        <v>68</v>
      </c>
      <c r="K5" s="53"/>
      <c r="L5" s="65">
        <f>MAX(V9:V993)</f>
        <v>3</v>
      </c>
      <c r="M5" s="66"/>
      <c r="N5" s="17" t="s">
        <v>69</v>
      </c>
      <c r="O5" s="9"/>
      <c r="P5" s="65">
        <f>MAX(W9:W993)</f>
        <v>2</v>
      </c>
      <c r="Q5" s="66"/>
      <c r="R5" s="1"/>
      <c r="S5" s="1"/>
      <c r="T5" s="1"/>
    </row>
    <row r="6" spans="2:2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1" t="s">
        <v>57</v>
      </c>
      <c r="N6" s="12"/>
      <c r="O6" s="12"/>
      <c r="P6" s="10"/>
      <c r="Q6" s="46"/>
      <c r="R6" s="1"/>
      <c r="S6" s="1"/>
      <c r="T6" s="1"/>
    </row>
    <row r="7" spans="2:25">
      <c r="B7" s="74" t="s">
        <v>70</v>
      </c>
      <c r="C7" s="76" t="s">
        <v>71</v>
      </c>
      <c r="D7" s="77"/>
      <c r="E7" s="80" t="s">
        <v>72</v>
      </c>
      <c r="F7" s="81"/>
      <c r="G7" s="81"/>
      <c r="H7" s="81"/>
      <c r="I7" s="69"/>
      <c r="J7" s="82" t="s">
        <v>73</v>
      </c>
      <c r="K7" s="83"/>
      <c r="L7" s="71"/>
      <c r="M7" s="84" t="s">
        <v>74</v>
      </c>
      <c r="N7" s="85" t="s">
        <v>75</v>
      </c>
      <c r="O7" s="86"/>
      <c r="P7" s="86"/>
      <c r="Q7" s="73"/>
      <c r="R7" s="67" t="s">
        <v>76</v>
      </c>
      <c r="S7" s="67"/>
      <c r="T7" s="67"/>
      <c r="U7" s="67"/>
    </row>
    <row r="8" spans="2:25">
      <c r="B8" s="75"/>
      <c r="C8" s="78"/>
      <c r="D8" s="79"/>
      <c r="E8" s="18" t="s">
        <v>77</v>
      </c>
      <c r="F8" s="18" t="s">
        <v>78</v>
      </c>
      <c r="G8" s="18" t="s">
        <v>79</v>
      </c>
      <c r="H8" s="68" t="s">
        <v>80</v>
      </c>
      <c r="I8" s="69"/>
      <c r="J8" s="4" t="s">
        <v>81</v>
      </c>
      <c r="K8" s="70" t="s">
        <v>82</v>
      </c>
      <c r="L8" s="71"/>
      <c r="M8" s="84"/>
      <c r="N8" s="5" t="s">
        <v>77</v>
      </c>
      <c r="O8" s="5" t="s">
        <v>78</v>
      </c>
      <c r="P8" s="72" t="s">
        <v>80</v>
      </c>
      <c r="Q8" s="73"/>
      <c r="R8" s="67" t="s">
        <v>83</v>
      </c>
      <c r="S8" s="67"/>
      <c r="T8" s="67" t="s">
        <v>81</v>
      </c>
      <c r="U8" s="67"/>
      <c r="Y8" t="s">
        <v>84</v>
      </c>
    </row>
    <row r="9" spans="2:25">
      <c r="B9" s="52">
        <v>1</v>
      </c>
      <c r="C9" s="87">
        <f>L2</f>
        <v>500000</v>
      </c>
      <c r="D9" s="87"/>
      <c r="E9" s="51">
        <v>2018</v>
      </c>
      <c r="F9" s="49">
        <v>43778</v>
      </c>
      <c r="G9" s="51" t="s">
        <v>3</v>
      </c>
      <c r="H9" s="88">
        <v>82.67</v>
      </c>
      <c r="I9" s="88"/>
      <c r="J9" s="51">
        <v>14</v>
      </c>
      <c r="K9" s="87">
        <f>IF(J9="","",C9*0.03)</f>
        <v>15000</v>
      </c>
      <c r="L9" s="87"/>
      <c r="M9" s="6">
        <f>IF(J9="","",(K9/J9)/LOOKUP(RIGHT($D$2,3),[1]定数!$A$6:$A$13,[1]定数!$B$6:$B$13))</f>
        <v>10.714285714285714</v>
      </c>
      <c r="N9" s="51"/>
      <c r="O9" s="49"/>
      <c r="P9" s="88">
        <v>82.45</v>
      </c>
      <c r="Q9" s="88"/>
      <c r="R9" s="91">
        <f>IF(P9="","",T9*M9*LOOKUP(RIGHT($D$2,3),[1]定数!$A$6:$A$13,[1]定数!$B$6:$B$13))</f>
        <v>23571.428571428449</v>
      </c>
      <c r="S9" s="91"/>
      <c r="T9" s="92">
        <f>IF(P9="","",IF(G9="買",(P9-H9),(H9-P9))*IF(RIGHT($D$2,3)="JPY",100,10000))</f>
        <v>21.999999999999886</v>
      </c>
      <c r="U9" s="92"/>
      <c r="V9" s="1">
        <f>IF(T9&lt;&gt;"",IF(T9&gt;0,1+V8,0),"")</f>
        <v>1</v>
      </c>
      <c r="W9">
        <f>IF(T9&lt;&gt;"",IF(T9&lt;0,1+W8,0),"")</f>
        <v>0</v>
      </c>
    </row>
    <row r="10" spans="2:25">
      <c r="B10" s="52">
        <v>2</v>
      </c>
      <c r="C10" s="87">
        <f t="shared" ref="C10:C40" si="0">IF(R9="","",C9+R9)</f>
        <v>523571.42857142846</v>
      </c>
      <c r="D10" s="87"/>
      <c r="E10" s="51"/>
      <c r="F10" s="49">
        <v>43783</v>
      </c>
      <c r="G10" s="51" t="s">
        <v>3</v>
      </c>
      <c r="H10" s="88">
        <v>82.02</v>
      </c>
      <c r="I10" s="88"/>
      <c r="J10" s="51">
        <v>19</v>
      </c>
      <c r="K10" s="89">
        <f>IF(J10="","",C10*0.03)</f>
        <v>15707.142857142853</v>
      </c>
      <c r="L10" s="90"/>
      <c r="M10" s="6">
        <f>IF(J10="","",(K10/J10)/LOOKUP(RIGHT($D$2,3),[1]定数!$A$6:$A$13,[1]定数!$B$6:$B$13))</f>
        <v>8.2669172932330817</v>
      </c>
      <c r="N10" s="51"/>
      <c r="O10" s="49"/>
      <c r="P10" s="88">
        <v>82.22</v>
      </c>
      <c r="Q10" s="88"/>
      <c r="R10" s="91">
        <f>IF(P10="","",T10*M10*LOOKUP(RIGHT($D$2,3),[1]定数!$A$6:$A$13,[1]定数!$B$6:$B$13))</f>
        <v>-16533.834586466397</v>
      </c>
      <c r="S10" s="91"/>
      <c r="T10" s="92">
        <f>IF(P10="","",IF(G10="買",(P10-H10),(H10-P10))*IF(RIGHT($D$2,3)="JPY",100,10000))</f>
        <v>-20.000000000000284</v>
      </c>
      <c r="U10" s="92"/>
      <c r="V10" s="22">
        <f t="shared" ref="V10:V22" si="1">IF(T10&lt;&gt;"",IF(T10&gt;0,1+V9,0),"")</f>
        <v>0</v>
      </c>
      <c r="W10">
        <f t="shared" ref="W10:W40" si="2">IF(T10&lt;&gt;"",IF(T10&lt;0,1+W9,0),"")</f>
        <v>1</v>
      </c>
      <c r="X10" s="36">
        <f>IF(C10&lt;&gt;"",MAX(C10,C9),"")</f>
        <v>523571.42857142846</v>
      </c>
    </row>
    <row r="11" spans="2:25">
      <c r="B11" s="52">
        <v>3</v>
      </c>
      <c r="C11" s="87">
        <f t="shared" si="0"/>
        <v>507037.59398496209</v>
      </c>
      <c r="D11" s="87"/>
      <c r="E11" s="51"/>
      <c r="F11" s="49">
        <v>43788</v>
      </c>
      <c r="G11" s="51" t="s">
        <v>3</v>
      </c>
      <c r="H11" s="88">
        <v>82.21</v>
      </c>
      <c r="I11" s="88"/>
      <c r="J11" s="51">
        <v>13</v>
      </c>
      <c r="K11" s="89">
        <f t="shared" ref="K11:K40" si="3">IF(J11="","",C11*0.03)</f>
        <v>15211.127819548863</v>
      </c>
      <c r="L11" s="90"/>
      <c r="M11" s="6">
        <f>IF(J11="","",(K11/J11)/LOOKUP(RIGHT($D$2,3),[1]定数!$A$6:$A$13,[1]定数!$B$6:$B$13))</f>
        <v>11.700867553499124</v>
      </c>
      <c r="N11" s="51"/>
      <c r="O11" s="49"/>
      <c r="P11" s="88">
        <v>82.02</v>
      </c>
      <c r="Q11" s="88"/>
      <c r="R11" s="91">
        <f>IF(P11="","",T11*M11*LOOKUP(RIGHT($D$2,3),[1]定数!$A$6:$A$13,[1]定数!$B$6:$B$13))</f>
        <v>22231.648351648069</v>
      </c>
      <c r="S11" s="91"/>
      <c r="T11" s="92">
        <f>IF(P11="","",IF(G11="買",(P11-H11),(H11-P11))*IF(RIGHT($D$2,3)="JPY",100,10000))</f>
        <v>18.999999999999773</v>
      </c>
      <c r="U11" s="92"/>
      <c r="V11" s="22">
        <f t="shared" si="1"/>
        <v>1</v>
      </c>
      <c r="W11">
        <f t="shared" si="2"/>
        <v>0</v>
      </c>
      <c r="X11" s="36">
        <f>IF(C11&lt;&gt;"",MAX(X10,C11),"")</f>
        <v>523571.42857142846</v>
      </c>
      <c r="Y11" s="37">
        <f>IF(X11&lt;&gt;"",1-(C11/X11),"")</f>
        <v>3.1578947368421484E-2</v>
      </c>
    </row>
    <row r="12" spans="2:25">
      <c r="B12" s="52">
        <v>4</v>
      </c>
      <c r="C12" s="87">
        <f t="shared" si="0"/>
        <v>529269.24233661022</v>
      </c>
      <c r="D12" s="87"/>
      <c r="E12" s="51"/>
      <c r="F12" s="49">
        <v>43789</v>
      </c>
      <c r="G12" s="51" t="s">
        <v>3</v>
      </c>
      <c r="H12" s="88">
        <v>81.61</v>
      </c>
      <c r="I12" s="88"/>
      <c r="J12" s="51">
        <v>39</v>
      </c>
      <c r="K12" s="89">
        <f t="shared" si="3"/>
        <v>15878.077270098305</v>
      </c>
      <c r="L12" s="90"/>
      <c r="M12" s="6">
        <f>IF(J12="","",(K12/J12)/LOOKUP(RIGHT($D$2,3),[1]定数!$A$6:$A$13,[1]定数!$B$6:$B$13))</f>
        <v>4.0713018641277703</v>
      </c>
      <c r="N12" s="51"/>
      <c r="O12" s="49"/>
      <c r="P12" s="88">
        <v>82.01</v>
      </c>
      <c r="Q12" s="88"/>
      <c r="R12" s="91">
        <f>IF(P12="","",T12*M12*LOOKUP(RIGHT($D$2,3),[1]定数!$A$6:$A$13,[1]定数!$B$6:$B$13))</f>
        <v>-16285.207456511313</v>
      </c>
      <c r="S12" s="91"/>
      <c r="T12" s="92">
        <f t="shared" ref="T12:T40" si="4">IF(P12="","",IF(G12="買",(P12-H12),(H12-P12))*IF(RIGHT($D$2,3)="JPY",100,10000))</f>
        <v>-40.000000000000568</v>
      </c>
      <c r="U12" s="92"/>
      <c r="V12" s="22">
        <f t="shared" si="1"/>
        <v>0</v>
      </c>
      <c r="W12">
        <f t="shared" si="2"/>
        <v>1</v>
      </c>
      <c r="X12" s="36">
        <f t="shared" ref="X12:X40" si="5">IF(C12&lt;&gt;"",MAX(X11,C12),"")</f>
        <v>529269.24233661022</v>
      </c>
      <c r="Y12" s="37">
        <f t="shared" ref="Y12:Y40" si="6">IF(X12&lt;&gt;"",1-(C12/X12),"")</f>
        <v>0</v>
      </c>
    </row>
    <row r="13" spans="2:25">
      <c r="B13" s="52">
        <v>5</v>
      </c>
      <c r="C13" s="87">
        <f t="shared" si="0"/>
        <v>512984.03488009889</v>
      </c>
      <c r="D13" s="87"/>
      <c r="E13" s="51"/>
      <c r="F13" s="49">
        <v>43789</v>
      </c>
      <c r="G13" s="51" t="s">
        <v>3</v>
      </c>
      <c r="H13" s="88">
        <v>81.7</v>
      </c>
      <c r="I13" s="88"/>
      <c r="J13" s="51">
        <v>16</v>
      </c>
      <c r="K13" s="89">
        <f t="shared" si="3"/>
        <v>15389.521046402966</v>
      </c>
      <c r="L13" s="90"/>
      <c r="M13" s="6">
        <f>IF(J13="","",(K13/J13)/LOOKUP(RIGHT($D$2,3),[1]定数!$A$6:$A$13,[1]定数!$B$6:$B$13))</f>
        <v>9.6184506540018546</v>
      </c>
      <c r="N13" s="51"/>
      <c r="O13" s="49"/>
      <c r="P13" s="88">
        <v>81.45</v>
      </c>
      <c r="Q13" s="88"/>
      <c r="R13" s="91">
        <f>IF(P13="","",T13*M13*LOOKUP(RIGHT($D$2,3),[1]定数!$A$6:$A$13,[1]定数!$B$6:$B$13))</f>
        <v>24046.126635004639</v>
      </c>
      <c r="S13" s="91"/>
      <c r="T13" s="92">
        <f t="shared" si="4"/>
        <v>25</v>
      </c>
      <c r="U13" s="92"/>
      <c r="V13" s="22">
        <f t="shared" si="1"/>
        <v>1</v>
      </c>
      <c r="W13">
        <f t="shared" si="2"/>
        <v>0</v>
      </c>
      <c r="X13" s="36">
        <f t="shared" si="5"/>
        <v>529269.24233661022</v>
      </c>
      <c r="Y13" s="37">
        <f t="shared" si="6"/>
        <v>3.0769230769231215E-2</v>
      </c>
    </row>
    <row r="14" spans="2:25">
      <c r="B14" s="52">
        <v>6</v>
      </c>
      <c r="C14" s="87">
        <f t="shared" si="0"/>
        <v>537030.16151510354</v>
      </c>
      <c r="D14" s="87"/>
      <c r="E14" s="51"/>
      <c r="F14" s="49">
        <v>43789</v>
      </c>
      <c r="G14" s="51" t="s">
        <v>3</v>
      </c>
      <c r="H14" s="88">
        <v>81.540000000000006</v>
      </c>
      <c r="I14" s="88"/>
      <c r="J14" s="51">
        <v>10</v>
      </c>
      <c r="K14" s="89">
        <f t="shared" si="3"/>
        <v>16110.904845453106</v>
      </c>
      <c r="L14" s="90"/>
      <c r="M14" s="6">
        <f>IF(J14="","",(K14/J14)/LOOKUP(RIGHT($D$2,3),[1]定数!$A$6:$A$13,[1]定数!$B$6:$B$13))</f>
        <v>16.110904845453106</v>
      </c>
      <c r="N14" s="51"/>
      <c r="O14" s="49"/>
      <c r="P14" s="88">
        <v>81.38</v>
      </c>
      <c r="Q14" s="88"/>
      <c r="R14" s="91">
        <f>IF(P14="","",T14*M14*LOOKUP(RIGHT($D$2,3),[1]定数!$A$6:$A$13,[1]定数!$B$6:$B$13))</f>
        <v>25777.447752726708</v>
      </c>
      <c r="S14" s="91"/>
      <c r="T14" s="92">
        <f t="shared" si="4"/>
        <v>16.00000000000108</v>
      </c>
      <c r="U14" s="92"/>
      <c r="V14" s="22">
        <f t="shared" si="1"/>
        <v>2</v>
      </c>
      <c r="W14">
        <f t="shared" si="2"/>
        <v>0</v>
      </c>
      <c r="X14" s="36">
        <f t="shared" si="5"/>
        <v>537030.16151510354</v>
      </c>
      <c r="Y14" s="37">
        <f t="shared" si="6"/>
        <v>0</v>
      </c>
    </row>
    <row r="15" spans="2:25">
      <c r="B15" s="52">
        <v>7</v>
      </c>
      <c r="C15" s="87">
        <f t="shared" si="0"/>
        <v>562807.60926783027</v>
      </c>
      <c r="D15" s="87"/>
      <c r="E15" s="51"/>
      <c r="F15" s="49">
        <v>43790</v>
      </c>
      <c r="G15" s="51" t="s">
        <v>4</v>
      </c>
      <c r="H15" s="88">
        <v>81.72</v>
      </c>
      <c r="I15" s="88"/>
      <c r="J15" s="51">
        <v>13</v>
      </c>
      <c r="K15" s="89">
        <f t="shared" si="3"/>
        <v>16884.228278034909</v>
      </c>
      <c r="L15" s="90"/>
      <c r="M15" s="6">
        <f>IF(J15="","",(K15/J15)/LOOKUP(RIGHT($D$2,3),[1]定数!$A$6:$A$13,[1]定数!$B$6:$B$13))</f>
        <v>12.9878679061807</v>
      </c>
      <c r="N15" s="51"/>
      <c r="O15" s="49"/>
      <c r="P15" s="88">
        <v>81.91</v>
      </c>
      <c r="Q15" s="88"/>
      <c r="R15" s="91">
        <f>IF(P15="","",T15*M15*LOOKUP(RIGHT($D$2,3),[1]定数!$A$6:$A$13,[1]定数!$B$6:$B$13))</f>
        <v>24676.949021743032</v>
      </c>
      <c r="S15" s="91"/>
      <c r="T15" s="92">
        <f t="shared" si="4"/>
        <v>18.999999999999773</v>
      </c>
      <c r="U15" s="92"/>
      <c r="V15" s="22">
        <f t="shared" si="1"/>
        <v>3</v>
      </c>
      <c r="W15">
        <f t="shared" si="2"/>
        <v>0</v>
      </c>
      <c r="X15" s="36">
        <f t="shared" si="5"/>
        <v>562807.60926783027</v>
      </c>
      <c r="Y15" s="37">
        <f t="shared" si="6"/>
        <v>0</v>
      </c>
    </row>
    <row r="16" spans="2:25">
      <c r="B16" s="52">
        <v>8</v>
      </c>
      <c r="C16" s="87">
        <f t="shared" si="0"/>
        <v>587484.5582895733</v>
      </c>
      <c r="D16" s="87"/>
      <c r="E16" s="51"/>
      <c r="F16" s="49">
        <v>43792</v>
      </c>
      <c r="G16" s="51" t="s">
        <v>3</v>
      </c>
      <c r="H16" s="88">
        <v>81.64</v>
      </c>
      <c r="I16" s="88"/>
      <c r="J16" s="51">
        <v>15</v>
      </c>
      <c r="K16" s="89">
        <f t="shared" si="3"/>
        <v>17624.536748687198</v>
      </c>
      <c r="L16" s="90"/>
      <c r="M16" s="6">
        <f>IF(J16="","",(K16/J16)/LOOKUP(RIGHT($D$2,3),[1]定数!$A$6:$A$13,[1]定数!$B$6:$B$13))</f>
        <v>11.749691165791466</v>
      </c>
      <c r="N16" s="51"/>
      <c r="O16" s="49"/>
      <c r="P16" s="88">
        <v>81.790000000000006</v>
      </c>
      <c r="Q16" s="88"/>
      <c r="R16" s="91">
        <f>IF(P16="","",T16*M16*LOOKUP(RIGHT($D$2,3),定数!$A$6:$A$13,定数!$B$6:$B$13))</f>
        <v>-17624.536748687868</v>
      </c>
      <c r="S16" s="91"/>
      <c r="T16" s="92">
        <f t="shared" si="4"/>
        <v>-15.000000000000568</v>
      </c>
      <c r="U16" s="92"/>
      <c r="V16" s="22">
        <f t="shared" si="1"/>
        <v>0</v>
      </c>
      <c r="W16">
        <f t="shared" si="2"/>
        <v>1</v>
      </c>
      <c r="X16" s="36">
        <f t="shared" si="5"/>
        <v>587484.5582895733</v>
      </c>
      <c r="Y16" s="37">
        <f t="shared" si="6"/>
        <v>0</v>
      </c>
    </row>
    <row r="17" spans="2:25">
      <c r="B17" s="52">
        <v>9</v>
      </c>
      <c r="C17" s="87">
        <f t="shared" si="0"/>
        <v>569860.02154088544</v>
      </c>
      <c r="D17" s="87"/>
      <c r="E17" s="51"/>
      <c r="F17" s="49">
        <v>43796</v>
      </c>
      <c r="G17" s="51" t="s">
        <v>3</v>
      </c>
      <c r="H17" s="88">
        <v>81.91</v>
      </c>
      <c r="I17" s="88"/>
      <c r="J17" s="51">
        <v>9</v>
      </c>
      <c r="K17" s="89">
        <f t="shared" si="3"/>
        <v>17095.800646226562</v>
      </c>
      <c r="L17" s="90"/>
      <c r="M17" s="6">
        <f>IF(J17="","",(K17/J17)/LOOKUP(RIGHT($D$2,3),[1]定数!$A$6:$A$13,[1]定数!$B$6:$B$13))</f>
        <v>18.995334051362846</v>
      </c>
      <c r="N17" s="51"/>
      <c r="O17" s="49"/>
      <c r="P17" s="88">
        <v>82.01</v>
      </c>
      <c r="Q17" s="88"/>
      <c r="R17" s="91">
        <f>IF(P17="","",T17*M17*LOOKUP(RIGHT($D$2,3),定数!$A$6:$A$13,定数!$B$6:$B$13))</f>
        <v>-18995.334051364465</v>
      </c>
      <c r="S17" s="91"/>
      <c r="T17" s="92">
        <f t="shared" si="4"/>
        <v>-10.000000000000853</v>
      </c>
      <c r="U17" s="92"/>
      <c r="V17" s="22">
        <f t="shared" si="1"/>
        <v>0</v>
      </c>
      <c r="W17">
        <f t="shared" si="2"/>
        <v>2</v>
      </c>
      <c r="X17" s="36">
        <f t="shared" si="5"/>
        <v>587484.5582895733</v>
      </c>
      <c r="Y17" s="37">
        <f t="shared" si="6"/>
        <v>3.0000000000001137E-2</v>
      </c>
    </row>
    <row r="18" spans="2:25">
      <c r="B18" s="52">
        <v>10</v>
      </c>
      <c r="C18" s="87">
        <f t="shared" si="0"/>
        <v>550864.68748952099</v>
      </c>
      <c r="D18" s="87"/>
      <c r="E18" s="51"/>
      <c r="F18" s="49">
        <v>43803</v>
      </c>
      <c r="G18" s="51" t="s">
        <v>3</v>
      </c>
      <c r="H18" s="88">
        <v>83.51</v>
      </c>
      <c r="I18" s="88"/>
      <c r="J18" s="51">
        <v>11</v>
      </c>
      <c r="K18" s="89">
        <f t="shared" si="3"/>
        <v>16525.940624685631</v>
      </c>
      <c r="L18" s="90"/>
      <c r="M18" s="6">
        <f>IF(J18="","",(K18/J18)/LOOKUP(RIGHT($D$2,3),定数!$A$6:$A$13,定数!$B$6:$B$13))</f>
        <v>15.023582386077846</v>
      </c>
      <c r="N18" s="51"/>
      <c r="O18" s="49"/>
      <c r="P18" s="88">
        <v>83.35</v>
      </c>
      <c r="Q18" s="88"/>
      <c r="R18" s="91">
        <f>IF(P18="","",T18*M18*LOOKUP(RIGHT($D$2,3),定数!$A$6:$A$13,定数!$B$6:$B$13))</f>
        <v>24037.731817726177</v>
      </c>
      <c r="S18" s="91"/>
      <c r="T18" s="92">
        <f t="shared" si="4"/>
        <v>16.00000000000108</v>
      </c>
      <c r="U18" s="92"/>
      <c r="V18" s="22">
        <f t="shared" si="1"/>
        <v>1</v>
      </c>
      <c r="W18">
        <f t="shared" si="2"/>
        <v>0</v>
      </c>
      <c r="X18" s="36">
        <f t="shared" si="5"/>
        <v>587484.5582895733</v>
      </c>
      <c r="Y18" s="37">
        <f t="shared" si="6"/>
        <v>6.2333333333337126E-2</v>
      </c>
    </row>
    <row r="19" spans="2:25">
      <c r="B19" s="52">
        <v>11</v>
      </c>
      <c r="C19" s="87">
        <f t="shared" si="0"/>
        <v>574902.41930724715</v>
      </c>
      <c r="D19" s="87"/>
      <c r="E19" s="51"/>
      <c r="F19" s="49">
        <v>43803</v>
      </c>
      <c r="G19" s="51" t="s">
        <v>3</v>
      </c>
      <c r="H19" s="88">
        <v>83.4</v>
      </c>
      <c r="I19" s="88"/>
      <c r="J19" s="51">
        <v>10</v>
      </c>
      <c r="K19" s="89">
        <f t="shared" si="3"/>
        <v>17247.072579217413</v>
      </c>
      <c r="L19" s="90"/>
      <c r="M19" s="6">
        <f>IF(J19="","",(K19/J19)/LOOKUP(RIGHT($D$2,3),定数!$A$6:$A$13,定数!$B$6:$B$13))</f>
        <v>17.247072579217413</v>
      </c>
      <c r="N19" s="51"/>
      <c r="O19" s="49"/>
      <c r="P19" s="88">
        <v>83.23</v>
      </c>
      <c r="Q19" s="88"/>
      <c r="R19" s="91">
        <f>IF(P19="","",T19*M19*LOOKUP(RIGHT($D$2,3),定数!$A$6:$A$13,定数!$B$6:$B$13))</f>
        <v>29320.023384669894</v>
      </c>
      <c r="S19" s="91"/>
      <c r="T19" s="92">
        <f t="shared" si="4"/>
        <v>17.000000000000171</v>
      </c>
      <c r="U19" s="92"/>
      <c r="V19" s="22">
        <f t="shared" si="1"/>
        <v>2</v>
      </c>
      <c r="W19">
        <f t="shared" si="2"/>
        <v>0</v>
      </c>
      <c r="X19" s="36">
        <f t="shared" si="5"/>
        <v>587484.5582895733</v>
      </c>
      <c r="Y19" s="37">
        <f t="shared" si="6"/>
        <v>2.1416969696970933E-2</v>
      </c>
    </row>
    <row r="20" spans="2:25">
      <c r="B20" s="52">
        <v>12</v>
      </c>
      <c r="C20" s="87">
        <f t="shared" si="0"/>
        <v>604222.44269191707</v>
      </c>
      <c r="D20" s="87"/>
      <c r="E20" s="51"/>
      <c r="F20" s="49">
        <v>43804</v>
      </c>
      <c r="G20" s="51" t="s">
        <v>3</v>
      </c>
      <c r="H20" s="88">
        <v>82.4</v>
      </c>
      <c r="I20" s="88"/>
      <c r="J20" s="51">
        <v>12</v>
      </c>
      <c r="K20" s="89">
        <f t="shared" si="3"/>
        <v>18126.67328075751</v>
      </c>
      <c r="L20" s="90"/>
      <c r="M20" s="6">
        <f>IF(J20="","",(K20/J20)/LOOKUP(RIGHT($D$2,3),定数!$A$6:$A$13,定数!$B$6:$B$13))</f>
        <v>15.105561067297923</v>
      </c>
      <c r="N20" s="51"/>
      <c r="O20" s="49"/>
      <c r="P20" s="88">
        <v>82.53</v>
      </c>
      <c r="Q20" s="88"/>
      <c r="R20" s="91">
        <f>IF(P20="","",T20*M20*LOOKUP(RIGHT($D$2,3),定数!$A$6:$A$13,定数!$B$6:$B$13))</f>
        <v>-19637.229387486612</v>
      </c>
      <c r="S20" s="91"/>
      <c r="T20" s="92">
        <f t="shared" si="4"/>
        <v>-12.999999999999545</v>
      </c>
      <c r="U20" s="92"/>
      <c r="V20" s="22">
        <f t="shared" si="1"/>
        <v>0</v>
      </c>
      <c r="W20">
        <f t="shared" si="2"/>
        <v>1</v>
      </c>
      <c r="X20" s="36">
        <f t="shared" si="5"/>
        <v>604222.44269191707</v>
      </c>
      <c r="Y20" s="37">
        <f t="shared" si="6"/>
        <v>0</v>
      </c>
    </row>
    <row r="21" spans="2:25">
      <c r="B21" s="52">
        <v>13</v>
      </c>
      <c r="C21" s="87">
        <f t="shared" si="0"/>
        <v>584585.21330443048</v>
      </c>
      <c r="D21" s="87"/>
      <c r="E21" s="51"/>
      <c r="F21" s="49">
        <v>43804</v>
      </c>
      <c r="G21" s="51" t="s">
        <v>3</v>
      </c>
      <c r="H21" s="88">
        <v>82.37</v>
      </c>
      <c r="I21" s="88"/>
      <c r="J21" s="51">
        <v>16</v>
      </c>
      <c r="K21" s="89">
        <f t="shared" si="3"/>
        <v>17537.556399132915</v>
      </c>
      <c r="L21" s="90"/>
      <c r="M21" s="6">
        <f>IF(J21="","",(K21/J21)/LOOKUP(RIGHT($D$2,3),定数!$A$6:$A$13,定数!$B$6:$B$13))</f>
        <v>10.960972749458072</v>
      </c>
      <c r="N21" s="51"/>
      <c r="O21" s="49"/>
      <c r="P21" s="88">
        <v>82.11</v>
      </c>
      <c r="Q21" s="88"/>
      <c r="R21" s="91">
        <f>IF(P21="","",T21*M21*LOOKUP(RIGHT($D$2,3),定数!$A$6:$A$13,定数!$B$6:$B$13))</f>
        <v>28498.529148591548</v>
      </c>
      <c r="S21" s="91"/>
      <c r="T21" s="92">
        <f t="shared" si="4"/>
        <v>26.000000000000512</v>
      </c>
      <c r="U21" s="92"/>
      <c r="V21" s="22">
        <f t="shared" si="1"/>
        <v>1</v>
      </c>
      <c r="W21">
        <f t="shared" si="2"/>
        <v>0</v>
      </c>
      <c r="X21" s="36">
        <f t="shared" si="5"/>
        <v>604222.44269191707</v>
      </c>
      <c r="Y21" s="37">
        <f t="shared" si="6"/>
        <v>3.2499999999998863E-2</v>
      </c>
    </row>
    <row r="22" spans="2:25">
      <c r="B22" s="52">
        <v>14</v>
      </c>
      <c r="C22" s="87">
        <f t="shared" si="0"/>
        <v>613083.74245302205</v>
      </c>
      <c r="D22" s="87"/>
      <c r="E22" s="51"/>
      <c r="F22" s="49">
        <v>43805</v>
      </c>
      <c r="G22" s="51" t="s">
        <v>3</v>
      </c>
      <c r="H22" s="88">
        <v>81.180000000000007</v>
      </c>
      <c r="I22" s="88"/>
      <c r="J22" s="51">
        <v>18</v>
      </c>
      <c r="K22" s="89">
        <f t="shared" si="3"/>
        <v>18392.512273590659</v>
      </c>
      <c r="L22" s="90"/>
      <c r="M22" s="6">
        <f>IF(J22="","",(K22/J22)/LOOKUP(RIGHT($D$2,3),定数!$A$6:$A$13,定数!$B$6:$B$13))</f>
        <v>10.218062374217032</v>
      </c>
      <c r="N22" s="51"/>
      <c r="O22" s="49"/>
      <c r="P22" s="88">
        <v>81.36</v>
      </c>
      <c r="Q22" s="88"/>
      <c r="R22" s="91">
        <f>IF(P22="","",T22*M22*LOOKUP(RIGHT($D$2,3),定数!$A$6:$A$13,定数!$B$6:$B$13))</f>
        <v>-18392.512273589902</v>
      </c>
      <c r="S22" s="91"/>
      <c r="T22" s="92">
        <f t="shared" si="4"/>
        <v>-17.999999999999261</v>
      </c>
      <c r="U22" s="92"/>
      <c r="V22" s="22">
        <f t="shared" si="1"/>
        <v>0</v>
      </c>
      <c r="W22">
        <f t="shared" si="2"/>
        <v>1</v>
      </c>
      <c r="X22" s="36">
        <f t="shared" si="5"/>
        <v>613083.74245302205</v>
      </c>
      <c r="Y22" s="37">
        <f t="shared" si="6"/>
        <v>0</v>
      </c>
    </row>
    <row r="23" spans="2:25">
      <c r="B23" s="52">
        <v>15</v>
      </c>
      <c r="C23" s="87">
        <f t="shared" si="0"/>
        <v>594691.2301794322</v>
      </c>
      <c r="D23" s="87"/>
      <c r="E23" s="51"/>
      <c r="F23" s="49">
        <v>43818</v>
      </c>
      <c r="G23" s="51" t="s">
        <v>3</v>
      </c>
      <c r="H23" s="88">
        <v>80</v>
      </c>
      <c r="I23" s="88"/>
      <c r="J23" s="51">
        <v>50</v>
      </c>
      <c r="K23" s="89">
        <f t="shared" si="3"/>
        <v>17840.736905382964</v>
      </c>
      <c r="L23" s="90"/>
      <c r="M23" s="6">
        <f>IF(J23="","",(K23/J23)/LOOKUP(RIGHT($D$2,3),定数!$A$6:$A$13,定数!$B$6:$B$13))</f>
        <v>3.5681473810765931</v>
      </c>
      <c r="N23" s="51"/>
      <c r="O23" s="49"/>
      <c r="P23" s="88">
        <v>79.239999999999995</v>
      </c>
      <c r="Q23" s="88"/>
      <c r="R23" s="91">
        <f>IF(P23="","",T23*M23*LOOKUP(RIGHT($D$2,3),定数!$A$6:$A$13,定数!$B$6:$B$13))</f>
        <v>27117.92009618229</v>
      </c>
      <c r="S23" s="91"/>
      <c r="T23" s="92">
        <f t="shared" si="4"/>
        <v>76.000000000000512</v>
      </c>
      <c r="U23" s="92"/>
      <c r="V23" t="str">
        <f t="shared" ref="V23:V40" si="7">IF(S23&lt;&gt;"",IF(S23&lt;0,1+V22,0),"")</f>
        <v/>
      </c>
      <c r="W23">
        <f t="shared" si="2"/>
        <v>0</v>
      </c>
      <c r="X23" s="36">
        <f t="shared" si="5"/>
        <v>613083.74245302205</v>
      </c>
      <c r="Y23" s="37">
        <f t="shared" si="6"/>
        <v>2.9999999999998694E-2</v>
      </c>
    </row>
    <row r="24" spans="2:25">
      <c r="B24" s="52">
        <v>16</v>
      </c>
      <c r="C24" s="87">
        <f t="shared" si="0"/>
        <v>621809.15027561446</v>
      </c>
      <c r="D24" s="87"/>
      <c r="E24" s="51"/>
      <c r="F24" s="49">
        <v>43823</v>
      </c>
      <c r="G24" s="51" t="s">
        <v>3</v>
      </c>
      <c r="H24" s="88">
        <v>78.22</v>
      </c>
      <c r="I24" s="88"/>
      <c r="J24" s="51">
        <v>16</v>
      </c>
      <c r="K24" s="89">
        <f t="shared" si="3"/>
        <v>18654.274508268434</v>
      </c>
      <c r="L24" s="90"/>
      <c r="M24" s="6">
        <f>IF(J24="","",(K24/J24)/LOOKUP(RIGHT($D$2,3),定数!$A$6:$A$13,定数!$B$6:$B$13))</f>
        <v>11.658921567667772</v>
      </c>
      <c r="N24" s="51"/>
      <c r="O24" s="49"/>
      <c r="P24" s="88">
        <v>77.98</v>
      </c>
      <c r="Q24" s="88"/>
      <c r="R24" s="91">
        <f>IF(P24="","",T24*M24*LOOKUP(RIGHT($D$2,3),定数!$A$6:$A$13,定数!$B$6:$B$13))</f>
        <v>27981.411762402058</v>
      </c>
      <c r="S24" s="91"/>
      <c r="T24" s="92">
        <f t="shared" si="4"/>
        <v>23.999999999999488</v>
      </c>
      <c r="U24" s="92"/>
      <c r="V24" t="str">
        <f t="shared" si="7"/>
        <v/>
      </c>
      <c r="W24">
        <f t="shared" si="2"/>
        <v>0</v>
      </c>
      <c r="X24" s="36">
        <f t="shared" si="5"/>
        <v>621809.15027561446</v>
      </c>
      <c r="Y24" s="37">
        <f t="shared" si="6"/>
        <v>0</v>
      </c>
    </row>
    <row r="25" spans="2:25">
      <c r="B25" s="52">
        <v>17</v>
      </c>
      <c r="C25" s="87">
        <f t="shared" si="0"/>
        <v>649790.56203801651</v>
      </c>
      <c r="D25" s="87"/>
      <c r="E25" s="51"/>
      <c r="F25" s="49">
        <v>43467</v>
      </c>
      <c r="G25" s="51" t="s">
        <v>3</v>
      </c>
      <c r="H25" s="88">
        <v>76.44</v>
      </c>
      <c r="I25" s="88"/>
      <c r="J25" s="51">
        <v>12</v>
      </c>
      <c r="K25" s="89">
        <f t="shared" si="3"/>
        <v>19493.716861140496</v>
      </c>
      <c r="L25" s="90"/>
      <c r="M25" s="6">
        <f>IF(J25="","",(K25/J25)/LOOKUP(RIGHT($D$2,3),定数!$A$6:$A$13,定数!$B$6:$B$13))</f>
        <v>16.244764050950415</v>
      </c>
      <c r="N25" s="51"/>
      <c r="O25" s="49"/>
      <c r="P25" s="88">
        <v>76.25</v>
      </c>
      <c r="Q25" s="88"/>
      <c r="R25" s="91">
        <f>IF(P25="","",T25*M25*LOOKUP(RIGHT($D$2,3),定数!$A$6:$A$13,定数!$B$6:$B$13))</f>
        <v>30865.051696805422</v>
      </c>
      <c r="S25" s="91"/>
      <c r="T25" s="92">
        <f t="shared" si="4"/>
        <v>18.999999999999773</v>
      </c>
      <c r="U25" s="92"/>
      <c r="V25" t="str">
        <f t="shared" si="7"/>
        <v/>
      </c>
      <c r="W25">
        <f t="shared" si="2"/>
        <v>0</v>
      </c>
      <c r="X25" s="36">
        <f t="shared" si="5"/>
        <v>649790.56203801651</v>
      </c>
      <c r="Y25" s="37">
        <f t="shared" si="6"/>
        <v>0</v>
      </c>
    </row>
    <row r="26" spans="2:25">
      <c r="B26" s="52">
        <v>18</v>
      </c>
      <c r="C26" s="87">
        <f t="shared" si="0"/>
        <v>680655.61373482191</v>
      </c>
      <c r="D26" s="87"/>
      <c r="E26" s="51"/>
      <c r="F26" s="49">
        <v>43475</v>
      </c>
      <c r="G26" s="51" t="s">
        <v>3</v>
      </c>
      <c r="H26" s="88">
        <v>77.53</v>
      </c>
      <c r="I26" s="88"/>
      <c r="J26" s="51">
        <v>16</v>
      </c>
      <c r="K26" s="89">
        <f t="shared" si="3"/>
        <v>20419.668412044655</v>
      </c>
      <c r="L26" s="90"/>
      <c r="M26" s="6">
        <f>IF(J26="","",(K26/J26)/LOOKUP(RIGHT($D$2,3),定数!$A$6:$A$13,定数!$B$6:$B$13))</f>
        <v>12.762292757527909</v>
      </c>
      <c r="N26" s="51"/>
      <c r="O26" s="49"/>
      <c r="P26" s="88">
        <v>77.3</v>
      </c>
      <c r="Q26" s="88"/>
      <c r="R26" s="91">
        <f>IF(P26="","",T26*M26*LOOKUP(RIGHT($D$2,3),定数!$A$6:$A$13,定数!$B$6:$B$13))</f>
        <v>29353.273342314696</v>
      </c>
      <c r="S26" s="91"/>
      <c r="T26" s="92">
        <f t="shared" si="4"/>
        <v>23.000000000000398</v>
      </c>
      <c r="U26" s="92"/>
      <c r="V26" t="str">
        <f t="shared" si="7"/>
        <v/>
      </c>
      <c r="W26">
        <f t="shared" si="2"/>
        <v>0</v>
      </c>
      <c r="X26" s="36">
        <f t="shared" si="5"/>
        <v>680655.61373482191</v>
      </c>
      <c r="Y26" s="37">
        <f t="shared" si="6"/>
        <v>0</v>
      </c>
    </row>
    <row r="27" spans="2:25">
      <c r="B27" s="52">
        <v>19</v>
      </c>
      <c r="C27" s="87">
        <f t="shared" si="0"/>
        <v>710008.88707713655</v>
      </c>
      <c r="D27" s="87"/>
      <c r="E27" s="51"/>
      <c r="F27" s="49">
        <v>43490</v>
      </c>
      <c r="G27" s="51" t="s">
        <v>4</v>
      </c>
      <c r="H27" s="88">
        <v>78.03</v>
      </c>
      <c r="I27" s="88"/>
      <c r="J27" s="51">
        <v>16</v>
      </c>
      <c r="K27" s="89">
        <f t="shared" si="3"/>
        <v>21300.266612314095</v>
      </c>
      <c r="L27" s="90"/>
      <c r="M27" s="6">
        <f>IF(J27="","",(K27/J27)/LOOKUP(RIGHT($D$2,3),定数!$A$6:$A$13,定数!$B$6:$B$13))</f>
        <v>13.31266663269631</v>
      </c>
      <c r="N27" s="51"/>
      <c r="O27" s="49"/>
      <c r="P27" s="88">
        <v>78.290000000000006</v>
      </c>
      <c r="Q27" s="88"/>
      <c r="R27" s="91">
        <f>IF(P27="","",T27*M27*LOOKUP(RIGHT($D$2,3),定数!$A$6:$A$13,定数!$B$6:$B$13))</f>
        <v>34612.933245011081</v>
      </c>
      <c r="S27" s="91"/>
      <c r="T27" s="92">
        <f t="shared" si="4"/>
        <v>26.000000000000512</v>
      </c>
      <c r="U27" s="92"/>
      <c r="V27" t="str">
        <f t="shared" si="7"/>
        <v/>
      </c>
      <c r="W27">
        <f t="shared" si="2"/>
        <v>0</v>
      </c>
      <c r="X27" s="36">
        <f t="shared" si="5"/>
        <v>710008.88707713655</v>
      </c>
      <c r="Y27" s="37">
        <f t="shared" si="6"/>
        <v>0</v>
      </c>
    </row>
    <row r="28" spans="2:25">
      <c r="B28" s="52">
        <v>20</v>
      </c>
      <c r="C28" s="87">
        <f t="shared" si="0"/>
        <v>744621.82032214757</v>
      </c>
      <c r="D28" s="87"/>
      <c r="E28" s="51"/>
      <c r="F28" s="49">
        <v>43494</v>
      </c>
      <c r="G28" s="51" t="s">
        <v>3</v>
      </c>
      <c r="H28" s="88">
        <v>78.19</v>
      </c>
      <c r="I28" s="88"/>
      <c r="J28" s="51">
        <v>14</v>
      </c>
      <c r="K28" s="89">
        <f t="shared" si="3"/>
        <v>22338.654609664427</v>
      </c>
      <c r="L28" s="90"/>
      <c r="M28" s="6">
        <f>IF(J28="","",(K28/J28)/LOOKUP(RIGHT($D$2,3),定数!$A$6:$A$13,定数!$B$6:$B$13))</f>
        <v>15.956181864046018</v>
      </c>
      <c r="N28" s="51"/>
      <c r="O28" s="49"/>
      <c r="P28" s="88">
        <v>77.98</v>
      </c>
      <c r="Q28" s="88"/>
      <c r="R28" s="91">
        <f>IF(P28="","",T28*M28*LOOKUP(RIGHT($D$2,3),定数!$A$6:$A$13,定数!$B$6:$B$13))</f>
        <v>33507.981914495642</v>
      </c>
      <c r="S28" s="91"/>
      <c r="T28" s="92">
        <f t="shared" si="4"/>
        <v>20.999999999999375</v>
      </c>
      <c r="U28" s="92"/>
      <c r="V28" t="str">
        <f t="shared" si="7"/>
        <v/>
      </c>
      <c r="W28">
        <f t="shared" si="2"/>
        <v>0</v>
      </c>
      <c r="X28" s="36">
        <f t="shared" si="5"/>
        <v>744621.82032214757</v>
      </c>
      <c r="Y28" s="37">
        <f t="shared" si="6"/>
        <v>0</v>
      </c>
    </row>
    <row r="29" spans="2:25">
      <c r="B29" s="52">
        <v>21</v>
      </c>
      <c r="C29" s="87">
        <f t="shared" si="0"/>
        <v>778129.80223664315</v>
      </c>
      <c r="D29" s="87"/>
      <c r="E29" s="51"/>
      <c r="F29" s="49">
        <v>43495</v>
      </c>
      <c r="G29" s="51" t="s">
        <v>4</v>
      </c>
      <c r="H29" s="88">
        <v>78.55</v>
      </c>
      <c r="I29" s="88"/>
      <c r="J29" s="51">
        <v>34</v>
      </c>
      <c r="K29" s="89">
        <f t="shared" si="3"/>
        <v>23343.894067099292</v>
      </c>
      <c r="L29" s="90"/>
      <c r="M29" s="6">
        <f>IF(J29="","",(K29/J29)/LOOKUP(RIGHT($D$2,3),定数!$A$6:$A$13,定数!$B$6:$B$13))</f>
        <v>6.8658511962056741</v>
      </c>
      <c r="N29" s="51"/>
      <c r="O29" s="49"/>
      <c r="P29" s="88">
        <v>79.06</v>
      </c>
      <c r="Q29" s="88"/>
      <c r="R29" s="91">
        <f>IF(P29="","",T29*M29*LOOKUP(RIGHT($D$2,3),定数!$A$6:$A$13,定数!$B$6:$B$13))</f>
        <v>35015.84110064929</v>
      </c>
      <c r="S29" s="91"/>
      <c r="T29" s="92">
        <f t="shared" si="4"/>
        <v>51.000000000000512</v>
      </c>
      <c r="U29" s="92"/>
      <c r="V29" t="str">
        <f t="shared" si="7"/>
        <v/>
      </c>
      <c r="W29">
        <f t="shared" si="2"/>
        <v>0</v>
      </c>
      <c r="X29" s="36">
        <f t="shared" si="5"/>
        <v>778129.80223664315</v>
      </c>
      <c r="Y29" s="37">
        <f t="shared" si="6"/>
        <v>0</v>
      </c>
    </row>
    <row r="30" spans="2:25">
      <c r="B30" s="52">
        <v>22</v>
      </c>
      <c r="C30" s="87">
        <f t="shared" si="0"/>
        <v>813145.64333729248</v>
      </c>
      <c r="D30" s="87"/>
      <c r="E30" s="51"/>
      <c r="F30" s="49">
        <v>43516</v>
      </c>
      <c r="G30" s="51" t="s">
        <v>4</v>
      </c>
      <c r="H30" s="88">
        <v>79.45</v>
      </c>
      <c r="I30" s="88"/>
      <c r="J30" s="51">
        <v>25</v>
      </c>
      <c r="K30" s="89">
        <f t="shared" si="3"/>
        <v>24394.369300118775</v>
      </c>
      <c r="L30" s="90"/>
      <c r="M30" s="6">
        <f>IF(J30="","",(K30/J30)/LOOKUP(RIGHT($D$2,3),定数!$A$6:$A$13,定数!$B$6:$B$13))</f>
        <v>9.7577477200475098</v>
      </c>
      <c r="N30" s="51"/>
      <c r="O30" s="49"/>
      <c r="P30" s="88">
        <v>79.2</v>
      </c>
      <c r="Q30" s="88"/>
      <c r="R30" s="91">
        <f>IF(P30="","",T30*M30*LOOKUP(RIGHT($D$2,3),定数!$A$6:$A$13,定数!$B$6:$B$13))</f>
        <v>-24394.369300118775</v>
      </c>
      <c r="S30" s="91"/>
      <c r="T30" s="92">
        <f t="shared" si="4"/>
        <v>-25</v>
      </c>
      <c r="U30" s="92"/>
      <c r="V30" t="str">
        <f t="shared" si="7"/>
        <v/>
      </c>
      <c r="W30">
        <f t="shared" si="2"/>
        <v>1</v>
      </c>
      <c r="X30" s="36">
        <f t="shared" si="5"/>
        <v>813145.64333729248</v>
      </c>
      <c r="Y30" s="37">
        <f t="shared" si="6"/>
        <v>0</v>
      </c>
    </row>
    <row r="31" spans="2:25">
      <c r="B31" s="52">
        <v>23</v>
      </c>
      <c r="C31" s="87">
        <f t="shared" si="0"/>
        <v>788751.27403717372</v>
      </c>
      <c r="D31" s="87"/>
      <c r="E31" s="51"/>
      <c r="F31" s="49">
        <v>43518</v>
      </c>
      <c r="G31" s="51" t="s">
        <v>4</v>
      </c>
      <c r="H31" s="88">
        <v>78.63</v>
      </c>
      <c r="I31" s="88"/>
      <c r="J31" s="51">
        <v>7</v>
      </c>
      <c r="K31" s="89">
        <f t="shared" si="3"/>
        <v>23662.53822111521</v>
      </c>
      <c r="L31" s="90"/>
      <c r="M31" s="6">
        <f>IF(J31="","",(K31/J31)/LOOKUP(RIGHT($D$2,3),定数!$A$6:$A$13,定数!$B$6:$B$13))</f>
        <v>33.803626030164587</v>
      </c>
      <c r="N31" s="51"/>
      <c r="O31" s="49"/>
      <c r="P31" s="88">
        <v>78.75</v>
      </c>
      <c r="Q31" s="88"/>
      <c r="R31" s="91">
        <f>IF(P31="","",T31*M31*LOOKUP(RIGHT($D$2,3),定数!$A$6:$A$13,定数!$B$6:$B$13))</f>
        <v>40564.351236199043</v>
      </c>
      <c r="S31" s="91"/>
      <c r="T31" s="92">
        <f t="shared" si="4"/>
        <v>12.000000000000455</v>
      </c>
      <c r="U31" s="92"/>
      <c r="V31" t="str">
        <f t="shared" si="7"/>
        <v/>
      </c>
      <c r="W31">
        <f t="shared" si="2"/>
        <v>0</v>
      </c>
      <c r="X31" s="36">
        <f t="shared" si="5"/>
        <v>813145.64333729248</v>
      </c>
      <c r="Y31" s="37">
        <f t="shared" si="6"/>
        <v>3.0000000000000027E-2</v>
      </c>
    </row>
    <row r="32" spans="2:25">
      <c r="B32" s="52">
        <v>24</v>
      </c>
      <c r="C32" s="87">
        <f t="shared" si="0"/>
        <v>829315.62527337275</v>
      </c>
      <c r="D32" s="87"/>
      <c r="E32" s="51"/>
      <c r="F32" s="49">
        <v>43535</v>
      </c>
      <c r="G32" s="51" t="s">
        <v>4</v>
      </c>
      <c r="H32" s="88">
        <v>78.55</v>
      </c>
      <c r="I32" s="88"/>
      <c r="J32" s="51">
        <v>7</v>
      </c>
      <c r="K32" s="89">
        <f t="shared" si="3"/>
        <v>24879.468758201183</v>
      </c>
      <c r="L32" s="90"/>
      <c r="M32" s="6">
        <f>IF(J32="","",(K32/J32)/LOOKUP(RIGHT($D$2,3),定数!$A$6:$A$13,定数!$B$6:$B$13))</f>
        <v>35.542098226001691</v>
      </c>
      <c r="N32" s="51"/>
      <c r="O32" s="49"/>
      <c r="P32" s="88">
        <v>78.66</v>
      </c>
      <c r="Q32" s="88"/>
      <c r="R32" s="91">
        <f>IF(P32="","",T32*M32*LOOKUP(RIGHT($D$2,3),定数!$A$6:$A$13,定数!$B$6:$B$13))</f>
        <v>39096.308048601655</v>
      </c>
      <c r="S32" s="91"/>
      <c r="T32" s="92">
        <f t="shared" si="4"/>
        <v>10.999999999999943</v>
      </c>
      <c r="U32" s="92"/>
      <c r="V32" t="str">
        <f t="shared" si="7"/>
        <v/>
      </c>
      <c r="W32">
        <f t="shared" si="2"/>
        <v>0</v>
      </c>
      <c r="X32" s="36">
        <f t="shared" si="5"/>
        <v>829315.62527337275</v>
      </c>
      <c r="Y32" s="37">
        <f t="shared" si="6"/>
        <v>0</v>
      </c>
    </row>
    <row r="33" spans="2:25">
      <c r="B33" s="52">
        <v>25</v>
      </c>
      <c r="C33" s="87">
        <f t="shared" si="0"/>
        <v>868411.93332197436</v>
      </c>
      <c r="D33" s="87"/>
      <c r="E33" s="51"/>
      <c r="F33" s="49">
        <v>43537</v>
      </c>
      <c r="G33" s="51" t="s">
        <v>4</v>
      </c>
      <c r="H33" s="88">
        <v>78.739999999999995</v>
      </c>
      <c r="I33" s="88"/>
      <c r="J33" s="51">
        <v>13</v>
      </c>
      <c r="K33" s="89">
        <f t="shared" si="3"/>
        <v>26052.357999659231</v>
      </c>
      <c r="L33" s="90"/>
      <c r="M33" s="6">
        <f>IF(J33="","",(K33/J33)/LOOKUP(RIGHT($D$2,3),定数!$A$6:$A$13,定数!$B$6:$B$13))</f>
        <v>20.040275384353254</v>
      </c>
      <c r="N33" s="51"/>
      <c r="O33" s="49"/>
      <c r="P33" s="88">
        <v>78.930000000000007</v>
      </c>
      <c r="Q33" s="88"/>
      <c r="R33" s="91">
        <f>IF(P33="","",T33*M33*LOOKUP(RIGHT($D$2,3),定数!$A$6:$A$13,定数!$B$6:$B$13))</f>
        <v>38076.523230273575</v>
      </c>
      <c r="S33" s="91"/>
      <c r="T33" s="92">
        <f t="shared" si="4"/>
        <v>19.000000000001194</v>
      </c>
      <c r="U33" s="92"/>
      <c r="V33" t="str">
        <f t="shared" si="7"/>
        <v/>
      </c>
      <c r="W33">
        <f t="shared" si="2"/>
        <v>0</v>
      </c>
      <c r="X33" s="36">
        <f t="shared" si="5"/>
        <v>868411.93332197436</v>
      </c>
      <c r="Y33" s="37">
        <f t="shared" si="6"/>
        <v>0</v>
      </c>
    </row>
    <row r="34" spans="2:25">
      <c r="B34" s="52">
        <v>26</v>
      </c>
      <c r="C34" s="87">
        <f t="shared" si="0"/>
        <v>906488.45655224798</v>
      </c>
      <c r="D34" s="87"/>
      <c r="E34" s="51"/>
      <c r="F34" s="49">
        <v>43539</v>
      </c>
      <c r="G34" s="51" t="s">
        <v>4</v>
      </c>
      <c r="H34" s="88">
        <v>78.989999999999995</v>
      </c>
      <c r="I34" s="88"/>
      <c r="J34" s="51">
        <v>8</v>
      </c>
      <c r="K34" s="89">
        <f t="shared" si="3"/>
        <v>27194.653696567439</v>
      </c>
      <c r="L34" s="90"/>
      <c r="M34" s="6">
        <f>IF(J34="","",(K34/J34)/LOOKUP(RIGHT($D$2,3),定数!$A$6:$A$13,定数!$B$6:$B$13))</f>
        <v>33.9933171207093</v>
      </c>
      <c r="N34" s="51"/>
      <c r="O34" s="49"/>
      <c r="P34" s="88">
        <v>79.12</v>
      </c>
      <c r="Q34" s="88"/>
      <c r="R34" s="91">
        <f>IF(P34="","",T34*M34*LOOKUP(RIGHT($D$2,3),定数!$A$6:$A$13,定数!$B$6:$B$13))</f>
        <v>44191.312256925376</v>
      </c>
      <c r="S34" s="91"/>
      <c r="T34" s="92">
        <f t="shared" si="4"/>
        <v>13.000000000000966</v>
      </c>
      <c r="U34" s="92"/>
      <c r="V34" t="str">
        <f t="shared" si="7"/>
        <v/>
      </c>
      <c r="W34">
        <f t="shared" si="2"/>
        <v>0</v>
      </c>
      <c r="X34" s="36">
        <f t="shared" si="5"/>
        <v>906488.45655224798</v>
      </c>
      <c r="Y34" s="37">
        <f t="shared" si="6"/>
        <v>0</v>
      </c>
    </row>
    <row r="35" spans="2:25">
      <c r="B35" s="52">
        <v>27</v>
      </c>
      <c r="C35" s="87">
        <f t="shared" si="0"/>
        <v>950679.76880917337</v>
      </c>
      <c r="D35" s="87"/>
      <c r="E35" s="51"/>
      <c r="F35" s="49">
        <v>43551</v>
      </c>
      <c r="G35" s="51" t="s">
        <v>3</v>
      </c>
      <c r="H35" s="88">
        <v>78.209999999999994</v>
      </c>
      <c r="I35" s="88"/>
      <c r="J35" s="51">
        <v>16</v>
      </c>
      <c r="K35" s="89">
        <f t="shared" si="3"/>
        <v>28520.393064275198</v>
      </c>
      <c r="L35" s="90"/>
      <c r="M35" s="6">
        <f>IF(J35="","",(K35/J35)/LOOKUP(RIGHT($D$2,3),定数!$A$6:$A$13,定数!$B$6:$B$13))</f>
        <v>17.825245665171998</v>
      </c>
      <c r="N35" s="51"/>
      <c r="O35" s="49"/>
      <c r="P35" s="88">
        <v>78.39</v>
      </c>
      <c r="Q35" s="88"/>
      <c r="R35" s="91">
        <f>IF(P35="","",T35*M35*LOOKUP(RIGHT($D$2,3),定数!$A$6:$A$13,定数!$B$6:$B$13))</f>
        <v>-32085.442197310811</v>
      </c>
      <c r="S35" s="91"/>
      <c r="T35" s="92">
        <f t="shared" si="4"/>
        <v>-18.000000000000682</v>
      </c>
      <c r="U35" s="92"/>
      <c r="V35" t="str">
        <f t="shared" si="7"/>
        <v/>
      </c>
      <c r="W35">
        <f t="shared" si="2"/>
        <v>1</v>
      </c>
      <c r="X35" s="36">
        <f t="shared" si="5"/>
        <v>950679.76880917337</v>
      </c>
      <c r="Y35" s="37">
        <f t="shared" si="6"/>
        <v>0</v>
      </c>
    </row>
    <row r="36" spans="2:25">
      <c r="B36" s="52">
        <v>28</v>
      </c>
      <c r="C36" s="87">
        <f t="shared" si="0"/>
        <v>918594.32661186252</v>
      </c>
      <c r="D36" s="87"/>
      <c r="E36" s="51"/>
      <c r="F36" s="49">
        <v>43557</v>
      </c>
      <c r="G36" s="51" t="s">
        <v>3</v>
      </c>
      <c r="H36" s="88">
        <v>79.09</v>
      </c>
      <c r="I36" s="88"/>
      <c r="J36" s="51">
        <v>10</v>
      </c>
      <c r="K36" s="89">
        <f t="shared" si="3"/>
        <v>27557.829798355873</v>
      </c>
      <c r="L36" s="90"/>
      <c r="M36" s="6">
        <f>IF(J36="","",(K36/J36)/LOOKUP(RIGHT($D$2,3),定数!$A$6:$A$13,定数!$B$6:$B$13))</f>
        <v>27.557829798355876</v>
      </c>
      <c r="N36" s="51"/>
      <c r="O36" s="49"/>
      <c r="P36" s="88">
        <v>79.2</v>
      </c>
      <c r="Q36" s="88"/>
      <c r="R36" s="91">
        <f>IF(P36="","",T36*M36*LOOKUP(RIGHT($D$2,3),定数!$A$6:$A$13,定数!$B$6:$B$13))</f>
        <v>-30313.612778191306</v>
      </c>
      <c r="S36" s="91"/>
      <c r="T36" s="92">
        <f t="shared" si="4"/>
        <v>-10.999999999999943</v>
      </c>
      <c r="U36" s="92"/>
      <c r="V36" t="str">
        <f t="shared" si="7"/>
        <v/>
      </c>
      <c r="W36">
        <f t="shared" si="2"/>
        <v>2</v>
      </c>
      <c r="X36" s="36">
        <f t="shared" si="5"/>
        <v>950679.76880917337</v>
      </c>
      <c r="Y36" s="37">
        <f t="shared" si="6"/>
        <v>3.3750000000001279E-2</v>
      </c>
    </row>
    <row r="37" spans="2:25">
      <c r="B37" s="52">
        <v>29</v>
      </c>
      <c r="C37" s="87">
        <f t="shared" si="0"/>
        <v>888280.71383367118</v>
      </c>
      <c r="D37" s="87"/>
      <c r="E37" s="51"/>
      <c r="F37" s="49">
        <v>43559</v>
      </c>
      <c r="G37" s="51" t="s">
        <v>4</v>
      </c>
      <c r="H37" s="88">
        <v>79.39</v>
      </c>
      <c r="I37" s="88"/>
      <c r="J37" s="51">
        <v>11</v>
      </c>
      <c r="K37" s="89">
        <f t="shared" si="3"/>
        <v>26648.421415010136</v>
      </c>
      <c r="L37" s="90"/>
      <c r="M37" s="6">
        <f>IF(J37="","",(K37/J37)/LOOKUP(RIGHT($D$2,3),定数!$A$6:$A$13,定数!$B$6:$B$13))</f>
        <v>24.225837650009215</v>
      </c>
      <c r="N37" s="51"/>
      <c r="O37" s="49"/>
      <c r="P37" s="88">
        <v>79.59</v>
      </c>
      <c r="Q37" s="88"/>
      <c r="R37" s="91">
        <f>IF(P37="","",T37*M37*LOOKUP(RIGHT($D$2,3),定数!$A$6:$A$13,定数!$B$6:$B$13))</f>
        <v>48451.675300019117</v>
      </c>
      <c r="S37" s="91"/>
      <c r="T37" s="92">
        <f t="shared" si="4"/>
        <v>20.000000000000284</v>
      </c>
      <c r="U37" s="92"/>
      <c r="V37" t="str">
        <f t="shared" si="7"/>
        <v/>
      </c>
      <c r="W37">
        <f t="shared" si="2"/>
        <v>0</v>
      </c>
      <c r="X37" s="36">
        <f t="shared" si="5"/>
        <v>950679.76880917337</v>
      </c>
      <c r="Y37" s="37">
        <f t="shared" si="6"/>
        <v>6.5636250000001173E-2</v>
      </c>
    </row>
    <row r="38" spans="2:25">
      <c r="B38" s="52">
        <v>30</v>
      </c>
      <c r="C38" s="87">
        <f t="shared" si="0"/>
        <v>936732.38913369027</v>
      </c>
      <c r="D38" s="87"/>
      <c r="E38" s="51"/>
      <c r="F38" s="49">
        <v>43567</v>
      </c>
      <c r="G38" s="51" t="s">
        <v>4</v>
      </c>
      <c r="H38" s="88">
        <v>79.94</v>
      </c>
      <c r="I38" s="88"/>
      <c r="J38" s="51">
        <v>27</v>
      </c>
      <c r="K38" s="89">
        <f t="shared" si="3"/>
        <v>28101.971674010707</v>
      </c>
      <c r="L38" s="90"/>
      <c r="M38" s="6">
        <f>IF(J38="","",(K38/J38)/LOOKUP(RIGHT($D$2,3),定数!$A$6:$A$13,定数!$B$6:$B$13))</f>
        <v>10.408137657041003</v>
      </c>
      <c r="N38" s="51"/>
      <c r="O38" s="49"/>
      <c r="P38" s="88">
        <v>80.36</v>
      </c>
      <c r="Q38" s="88"/>
      <c r="R38" s="91">
        <f>IF(P38="","",T38*M38*LOOKUP(RIGHT($D$2,3),定数!$A$6:$A$13,定数!$B$6:$B$13))</f>
        <v>43714.178159572388</v>
      </c>
      <c r="S38" s="91"/>
      <c r="T38" s="92">
        <f t="shared" si="4"/>
        <v>42.000000000000171</v>
      </c>
      <c r="U38" s="92"/>
      <c r="V38" t="str">
        <f t="shared" si="7"/>
        <v/>
      </c>
      <c r="W38">
        <f t="shared" si="2"/>
        <v>0</v>
      </c>
      <c r="X38" s="36">
        <f t="shared" si="5"/>
        <v>950679.76880917337</v>
      </c>
      <c r="Y38" s="37">
        <f t="shared" si="6"/>
        <v>1.4670954545455084E-2</v>
      </c>
    </row>
    <row r="39" spans="2:25">
      <c r="B39" s="52">
        <v>31</v>
      </c>
      <c r="C39" s="87">
        <f t="shared" si="0"/>
        <v>980446.56729326269</v>
      </c>
      <c r="D39" s="87"/>
      <c r="E39" s="51"/>
      <c r="F39" s="49">
        <v>43570</v>
      </c>
      <c r="G39" s="51" t="s">
        <v>3</v>
      </c>
      <c r="H39" s="88">
        <v>80.25</v>
      </c>
      <c r="I39" s="88"/>
      <c r="J39" s="51">
        <v>10</v>
      </c>
      <c r="K39" s="89">
        <f t="shared" si="3"/>
        <v>29413.397018797881</v>
      </c>
      <c r="L39" s="90"/>
      <c r="M39" s="6">
        <f>IF(J39="","",(K39/J39)/LOOKUP(RIGHT($D$2,3),定数!$A$6:$A$13,定数!$B$6:$B$13))</f>
        <v>29.41339701879788</v>
      </c>
      <c r="N39" s="51"/>
      <c r="O39" s="49"/>
      <c r="P39" s="88">
        <v>80.349999999999994</v>
      </c>
      <c r="Q39" s="88"/>
      <c r="R39" s="91">
        <f>IF(P39="","",T39*M39*LOOKUP(RIGHT($D$2,3),定数!$A$6:$A$13,定数!$B$6:$B$13))</f>
        <v>-29413.397018796208</v>
      </c>
      <c r="S39" s="91"/>
      <c r="T39" s="92">
        <f t="shared" si="4"/>
        <v>-9.9999999999994316</v>
      </c>
      <c r="U39" s="92"/>
      <c r="V39" t="str">
        <f t="shared" si="7"/>
        <v/>
      </c>
      <c r="W39">
        <f t="shared" si="2"/>
        <v>1</v>
      </c>
      <c r="X39" s="36">
        <f t="shared" si="5"/>
        <v>980446.56729326269</v>
      </c>
      <c r="Y39" s="37">
        <f t="shared" si="6"/>
        <v>0</v>
      </c>
    </row>
    <row r="40" spans="2:25">
      <c r="B40" s="52">
        <v>32</v>
      </c>
      <c r="C40" s="87">
        <f t="shared" ref="C40" si="8">IF(R39="","",C39+R39)</f>
        <v>951033.17027446651</v>
      </c>
      <c r="D40" s="87"/>
      <c r="E40" s="51"/>
      <c r="F40" s="49">
        <v>43571</v>
      </c>
      <c r="G40" s="51" t="s">
        <v>3</v>
      </c>
      <c r="H40" s="88">
        <v>80.27</v>
      </c>
      <c r="I40" s="88"/>
      <c r="J40" s="51">
        <v>6</v>
      </c>
      <c r="K40" s="89">
        <f t="shared" ref="K40" si="9">IF(J40="","",C40*0.03)</f>
        <v>28530.995108233994</v>
      </c>
      <c r="L40" s="90"/>
      <c r="M40" s="6">
        <f>IF(J40="","",(K40/J40)/LOOKUP(RIGHT($D$2,3),定数!$A$6:$A$13,定数!$B$6:$B$13))</f>
        <v>47.551658513723325</v>
      </c>
      <c r="N40" s="51"/>
      <c r="O40" s="49"/>
      <c r="P40" s="88">
        <v>80.17</v>
      </c>
      <c r="Q40" s="88"/>
      <c r="R40" s="91">
        <f>IF(P40="","",T40*M40*LOOKUP(RIGHT($D$2,3),定数!$A$6:$A$13,定数!$B$6:$B$13))</f>
        <v>47551.65851372062</v>
      </c>
      <c r="S40" s="91"/>
      <c r="T40" s="92">
        <f t="shared" ref="T40" si="10">IF(P40="","",IF(G40="買",(P40-H40),(H40-P40))*IF(RIGHT($D$2,3)="JPY",100,10000))</f>
        <v>9.9999999999994316</v>
      </c>
      <c r="U40" s="92"/>
      <c r="V40" t="str">
        <f t="shared" si="7"/>
        <v/>
      </c>
      <c r="W40">
        <f t="shared" si="2"/>
        <v>0</v>
      </c>
      <c r="X40" s="36">
        <f t="shared" si="5"/>
        <v>980446.56729326269</v>
      </c>
      <c r="Y40" s="37">
        <f t="shared" si="6"/>
        <v>2.999999999999825E-2</v>
      </c>
    </row>
    <row r="41" spans="2:25">
      <c r="B41" s="42">
        <v>33</v>
      </c>
      <c r="C41" s="87">
        <f t="shared" ref="C41:C49" si="11">IF(R40="","",C40+R40)</f>
        <v>998584.82878818712</v>
      </c>
      <c r="D41" s="87"/>
      <c r="E41" s="51"/>
      <c r="F41" s="49">
        <v>43577</v>
      </c>
      <c r="G41" s="51" t="s">
        <v>3</v>
      </c>
      <c r="H41" s="88">
        <v>79.86</v>
      </c>
      <c r="I41" s="88"/>
      <c r="J41" s="51">
        <v>5</v>
      </c>
      <c r="K41" s="89">
        <f t="shared" ref="K41:K49" si="12">IF(J41="","",C41*0.03)</f>
        <v>29957.544863645613</v>
      </c>
      <c r="L41" s="90"/>
      <c r="M41" s="6">
        <f>IF(J41="","",(K41/J41)/LOOKUP(RIGHT($D$2,3),定数!$A$6:$A$13,定数!$B$6:$B$13))</f>
        <v>59.915089727291225</v>
      </c>
      <c r="N41" s="51"/>
      <c r="O41" s="49"/>
      <c r="P41" s="88">
        <v>79.77</v>
      </c>
      <c r="Q41" s="88"/>
      <c r="R41" s="91">
        <f>IF(P41="","",T41*M41*LOOKUP(RIGHT($D$2,3),定数!$A$6:$A$13,定数!$B$6:$B$13))</f>
        <v>53923.580754564151</v>
      </c>
      <c r="S41" s="91"/>
      <c r="T41" s="92">
        <f t="shared" ref="T41:T49" si="13">IF(P41="","",IF(G41="買",(P41-H41),(H41-P41))*IF(RIGHT($D$2,3)="JPY",100,10000))</f>
        <v>9.0000000000003411</v>
      </c>
      <c r="U41" s="92"/>
      <c r="V41" t="str">
        <f t="shared" ref="V23:W74" si="14">IF(S41&lt;&gt;"",IF(S41&lt;0,1+V40,0),"")</f>
        <v/>
      </c>
      <c r="W41">
        <f t="shared" ref="W10:W73" si="15">IF(T41&lt;&gt;"",IF(T41&lt;0,1+W40,0),"")</f>
        <v>0</v>
      </c>
      <c r="X41" s="36">
        <f t="shared" ref="X12:X75" si="16">IF(C41&lt;&gt;"",MAX(X40,C41),"")</f>
        <v>998584.82878818712</v>
      </c>
      <c r="Y41" s="37">
        <f t="shared" ref="Y12:Y75" si="17">IF(X41&lt;&gt;"",1-(C41/X41),"")</f>
        <v>0</v>
      </c>
    </row>
    <row r="42" spans="2:25">
      <c r="B42" s="42">
        <v>34</v>
      </c>
      <c r="C42" s="87">
        <f t="shared" si="11"/>
        <v>1052508.4095427513</v>
      </c>
      <c r="D42" s="87"/>
      <c r="E42" s="51"/>
      <c r="F42" s="49">
        <v>43579</v>
      </c>
      <c r="G42" s="51" t="s">
        <v>3</v>
      </c>
      <c r="H42" s="88">
        <v>79.25</v>
      </c>
      <c r="I42" s="88"/>
      <c r="J42" s="51">
        <v>10</v>
      </c>
      <c r="K42" s="89">
        <f t="shared" si="12"/>
        <v>31575.252286282535</v>
      </c>
      <c r="L42" s="90"/>
      <c r="M42" s="6">
        <f>IF(J42="","",(K42/J42)/LOOKUP(RIGHT($D$2,3),定数!$A$6:$A$13,定数!$B$6:$B$13))</f>
        <v>31.575252286282534</v>
      </c>
      <c r="N42" s="51"/>
      <c r="O42" s="49"/>
      <c r="P42" s="88">
        <v>79.099999999999994</v>
      </c>
      <c r="Q42" s="88"/>
      <c r="R42" s="91">
        <f>IF(P42="","",T42*M42*LOOKUP(RIGHT($D$2,3),定数!$A$6:$A$13,定数!$B$6:$B$13))</f>
        <v>47362.878429425597</v>
      </c>
      <c r="S42" s="91"/>
      <c r="T42" s="92">
        <f t="shared" si="13"/>
        <v>15.000000000000568</v>
      </c>
      <c r="U42" s="92"/>
      <c r="V42" t="str">
        <f t="shared" si="14"/>
        <v/>
      </c>
      <c r="W42">
        <f t="shared" si="15"/>
        <v>0</v>
      </c>
      <c r="X42" s="36">
        <f t="shared" si="16"/>
        <v>1052508.4095427513</v>
      </c>
      <c r="Y42" s="37">
        <f t="shared" si="17"/>
        <v>0</v>
      </c>
    </row>
    <row r="43" spans="2:25">
      <c r="B43" s="42">
        <v>35</v>
      </c>
      <c r="C43" s="87">
        <f t="shared" si="11"/>
        <v>1099871.2879721769</v>
      </c>
      <c r="D43" s="87"/>
      <c r="E43" s="51"/>
      <c r="F43" s="49">
        <v>43580</v>
      </c>
      <c r="G43" s="51" t="s">
        <v>3</v>
      </c>
      <c r="H43" s="88">
        <v>78.52</v>
      </c>
      <c r="I43" s="88"/>
      <c r="J43" s="51">
        <v>10</v>
      </c>
      <c r="K43" s="89">
        <f t="shared" si="12"/>
        <v>32996.138639165307</v>
      </c>
      <c r="L43" s="90"/>
      <c r="M43" s="6">
        <f>IF(J43="","",(K43/J43)/LOOKUP(RIGHT($D$2,3),定数!$A$6:$A$13,定数!$B$6:$B$13))</f>
        <v>32.996138639165309</v>
      </c>
      <c r="N43" s="51"/>
      <c r="O43" s="49"/>
      <c r="P43" s="88">
        <v>78.36</v>
      </c>
      <c r="Q43" s="88"/>
      <c r="R43" s="91">
        <f>IF(P43="","",T43*M43*LOOKUP(RIGHT($D$2,3),定数!$A$6:$A$13,定数!$B$6:$B$13))</f>
        <v>52793.821822663369</v>
      </c>
      <c r="S43" s="91"/>
      <c r="T43" s="92">
        <f t="shared" si="13"/>
        <v>15.999999999999659</v>
      </c>
      <c r="U43" s="92"/>
      <c r="V43" t="str">
        <f t="shared" si="14"/>
        <v/>
      </c>
      <c r="W43">
        <f t="shared" si="15"/>
        <v>0</v>
      </c>
      <c r="X43" s="36">
        <f t="shared" si="16"/>
        <v>1099871.2879721769</v>
      </c>
      <c r="Y43" s="37">
        <f t="shared" si="17"/>
        <v>0</v>
      </c>
    </row>
    <row r="44" spans="2:25">
      <c r="B44" s="42">
        <v>36</v>
      </c>
      <c r="C44" s="87">
        <f t="shared" si="11"/>
        <v>1152665.1097948402</v>
      </c>
      <c r="D44" s="87"/>
      <c r="E44" s="51"/>
      <c r="F44" s="49">
        <v>43581</v>
      </c>
      <c r="G44" s="51" t="s">
        <v>4</v>
      </c>
      <c r="H44" s="88">
        <v>78.540000000000006</v>
      </c>
      <c r="I44" s="88"/>
      <c r="J44" s="51">
        <v>12</v>
      </c>
      <c r="K44" s="89">
        <f t="shared" si="12"/>
        <v>34579.953293845203</v>
      </c>
      <c r="L44" s="90"/>
      <c r="M44" s="6">
        <f>IF(J44="","",(K44/J44)/LOOKUP(RIGHT($D$2,3),定数!$A$6:$A$13,定数!$B$6:$B$13))</f>
        <v>28.816627744871003</v>
      </c>
      <c r="N44" s="51"/>
      <c r="O44" s="49"/>
      <c r="P44" s="88">
        <v>78.739999999999995</v>
      </c>
      <c r="Q44" s="88"/>
      <c r="R44" s="91">
        <f>IF(P44="","",T44*M44*LOOKUP(RIGHT($D$2,3),定数!$A$6:$A$13,定数!$B$6:$B$13))</f>
        <v>57633.255489738724</v>
      </c>
      <c r="S44" s="91"/>
      <c r="T44" s="92">
        <f t="shared" si="13"/>
        <v>19.999999999998863</v>
      </c>
      <c r="U44" s="92"/>
      <c r="V44" t="str">
        <f t="shared" si="14"/>
        <v/>
      </c>
      <c r="W44">
        <f t="shared" si="15"/>
        <v>0</v>
      </c>
      <c r="X44" s="36">
        <f t="shared" si="16"/>
        <v>1152665.1097948402</v>
      </c>
      <c r="Y44" s="37">
        <f t="shared" si="17"/>
        <v>0</v>
      </c>
    </row>
    <row r="45" spans="2:25">
      <c r="B45" s="42">
        <v>37</v>
      </c>
      <c r="C45" s="87">
        <f t="shared" si="11"/>
        <v>1210298.3652845789</v>
      </c>
      <c r="D45" s="87"/>
      <c r="E45" s="51"/>
      <c r="F45" s="49">
        <v>43608</v>
      </c>
      <c r="G45" s="51" t="s">
        <v>3</v>
      </c>
      <c r="H45" s="88">
        <v>75.55</v>
      </c>
      <c r="I45" s="88"/>
      <c r="J45" s="51">
        <v>8</v>
      </c>
      <c r="K45" s="89">
        <f t="shared" si="12"/>
        <v>36308.950958537367</v>
      </c>
      <c r="L45" s="90"/>
      <c r="M45" s="6">
        <f>IF(J45="","",(K45/J45)/LOOKUP(RIGHT($D$2,3),定数!$A$6:$A$13,定数!$B$6:$B$13))</f>
        <v>45.386188698171708</v>
      </c>
      <c r="N45" s="51"/>
      <c r="O45" s="49"/>
      <c r="P45" s="88">
        <v>75.63</v>
      </c>
      <c r="Q45" s="88"/>
      <c r="R45" s="91">
        <f>IF(P45="","",T45*M45*LOOKUP(RIGHT($D$2,3),定数!$A$6:$A$13,定数!$B$6:$B$13))</f>
        <v>-36308.950958536596</v>
      </c>
      <c r="S45" s="91"/>
      <c r="T45" s="92">
        <f t="shared" si="13"/>
        <v>-7.9999999999998295</v>
      </c>
      <c r="U45" s="92"/>
      <c r="V45" t="str">
        <f t="shared" si="14"/>
        <v/>
      </c>
      <c r="W45">
        <f t="shared" si="15"/>
        <v>1</v>
      </c>
      <c r="X45" s="36">
        <f t="shared" si="16"/>
        <v>1210298.3652845789</v>
      </c>
      <c r="Y45" s="37">
        <f t="shared" si="17"/>
        <v>0</v>
      </c>
    </row>
    <row r="46" spans="2:25">
      <c r="B46" s="42">
        <v>38</v>
      </c>
      <c r="C46" s="87">
        <f t="shared" si="11"/>
        <v>1173989.4143260422</v>
      </c>
      <c r="D46" s="87"/>
      <c r="E46" s="51"/>
      <c r="F46" s="49">
        <v>43612</v>
      </c>
      <c r="G46" s="51" t="s">
        <v>3</v>
      </c>
      <c r="H46" s="88">
        <v>75.75</v>
      </c>
      <c r="I46" s="88"/>
      <c r="J46" s="51">
        <v>8</v>
      </c>
      <c r="K46" s="89">
        <f t="shared" si="12"/>
        <v>35219.682429781264</v>
      </c>
      <c r="L46" s="90"/>
      <c r="M46" s="6">
        <f>IF(J46="","",(K46/J46)/LOOKUP(RIGHT($D$2,3),定数!$A$6:$A$13,定数!$B$6:$B$13))</f>
        <v>44.024603037226576</v>
      </c>
      <c r="N46" s="51"/>
      <c r="O46" s="49"/>
      <c r="P46" s="88">
        <v>75.83</v>
      </c>
      <c r="Q46" s="88"/>
      <c r="R46" s="91">
        <f>IF(P46="","",T46*M46*LOOKUP(RIGHT($D$2,3),定数!$A$6:$A$13,定数!$B$6:$B$13))</f>
        <v>-35219.682429780514</v>
      </c>
      <c r="S46" s="91"/>
      <c r="T46" s="92">
        <f t="shared" si="13"/>
        <v>-7.9999999999998295</v>
      </c>
      <c r="U46" s="92"/>
      <c r="V46" t="str">
        <f t="shared" si="14"/>
        <v/>
      </c>
      <c r="W46">
        <f t="shared" si="15"/>
        <v>2</v>
      </c>
      <c r="X46" s="36">
        <f t="shared" si="16"/>
        <v>1210298.3652845789</v>
      </c>
      <c r="Y46" s="37">
        <f t="shared" si="17"/>
        <v>2.9999999999999472E-2</v>
      </c>
    </row>
    <row r="47" spans="2:25">
      <c r="B47" s="42">
        <v>39</v>
      </c>
      <c r="C47" s="87">
        <f t="shared" si="11"/>
        <v>1138769.7318962617</v>
      </c>
      <c r="D47" s="87"/>
      <c r="E47" s="51"/>
      <c r="F47" s="49">
        <v>43615</v>
      </c>
      <c r="G47" s="51" t="s">
        <v>3</v>
      </c>
      <c r="H47" s="88">
        <v>75.510000000000005</v>
      </c>
      <c r="I47" s="88"/>
      <c r="J47" s="51">
        <v>12</v>
      </c>
      <c r="K47" s="89">
        <f t="shared" si="12"/>
        <v>34163.091956887853</v>
      </c>
      <c r="L47" s="90"/>
      <c r="M47" s="6">
        <f>IF(J47="","",(K47/J47)/LOOKUP(RIGHT($D$2,3),定数!$A$6:$A$13,定数!$B$6:$B$13))</f>
        <v>28.469243297406543</v>
      </c>
      <c r="N47" s="51"/>
      <c r="O47" s="49"/>
      <c r="P47" s="88">
        <v>75.319999999999993</v>
      </c>
      <c r="Q47" s="88"/>
      <c r="R47" s="91">
        <f>IF(P47="","",T47*M47*LOOKUP(RIGHT($D$2,3),定数!$A$6:$A$13,定数!$B$6:$B$13))</f>
        <v>54091.562265075831</v>
      </c>
      <c r="S47" s="91"/>
      <c r="T47" s="92">
        <f t="shared" si="13"/>
        <v>19.000000000001194</v>
      </c>
      <c r="U47" s="92"/>
      <c r="V47" t="str">
        <f t="shared" si="14"/>
        <v/>
      </c>
      <c r="W47">
        <f t="shared" si="15"/>
        <v>0</v>
      </c>
      <c r="X47" s="36">
        <f t="shared" si="16"/>
        <v>1210298.3652845789</v>
      </c>
      <c r="Y47" s="37">
        <f t="shared" si="17"/>
        <v>5.909999999999882E-2</v>
      </c>
    </row>
    <row r="48" spans="2:25">
      <c r="B48" s="42">
        <v>40</v>
      </c>
      <c r="C48" s="87">
        <f t="shared" si="11"/>
        <v>1192861.2941613374</v>
      </c>
      <c r="D48" s="87"/>
      <c r="E48" s="51"/>
      <c r="F48" s="49">
        <v>43626</v>
      </c>
      <c r="G48" s="51" t="s">
        <v>3</v>
      </c>
      <c r="H48" s="88">
        <v>75.58</v>
      </c>
      <c r="I48" s="88"/>
      <c r="J48" s="51">
        <v>6</v>
      </c>
      <c r="K48" s="89">
        <f t="shared" si="12"/>
        <v>35785.838824840124</v>
      </c>
      <c r="L48" s="90"/>
      <c r="M48" s="6">
        <f>IF(J48="","",(K48/J48)/LOOKUP(RIGHT($D$2,3),定数!$A$6:$A$13,定数!$B$6:$B$13))</f>
        <v>59.643064708066873</v>
      </c>
      <c r="N48" s="51"/>
      <c r="O48" s="49"/>
      <c r="P48" s="88">
        <v>75.489999999999995</v>
      </c>
      <c r="Q48" s="88"/>
      <c r="R48" s="91">
        <f>IF(P48="","",T48*M48*LOOKUP(RIGHT($D$2,3),定数!$A$6:$A$13,定数!$B$6:$B$13))</f>
        <v>53678.75823726222</v>
      </c>
      <c r="S48" s="91"/>
      <c r="T48" s="92">
        <f t="shared" si="13"/>
        <v>9.0000000000003411</v>
      </c>
      <c r="U48" s="92"/>
      <c r="V48" t="str">
        <f t="shared" si="14"/>
        <v/>
      </c>
      <c r="W48">
        <f t="shared" si="15"/>
        <v>0</v>
      </c>
      <c r="X48" s="36">
        <f t="shared" si="16"/>
        <v>1210298.3652845789</v>
      </c>
      <c r="Y48" s="37">
        <f t="shared" si="17"/>
        <v>1.4407249999995986E-2</v>
      </c>
    </row>
    <row r="49" spans="2:25">
      <c r="B49" s="42">
        <v>41</v>
      </c>
      <c r="C49" s="87">
        <f t="shared" si="11"/>
        <v>1246540.0523985997</v>
      </c>
      <c r="D49" s="87"/>
      <c r="E49" s="51"/>
      <c r="F49" s="49"/>
      <c r="G49" s="51"/>
      <c r="H49" s="88"/>
      <c r="I49" s="88"/>
      <c r="J49" s="51"/>
      <c r="K49" s="89" t="str">
        <f t="shared" si="12"/>
        <v/>
      </c>
      <c r="L49" s="90"/>
      <c r="M49" s="6" t="str">
        <f>IF(J49="","",(K49/J49)/LOOKUP(RIGHT($D$2,3),定数!$A$6:$A$13,定数!$B$6:$B$13))</f>
        <v/>
      </c>
      <c r="N49" s="51"/>
      <c r="O49" s="49"/>
      <c r="P49" s="88"/>
      <c r="Q49" s="88"/>
      <c r="R49" s="91" t="str">
        <f>IF(P49="","",T49*M49*LOOKUP(RIGHT($D$2,3),定数!$A$6:$A$13,定数!$B$6:$B$13))</f>
        <v/>
      </c>
      <c r="S49" s="91"/>
      <c r="T49" s="92" t="str">
        <f t="shared" si="13"/>
        <v/>
      </c>
      <c r="U49" s="92"/>
      <c r="V49" t="str">
        <f t="shared" si="14"/>
        <v/>
      </c>
      <c r="W49" t="str">
        <f t="shared" si="15"/>
        <v/>
      </c>
      <c r="X49" s="36">
        <f t="shared" si="16"/>
        <v>1246540.0523985997</v>
      </c>
      <c r="Y49" s="37">
        <f t="shared" si="17"/>
        <v>0</v>
      </c>
    </row>
    <row r="50" spans="2:25">
      <c r="B50" s="42">
        <v>42</v>
      </c>
      <c r="C50" s="87" t="str">
        <f t="shared" ref="C50:C67" si="18">IF(R49="","",C49+R49)</f>
        <v/>
      </c>
      <c r="D50" s="87"/>
      <c r="E50" s="51"/>
      <c r="F50" s="49"/>
      <c r="G50" s="51"/>
      <c r="H50" s="88"/>
      <c r="I50" s="88"/>
      <c r="J50" s="51"/>
      <c r="K50" s="89" t="str">
        <f t="shared" ref="K50:K67" si="19">IF(J50="","",C50*0.03)</f>
        <v/>
      </c>
      <c r="L50" s="90"/>
      <c r="M50" s="6" t="str">
        <f>IF(J50="","",(K50/J50)/LOOKUP(RIGHT($D$2,3),定数!$A$6:$A$13,定数!$B$6:$B$13))</f>
        <v/>
      </c>
      <c r="N50" s="51"/>
      <c r="O50" s="49"/>
      <c r="P50" s="88"/>
      <c r="Q50" s="88"/>
      <c r="R50" s="91" t="str">
        <f>IF(P50="","",T50*M50*LOOKUP(RIGHT($D$2,3),定数!$A$6:$A$13,定数!$B$6:$B$13))</f>
        <v/>
      </c>
      <c r="S50" s="91"/>
      <c r="T50" s="92" t="str">
        <f t="shared" ref="T50:T67" si="20">IF(P50="","",IF(G50="買",(P50-H50),(H50-P50))*IF(RIGHT($D$2,3)="JPY",100,10000))</f>
        <v/>
      </c>
      <c r="U50" s="92"/>
      <c r="V50" t="str">
        <f t="shared" si="14"/>
        <v/>
      </c>
      <c r="W50" t="str">
        <f t="shared" si="15"/>
        <v/>
      </c>
      <c r="X50" s="36" t="str">
        <f t="shared" si="16"/>
        <v/>
      </c>
      <c r="Y50" s="37" t="str">
        <f t="shared" si="17"/>
        <v/>
      </c>
    </row>
    <row r="51" spans="2:25">
      <c r="B51" s="42">
        <v>43</v>
      </c>
      <c r="C51" s="87" t="str">
        <f t="shared" si="18"/>
        <v/>
      </c>
      <c r="D51" s="87"/>
      <c r="E51" s="51"/>
      <c r="F51" s="49"/>
      <c r="G51" s="51"/>
      <c r="H51" s="88"/>
      <c r="I51" s="88"/>
      <c r="J51" s="51"/>
      <c r="K51" s="89" t="str">
        <f t="shared" si="19"/>
        <v/>
      </c>
      <c r="L51" s="90"/>
      <c r="M51" s="6" t="str">
        <f>IF(J51="","",(K51/J51)/LOOKUP(RIGHT($D$2,3),定数!$A$6:$A$13,定数!$B$6:$B$13))</f>
        <v/>
      </c>
      <c r="N51" s="51"/>
      <c r="O51" s="49"/>
      <c r="P51" s="88"/>
      <c r="Q51" s="88"/>
      <c r="R51" s="91" t="str">
        <f>IF(P51="","",T51*M51*LOOKUP(RIGHT($D$2,3),定数!$A$6:$A$13,定数!$B$6:$B$13))</f>
        <v/>
      </c>
      <c r="S51" s="91"/>
      <c r="T51" s="92" t="str">
        <f t="shared" si="20"/>
        <v/>
      </c>
      <c r="U51" s="92"/>
      <c r="V51" t="str">
        <f t="shared" si="14"/>
        <v/>
      </c>
      <c r="W51" t="str">
        <f t="shared" si="15"/>
        <v/>
      </c>
      <c r="X51" s="36" t="str">
        <f t="shared" si="16"/>
        <v/>
      </c>
      <c r="Y51" s="37" t="str">
        <f t="shared" si="17"/>
        <v/>
      </c>
    </row>
    <row r="52" spans="2:25">
      <c r="B52" s="42">
        <v>44</v>
      </c>
      <c r="C52" s="87" t="str">
        <f t="shared" si="18"/>
        <v/>
      </c>
      <c r="D52" s="87"/>
      <c r="E52" s="51"/>
      <c r="F52" s="49"/>
      <c r="G52" s="51"/>
      <c r="H52" s="88"/>
      <c r="I52" s="88"/>
      <c r="J52" s="51"/>
      <c r="K52" s="89" t="str">
        <f t="shared" si="19"/>
        <v/>
      </c>
      <c r="L52" s="90"/>
      <c r="M52" s="6" t="str">
        <f>IF(J52="","",(K52/J52)/LOOKUP(RIGHT($D$2,3),定数!$A$6:$A$13,定数!$B$6:$B$13))</f>
        <v/>
      </c>
      <c r="N52" s="51"/>
      <c r="O52" s="49"/>
      <c r="P52" s="88"/>
      <c r="Q52" s="88"/>
      <c r="R52" s="91" t="str">
        <f>IF(P52="","",T52*M52*LOOKUP(RIGHT($D$2,3),定数!$A$6:$A$13,定数!$B$6:$B$13))</f>
        <v/>
      </c>
      <c r="S52" s="91"/>
      <c r="T52" s="92" t="str">
        <f t="shared" si="20"/>
        <v/>
      </c>
      <c r="U52" s="92"/>
      <c r="V52" t="str">
        <f t="shared" si="14"/>
        <v/>
      </c>
      <c r="W52" t="str">
        <f t="shared" si="15"/>
        <v/>
      </c>
      <c r="X52" s="36" t="str">
        <f t="shared" si="16"/>
        <v/>
      </c>
      <c r="Y52" s="37" t="str">
        <f t="shared" si="17"/>
        <v/>
      </c>
    </row>
    <row r="53" spans="2:25">
      <c r="B53" s="42">
        <v>45</v>
      </c>
      <c r="C53" s="87" t="str">
        <f t="shared" si="18"/>
        <v/>
      </c>
      <c r="D53" s="87"/>
      <c r="E53" s="51"/>
      <c r="F53" s="49"/>
      <c r="G53" s="51"/>
      <c r="H53" s="88"/>
      <c r="I53" s="88"/>
      <c r="J53" s="51"/>
      <c r="K53" s="89" t="str">
        <f t="shared" si="19"/>
        <v/>
      </c>
      <c r="L53" s="90"/>
      <c r="M53" s="6" t="str">
        <f>IF(J53="","",(K53/J53)/LOOKUP(RIGHT($D$2,3),定数!$A$6:$A$13,定数!$B$6:$B$13))</f>
        <v/>
      </c>
      <c r="N53" s="51"/>
      <c r="O53" s="49"/>
      <c r="P53" s="88"/>
      <c r="Q53" s="88"/>
      <c r="R53" s="91" t="str">
        <f>IF(P53="","",T53*M53*LOOKUP(RIGHT($D$2,3),定数!$A$6:$A$13,定数!$B$6:$B$13))</f>
        <v/>
      </c>
      <c r="S53" s="91"/>
      <c r="T53" s="92" t="str">
        <f t="shared" si="20"/>
        <v/>
      </c>
      <c r="U53" s="92"/>
      <c r="V53" t="str">
        <f t="shared" si="14"/>
        <v/>
      </c>
      <c r="W53" t="str">
        <f t="shared" si="15"/>
        <v/>
      </c>
      <c r="X53" s="36" t="str">
        <f t="shared" si="16"/>
        <v/>
      </c>
      <c r="Y53" s="37" t="str">
        <f t="shared" si="17"/>
        <v/>
      </c>
    </row>
    <row r="54" spans="2:25">
      <c r="B54" s="42">
        <v>46</v>
      </c>
      <c r="C54" s="87" t="str">
        <f t="shared" si="18"/>
        <v/>
      </c>
      <c r="D54" s="87"/>
      <c r="E54" s="51"/>
      <c r="F54" s="49"/>
      <c r="G54" s="51"/>
      <c r="H54" s="88"/>
      <c r="I54" s="88"/>
      <c r="J54" s="51"/>
      <c r="K54" s="89" t="str">
        <f t="shared" si="19"/>
        <v/>
      </c>
      <c r="L54" s="90"/>
      <c r="M54" s="6" t="str">
        <f>IF(J54="","",(K54/J54)/LOOKUP(RIGHT($D$2,3),定数!$A$6:$A$13,定数!$B$6:$B$13))</f>
        <v/>
      </c>
      <c r="N54" s="51"/>
      <c r="O54" s="49"/>
      <c r="P54" s="88"/>
      <c r="Q54" s="88"/>
      <c r="R54" s="91" t="str">
        <f>IF(P54="","",T54*M54*LOOKUP(RIGHT($D$2,3),定数!$A$6:$A$13,定数!$B$6:$B$13))</f>
        <v/>
      </c>
      <c r="S54" s="91"/>
      <c r="T54" s="92" t="str">
        <f t="shared" si="20"/>
        <v/>
      </c>
      <c r="U54" s="92"/>
      <c r="V54" t="str">
        <f t="shared" si="14"/>
        <v/>
      </c>
      <c r="W54" t="str">
        <f t="shared" si="15"/>
        <v/>
      </c>
      <c r="X54" s="36" t="str">
        <f t="shared" si="16"/>
        <v/>
      </c>
      <c r="Y54" s="37" t="str">
        <f t="shared" si="17"/>
        <v/>
      </c>
    </row>
    <row r="55" spans="2:25">
      <c r="B55" s="42">
        <v>47</v>
      </c>
      <c r="C55" s="87" t="str">
        <f t="shared" si="18"/>
        <v/>
      </c>
      <c r="D55" s="87"/>
      <c r="E55" s="51"/>
      <c r="F55" s="49"/>
      <c r="G55" s="51"/>
      <c r="H55" s="88"/>
      <c r="I55" s="88"/>
      <c r="J55" s="51"/>
      <c r="K55" s="89" t="str">
        <f t="shared" si="19"/>
        <v/>
      </c>
      <c r="L55" s="90"/>
      <c r="M55" s="6" t="str">
        <f>IF(J55="","",(K55/J55)/LOOKUP(RIGHT($D$2,3),定数!$A$6:$A$13,定数!$B$6:$B$13))</f>
        <v/>
      </c>
      <c r="N55" s="51"/>
      <c r="O55" s="49"/>
      <c r="P55" s="88"/>
      <c r="Q55" s="88"/>
      <c r="R55" s="91" t="str">
        <f>IF(P55="","",T55*M55*LOOKUP(RIGHT($D$2,3),定数!$A$6:$A$13,定数!$B$6:$B$13))</f>
        <v/>
      </c>
      <c r="S55" s="91"/>
      <c r="T55" s="92" t="str">
        <f t="shared" si="20"/>
        <v/>
      </c>
      <c r="U55" s="92"/>
      <c r="V55" t="str">
        <f t="shared" si="14"/>
        <v/>
      </c>
      <c r="W55" t="str">
        <f t="shared" si="15"/>
        <v/>
      </c>
      <c r="X55" s="36" t="str">
        <f t="shared" si="16"/>
        <v/>
      </c>
      <c r="Y55" s="37" t="str">
        <f t="shared" si="17"/>
        <v/>
      </c>
    </row>
    <row r="56" spans="2:25">
      <c r="B56" s="42">
        <v>48</v>
      </c>
      <c r="C56" s="87" t="str">
        <f t="shared" si="18"/>
        <v/>
      </c>
      <c r="D56" s="87"/>
      <c r="E56" s="51"/>
      <c r="F56" s="49"/>
      <c r="G56" s="51"/>
      <c r="H56" s="88"/>
      <c r="I56" s="88"/>
      <c r="J56" s="51"/>
      <c r="K56" s="89" t="str">
        <f t="shared" si="19"/>
        <v/>
      </c>
      <c r="L56" s="90"/>
      <c r="M56" s="6" t="str">
        <f>IF(J56="","",(K56/J56)/LOOKUP(RIGHT($D$2,3),定数!$A$6:$A$13,定数!$B$6:$B$13))</f>
        <v/>
      </c>
      <c r="N56" s="51"/>
      <c r="O56" s="49"/>
      <c r="P56" s="88"/>
      <c r="Q56" s="88"/>
      <c r="R56" s="91" t="str">
        <f>IF(P56="","",T56*M56*LOOKUP(RIGHT($D$2,3),定数!$A$6:$A$13,定数!$B$6:$B$13))</f>
        <v/>
      </c>
      <c r="S56" s="91"/>
      <c r="T56" s="92" t="str">
        <f t="shared" si="20"/>
        <v/>
      </c>
      <c r="U56" s="92"/>
      <c r="V56" t="str">
        <f t="shared" si="14"/>
        <v/>
      </c>
      <c r="W56" t="str">
        <f t="shared" si="15"/>
        <v/>
      </c>
      <c r="X56" s="36" t="str">
        <f t="shared" si="16"/>
        <v/>
      </c>
      <c r="Y56" s="37" t="str">
        <f t="shared" si="17"/>
        <v/>
      </c>
    </row>
    <row r="57" spans="2:25">
      <c r="B57" s="42">
        <v>49</v>
      </c>
      <c r="C57" s="87" t="str">
        <f t="shared" si="18"/>
        <v/>
      </c>
      <c r="D57" s="87"/>
      <c r="E57" s="51"/>
      <c r="F57" s="49"/>
      <c r="G57" s="51"/>
      <c r="H57" s="88"/>
      <c r="I57" s="88"/>
      <c r="J57" s="51"/>
      <c r="K57" s="89" t="str">
        <f t="shared" si="19"/>
        <v/>
      </c>
      <c r="L57" s="90"/>
      <c r="M57" s="6" t="str">
        <f>IF(J57="","",(K57/J57)/LOOKUP(RIGHT($D$2,3),定数!$A$6:$A$13,定数!$B$6:$B$13))</f>
        <v/>
      </c>
      <c r="N57" s="51"/>
      <c r="O57" s="49"/>
      <c r="P57" s="88"/>
      <c r="Q57" s="88"/>
      <c r="R57" s="91" t="str">
        <f>IF(P57="","",T57*M57*LOOKUP(RIGHT($D$2,3),定数!$A$6:$A$13,定数!$B$6:$B$13))</f>
        <v/>
      </c>
      <c r="S57" s="91"/>
      <c r="T57" s="92" t="str">
        <f t="shared" si="20"/>
        <v/>
      </c>
      <c r="U57" s="92"/>
      <c r="V57" t="str">
        <f t="shared" si="14"/>
        <v/>
      </c>
      <c r="W57" t="str">
        <f t="shared" si="15"/>
        <v/>
      </c>
      <c r="X57" s="36" t="str">
        <f t="shared" si="16"/>
        <v/>
      </c>
      <c r="Y57" s="37" t="str">
        <f t="shared" si="17"/>
        <v/>
      </c>
    </row>
    <row r="58" spans="2:25">
      <c r="B58" s="42">
        <v>50</v>
      </c>
      <c r="C58" s="87" t="str">
        <f t="shared" si="18"/>
        <v/>
      </c>
      <c r="D58" s="87"/>
      <c r="E58" s="51"/>
      <c r="F58" s="49"/>
      <c r="G58" s="51"/>
      <c r="H58" s="88"/>
      <c r="I58" s="88"/>
      <c r="J58" s="51"/>
      <c r="K58" s="89" t="str">
        <f t="shared" si="19"/>
        <v/>
      </c>
      <c r="L58" s="90"/>
      <c r="M58" s="6" t="str">
        <f>IF(J58="","",(K58/J58)/LOOKUP(RIGHT($D$2,3),定数!$A$6:$A$13,定数!$B$6:$B$13))</f>
        <v/>
      </c>
      <c r="N58" s="51"/>
      <c r="O58" s="49"/>
      <c r="P58" s="88"/>
      <c r="Q58" s="88"/>
      <c r="R58" s="91" t="str">
        <f>IF(P58="","",T58*M58*LOOKUP(RIGHT($D$2,3),定数!$A$6:$A$13,定数!$B$6:$B$13))</f>
        <v/>
      </c>
      <c r="S58" s="91"/>
      <c r="T58" s="92" t="str">
        <f t="shared" si="20"/>
        <v/>
      </c>
      <c r="U58" s="92"/>
      <c r="V58" t="str">
        <f t="shared" si="14"/>
        <v/>
      </c>
      <c r="W58" t="str">
        <f t="shared" si="15"/>
        <v/>
      </c>
      <c r="X58" s="36" t="str">
        <f t="shared" si="16"/>
        <v/>
      </c>
      <c r="Y58" s="37" t="str">
        <f t="shared" si="17"/>
        <v/>
      </c>
    </row>
    <row r="59" spans="2:25">
      <c r="B59" s="42">
        <v>51</v>
      </c>
      <c r="C59" s="87" t="str">
        <f t="shared" si="18"/>
        <v/>
      </c>
      <c r="D59" s="87"/>
      <c r="E59" s="51"/>
      <c r="F59" s="49"/>
      <c r="G59" s="51"/>
      <c r="H59" s="88"/>
      <c r="I59" s="88"/>
      <c r="J59" s="51"/>
      <c r="K59" s="89" t="str">
        <f t="shared" si="19"/>
        <v/>
      </c>
      <c r="L59" s="90"/>
      <c r="M59" s="6" t="str">
        <f>IF(J59="","",(K59/J59)/LOOKUP(RIGHT($D$2,3),定数!$A$6:$A$13,定数!$B$6:$B$13))</f>
        <v/>
      </c>
      <c r="N59" s="51"/>
      <c r="O59" s="49"/>
      <c r="P59" s="88"/>
      <c r="Q59" s="88"/>
      <c r="R59" s="91" t="str">
        <f>IF(P59="","",T59*M59*LOOKUP(RIGHT($D$2,3),定数!$A$6:$A$13,定数!$B$6:$B$13))</f>
        <v/>
      </c>
      <c r="S59" s="91"/>
      <c r="T59" s="92" t="str">
        <f t="shared" si="20"/>
        <v/>
      </c>
      <c r="U59" s="92"/>
      <c r="V59" t="str">
        <f t="shared" si="14"/>
        <v/>
      </c>
      <c r="W59" t="str">
        <f t="shared" si="15"/>
        <v/>
      </c>
      <c r="X59" s="36" t="str">
        <f t="shared" si="16"/>
        <v/>
      </c>
      <c r="Y59" s="37" t="str">
        <f t="shared" si="17"/>
        <v/>
      </c>
    </row>
    <row r="60" spans="2:25">
      <c r="B60" s="42">
        <v>52</v>
      </c>
      <c r="C60" s="87" t="str">
        <f t="shared" si="18"/>
        <v/>
      </c>
      <c r="D60" s="87"/>
      <c r="E60" s="51"/>
      <c r="F60" s="49"/>
      <c r="G60" s="51"/>
      <c r="H60" s="88"/>
      <c r="I60" s="88"/>
      <c r="J60" s="51"/>
      <c r="K60" s="89" t="str">
        <f t="shared" si="19"/>
        <v/>
      </c>
      <c r="L60" s="90"/>
      <c r="M60" s="6" t="str">
        <f>IF(J60="","",(K60/J60)/LOOKUP(RIGHT($D$2,3),定数!$A$6:$A$13,定数!$B$6:$B$13))</f>
        <v/>
      </c>
      <c r="N60" s="51"/>
      <c r="O60" s="49"/>
      <c r="P60" s="88"/>
      <c r="Q60" s="88"/>
      <c r="R60" s="91" t="str">
        <f>IF(P60="","",T60*M60*LOOKUP(RIGHT($D$2,3),定数!$A$6:$A$13,定数!$B$6:$B$13))</f>
        <v/>
      </c>
      <c r="S60" s="91"/>
      <c r="T60" s="92" t="str">
        <f t="shared" si="20"/>
        <v/>
      </c>
      <c r="U60" s="92"/>
      <c r="V60" t="str">
        <f t="shared" si="14"/>
        <v/>
      </c>
      <c r="W60" t="str">
        <f t="shared" si="15"/>
        <v/>
      </c>
      <c r="X60" s="36" t="str">
        <f t="shared" si="16"/>
        <v/>
      </c>
      <c r="Y60" s="37" t="str">
        <f t="shared" si="17"/>
        <v/>
      </c>
    </row>
    <row r="61" spans="2:25">
      <c r="B61" s="42">
        <v>53</v>
      </c>
      <c r="C61" s="87" t="str">
        <f t="shared" si="18"/>
        <v/>
      </c>
      <c r="D61" s="87"/>
      <c r="E61" s="51"/>
      <c r="F61" s="49"/>
      <c r="G61" s="51"/>
      <c r="H61" s="88"/>
      <c r="I61" s="88"/>
      <c r="J61" s="51"/>
      <c r="K61" s="89" t="str">
        <f t="shared" si="19"/>
        <v/>
      </c>
      <c r="L61" s="90"/>
      <c r="M61" s="6" t="str">
        <f>IF(J61="","",(K61/J61)/LOOKUP(RIGHT($D$2,3),定数!$A$6:$A$13,定数!$B$6:$B$13))</f>
        <v/>
      </c>
      <c r="N61" s="51"/>
      <c r="O61" s="49"/>
      <c r="P61" s="88"/>
      <c r="Q61" s="88"/>
      <c r="R61" s="91" t="str">
        <f>IF(P61="","",T61*M61*LOOKUP(RIGHT($D$2,3),定数!$A$6:$A$13,定数!$B$6:$B$13))</f>
        <v/>
      </c>
      <c r="S61" s="91"/>
      <c r="T61" s="92" t="str">
        <f t="shared" si="20"/>
        <v/>
      </c>
      <c r="U61" s="92"/>
      <c r="V61" t="str">
        <f t="shared" si="14"/>
        <v/>
      </c>
      <c r="W61" t="str">
        <f t="shared" si="15"/>
        <v/>
      </c>
      <c r="X61" s="36" t="str">
        <f t="shared" si="16"/>
        <v/>
      </c>
      <c r="Y61" s="37" t="str">
        <f t="shared" si="17"/>
        <v/>
      </c>
    </row>
    <row r="62" spans="2:25">
      <c r="B62" s="42">
        <v>54</v>
      </c>
      <c r="C62" s="87" t="str">
        <f t="shared" si="18"/>
        <v/>
      </c>
      <c r="D62" s="87"/>
      <c r="E62" s="51"/>
      <c r="F62" s="49"/>
      <c r="G62" s="51"/>
      <c r="H62" s="88"/>
      <c r="I62" s="88"/>
      <c r="J62" s="51"/>
      <c r="K62" s="89" t="str">
        <f t="shared" si="19"/>
        <v/>
      </c>
      <c r="L62" s="90"/>
      <c r="M62" s="6" t="str">
        <f>IF(J62="","",(K62/J62)/LOOKUP(RIGHT($D$2,3),定数!$A$6:$A$13,定数!$B$6:$B$13))</f>
        <v/>
      </c>
      <c r="N62" s="51"/>
      <c r="O62" s="49"/>
      <c r="P62" s="88"/>
      <c r="Q62" s="88"/>
      <c r="R62" s="91" t="str">
        <f>IF(P62="","",T62*M62*LOOKUP(RIGHT($D$2,3),定数!$A$6:$A$13,定数!$B$6:$B$13))</f>
        <v/>
      </c>
      <c r="S62" s="91"/>
      <c r="T62" s="92" t="str">
        <f t="shared" si="20"/>
        <v/>
      </c>
      <c r="U62" s="92"/>
      <c r="V62" t="str">
        <f t="shared" si="14"/>
        <v/>
      </c>
      <c r="W62" t="str">
        <f t="shared" si="15"/>
        <v/>
      </c>
      <c r="X62" s="36" t="str">
        <f t="shared" si="16"/>
        <v/>
      </c>
      <c r="Y62" s="37" t="str">
        <f t="shared" si="17"/>
        <v/>
      </c>
    </row>
    <row r="63" spans="2:25">
      <c r="B63" s="42">
        <v>55</v>
      </c>
      <c r="C63" s="87" t="str">
        <f t="shared" si="18"/>
        <v/>
      </c>
      <c r="D63" s="87"/>
      <c r="E63" s="51"/>
      <c r="F63" s="49"/>
      <c r="G63" s="51"/>
      <c r="H63" s="88"/>
      <c r="I63" s="88"/>
      <c r="J63" s="51"/>
      <c r="K63" s="89" t="str">
        <f t="shared" si="19"/>
        <v/>
      </c>
      <c r="L63" s="90"/>
      <c r="M63" s="6" t="str">
        <f>IF(J63="","",(K63/J63)/LOOKUP(RIGHT($D$2,3),定数!$A$6:$A$13,定数!$B$6:$B$13))</f>
        <v/>
      </c>
      <c r="N63" s="51"/>
      <c r="O63" s="49"/>
      <c r="P63" s="88"/>
      <c r="Q63" s="88"/>
      <c r="R63" s="91" t="str">
        <f>IF(P63="","",T63*M63*LOOKUP(RIGHT($D$2,3),定数!$A$6:$A$13,定数!$B$6:$B$13))</f>
        <v/>
      </c>
      <c r="S63" s="91"/>
      <c r="T63" s="92" t="str">
        <f t="shared" si="20"/>
        <v/>
      </c>
      <c r="U63" s="92"/>
      <c r="V63" t="str">
        <f t="shared" si="14"/>
        <v/>
      </c>
      <c r="W63" t="str">
        <f t="shared" si="15"/>
        <v/>
      </c>
      <c r="X63" s="36" t="str">
        <f t="shared" si="16"/>
        <v/>
      </c>
      <c r="Y63" s="37" t="str">
        <f t="shared" si="17"/>
        <v/>
      </c>
    </row>
    <row r="64" spans="2:25">
      <c r="B64" s="42">
        <v>56</v>
      </c>
      <c r="C64" s="87" t="str">
        <f t="shared" si="18"/>
        <v/>
      </c>
      <c r="D64" s="87"/>
      <c r="E64" s="51"/>
      <c r="F64" s="49"/>
      <c r="G64" s="51"/>
      <c r="H64" s="88"/>
      <c r="I64" s="88"/>
      <c r="J64" s="51"/>
      <c r="K64" s="89" t="str">
        <f t="shared" si="19"/>
        <v/>
      </c>
      <c r="L64" s="90"/>
      <c r="M64" s="6" t="str">
        <f>IF(J64="","",(K64/J64)/LOOKUP(RIGHT($D$2,3),定数!$A$6:$A$13,定数!$B$6:$B$13))</f>
        <v/>
      </c>
      <c r="N64" s="51"/>
      <c r="O64" s="49"/>
      <c r="P64" s="88"/>
      <c r="Q64" s="88"/>
      <c r="R64" s="91" t="str">
        <f>IF(P64="","",T64*M64*LOOKUP(RIGHT($D$2,3),定数!$A$6:$A$13,定数!$B$6:$B$13))</f>
        <v/>
      </c>
      <c r="S64" s="91"/>
      <c r="T64" s="92" t="str">
        <f t="shared" si="20"/>
        <v/>
      </c>
      <c r="U64" s="92"/>
      <c r="V64" t="str">
        <f t="shared" si="14"/>
        <v/>
      </c>
      <c r="W64" t="str">
        <f t="shared" si="15"/>
        <v/>
      </c>
      <c r="X64" s="36" t="str">
        <f t="shared" si="16"/>
        <v/>
      </c>
      <c r="Y64" s="37" t="str">
        <f t="shared" si="17"/>
        <v/>
      </c>
    </row>
    <row r="65" spans="2:25">
      <c r="B65" s="42">
        <v>57</v>
      </c>
      <c r="C65" s="87" t="str">
        <f t="shared" si="18"/>
        <v/>
      </c>
      <c r="D65" s="87"/>
      <c r="E65" s="51"/>
      <c r="F65" s="49"/>
      <c r="G65" s="51"/>
      <c r="H65" s="88"/>
      <c r="I65" s="88"/>
      <c r="J65" s="51"/>
      <c r="K65" s="89" t="str">
        <f t="shared" si="19"/>
        <v/>
      </c>
      <c r="L65" s="90"/>
      <c r="M65" s="6" t="str">
        <f>IF(J65="","",(K65/J65)/LOOKUP(RIGHT($D$2,3),定数!$A$6:$A$13,定数!$B$6:$B$13))</f>
        <v/>
      </c>
      <c r="N65" s="51"/>
      <c r="O65" s="49"/>
      <c r="P65" s="88"/>
      <c r="Q65" s="88"/>
      <c r="R65" s="91" t="str">
        <f>IF(P65="","",T65*M65*LOOKUP(RIGHT($D$2,3),定数!$A$6:$A$13,定数!$B$6:$B$13))</f>
        <v/>
      </c>
      <c r="S65" s="91"/>
      <c r="T65" s="92" t="str">
        <f t="shared" si="20"/>
        <v/>
      </c>
      <c r="U65" s="92"/>
      <c r="V65" t="str">
        <f t="shared" si="14"/>
        <v/>
      </c>
      <c r="W65" t="str">
        <f t="shared" si="15"/>
        <v/>
      </c>
      <c r="X65" s="36" t="str">
        <f t="shared" si="16"/>
        <v/>
      </c>
      <c r="Y65" s="37" t="str">
        <f t="shared" si="17"/>
        <v/>
      </c>
    </row>
    <row r="66" spans="2:25">
      <c r="B66" s="42">
        <v>58</v>
      </c>
      <c r="C66" s="87" t="str">
        <f t="shared" si="18"/>
        <v/>
      </c>
      <c r="D66" s="87"/>
      <c r="E66" s="51"/>
      <c r="F66" s="49"/>
      <c r="G66" s="51"/>
      <c r="H66" s="88"/>
      <c r="I66" s="88"/>
      <c r="J66" s="51"/>
      <c r="K66" s="89" t="str">
        <f t="shared" si="19"/>
        <v/>
      </c>
      <c r="L66" s="90"/>
      <c r="M66" s="6" t="str">
        <f>IF(J66="","",(K66/J66)/LOOKUP(RIGHT($D$2,3),定数!$A$6:$A$13,定数!$B$6:$B$13))</f>
        <v/>
      </c>
      <c r="N66" s="51"/>
      <c r="O66" s="49"/>
      <c r="P66" s="88"/>
      <c r="Q66" s="88"/>
      <c r="R66" s="91" t="str">
        <f>IF(P66="","",T66*M66*LOOKUP(RIGHT($D$2,3),定数!$A$6:$A$13,定数!$B$6:$B$13))</f>
        <v/>
      </c>
      <c r="S66" s="91"/>
      <c r="T66" s="92" t="str">
        <f t="shared" si="20"/>
        <v/>
      </c>
      <c r="U66" s="92"/>
      <c r="V66" t="str">
        <f t="shared" si="14"/>
        <v/>
      </c>
      <c r="W66" t="str">
        <f t="shared" si="15"/>
        <v/>
      </c>
      <c r="X66" s="36" t="str">
        <f t="shared" si="16"/>
        <v/>
      </c>
      <c r="Y66" s="37" t="str">
        <f t="shared" si="17"/>
        <v/>
      </c>
    </row>
    <row r="67" spans="2:25">
      <c r="B67" s="42">
        <v>59</v>
      </c>
      <c r="C67" s="87" t="str">
        <f t="shared" si="18"/>
        <v/>
      </c>
      <c r="D67" s="87"/>
      <c r="E67" s="51"/>
      <c r="F67" s="49"/>
      <c r="G67" s="51"/>
      <c r="H67" s="88"/>
      <c r="I67" s="88"/>
      <c r="J67" s="51"/>
      <c r="K67" s="89" t="str">
        <f t="shared" si="19"/>
        <v/>
      </c>
      <c r="L67" s="90"/>
      <c r="M67" s="6" t="str">
        <f>IF(J67="","",(K67/J67)/LOOKUP(RIGHT($D$2,3),定数!$A$6:$A$13,定数!$B$6:$B$13))</f>
        <v/>
      </c>
      <c r="N67" s="51"/>
      <c r="O67" s="49"/>
      <c r="P67" s="88"/>
      <c r="Q67" s="88"/>
      <c r="R67" s="91" t="str">
        <f>IF(P67="","",T67*M67*LOOKUP(RIGHT($D$2,3),定数!$A$6:$A$13,定数!$B$6:$B$13))</f>
        <v/>
      </c>
      <c r="S67" s="91"/>
      <c r="T67" s="92" t="str">
        <f t="shared" si="20"/>
        <v/>
      </c>
      <c r="U67" s="92"/>
      <c r="V67" t="str">
        <f t="shared" si="14"/>
        <v/>
      </c>
      <c r="W67" t="str">
        <f t="shared" si="15"/>
        <v/>
      </c>
      <c r="X67" s="36" t="str">
        <f t="shared" si="16"/>
        <v/>
      </c>
      <c r="Y67" s="37" t="str">
        <f t="shared" si="17"/>
        <v/>
      </c>
    </row>
    <row r="68" spans="2:25">
      <c r="B68" s="42">
        <v>60</v>
      </c>
      <c r="C68" s="87" t="str">
        <f t="shared" ref="C68:C87" si="21">IF(R67="","",C67+R67)</f>
        <v/>
      </c>
      <c r="D68" s="87"/>
      <c r="E68" s="51"/>
      <c r="F68" s="49"/>
      <c r="G68" s="51"/>
      <c r="H68" s="88"/>
      <c r="I68" s="88"/>
      <c r="J68" s="51"/>
      <c r="K68" s="89" t="str">
        <f t="shared" ref="K68:K87" si="22">IF(J68="","",C68*0.03)</f>
        <v/>
      </c>
      <c r="L68" s="90"/>
      <c r="M68" s="6" t="str">
        <f>IF(J68="","",(K68/J68)/LOOKUP(RIGHT($D$2,3),定数!$A$6:$A$13,定数!$B$6:$B$13))</f>
        <v/>
      </c>
      <c r="N68" s="51"/>
      <c r="O68" s="49"/>
      <c r="P68" s="88"/>
      <c r="Q68" s="88"/>
      <c r="R68" s="91" t="str">
        <f>IF(P68="","",T68*M68*LOOKUP(RIGHT($D$2,3),定数!$A$6:$A$13,定数!$B$6:$B$13))</f>
        <v/>
      </c>
      <c r="S68" s="91"/>
      <c r="T68" s="92" t="str">
        <f t="shared" ref="T68:T87" si="23">IF(P68="","",IF(G68="買",(P68-H68),(H68-P68))*IF(RIGHT($D$2,3)="JPY",100,10000))</f>
        <v/>
      </c>
      <c r="U68" s="92"/>
      <c r="V68" t="str">
        <f t="shared" si="14"/>
        <v/>
      </c>
      <c r="W68" t="str">
        <f t="shared" si="15"/>
        <v/>
      </c>
      <c r="X68" s="36" t="str">
        <f t="shared" si="16"/>
        <v/>
      </c>
      <c r="Y68" s="37" t="str">
        <f t="shared" si="17"/>
        <v/>
      </c>
    </row>
    <row r="69" spans="2:25">
      <c r="B69" s="42">
        <v>61</v>
      </c>
      <c r="C69" s="87" t="str">
        <f t="shared" si="21"/>
        <v/>
      </c>
      <c r="D69" s="87"/>
      <c r="E69" s="51"/>
      <c r="F69" s="49"/>
      <c r="G69" s="51"/>
      <c r="H69" s="88"/>
      <c r="I69" s="88"/>
      <c r="J69" s="51"/>
      <c r="K69" s="89" t="str">
        <f t="shared" si="22"/>
        <v/>
      </c>
      <c r="L69" s="90"/>
      <c r="M69" s="6" t="str">
        <f>IF(J69="","",(K69/J69)/LOOKUP(RIGHT($D$2,3),定数!$A$6:$A$13,定数!$B$6:$B$13))</f>
        <v/>
      </c>
      <c r="N69" s="51"/>
      <c r="O69" s="49"/>
      <c r="P69" s="88"/>
      <c r="Q69" s="88"/>
      <c r="R69" s="91" t="str">
        <f>IF(P69="","",T69*M69*LOOKUP(RIGHT($D$2,3),定数!$A$6:$A$13,定数!$B$6:$B$13))</f>
        <v/>
      </c>
      <c r="S69" s="91"/>
      <c r="T69" s="92" t="str">
        <f t="shared" si="23"/>
        <v/>
      </c>
      <c r="U69" s="92"/>
      <c r="V69" t="str">
        <f t="shared" si="14"/>
        <v/>
      </c>
      <c r="W69" t="str">
        <f t="shared" si="15"/>
        <v/>
      </c>
      <c r="X69" s="36" t="str">
        <f t="shared" si="16"/>
        <v/>
      </c>
      <c r="Y69" s="37" t="str">
        <f t="shared" si="17"/>
        <v/>
      </c>
    </row>
    <row r="70" spans="2:25">
      <c r="B70" s="42">
        <v>62</v>
      </c>
      <c r="C70" s="87" t="str">
        <f t="shared" si="21"/>
        <v/>
      </c>
      <c r="D70" s="87"/>
      <c r="E70" s="51"/>
      <c r="F70" s="49"/>
      <c r="G70" s="51"/>
      <c r="H70" s="88"/>
      <c r="I70" s="88"/>
      <c r="J70" s="51"/>
      <c r="K70" s="89" t="str">
        <f t="shared" si="22"/>
        <v/>
      </c>
      <c r="L70" s="90"/>
      <c r="M70" s="6" t="str">
        <f>IF(J70="","",(K70/J70)/LOOKUP(RIGHT($D$2,3),定数!$A$6:$A$13,定数!$B$6:$B$13))</f>
        <v/>
      </c>
      <c r="N70" s="51"/>
      <c r="O70" s="49"/>
      <c r="P70" s="88"/>
      <c r="Q70" s="88"/>
      <c r="R70" s="91" t="str">
        <f>IF(P70="","",T70*M70*LOOKUP(RIGHT($D$2,3),定数!$A$6:$A$13,定数!$B$6:$B$13))</f>
        <v/>
      </c>
      <c r="S70" s="91"/>
      <c r="T70" s="92" t="str">
        <f t="shared" si="23"/>
        <v/>
      </c>
      <c r="U70" s="92"/>
      <c r="V70" t="str">
        <f t="shared" si="14"/>
        <v/>
      </c>
      <c r="W70" t="str">
        <f t="shared" si="15"/>
        <v/>
      </c>
      <c r="X70" s="36" t="str">
        <f t="shared" si="16"/>
        <v/>
      </c>
      <c r="Y70" s="37" t="str">
        <f t="shared" si="17"/>
        <v/>
      </c>
    </row>
    <row r="71" spans="2:25">
      <c r="B71" s="42">
        <v>63</v>
      </c>
      <c r="C71" s="87" t="str">
        <f t="shared" si="21"/>
        <v/>
      </c>
      <c r="D71" s="87"/>
      <c r="E71" s="51"/>
      <c r="F71" s="49"/>
      <c r="G71" s="51"/>
      <c r="H71" s="88"/>
      <c r="I71" s="88"/>
      <c r="J71" s="51"/>
      <c r="K71" s="89" t="str">
        <f t="shared" si="22"/>
        <v/>
      </c>
      <c r="L71" s="90"/>
      <c r="M71" s="6" t="str">
        <f>IF(J71="","",(K71/J71)/LOOKUP(RIGHT($D$2,3),定数!$A$6:$A$13,定数!$B$6:$B$13))</f>
        <v/>
      </c>
      <c r="N71" s="51"/>
      <c r="O71" s="49"/>
      <c r="P71" s="88"/>
      <c r="Q71" s="88"/>
      <c r="R71" s="91" t="str">
        <f>IF(P71="","",T71*M71*LOOKUP(RIGHT($D$2,3),定数!$A$6:$A$13,定数!$B$6:$B$13))</f>
        <v/>
      </c>
      <c r="S71" s="91"/>
      <c r="T71" s="92" t="str">
        <f t="shared" si="23"/>
        <v/>
      </c>
      <c r="U71" s="92"/>
      <c r="V71" t="str">
        <f t="shared" si="14"/>
        <v/>
      </c>
      <c r="W71" t="str">
        <f t="shared" si="15"/>
        <v/>
      </c>
      <c r="X71" s="36" t="str">
        <f t="shared" si="16"/>
        <v/>
      </c>
      <c r="Y71" s="37" t="str">
        <f t="shared" si="17"/>
        <v/>
      </c>
    </row>
    <row r="72" spans="2:25">
      <c r="B72" s="42">
        <v>64</v>
      </c>
      <c r="C72" s="87" t="str">
        <f t="shared" si="21"/>
        <v/>
      </c>
      <c r="D72" s="87"/>
      <c r="E72" s="51"/>
      <c r="F72" s="49"/>
      <c r="G72" s="51"/>
      <c r="H72" s="88"/>
      <c r="I72" s="88"/>
      <c r="J72" s="51"/>
      <c r="K72" s="89" t="str">
        <f t="shared" si="22"/>
        <v/>
      </c>
      <c r="L72" s="90"/>
      <c r="M72" s="6" t="str">
        <f>IF(J72="","",(K72/J72)/LOOKUP(RIGHT($D$2,3),定数!$A$6:$A$13,定数!$B$6:$B$13))</f>
        <v/>
      </c>
      <c r="N72" s="51"/>
      <c r="O72" s="49"/>
      <c r="P72" s="88"/>
      <c r="Q72" s="88"/>
      <c r="R72" s="91" t="str">
        <f>IF(P72="","",T72*M72*LOOKUP(RIGHT($D$2,3),定数!$A$6:$A$13,定数!$B$6:$B$13))</f>
        <v/>
      </c>
      <c r="S72" s="91"/>
      <c r="T72" s="92" t="str">
        <f t="shared" si="23"/>
        <v/>
      </c>
      <c r="U72" s="92"/>
      <c r="V72" t="str">
        <f t="shared" si="14"/>
        <v/>
      </c>
      <c r="W72" t="str">
        <f t="shared" si="15"/>
        <v/>
      </c>
      <c r="X72" s="36" t="str">
        <f t="shared" si="16"/>
        <v/>
      </c>
      <c r="Y72" s="37" t="str">
        <f t="shared" si="17"/>
        <v/>
      </c>
    </row>
    <row r="73" spans="2:25">
      <c r="B73" s="42">
        <v>65</v>
      </c>
      <c r="C73" s="87" t="str">
        <f t="shared" si="21"/>
        <v/>
      </c>
      <c r="D73" s="87"/>
      <c r="E73" s="51"/>
      <c r="F73" s="49"/>
      <c r="G73" s="51"/>
      <c r="H73" s="88"/>
      <c r="I73" s="88"/>
      <c r="J73" s="51"/>
      <c r="K73" s="89" t="str">
        <f t="shared" si="22"/>
        <v/>
      </c>
      <c r="L73" s="90"/>
      <c r="M73" s="6" t="str">
        <f>IF(J73="","",(K73/J73)/LOOKUP(RIGHT($D$2,3),定数!$A$6:$A$13,定数!$B$6:$B$13))</f>
        <v/>
      </c>
      <c r="N73" s="51"/>
      <c r="O73" s="49"/>
      <c r="P73" s="88"/>
      <c r="Q73" s="88"/>
      <c r="R73" s="91" t="str">
        <f>IF(P73="","",T73*M73*LOOKUP(RIGHT($D$2,3),定数!$A$6:$A$13,定数!$B$6:$B$13))</f>
        <v/>
      </c>
      <c r="S73" s="91"/>
      <c r="T73" s="92" t="str">
        <f t="shared" si="23"/>
        <v/>
      </c>
      <c r="U73" s="92"/>
      <c r="V73" t="str">
        <f t="shared" si="14"/>
        <v/>
      </c>
      <c r="W73" t="str">
        <f t="shared" si="15"/>
        <v/>
      </c>
      <c r="X73" s="36" t="str">
        <f t="shared" si="16"/>
        <v/>
      </c>
      <c r="Y73" s="37" t="str">
        <f t="shared" si="17"/>
        <v/>
      </c>
    </row>
    <row r="74" spans="2:25">
      <c r="B74" s="42">
        <v>66</v>
      </c>
      <c r="C74" s="87" t="str">
        <f t="shared" si="21"/>
        <v/>
      </c>
      <c r="D74" s="87"/>
      <c r="E74" s="51"/>
      <c r="F74" s="49"/>
      <c r="G74" s="51"/>
      <c r="H74" s="88"/>
      <c r="I74" s="88"/>
      <c r="J74" s="51"/>
      <c r="K74" s="89" t="str">
        <f t="shared" si="22"/>
        <v/>
      </c>
      <c r="L74" s="90"/>
      <c r="M74" s="6" t="str">
        <f>IF(J74="","",(K74/J74)/LOOKUP(RIGHT($D$2,3),定数!$A$6:$A$13,定数!$B$6:$B$13))</f>
        <v/>
      </c>
      <c r="N74" s="51"/>
      <c r="O74" s="49"/>
      <c r="P74" s="88"/>
      <c r="Q74" s="88"/>
      <c r="R74" s="91" t="str">
        <f>IF(P74="","",T74*M74*LOOKUP(RIGHT($D$2,3),定数!$A$6:$A$13,定数!$B$6:$B$13))</f>
        <v/>
      </c>
      <c r="S74" s="91"/>
      <c r="T74" s="92" t="str">
        <f t="shared" si="23"/>
        <v/>
      </c>
      <c r="U74" s="92"/>
      <c r="V74" t="str">
        <f t="shared" si="14"/>
        <v/>
      </c>
      <c r="W74" t="str">
        <f t="shared" si="14"/>
        <v/>
      </c>
      <c r="X74" s="36" t="str">
        <f t="shared" si="16"/>
        <v/>
      </c>
      <c r="Y74" s="37" t="str">
        <f t="shared" si="17"/>
        <v/>
      </c>
    </row>
    <row r="75" spans="2:25">
      <c r="B75" s="42">
        <v>67</v>
      </c>
      <c r="C75" s="87" t="str">
        <f t="shared" si="21"/>
        <v/>
      </c>
      <c r="D75" s="87"/>
      <c r="E75" s="51"/>
      <c r="F75" s="49"/>
      <c r="G75" s="51"/>
      <c r="H75" s="88"/>
      <c r="I75" s="88"/>
      <c r="J75" s="51"/>
      <c r="K75" s="89" t="str">
        <f t="shared" si="22"/>
        <v/>
      </c>
      <c r="L75" s="90"/>
      <c r="M75" s="6" t="str">
        <f>IF(J75="","",(K75/J75)/LOOKUP(RIGHT($D$2,3),定数!$A$6:$A$13,定数!$B$6:$B$13))</f>
        <v/>
      </c>
      <c r="N75" s="51"/>
      <c r="O75" s="49"/>
      <c r="P75" s="88"/>
      <c r="Q75" s="88"/>
      <c r="R75" s="91" t="str">
        <f>IF(P75="","",T75*M75*LOOKUP(RIGHT($D$2,3),定数!$A$6:$A$13,定数!$B$6:$B$13))</f>
        <v/>
      </c>
      <c r="S75" s="91"/>
      <c r="T75" s="92" t="str">
        <f t="shared" si="23"/>
        <v/>
      </c>
      <c r="U75" s="92"/>
      <c r="V75" t="str">
        <f t="shared" ref="V75:W90" si="24">IF(S75&lt;&gt;"",IF(S75&lt;0,1+V74,0),"")</f>
        <v/>
      </c>
      <c r="W75" t="str">
        <f t="shared" si="24"/>
        <v/>
      </c>
      <c r="X75" s="36" t="str">
        <f t="shared" si="16"/>
        <v/>
      </c>
      <c r="Y75" s="37" t="str">
        <f t="shared" si="17"/>
        <v/>
      </c>
    </row>
    <row r="76" spans="2:25">
      <c r="B76" s="42">
        <v>68</v>
      </c>
      <c r="C76" s="87" t="str">
        <f t="shared" si="21"/>
        <v/>
      </c>
      <c r="D76" s="87"/>
      <c r="E76" s="51"/>
      <c r="F76" s="49"/>
      <c r="G76" s="51"/>
      <c r="H76" s="88"/>
      <c r="I76" s="88"/>
      <c r="J76" s="51"/>
      <c r="K76" s="89" t="str">
        <f t="shared" si="22"/>
        <v/>
      </c>
      <c r="L76" s="90"/>
      <c r="M76" s="6" t="str">
        <f>IF(J76="","",(K76/J76)/LOOKUP(RIGHT($D$2,3),定数!$A$6:$A$13,定数!$B$6:$B$13))</f>
        <v/>
      </c>
      <c r="N76" s="51"/>
      <c r="O76" s="49"/>
      <c r="P76" s="88"/>
      <c r="Q76" s="88"/>
      <c r="R76" s="91" t="str">
        <f>IF(P76="","",T76*M76*LOOKUP(RIGHT($D$2,3),定数!$A$6:$A$13,定数!$B$6:$B$13))</f>
        <v/>
      </c>
      <c r="S76" s="91"/>
      <c r="T76" s="92" t="str">
        <f t="shared" si="23"/>
        <v/>
      </c>
      <c r="U76" s="92"/>
      <c r="V76" t="str">
        <f t="shared" si="24"/>
        <v/>
      </c>
      <c r="W76" t="str">
        <f t="shared" si="24"/>
        <v/>
      </c>
      <c r="X76" s="36" t="str">
        <f t="shared" ref="X76:X108" si="25">IF(C76&lt;&gt;"",MAX(X75,C76),"")</f>
        <v/>
      </c>
      <c r="Y76" s="37" t="str">
        <f t="shared" ref="Y76:Y108" si="26">IF(X76&lt;&gt;"",1-(C76/X76),"")</f>
        <v/>
      </c>
    </row>
    <row r="77" spans="2:25">
      <c r="B77" s="42">
        <v>69</v>
      </c>
      <c r="C77" s="87" t="str">
        <f t="shared" si="21"/>
        <v/>
      </c>
      <c r="D77" s="87"/>
      <c r="E77" s="51"/>
      <c r="F77" s="49"/>
      <c r="G77" s="51"/>
      <c r="H77" s="88"/>
      <c r="I77" s="88"/>
      <c r="J77" s="51"/>
      <c r="K77" s="89" t="str">
        <f t="shared" si="22"/>
        <v/>
      </c>
      <c r="L77" s="90"/>
      <c r="M77" s="6" t="str">
        <f>IF(J77="","",(K77/J77)/LOOKUP(RIGHT($D$2,3),定数!$A$6:$A$13,定数!$B$6:$B$13))</f>
        <v/>
      </c>
      <c r="N77" s="51"/>
      <c r="O77" s="49"/>
      <c r="P77" s="88"/>
      <c r="Q77" s="88"/>
      <c r="R77" s="91" t="str">
        <f>IF(P77="","",T77*M77*LOOKUP(RIGHT($D$2,3),定数!$A$6:$A$13,定数!$B$6:$B$13))</f>
        <v/>
      </c>
      <c r="S77" s="91"/>
      <c r="T77" s="92" t="str">
        <f t="shared" si="23"/>
        <v/>
      </c>
      <c r="U77" s="92"/>
      <c r="V77" t="str">
        <f t="shared" si="24"/>
        <v/>
      </c>
      <c r="W77" t="str">
        <f t="shared" si="24"/>
        <v/>
      </c>
      <c r="X77" s="36" t="str">
        <f t="shared" si="25"/>
        <v/>
      </c>
      <c r="Y77" s="37" t="str">
        <f t="shared" si="26"/>
        <v/>
      </c>
    </row>
    <row r="78" spans="2:25">
      <c r="B78" s="42">
        <v>70</v>
      </c>
      <c r="C78" s="87" t="str">
        <f t="shared" si="21"/>
        <v/>
      </c>
      <c r="D78" s="87"/>
      <c r="E78" s="51"/>
      <c r="F78" s="49"/>
      <c r="G78" s="51"/>
      <c r="H78" s="88"/>
      <c r="I78" s="88"/>
      <c r="J78" s="51"/>
      <c r="K78" s="89" t="str">
        <f t="shared" si="22"/>
        <v/>
      </c>
      <c r="L78" s="90"/>
      <c r="M78" s="6" t="str">
        <f>IF(J78="","",(K78/J78)/LOOKUP(RIGHT($D$2,3),定数!$A$6:$A$13,定数!$B$6:$B$13))</f>
        <v/>
      </c>
      <c r="N78" s="51"/>
      <c r="O78" s="49"/>
      <c r="P78" s="88"/>
      <c r="Q78" s="88"/>
      <c r="R78" s="91" t="str">
        <f>IF(P78="","",T78*M78*LOOKUP(RIGHT($D$2,3),定数!$A$6:$A$13,定数!$B$6:$B$13))</f>
        <v/>
      </c>
      <c r="S78" s="91"/>
      <c r="T78" s="92" t="str">
        <f t="shared" si="23"/>
        <v/>
      </c>
      <c r="U78" s="92"/>
      <c r="V78" t="str">
        <f t="shared" si="24"/>
        <v/>
      </c>
      <c r="W78" t="str">
        <f t="shared" si="24"/>
        <v/>
      </c>
      <c r="X78" s="36" t="str">
        <f t="shared" si="25"/>
        <v/>
      </c>
      <c r="Y78" s="37" t="str">
        <f t="shared" si="26"/>
        <v/>
      </c>
    </row>
    <row r="79" spans="2:25">
      <c r="B79" s="42">
        <v>71</v>
      </c>
      <c r="C79" s="87" t="str">
        <f t="shared" si="21"/>
        <v/>
      </c>
      <c r="D79" s="87"/>
      <c r="E79" s="51"/>
      <c r="F79" s="49"/>
      <c r="G79" s="51"/>
      <c r="H79" s="88"/>
      <c r="I79" s="88"/>
      <c r="J79" s="51"/>
      <c r="K79" s="89" t="str">
        <f t="shared" si="22"/>
        <v/>
      </c>
      <c r="L79" s="90"/>
      <c r="M79" s="6" t="str">
        <f>IF(J79="","",(K79/J79)/LOOKUP(RIGHT($D$2,3),定数!$A$6:$A$13,定数!$B$6:$B$13))</f>
        <v/>
      </c>
      <c r="N79" s="51"/>
      <c r="O79" s="49"/>
      <c r="P79" s="88"/>
      <c r="Q79" s="88"/>
      <c r="R79" s="91" t="str">
        <f>IF(P79="","",T79*M79*LOOKUP(RIGHT($D$2,3),定数!$A$6:$A$13,定数!$B$6:$B$13))</f>
        <v/>
      </c>
      <c r="S79" s="91"/>
      <c r="T79" s="92" t="str">
        <f t="shared" si="23"/>
        <v/>
      </c>
      <c r="U79" s="92"/>
      <c r="V79" t="str">
        <f t="shared" si="24"/>
        <v/>
      </c>
      <c r="W79" t="str">
        <f t="shared" si="24"/>
        <v/>
      </c>
      <c r="X79" s="36" t="str">
        <f t="shared" si="25"/>
        <v/>
      </c>
      <c r="Y79" s="37" t="str">
        <f t="shared" si="26"/>
        <v/>
      </c>
    </row>
    <row r="80" spans="2:25">
      <c r="B80" s="42">
        <v>72</v>
      </c>
      <c r="C80" s="87" t="str">
        <f t="shared" si="21"/>
        <v/>
      </c>
      <c r="D80" s="87"/>
      <c r="E80" s="51"/>
      <c r="F80" s="49"/>
      <c r="G80" s="51"/>
      <c r="H80" s="88"/>
      <c r="I80" s="88"/>
      <c r="J80" s="51"/>
      <c r="K80" s="89" t="str">
        <f t="shared" si="22"/>
        <v/>
      </c>
      <c r="L80" s="90"/>
      <c r="M80" s="6" t="str">
        <f>IF(J80="","",(K80/J80)/LOOKUP(RIGHT($D$2,3),定数!$A$6:$A$13,定数!$B$6:$B$13))</f>
        <v/>
      </c>
      <c r="N80" s="51"/>
      <c r="O80" s="49"/>
      <c r="P80" s="88"/>
      <c r="Q80" s="88"/>
      <c r="R80" s="91" t="str">
        <f>IF(P80="","",T80*M80*LOOKUP(RIGHT($D$2,3),定数!$A$6:$A$13,定数!$B$6:$B$13))</f>
        <v/>
      </c>
      <c r="S80" s="91"/>
      <c r="T80" s="92" t="str">
        <f t="shared" si="23"/>
        <v/>
      </c>
      <c r="U80" s="92"/>
      <c r="V80" t="str">
        <f t="shared" si="24"/>
        <v/>
      </c>
      <c r="W80" t="str">
        <f t="shared" si="24"/>
        <v/>
      </c>
      <c r="X80" s="36" t="str">
        <f t="shared" si="25"/>
        <v/>
      </c>
      <c r="Y80" s="37" t="str">
        <f t="shared" si="26"/>
        <v/>
      </c>
    </row>
    <row r="81" spans="2:25">
      <c r="B81" s="42">
        <v>73</v>
      </c>
      <c r="C81" s="87" t="str">
        <f t="shared" si="21"/>
        <v/>
      </c>
      <c r="D81" s="87"/>
      <c r="E81" s="51"/>
      <c r="F81" s="49"/>
      <c r="G81" s="51"/>
      <c r="H81" s="88"/>
      <c r="I81" s="88"/>
      <c r="J81" s="51"/>
      <c r="K81" s="89" t="str">
        <f t="shared" si="22"/>
        <v/>
      </c>
      <c r="L81" s="90"/>
      <c r="M81" s="6" t="str">
        <f>IF(J81="","",(K81/J81)/LOOKUP(RIGHT($D$2,3),定数!$A$6:$A$13,定数!$B$6:$B$13))</f>
        <v/>
      </c>
      <c r="N81" s="51"/>
      <c r="O81" s="49"/>
      <c r="P81" s="88"/>
      <c r="Q81" s="88"/>
      <c r="R81" s="91" t="str">
        <f>IF(P81="","",T81*M81*LOOKUP(RIGHT($D$2,3),定数!$A$6:$A$13,定数!$B$6:$B$13))</f>
        <v/>
      </c>
      <c r="S81" s="91"/>
      <c r="T81" s="92" t="str">
        <f t="shared" si="23"/>
        <v/>
      </c>
      <c r="U81" s="92"/>
      <c r="V81" t="str">
        <f t="shared" si="24"/>
        <v/>
      </c>
      <c r="W81" t="str">
        <f t="shared" si="24"/>
        <v/>
      </c>
      <c r="X81" s="36" t="str">
        <f t="shared" si="25"/>
        <v/>
      </c>
      <c r="Y81" s="37" t="str">
        <f t="shared" si="26"/>
        <v/>
      </c>
    </row>
    <row r="82" spans="2:25">
      <c r="B82" s="42">
        <v>74</v>
      </c>
      <c r="C82" s="87" t="str">
        <f t="shared" si="21"/>
        <v/>
      </c>
      <c r="D82" s="87"/>
      <c r="E82" s="51"/>
      <c r="F82" s="49"/>
      <c r="G82" s="51"/>
      <c r="H82" s="88"/>
      <c r="I82" s="88"/>
      <c r="J82" s="51"/>
      <c r="K82" s="89" t="str">
        <f t="shared" si="22"/>
        <v/>
      </c>
      <c r="L82" s="90"/>
      <c r="M82" s="6" t="str">
        <f>IF(J82="","",(K82/J82)/LOOKUP(RIGHT($D$2,3),定数!$A$6:$A$13,定数!$B$6:$B$13))</f>
        <v/>
      </c>
      <c r="N82" s="51"/>
      <c r="O82" s="49"/>
      <c r="P82" s="88"/>
      <c r="Q82" s="88"/>
      <c r="R82" s="91" t="str">
        <f>IF(P82="","",T82*M82*LOOKUP(RIGHT($D$2,3),定数!$A$6:$A$13,定数!$B$6:$B$13))</f>
        <v/>
      </c>
      <c r="S82" s="91"/>
      <c r="T82" s="92" t="str">
        <f t="shared" si="23"/>
        <v/>
      </c>
      <c r="U82" s="92"/>
      <c r="V82" t="str">
        <f t="shared" si="24"/>
        <v/>
      </c>
      <c r="W82" t="str">
        <f t="shared" si="24"/>
        <v/>
      </c>
      <c r="X82" s="36" t="str">
        <f t="shared" si="25"/>
        <v/>
      </c>
      <c r="Y82" s="37" t="str">
        <f t="shared" si="26"/>
        <v/>
      </c>
    </row>
    <row r="83" spans="2:25">
      <c r="B83" s="42">
        <v>75</v>
      </c>
      <c r="C83" s="87" t="str">
        <f t="shared" si="21"/>
        <v/>
      </c>
      <c r="D83" s="87"/>
      <c r="E83" s="51"/>
      <c r="F83" s="49"/>
      <c r="G83" s="51"/>
      <c r="H83" s="88"/>
      <c r="I83" s="88"/>
      <c r="J83" s="51"/>
      <c r="K83" s="89" t="str">
        <f t="shared" si="22"/>
        <v/>
      </c>
      <c r="L83" s="90"/>
      <c r="M83" s="6" t="str">
        <f>IF(J83="","",(K83/J83)/LOOKUP(RIGHT($D$2,3),定数!$A$6:$A$13,定数!$B$6:$B$13))</f>
        <v/>
      </c>
      <c r="N83" s="51"/>
      <c r="O83" s="49"/>
      <c r="P83" s="88"/>
      <c r="Q83" s="88"/>
      <c r="R83" s="91" t="str">
        <f>IF(P83="","",T83*M83*LOOKUP(RIGHT($D$2,3),定数!$A$6:$A$13,定数!$B$6:$B$13))</f>
        <v/>
      </c>
      <c r="S83" s="91"/>
      <c r="T83" s="92" t="str">
        <f t="shared" si="23"/>
        <v/>
      </c>
      <c r="U83" s="92"/>
      <c r="V83" t="str">
        <f t="shared" si="24"/>
        <v/>
      </c>
      <c r="W83" t="str">
        <f t="shared" si="24"/>
        <v/>
      </c>
      <c r="X83" s="36" t="str">
        <f t="shared" si="25"/>
        <v/>
      </c>
      <c r="Y83" s="37" t="str">
        <f t="shared" si="26"/>
        <v/>
      </c>
    </row>
    <row r="84" spans="2:25">
      <c r="B84" s="42">
        <v>76</v>
      </c>
      <c r="C84" s="87" t="str">
        <f t="shared" si="21"/>
        <v/>
      </c>
      <c r="D84" s="87"/>
      <c r="E84" s="51"/>
      <c r="F84" s="49"/>
      <c r="G84" s="51"/>
      <c r="H84" s="88"/>
      <c r="I84" s="88"/>
      <c r="J84" s="51"/>
      <c r="K84" s="89" t="str">
        <f t="shared" si="22"/>
        <v/>
      </c>
      <c r="L84" s="90"/>
      <c r="M84" s="6" t="str">
        <f>IF(J84="","",(K84/J84)/LOOKUP(RIGHT($D$2,3),定数!$A$6:$A$13,定数!$B$6:$B$13))</f>
        <v/>
      </c>
      <c r="N84" s="51"/>
      <c r="O84" s="49"/>
      <c r="P84" s="88"/>
      <c r="Q84" s="88"/>
      <c r="R84" s="91" t="str">
        <f>IF(P84="","",T84*M84*LOOKUP(RIGHT($D$2,3),定数!$A$6:$A$13,定数!$B$6:$B$13))</f>
        <v/>
      </c>
      <c r="S84" s="91"/>
      <c r="T84" s="92" t="str">
        <f t="shared" si="23"/>
        <v/>
      </c>
      <c r="U84" s="92"/>
      <c r="V84" t="str">
        <f t="shared" si="24"/>
        <v/>
      </c>
      <c r="W84" t="str">
        <f t="shared" si="24"/>
        <v/>
      </c>
      <c r="X84" s="36" t="str">
        <f t="shared" si="25"/>
        <v/>
      </c>
      <c r="Y84" s="37" t="str">
        <f t="shared" si="26"/>
        <v/>
      </c>
    </row>
    <row r="85" spans="2:25">
      <c r="B85" s="42">
        <v>77</v>
      </c>
      <c r="C85" s="87" t="str">
        <f t="shared" si="21"/>
        <v/>
      </c>
      <c r="D85" s="87"/>
      <c r="E85" s="51"/>
      <c r="F85" s="49"/>
      <c r="G85" s="51"/>
      <c r="H85" s="88"/>
      <c r="I85" s="88"/>
      <c r="J85" s="51"/>
      <c r="K85" s="89" t="str">
        <f t="shared" si="22"/>
        <v/>
      </c>
      <c r="L85" s="90"/>
      <c r="M85" s="6" t="str">
        <f>IF(J85="","",(K85/J85)/LOOKUP(RIGHT($D$2,3),定数!$A$6:$A$13,定数!$B$6:$B$13))</f>
        <v/>
      </c>
      <c r="N85" s="51"/>
      <c r="O85" s="49"/>
      <c r="P85" s="88"/>
      <c r="Q85" s="88"/>
      <c r="R85" s="91" t="str">
        <f>IF(P85="","",T85*M85*LOOKUP(RIGHT($D$2,3),定数!$A$6:$A$13,定数!$B$6:$B$13))</f>
        <v/>
      </c>
      <c r="S85" s="91"/>
      <c r="T85" s="92" t="str">
        <f t="shared" si="23"/>
        <v/>
      </c>
      <c r="U85" s="92"/>
      <c r="V85" t="str">
        <f t="shared" si="24"/>
        <v/>
      </c>
      <c r="W85" t="str">
        <f t="shared" si="24"/>
        <v/>
      </c>
      <c r="X85" s="36" t="str">
        <f t="shared" si="25"/>
        <v/>
      </c>
      <c r="Y85" s="37" t="str">
        <f t="shared" si="26"/>
        <v/>
      </c>
    </row>
    <row r="86" spans="2:25">
      <c r="B86" s="42">
        <v>78</v>
      </c>
      <c r="C86" s="87" t="str">
        <f t="shared" si="21"/>
        <v/>
      </c>
      <c r="D86" s="87"/>
      <c r="E86" s="51"/>
      <c r="F86" s="49"/>
      <c r="G86" s="51"/>
      <c r="H86" s="88"/>
      <c r="I86" s="88"/>
      <c r="J86" s="51"/>
      <c r="K86" s="89" t="str">
        <f t="shared" si="22"/>
        <v/>
      </c>
      <c r="L86" s="90"/>
      <c r="M86" s="6" t="str">
        <f>IF(J86="","",(K86/J86)/LOOKUP(RIGHT($D$2,3),定数!$A$6:$A$13,定数!$B$6:$B$13))</f>
        <v/>
      </c>
      <c r="N86" s="51"/>
      <c r="O86" s="49"/>
      <c r="P86" s="88"/>
      <c r="Q86" s="88"/>
      <c r="R86" s="91" t="str">
        <f>IF(P86="","",T86*M86*LOOKUP(RIGHT($D$2,3),定数!$A$6:$A$13,定数!$B$6:$B$13))</f>
        <v/>
      </c>
      <c r="S86" s="91"/>
      <c r="T86" s="92" t="str">
        <f t="shared" si="23"/>
        <v/>
      </c>
      <c r="U86" s="92"/>
      <c r="V86" t="str">
        <f t="shared" si="24"/>
        <v/>
      </c>
      <c r="W86" t="str">
        <f t="shared" si="24"/>
        <v/>
      </c>
      <c r="X86" s="36" t="str">
        <f t="shared" si="25"/>
        <v/>
      </c>
      <c r="Y86" s="37" t="str">
        <f t="shared" si="26"/>
        <v/>
      </c>
    </row>
    <row r="87" spans="2:25">
      <c r="B87" s="42">
        <v>79</v>
      </c>
      <c r="C87" s="87" t="str">
        <f t="shared" si="21"/>
        <v/>
      </c>
      <c r="D87" s="87"/>
      <c r="E87" s="51"/>
      <c r="F87" s="49"/>
      <c r="G87" s="51"/>
      <c r="H87" s="88"/>
      <c r="I87" s="88"/>
      <c r="J87" s="51"/>
      <c r="K87" s="89" t="str">
        <f t="shared" si="22"/>
        <v/>
      </c>
      <c r="L87" s="90"/>
      <c r="M87" s="6" t="str">
        <f>IF(J87="","",(K87/J87)/LOOKUP(RIGHT($D$2,3),定数!$A$6:$A$13,定数!$B$6:$B$13))</f>
        <v/>
      </c>
      <c r="N87" s="51"/>
      <c r="O87" s="49"/>
      <c r="P87" s="88"/>
      <c r="Q87" s="88"/>
      <c r="R87" s="91" t="str">
        <f>IF(P87="","",T87*M87*LOOKUP(RIGHT($D$2,3),定数!$A$6:$A$13,定数!$B$6:$B$13))</f>
        <v/>
      </c>
      <c r="S87" s="91"/>
      <c r="T87" s="92" t="str">
        <f t="shared" si="23"/>
        <v/>
      </c>
      <c r="U87" s="92"/>
      <c r="V87" t="str">
        <f t="shared" si="24"/>
        <v/>
      </c>
      <c r="W87" t="str">
        <f t="shared" si="24"/>
        <v/>
      </c>
      <c r="X87" s="36" t="str">
        <f t="shared" si="25"/>
        <v/>
      </c>
      <c r="Y87" s="37" t="str">
        <f t="shared" si="26"/>
        <v/>
      </c>
    </row>
    <row r="88" spans="2:25">
      <c r="B88" s="42">
        <v>80</v>
      </c>
      <c r="C88" s="87" t="str">
        <f t="shared" ref="C74:C108" si="27">IF(R87="","",C87+R87)</f>
        <v/>
      </c>
      <c r="D88" s="87"/>
      <c r="E88" s="48"/>
      <c r="F88" s="49"/>
      <c r="G88" s="48"/>
      <c r="H88" s="88"/>
      <c r="I88" s="88"/>
      <c r="J88" s="48"/>
      <c r="K88" s="89" t="str">
        <f t="shared" ref="K78:K108" si="28">IF(J88="","",C88*0.03)</f>
        <v/>
      </c>
      <c r="L88" s="90"/>
      <c r="M88" s="6" t="str">
        <f>IF(J88="","",(K88/J88)/LOOKUP(RIGHT($D$2,3),定数!$A$6:$A$13,定数!$B$6:$B$13))</f>
        <v/>
      </c>
      <c r="N88" s="48"/>
      <c r="O88" s="49"/>
      <c r="P88" s="88"/>
      <c r="Q88" s="88"/>
      <c r="R88" s="91" t="str">
        <f>IF(P88="","",T88*M88*LOOKUP(RIGHT($D$2,3),定数!$A$6:$A$13,定数!$B$6:$B$13))</f>
        <v/>
      </c>
      <c r="S88" s="91"/>
      <c r="T88" s="92" t="str">
        <f t="shared" ref="T76:T108" si="29">IF(P88="","",IF(G88="買",(P88-H88),(H88-P88))*IF(RIGHT($D$2,3)="JPY",100,10000))</f>
        <v/>
      </c>
      <c r="U88" s="92"/>
      <c r="V88" t="str">
        <f t="shared" si="24"/>
        <v/>
      </c>
      <c r="W88" t="str">
        <f t="shared" si="24"/>
        <v/>
      </c>
      <c r="X88" s="36" t="str">
        <f t="shared" si="25"/>
        <v/>
      </c>
      <c r="Y88" s="37" t="str">
        <f t="shared" si="26"/>
        <v/>
      </c>
    </row>
    <row r="89" spans="2:25">
      <c r="B89" s="42">
        <v>81</v>
      </c>
      <c r="C89" s="87" t="str">
        <f t="shared" si="27"/>
        <v/>
      </c>
      <c r="D89" s="87"/>
      <c r="E89" s="48"/>
      <c r="F89" s="49"/>
      <c r="G89" s="48"/>
      <c r="H89" s="88"/>
      <c r="I89" s="88"/>
      <c r="J89" s="48"/>
      <c r="K89" s="89" t="str">
        <f t="shared" si="28"/>
        <v/>
      </c>
      <c r="L89" s="90"/>
      <c r="M89" s="6" t="str">
        <f>IF(J89="","",(K89/J89)/LOOKUP(RIGHT($D$2,3),定数!$A$6:$A$13,定数!$B$6:$B$13))</f>
        <v/>
      </c>
      <c r="N89" s="48"/>
      <c r="O89" s="49"/>
      <c r="P89" s="88"/>
      <c r="Q89" s="88"/>
      <c r="R89" s="91" t="str">
        <f>IF(P89="","",T89*M89*LOOKUP(RIGHT($D$2,3),定数!$A$6:$A$13,定数!$B$6:$B$13))</f>
        <v/>
      </c>
      <c r="S89" s="91"/>
      <c r="T89" s="92" t="str">
        <f t="shared" si="29"/>
        <v/>
      </c>
      <c r="U89" s="92"/>
      <c r="V89" t="str">
        <f t="shared" si="24"/>
        <v/>
      </c>
      <c r="W89" t="str">
        <f t="shared" si="24"/>
        <v/>
      </c>
      <c r="X89" s="36" t="str">
        <f t="shared" si="25"/>
        <v/>
      </c>
      <c r="Y89" s="37" t="str">
        <f t="shared" si="26"/>
        <v/>
      </c>
    </row>
    <row r="90" spans="2:25">
      <c r="B90" s="42">
        <v>82</v>
      </c>
      <c r="C90" s="87" t="str">
        <f t="shared" si="27"/>
        <v/>
      </c>
      <c r="D90" s="87"/>
      <c r="E90" s="48"/>
      <c r="F90" s="49"/>
      <c r="G90" s="48"/>
      <c r="H90" s="88"/>
      <c r="I90" s="88"/>
      <c r="J90" s="48"/>
      <c r="K90" s="89" t="str">
        <f t="shared" si="28"/>
        <v/>
      </c>
      <c r="L90" s="90"/>
      <c r="M90" s="6" t="str">
        <f>IF(J90="","",(K90/J90)/LOOKUP(RIGHT($D$2,3),定数!$A$6:$A$13,定数!$B$6:$B$13))</f>
        <v/>
      </c>
      <c r="N90" s="48"/>
      <c r="O90" s="49"/>
      <c r="P90" s="88"/>
      <c r="Q90" s="88"/>
      <c r="R90" s="91" t="str">
        <f>IF(P90="","",T90*M90*LOOKUP(RIGHT($D$2,3),定数!$A$6:$A$13,定数!$B$6:$B$13))</f>
        <v/>
      </c>
      <c r="S90" s="91"/>
      <c r="T90" s="92" t="str">
        <f t="shared" si="29"/>
        <v/>
      </c>
      <c r="U90" s="92"/>
      <c r="V90" t="str">
        <f t="shared" si="24"/>
        <v/>
      </c>
      <c r="W90" t="str">
        <f t="shared" si="24"/>
        <v/>
      </c>
      <c r="X90" s="36" t="str">
        <f t="shared" si="25"/>
        <v/>
      </c>
      <c r="Y90" s="37" t="str">
        <f t="shared" si="26"/>
        <v/>
      </c>
    </row>
    <row r="91" spans="2:25">
      <c r="B91" s="42">
        <v>83</v>
      </c>
      <c r="C91" s="87" t="str">
        <f t="shared" si="27"/>
        <v/>
      </c>
      <c r="D91" s="87"/>
      <c r="E91" s="48"/>
      <c r="F91" s="49"/>
      <c r="G91" s="48"/>
      <c r="H91" s="88"/>
      <c r="I91" s="88"/>
      <c r="J91" s="48"/>
      <c r="K91" s="89" t="str">
        <f t="shared" si="28"/>
        <v/>
      </c>
      <c r="L91" s="90"/>
      <c r="M91" s="6" t="str">
        <f>IF(J91="","",(K91/J91)/LOOKUP(RIGHT($D$2,3),定数!$A$6:$A$13,定数!$B$6:$B$13))</f>
        <v/>
      </c>
      <c r="N91" s="48"/>
      <c r="O91" s="49"/>
      <c r="P91" s="88"/>
      <c r="Q91" s="88"/>
      <c r="R91" s="91" t="str">
        <f>IF(P91="","",T91*M91*LOOKUP(RIGHT($D$2,3),定数!$A$6:$A$13,定数!$B$6:$B$13))</f>
        <v/>
      </c>
      <c r="S91" s="91"/>
      <c r="T91" s="92" t="str">
        <f t="shared" si="29"/>
        <v/>
      </c>
      <c r="U91" s="92"/>
      <c r="V91" t="str">
        <f t="shared" ref="V91:W106" si="30">IF(S91&lt;&gt;"",IF(S91&lt;0,1+V90,0),"")</f>
        <v/>
      </c>
      <c r="W91" t="str">
        <f t="shared" si="30"/>
        <v/>
      </c>
      <c r="X91" s="36" t="str">
        <f t="shared" si="25"/>
        <v/>
      </c>
      <c r="Y91" s="37" t="str">
        <f t="shared" si="26"/>
        <v/>
      </c>
    </row>
    <row r="92" spans="2:25">
      <c r="B92" s="42">
        <v>84</v>
      </c>
      <c r="C92" s="87" t="str">
        <f t="shared" si="27"/>
        <v/>
      </c>
      <c r="D92" s="87"/>
      <c r="E92" s="48"/>
      <c r="F92" s="49"/>
      <c r="G92" s="48"/>
      <c r="H92" s="88"/>
      <c r="I92" s="88"/>
      <c r="J92" s="48"/>
      <c r="K92" s="89" t="str">
        <f t="shared" si="28"/>
        <v/>
      </c>
      <c r="L92" s="90"/>
      <c r="M92" s="6" t="str">
        <f>IF(J92="","",(K92/J92)/LOOKUP(RIGHT($D$2,3),定数!$A$6:$A$13,定数!$B$6:$B$13))</f>
        <v/>
      </c>
      <c r="N92" s="48"/>
      <c r="O92" s="49"/>
      <c r="P92" s="88"/>
      <c r="Q92" s="88"/>
      <c r="R92" s="91" t="str">
        <f>IF(P92="","",T92*M92*LOOKUP(RIGHT($D$2,3),定数!$A$6:$A$13,定数!$B$6:$B$13))</f>
        <v/>
      </c>
      <c r="S92" s="91"/>
      <c r="T92" s="92" t="str">
        <f t="shared" si="29"/>
        <v/>
      </c>
      <c r="U92" s="92"/>
      <c r="V92" t="str">
        <f t="shared" si="30"/>
        <v/>
      </c>
      <c r="W92" t="str">
        <f t="shared" si="30"/>
        <v/>
      </c>
      <c r="X92" s="36" t="str">
        <f t="shared" si="25"/>
        <v/>
      </c>
      <c r="Y92" s="37" t="str">
        <f t="shared" si="26"/>
        <v/>
      </c>
    </row>
    <row r="93" spans="2:25">
      <c r="B93" s="42">
        <v>85</v>
      </c>
      <c r="C93" s="87" t="str">
        <f t="shared" si="27"/>
        <v/>
      </c>
      <c r="D93" s="87"/>
      <c r="E93" s="48"/>
      <c r="F93" s="49"/>
      <c r="G93" s="48"/>
      <c r="H93" s="88"/>
      <c r="I93" s="88"/>
      <c r="J93" s="48"/>
      <c r="K93" s="89" t="str">
        <f t="shared" si="28"/>
        <v/>
      </c>
      <c r="L93" s="90"/>
      <c r="M93" s="6" t="str">
        <f>IF(J93="","",(K93/J93)/LOOKUP(RIGHT($D$2,3),定数!$A$6:$A$13,定数!$B$6:$B$13))</f>
        <v/>
      </c>
      <c r="N93" s="48"/>
      <c r="O93" s="49"/>
      <c r="P93" s="88"/>
      <c r="Q93" s="88"/>
      <c r="R93" s="91" t="str">
        <f>IF(P93="","",T93*M93*LOOKUP(RIGHT($D$2,3),定数!$A$6:$A$13,定数!$B$6:$B$13))</f>
        <v/>
      </c>
      <c r="S93" s="91"/>
      <c r="T93" s="92" t="str">
        <f t="shared" si="29"/>
        <v/>
      </c>
      <c r="U93" s="92"/>
      <c r="V93" t="str">
        <f t="shared" si="30"/>
        <v/>
      </c>
      <c r="W93" t="str">
        <f t="shared" si="30"/>
        <v/>
      </c>
      <c r="X93" s="36" t="str">
        <f t="shared" si="25"/>
        <v/>
      </c>
      <c r="Y93" s="37" t="str">
        <f t="shared" si="26"/>
        <v/>
      </c>
    </row>
    <row r="94" spans="2:25">
      <c r="B94" s="42">
        <v>86</v>
      </c>
      <c r="C94" s="87" t="str">
        <f t="shared" si="27"/>
        <v/>
      </c>
      <c r="D94" s="87"/>
      <c r="E94" s="48"/>
      <c r="F94" s="49"/>
      <c r="G94" s="48"/>
      <c r="H94" s="88"/>
      <c r="I94" s="88"/>
      <c r="J94" s="48"/>
      <c r="K94" s="89" t="str">
        <f t="shared" si="28"/>
        <v/>
      </c>
      <c r="L94" s="90"/>
      <c r="M94" s="6" t="str">
        <f>IF(J94="","",(K94/J94)/LOOKUP(RIGHT($D$2,3),定数!$A$6:$A$13,定数!$B$6:$B$13))</f>
        <v/>
      </c>
      <c r="N94" s="48"/>
      <c r="O94" s="49"/>
      <c r="P94" s="88"/>
      <c r="Q94" s="88"/>
      <c r="R94" s="91" t="str">
        <f>IF(P94="","",T94*M94*LOOKUP(RIGHT($D$2,3),定数!$A$6:$A$13,定数!$B$6:$B$13))</f>
        <v/>
      </c>
      <c r="S94" s="91"/>
      <c r="T94" s="92" t="str">
        <f t="shared" si="29"/>
        <v/>
      </c>
      <c r="U94" s="92"/>
      <c r="V94" t="str">
        <f t="shared" si="30"/>
        <v/>
      </c>
      <c r="W94" t="str">
        <f t="shared" si="30"/>
        <v/>
      </c>
      <c r="X94" s="36" t="str">
        <f t="shared" si="25"/>
        <v/>
      </c>
      <c r="Y94" s="37" t="str">
        <f t="shared" si="26"/>
        <v/>
      </c>
    </row>
    <row r="95" spans="2:25">
      <c r="B95" s="42">
        <v>87</v>
      </c>
      <c r="C95" s="87" t="str">
        <f t="shared" si="27"/>
        <v/>
      </c>
      <c r="D95" s="87"/>
      <c r="E95" s="48"/>
      <c r="F95" s="49"/>
      <c r="G95" s="48"/>
      <c r="H95" s="88"/>
      <c r="I95" s="88"/>
      <c r="J95" s="48"/>
      <c r="K95" s="89" t="str">
        <f t="shared" si="28"/>
        <v/>
      </c>
      <c r="L95" s="90"/>
      <c r="M95" s="6" t="str">
        <f>IF(J95="","",(K95/J95)/LOOKUP(RIGHT($D$2,3),定数!$A$6:$A$13,定数!$B$6:$B$13))</f>
        <v/>
      </c>
      <c r="N95" s="48"/>
      <c r="O95" s="49"/>
      <c r="P95" s="88"/>
      <c r="Q95" s="88"/>
      <c r="R95" s="91" t="str">
        <f>IF(P95="","",T95*M95*LOOKUP(RIGHT($D$2,3),定数!$A$6:$A$13,定数!$B$6:$B$13))</f>
        <v/>
      </c>
      <c r="S95" s="91"/>
      <c r="T95" s="92" t="str">
        <f t="shared" si="29"/>
        <v/>
      </c>
      <c r="U95" s="92"/>
      <c r="V95" t="str">
        <f t="shared" si="30"/>
        <v/>
      </c>
      <c r="W95" t="str">
        <f t="shared" si="30"/>
        <v/>
      </c>
      <c r="X95" s="36" t="str">
        <f t="shared" si="25"/>
        <v/>
      </c>
      <c r="Y95" s="37" t="str">
        <f t="shared" si="26"/>
        <v/>
      </c>
    </row>
    <row r="96" spans="2:25">
      <c r="B96" s="42">
        <v>88</v>
      </c>
      <c r="C96" s="87" t="str">
        <f t="shared" si="27"/>
        <v/>
      </c>
      <c r="D96" s="87"/>
      <c r="E96" s="48"/>
      <c r="F96" s="49"/>
      <c r="G96" s="48"/>
      <c r="H96" s="88"/>
      <c r="I96" s="88"/>
      <c r="J96" s="48"/>
      <c r="K96" s="89" t="str">
        <f t="shared" si="28"/>
        <v/>
      </c>
      <c r="L96" s="90"/>
      <c r="M96" s="6" t="str">
        <f>IF(J96="","",(K96/J96)/LOOKUP(RIGHT($D$2,3),定数!$A$6:$A$13,定数!$B$6:$B$13))</f>
        <v/>
      </c>
      <c r="N96" s="48"/>
      <c r="O96" s="49"/>
      <c r="P96" s="88"/>
      <c r="Q96" s="88"/>
      <c r="R96" s="91" t="str">
        <f>IF(P96="","",T96*M96*LOOKUP(RIGHT($D$2,3),定数!$A$6:$A$13,定数!$B$6:$B$13))</f>
        <v/>
      </c>
      <c r="S96" s="91"/>
      <c r="T96" s="92" t="str">
        <f t="shared" si="29"/>
        <v/>
      </c>
      <c r="U96" s="92"/>
      <c r="V96" t="str">
        <f t="shared" si="30"/>
        <v/>
      </c>
      <c r="W96" t="str">
        <f t="shared" si="30"/>
        <v/>
      </c>
      <c r="X96" s="36" t="str">
        <f t="shared" si="25"/>
        <v/>
      </c>
      <c r="Y96" s="37" t="str">
        <f t="shared" si="26"/>
        <v/>
      </c>
    </row>
    <row r="97" spans="2:25">
      <c r="B97" s="42">
        <v>89</v>
      </c>
      <c r="C97" s="87" t="str">
        <f t="shared" si="27"/>
        <v/>
      </c>
      <c r="D97" s="87"/>
      <c r="E97" s="48"/>
      <c r="F97" s="49"/>
      <c r="G97" s="48"/>
      <c r="H97" s="88"/>
      <c r="I97" s="88"/>
      <c r="J97" s="48"/>
      <c r="K97" s="89" t="str">
        <f t="shared" si="28"/>
        <v/>
      </c>
      <c r="L97" s="90"/>
      <c r="M97" s="6" t="str">
        <f>IF(J97="","",(K97/J97)/LOOKUP(RIGHT($D$2,3),定数!$A$6:$A$13,定数!$B$6:$B$13))</f>
        <v/>
      </c>
      <c r="N97" s="48"/>
      <c r="O97" s="49"/>
      <c r="P97" s="88"/>
      <c r="Q97" s="88"/>
      <c r="R97" s="91" t="str">
        <f>IF(P97="","",T97*M97*LOOKUP(RIGHT($D$2,3),定数!$A$6:$A$13,定数!$B$6:$B$13))</f>
        <v/>
      </c>
      <c r="S97" s="91"/>
      <c r="T97" s="92" t="str">
        <f t="shared" si="29"/>
        <v/>
      </c>
      <c r="U97" s="92"/>
      <c r="V97" t="str">
        <f t="shared" si="30"/>
        <v/>
      </c>
      <c r="W97" t="str">
        <f t="shared" si="30"/>
        <v/>
      </c>
      <c r="X97" s="36" t="str">
        <f t="shared" si="25"/>
        <v/>
      </c>
      <c r="Y97" s="37" t="str">
        <f t="shared" si="26"/>
        <v/>
      </c>
    </row>
    <row r="98" spans="2:25">
      <c r="B98" s="42">
        <v>90</v>
      </c>
      <c r="C98" s="87" t="str">
        <f t="shared" si="27"/>
        <v/>
      </c>
      <c r="D98" s="87"/>
      <c r="E98" s="48"/>
      <c r="F98" s="49"/>
      <c r="G98" s="48"/>
      <c r="H98" s="88"/>
      <c r="I98" s="88"/>
      <c r="J98" s="48"/>
      <c r="K98" s="89" t="str">
        <f t="shared" si="28"/>
        <v/>
      </c>
      <c r="L98" s="90"/>
      <c r="M98" s="6" t="str">
        <f>IF(J98="","",(K98/J98)/LOOKUP(RIGHT($D$2,3),定数!$A$6:$A$13,定数!$B$6:$B$13))</f>
        <v/>
      </c>
      <c r="N98" s="48"/>
      <c r="O98" s="49"/>
      <c r="P98" s="88"/>
      <c r="Q98" s="88"/>
      <c r="R98" s="91" t="str">
        <f>IF(P98="","",T98*M98*LOOKUP(RIGHT($D$2,3),定数!$A$6:$A$13,定数!$B$6:$B$13))</f>
        <v/>
      </c>
      <c r="S98" s="91"/>
      <c r="T98" s="92" t="str">
        <f t="shared" si="29"/>
        <v/>
      </c>
      <c r="U98" s="92"/>
      <c r="V98" t="str">
        <f t="shared" si="30"/>
        <v/>
      </c>
      <c r="W98" t="str">
        <f t="shared" si="30"/>
        <v/>
      </c>
      <c r="X98" s="36" t="str">
        <f t="shared" si="25"/>
        <v/>
      </c>
      <c r="Y98" s="37" t="str">
        <f t="shared" si="26"/>
        <v/>
      </c>
    </row>
    <row r="99" spans="2:25">
      <c r="B99" s="42">
        <v>91</v>
      </c>
      <c r="C99" s="87" t="str">
        <f t="shared" si="27"/>
        <v/>
      </c>
      <c r="D99" s="87"/>
      <c r="E99" s="48"/>
      <c r="F99" s="49"/>
      <c r="G99" s="48"/>
      <c r="H99" s="88"/>
      <c r="I99" s="88"/>
      <c r="J99" s="48"/>
      <c r="K99" s="89" t="str">
        <f t="shared" si="28"/>
        <v/>
      </c>
      <c r="L99" s="90"/>
      <c r="M99" s="6" t="str">
        <f>IF(J99="","",(K99/J99)/LOOKUP(RIGHT($D$2,3),定数!$A$6:$A$13,定数!$B$6:$B$13))</f>
        <v/>
      </c>
      <c r="N99" s="48"/>
      <c r="O99" s="49"/>
      <c r="P99" s="88"/>
      <c r="Q99" s="88"/>
      <c r="R99" s="91" t="str">
        <f>IF(P99="","",T99*M99*LOOKUP(RIGHT($D$2,3),定数!$A$6:$A$13,定数!$B$6:$B$13))</f>
        <v/>
      </c>
      <c r="S99" s="91"/>
      <c r="T99" s="92" t="str">
        <f t="shared" si="29"/>
        <v/>
      </c>
      <c r="U99" s="92"/>
      <c r="V99" t="str">
        <f t="shared" si="30"/>
        <v/>
      </c>
      <c r="W99" t="str">
        <f t="shared" si="30"/>
        <v/>
      </c>
      <c r="X99" s="36" t="str">
        <f t="shared" si="25"/>
        <v/>
      </c>
      <c r="Y99" s="37" t="str">
        <f t="shared" si="26"/>
        <v/>
      </c>
    </row>
    <row r="100" spans="2:25">
      <c r="B100" s="42">
        <v>92</v>
      </c>
      <c r="C100" s="87" t="str">
        <f t="shared" si="27"/>
        <v/>
      </c>
      <c r="D100" s="87"/>
      <c r="E100" s="48"/>
      <c r="F100" s="49"/>
      <c r="G100" s="48"/>
      <c r="H100" s="88"/>
      <c r="I100" s="88"/>
      <c r="J100" s="48"/>
      <c r="K100" s="89" t="str">
        <f t="shared" si="28"/>
        <v/>
      </c>
      <c r="L100" s="90"/>
      <c r="M100" s="6" t="str">
        <f>IF(J100="","",(K100/J100)/LOOKUP(RIGHT($D$2,3),定数!$A$6:$A$13,定数!$B$6:$B$13))</f>
        <v/>
      </c>
      <c r="N100" s="48"/>
      <c r="O100" s="49"/>
      <c r="P100" s="88"/>
      <c r="Q100" s="88"/>
      <c r="R100" s="91" t="str">
        <f>IF(P100="","",T100*M100*LOOKUP(RIGHT($D$2,3),定数!$A$6:$A$13,定数!$B$6:$B$13))</f>
        <v/>
      </c>
      <c r="S100" s="91"/>
      <c r="T100" s="92" t="str">
        <f t="shared" si="29"/>
        <v/>
      </c>
      <c r="U100" s="92"/>
      <c r="V100" t="str">
        <f t="shared" si="30"/>
        <v/>
      </c>
      <c r="W100" t="str">
        <f t="shared" si="30"/>
        <v/>
      </c>
      <c r="X100" s="36" t="str">
        <f t="shared" si="25"/>
        <v/>
      </c>
      <c r="Y100" s="37" t="str">
        <f t="shared" si="26"/>
        <v/>
      </c>
    </row>
    <row r="101" spans="2:25">
      <c r="B101" s="42">
        <v>93</v>
      </c>
      <c r="C101" s="87" t="str">
        <f t="shared" si="27"/>
        <v/>
      </c>
      <c r="D101" s="87"/>
      <c r="E101" s="48"/>
      <c r="F101" s="49"/>
      <c r="G101" s="48"/>
      <c r="H101" s="88"/>
      <c r="I101" s="88"/>
      <c r="J101" s="48"/>
      <c r="K101" s="89" t="str">
        <f t="shared" si="28"/>
        <v/>
      </c>
      <c r="L101" s="90"/>
      <c r="M101" s="6" t="str">
        <f>IF(J101="","",(K101/J101)/LOOKUP(RIGHT($D$2,3),定数!$A$6:$A$13,定数!$B$6:$B$13))</f>
        <v/>
      </c>
      <c r="N101" s="48"/>
      <c r="O101" s="49"/>
      <c r="P101" s="88"/>
      <c r="Q101" s="88"/>
      <c r="R101" s="91" t="str">
        <f>IF(P101="","",T101*M101*LOOKUP(RIGHT($D$2,3),定数!$A$6:$A$13,定数!$B$6:$B$13))</f>
        <v/>
      </c>
      <c r="S101" s="91"/>
      <c r="T101" s="92" t="str">
        <f t="shared" si="29"/>
        <v/>
      </c>
      <c r="U101" s="92"/>
      <c r="V101" t="str">
        <f t="shared" si="30"/>
        <v/>
      </c>
      <c r="W101" t="str">
        <f t="shared" si="30"/>
        <v/>
      </c>
      <c r="X101" s="36" t="str">
        <f t="shared" si="25"/>
        <v/>
      </c>
      <c r="Y101" s="37" t="str">
        <f t="shared" si="26"/>
        <v/>
      </c>
    </row>
    <row r="102" spans="2:25">
      <c r="B102" s="42">
        <v>94</v>
      </c>
      <c r="C102" s="87" t="str">
        <f t="shared" si="27"/>
        <v/>
      </c>
      <c r="D102" s="87"/>
      <c r="E102" s="48"/>
      <c r="F102" s="49"/>
      <c r="G102" s="48"/>
      <c r="H102" s="88"/>
      <c r="I102" s="88"/>
      <c r="J102" s="48"/>
      <c r="K102" s="89" t="str">
        <f t="shared" si="28"/>
        <v/>
      </c>
      <c r="L102" s="90"/>
      <c r="M102" s="6" t="str">
        <f>IF(J102="","",(K102/J102)/LOOKUP(RIGHT($D$2,3),定数!$A$6:$A$13,定数!$B$6:$B$13))</f>
        <v/>
      </c>
      <c r="N102" s="48"/>
      <c r="O102" s="49"/>
      <c r="P102" s="88"/>
      <c r="Q102" s="88"/>
      <c r="R102" s="91" t="str">
        <f>IF(P102="","",T102*M102*LOOKUP(RIGHT($D$2,3),定数!$A$6:$A$13,定数!$B$6:$B$13))</f>
        <v/>
      </c>
      <c r="S102" s="91"/>
      <c r="T102" s="92" t="str">
        <f t="shared" si="29"/>
        <v/>
      </c>
      <c r="U102" s="92"/>
      <c r="V102" t="str">
        <f t="shared" si="30"/>
        <v/>
      </c>
      <c r="W102" t="str">
        <f t="shared" si="30"/>
        <v/>
      </c>
      <c r="X102" s="36" t="str">
        <f t="shared" si="25"/>
        <v/>
      </c>
      <c r="Y102" s="37" t="str">
        <f t="shared" si="26"/>
        <v/>
      </c>
    </row>
    <row r="103" spans="2:25">
      <c r="B103" s="42">
        <v>95</v>
      </c>
      <c r="C103" s="87" t="str">
        <f t="shared" si="27"/>
        <v/>
      </c>
      <c r="D103" s="87"/>
      <c r="E103" s="48"/>
      <c r="F103" s="49"/>
      <c r="G103" s="48"/>
      <c r="H103" s="88"/>
      <c r="I103" s="88"/>
      <c r="J103" s="48"/>
      <c r="K103" s="89" t="str">
        <f t="shared" si="28"/>
        <v/>
      </c>
      <c r="L103" s="90"/>
      <c r="M103" s="6" t="str">
        <f>IF(J103="","",(K103/J103)/LOOKUP(RIGHT($D$2,3),定数!$A$6:$A$13,定数!$B$6:$B$13))</f>
        <v/>
      </c>
      <c r="N103" s="48"/>
      <c r="O103" s="49"/>
      <c r="P103" s="88"/>
      <c r="Q103" s="88"/>
      <c r="R103" s="91" t="str">
        <f>IF(P103="","",T103*M103*LOOKUP(RIGHT($D$2,3),定数!$A$6:$A$13,定数!$B$6:$B$13))</f>
        <v/>
      </c>
      <c r="S103" s="91"/>
      <c r="T103" s="92" t="str">
        <f t="shared" si="29"/>
        <v/>
      </c>
      <c r="U103" s="92"/>
      <c r="V103" t="str">
        <f t="shared" si="30"/>
        <v/>
      </c>
      <c r="W103" t="str">
        <f t="shared" si="30"/>
        <v/>
      </c>
      <c r="X103" s="36" t="str">
        <f t="shared" si="25"/>
        <v/>
      </c>
      <c r="Y103" s="37" t="str">
        <f t="shared" si="26"/>
        <v/>
      </c>
    </row>
    <row r="104" spans="2:25">
      <c r="B104" s="42">
        <v>96</v>
      </c>
      <c r="C104" s="87" t="str">
        <f t="shared" si="27"/>
        <v/>
      </c>
      <c r="D104" s="87"/>
      <c r="E104" s="48"/>
      <c r="F104" s="49"/>
      <c r="G104" s="48"/>
      <c r="H104" s="88"/>
      <c r="I104" s="88"/>
      <c r="J104" s="48"/>
      <c r="K104" s="89" t="str">
        <f t="shared" si="28"/>
        <v/>
      </c>
      <c r="L104" s="90"/>
      <c r="M104" s="6" t="str">
        <f>IF(J104="","",(K104/J104)/LOOKUP(RIGHT($D$2,3),定数!$A$6:$A$13,定数!$B$6:$B$13))</f>
        <v/>
      </c>
      <c r="N104" s="48"/>
      <c r="O104" s="49"/>
      <c r="P104" s="88"/>
      <c r="Q104" s="88"/>
      <c r="R104" s="91" t="str">
        <f>IF(P104="","",T104*M104*LOOKUP(RIGHT($D$2,3),定数!$A$6:$A$13,定数!$B$6:$B$13))</f>
        <v/>
      </c>
      <c r="S104" s="91"/>
      <c r="T104" s="92" t="str">
        <f t="shared" si="29"/>
        <v/>
      </c>
      <c r="U104" s="92"/>
      <c r="V104" t="str">
        <f t="shared" si="30"/>
        <v/>
      </c>
      <c r="W104" t="str">
        <f t="shared" si="30"/>
        <v/>
      </c>
      <c r="X104" s="36" t="str">
        <f t="shared" si="25"/>
        <v/>
      </c>
      <c r="Y104" s="37" t="str">
        <f t="shared" si="26"/>
        <v/>
      </c>
    </row>
    <row r="105" spans="2:25">
      <c r="B105" s="42">
        <v>97</v>
      </c>
      <c r="C105" s="87" t="str">
        <f t="shared" si="27"/>
        <v/>
      </c>
      <c r="D105" s="87"/>
      <c r="E105" s="48"/>
      <c r="F105" s="49"/>
      <c r="G105" s="48"/>
      <c r="H105" s="88"/>
      <c r="I105" s="88"/>
      <c r="J105" s="48"/>
      <c r="K105" s="89" t="str">
        <f t="shared" si="28"/>
        <v/>
      </c>
      <c r="L105" s="90"/>
      <c r="M105" s="6" t="str">
        <f>IF(J105="","",(K105/J105)/LOOKUP(RIGHT($D$2,3),定数!$A$6:$A$13,定数!$B$6:$B$13))</f>
        <v/>
      </c>
      <c r="N105" s="48"/>
      <c r="O105" s="49"/>
      <c r="P105" s="88"/>
      <c r="Q105" s="88"/>
      <c r="R105" s="91" t="str">
        <f>IF(P105="","",T105*M105*LOOKUP(RIGHT($D$2,3),定数!$A$6:$A$13,定数!$B$6:$B$13))</f>
        <v/>
      </c>
      <c r="S105" s="91"/>
      <c r="T105" s="92" t="str">
        <f t="shared" si="29"/>
        <v/>
      </c>
      <c r="U105" s="92"/>
      <c r="V105" t="str">
        <f t="shared" si="30"/>
        <v/>
      </c>
      <c r="W105" t="str">
        <f t="shared" si="30"/>
        <v/>
      </c>
      <c r="X105" s="36" t="str">
        <f t="shared" si="25"/>
        <v/>
      </c>
      <c r="Y105" s="37" t="str">
        <f t="shared" si="26"/>
        <v/>
      </c>
    </row>
    <row r="106" spans="2:25">
      <c r="B106" s="42">
        <v>98</v>
      </c>
      <c r="C106" s="87" t="str">
        <f t="shared" si="27"/>
        <v/>
      </c>
      <c r="D106" s="87"/>
      <c r="E106" s="48"/>
      <c r="F106" s="49"/>
      <c r="G106" s="48"/>
      <c r="H106" s="88"/>
      <c r="I106" s="88"/>
      <c r="J106" s="48"/>
      <c r="K106" s="89" t="str">
        <f t="shared" si="28"/>
        <v/>
      </c>
      <c r="L106" s="90"/>
      <c r="M106" s="6" t="str">
        <f>IF(J106="","",(K106/J106)/LOOKUP(RIGHT($D$2,3),定数!$A$6:$A$13,定数!$B$6:$B$13))</f>
        <v/>
      </c>
      <c r="N106" s="48"/>
      <c r="O106" s="49"/>
      <c r="P106" s="88"/>
      <c r="Q106" s="88"/>
      <c r="R106" s="91" t="str">
        <f>IF(P106="","",T106*M106*LOOKUP(RIGHT($D$2,3),定数!$A$6:$A$13,定数!$B$6:$B$13))</f>
        <v/>
      </c>
      <c r="S106" s="91"/>
      <c r="T106" s="92" t="str">
        <f t="shared" si="29"/>
        <v/>
      </c>
      <c r="U106" s="92"/>
      <c r="V106" t="str">
        <f t="shared" si="30"/>
        <v/>
      </c>
      <c r="W106" t="str">
        <f t="shared" si="30"/>
        <v/>
      </c>
      <c r="X106" s="36" t="str">
        <f t="shared" si="25"/>
        <v/>
      </c>
      <c r="Y106" s="37" t="str">
        <f t="shared" si="26"/>
        <v/>
      </c>
    </row>
    <row r="107" spans="2:25">
      <c r="B107" s="42">
        <v>99</v>
      </c>
      <c r="C107" s="87" t="str">
        <f t="shared" si="27"/>
        <v/>
      </c>
      <c r="D107" s="87"/>
      <c r="E107" s="48"/>
      <c r="F107" s="49"/>
      <c r="G107" s="48"/>
      <c r="H107" s="88"/>
      <c r="I107" s="88"/>
      <c r="J107" s="48"/>
      <c r="K107" s="89" t="str">
        <f t="shared" si="28"/>
        <v/>
      </c>
      <c r="L107" s="90"/>
      <c r="M107" s="6" t="str">
        <f>IF(J107="","",(K107/J107)/LOOKUP(RIGHT($D$2,3),定数!$A$6:$A$13,定数!$B$6:$B$13))</f>
        <v/>
      </c>
      <c r="N107" s="48"/>
      <c r="O107" s="49"/>
      <c r="P107" s="88"/>
      <c r="Q107" s="88"/>
      <c r="R107" s="91" t="str">
        <f>IF(P107="","",T107*M107*LOOKUP(RIGHT($D$2,3),定数!$A$6:$A$13,定数!$B$6:$B$13))</f>
        <v/>
      </c>
      <c r="S107" s="91"/>
      <c r="T107" s="92" t="str">
        <f t="shared" si="29"/>
        <v/>
      </c>
      <c r="U107" s="92"/>
      <c r="V107" t="str">
        <f>IF(S107&lt;&gt;"",IF(S107&lt;0,1+V106,0),"")</f>
        <v/>
      </c>
      <c r="W107" t="str">
        <f>IF(T107&lt;&gt;"",IF(T107&lt;0,1+W106,0),"")</f>
        <v/>
      </c>
      <c r="X107" s="36" t="str">
        <f t="shared" si="25"/>
        <v/>
      </c>
      <c r="Y107" s="37" t="str">
        <f t="shared" si="26"/>
        <v/>
      </c>
    </row>
    <row r="108" spans="2:25">
      <c r="B108" s="42">
        <v>100</v>
      </c>
      <c r="C108" s="87" t="str">
        <f t="shared" si="27"/>
        <v/>
      </c>
      <c r="D108" s="87"/>
      <c r="E108" s="48"/>
      <c r="F108" s="49"/>
      <c r="G108" s="48"/>
      <c r="H108" s="88"/>
      <c r="I108" s="88"/>
      <c r="J108" s="48"/>
      <c r="K108" s="89" t="str">
        <f t="shared" si="28"/>
        <v/>
      </c>
      <c r="L108" s="90"/>
      <c r="M108" s="6" t="str">
        <f>IF(J108="","",(K108/J108)/LOOKUP(RIGHT($D$2,3),定数!$A$6:$A$13,定数!$B$6:$B$13))</f>
        <v/>
      </c>
      <c r="N108" s="48"/>
      <c r="O108" s="49"/>
      <c r="P108" s="88"/>
      <c r="Q108" s="88"/>
      <c r="R108" s="91" t="str">
        <f>IF(P108="","",T108*M108*LOOKUP(RIGHT($D$2,3),定数!$A$6:$A$13,定数!$B$6:$B$13))</f>
        <v/>
      </c>
      <c r="S108" s="91"/>
      <c r="T108" s="92" t="str">
        <f t="shared" si="29"/>
        <v/>
      </c>
      <c r="U108" s="92"/>
      <c r="V108" t="str">
        <f>IF(S108&lt;&gt;"",IF(S108&lt;0,1+V107,0),"")</f>
        <v/>
      </c>
      <c r="W108" t="str">
        <f>IF(T108&lt;&gt;"",IF(T108&lt;0,1+W107,0),"")</f>
        <v/>
      </c>
      <c r="X108" s="36" t="str">
        <f t="shared" si="25"/>
        <v/>
      </c>
      <c r="Y108" s="37" t="str">
        <f t="shared" si="26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N7:Q7"/>
    <mergeCell ref="R7:U7"/>
    <mergeCell ref="H8:I8"/>
    <mergeCell ref="K8:L8"/>
    <mergeCell ref="P8:Q8"/>
    <mergeCell ref="R8:S8"/>
    <mergeCell ref="T8:U8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B4:C4"/>
    <mergeCell ref="D4:E4"/>
    <mergeCell ref="F4:G4"/>
    <mergeCell ref="H4:I4"/>
    <mergeCell ref="J4:K4"/>
    <mergeCell ref="L4:M4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</mergeCells>
  <phoneticPr fontId="2"/>
  <conditionalFormatting sqref="G46">
    <cfRule type="cellIs" dxfId="9623" priority="3061" stopIfTrue="1" operator="equal">
      <formula>"買"</formula>
    </cfRule>
    <cfRule type="cellIs" dxfId="9622" priority="3062" stopIfTrue="1" operator="equal">
      <formula>"売"</formula>
    </cfRule>
  </conditionalFormatting>
  <conditionalFormatting sqref="G9:G11 G14:G108">
    <cfRule type="cellIs" dxfId="9621" priority="3059" stopIfTrue="1" operator="equal">
      <formula>"買"</formula>
    </cfRule>
    <cfRule type="cellIs" dxfId="9620" priority="3060" stopIfTrue="1" operator="equal">
      <formula>"売"</formula>
    </cfRule>
  </conditionalFormatting>
  <conditionalFormatting sqref="G12">
    <cfRule type="cellIs" dxfId="9619" priority="3057" stopIfTrue="1" operator="equal">
      <formula>"買"</formula>
    </cfRule>
    <cfRule type="cellIs" dxfId="9618" priority="3058" stopIfTrue="1" operator="equal">
      <formula>"売"</formula>
    </cfRule>
  </conditionalFormatting>
  <conditionalFormatting sqref="G13">
    <cfRule type="cellIs" dxfId="9617" priority="3055" stopIfTrue="1" operator="equal">
      <formula>"買"</formula>
    </cfRule>
    <cfRule type="cellIs" dxfId="9616" priority="3056" stopIfTrue="1" operator="equal">
      <formula>"売"</formula>
    </cfRule>
  </conditionalFormatting>
  <conditionalFormatting sqref="G9:G11">
    <cfRule type="cellIs" dxfId="9615" priority="3053" stopIfTrue="1" operator="equal">
      <formula>"買"</formula>
    </cfRule>
    <cfRule type="cellIs" dxfId="9614" priority="3054" stopIfTrue="1" operator="equal">
      <formula>"売"</formula>
    </cfRule>
  </conditionalFormatting>
  <conditionalFormatting sqref="G12">
    <cfRule type="cellIs" dxfId="9613" priority="3051" stopIfTrue="1" operator="equal">
      <formula>"買"</formula>
    </cfRule>
    <cfRule type="cellIs" dxfId="9612" priority="3052" stopIfTrue="1" operator="equal">
      <formula>"売"</formula>
    </cfRule>
  </conditionalFormatting>
  <conditionalFormatting sqref="G46">
    <cfRule type="cellIs" dxfId="9611" priority="3049" stopIfTrue="1" operator="equal">
      <formula>"買"</formula>
    </cfRule>
    <cfRule type="cellIs" dxfId="9610" priority="3050" stopIfTrue="1" operator="equal">
      <formula>"売"</formula>
    </cfRule>
  </conditionalFormatting>
  <conditionalFormatting sqref="G9:G11 G14:G108">
    <cfRule type="cellIs" dxfId="9609" priority="3047" stopIfTrue="1" operator="equal">
      <formula>"買"</formula>
    </cfRule>
    <cfRule type="cellIs" dxfId="9608" priority="3048" stopIfTrue="1" operator="equal">
      <formula>"売"</formula>
    </cfRule>
  </conditionalFormatting>
  <conditionalFormatting sqref="G12">
    <cfRule type="cellIs" dxfId="9607" priority="3045" stopIfTrue="1" operator="equal">
      <formula>"買"</formula>
    </cfRule>
    <cfRule type="cellIs" dxfId="9606" priority="3046" stopIfTrue="1" operator="equal">
      <formula>"売"</formula>
    </cfRule>
  </conditionalFormatting>
  <conditionalFormatting sqref="G13">
    <cfRule type="cellIs" dxfId="9605" priority="3043" stopIfTrue="1" operator="equal">
      <formula>"買"</formula>
    </cfRule>
    <cfRule type="cellIs" dxfId="9604" priority="3044" stopIfTrue="1" operator="equal">
      <formula>"売"</formula>
    </cfRule>
  </conditionalFormatting>
  <conditionalFormatting sqref="G9:G11">
    <cfRule type="cellIs" dxfId="9603" priority="3041" stopIfTrue="1" operator="equal">
      <formula>"買"</formula>
    </cfRule>
    <cfRule type="cellIs" dxfId="9602" priority="3042" stopIfTrue="1" operator="equal">
      <formula>"売"</formula>
    </cfRule>
  </conditionalFormatting>
  <conditionalFormatting sqref="G12">
    <cfRule type="cellIs" dxfId="9601" priority="3039" stopIfTrue="1" operator="equal">
      <formula>"買"</formula>
    </cfRule>
    <cfRule type="cellIs" dxfId="9600" priority="3040" stopIfTrue="1" operator="equal">
      <formula>"売"</formula>
    </cfRule>
  </conditionalFormatting>
  <conditionalFormatting sqref="G9:G10">
    <cfRule type="cellIs" dxfId="9599" priority="3037" stopIfTrue="1" operator="equal">
      <formula>"買"</formula>
    </cfRule>
    <cfRule type="cellIs" dxfId="9598" priority="3038" stopIfTrue="1" operator="equal">
      <formula>"売"</formula>
    </cfRule>
  </conditionalFormatting>
  <conditionalFormatting sqref="G9:G10">
    <cfRule type="cellIs" dxfId="9597" priority="3035" stopIfTrue="1" operator="equal">
      <formula>"買"</formula>
    </cfRule>
    <cfRule type="cellIs" dxfId="9596" priority="3036" stopIfTrue="1" operator="equal">
      <formula>"売"</formula>
    </cfRule>
  </conditionalFormatting>
  <conditionalFormatting sqref="G9:G10">
    <cfRule type="cellIs" dxfId="9595" priority="3033" stopIfTrue="1" operator="equal">
      <formula>"買"</formula>
    </cfRule>
    <cfRule type="cellIs" dxfId="9594" priority="3034" stopIfTrue="1" operator="equal">
      <formula>"売"</formula>
    </cfRule>
  </conditionalFormatting>
  <conditionalFormatting sqref="G9:G10">
    <cfRule type="cellIs" dxfId="9593" priority="3031" stopIfTrue="1" operator="equal">
      <formula>"買"</formula>
    </cfRule>
    <cfRule type="cellIs" dxfId="9592" priority="3032" stopIfTrue="1" operator="equal">
      <formula>"売"</formula>
    </cfRule>
  </conditionalFormatting>
  <conditionalFormatting sqref="G9:G10">
    <cfRule type="cellIs" dxfId="9591" priority="3029" stopIfTrue="1" operator="equal">
      <formula>"買"</formula>
    </cfRule>
    <cfRule type="cellIs" dxfId="9590" priority="3030" stopIfTrue="1" operator="equal">
      <formula>"売"</formula>
    </cfRule>
  </conditionalFormatting>
  <conditionalFormatting sqref="G9:G10">
    <cfRule type="cellIs" dxfId="9589" priority="3027" stopIfTrue="1" operator="equal">
      <formula>"買"</formula>
    </cfRule>
    <cfRule type="cellIs" dxfId="9588" priority="3028" stopIfTrue="1" operator="equal">
      <formula>"売"</formula>
    </cfRule>
  </conditionalFormatting>
  <conditionalFormatting sqref="G11">
    <cfRule type="cellIs" dxfId="9587" priority="3025" stopIfTrue="1" operator="equal">
      <formula>"買"</formula>
    </cfRule>
    <cfRule type="cellIs" dxfId="9586" priority="3026" stopIfTrue="1" operator="equal">
      <formula>"売"</formula>
    </cfRule>
  </conditionalFormatting>
  <conditionalFormatting sqref="G11">
    <cfRule type="cellIs" dxfId="9585" priority="3023" stopIfTrue="1" operator="equal">
      <formula>"買"</formula>
    </cfRule>
    <cfRule type="cellIs" dxfId="9584" priority="3024" stopIfTrue="1" operator="equal">
      <formula>"売"</formula>
    </cfRule>
  </conditionalFormatting>
  <conditionalFormatting sqref="G12">
    <cfRule type="cellIs" dxfId="9583" priority="3021" stopIfTrue="1" operator="equal">
      <formula>"買"</formula>
    </cfRule>
    <cfRule type="cellIs" dxfId="9582" priority="3022" stopIfTrue="1" operator="equal">
      <formula>"売"</formula>
    </cfRule>
  </conditionalFormatting>
  <conditionalFormatting sqref="G12">
    <cfRule type="cellIs" dxfId="9581" priority="3019" stopIfTrue="1" operator="equal">
      <formula>"買"</formula>
    </cfRule>
    <cfRule type="cellIs" dxfId="9580" priority="3020" stopIfTrue="1" operator="equal">
      <formula>"売"</formula>
    </cfRule>
  </conditionalFormatting>
  <conditionalFormatting sqref="G13">
    <cfRule type="cellIs" dxfId="9579" priority="3017" stopIfTrue="1" operator="equal">
      <formula>"買"</formula>
    </cfRule>
    <cfRule type="cellIs" dxfId="9578" priority="3018" stopIfTrue="1" operator="equal">
      <formula>"売"</formula>
    </cfRule>
  </conditionalFormatting>
  <conditionalFormatting sqref="G13">
    <cfRule type="cellIs" dxfId="9577" priority="3015" stopIfTrue="1" operator="equal">
      <formula>"買"</formula>
    </cfRule>
    <cfRule type="cellIs" dxfId="9576" priority="3016" stopIfTrue="1" operator="equal">
      <formula>"売"</formula>
    </cfRule>
  </conditionalFormatting>
  <conditionalFormatting sqref="G13">
    <cfRule type="cellIs" dxfId="9575" priority="3013" stopIfTrue="1" operator="equal">
      <formula>"買"</formula>
    </cfRule>
    <cfRule type="cellIs" dxfId="9574" priority="3014" stopIfTrue="1" operator="equal">
      <formula>"売"</formula>
    </cfRule>
  </conditionalFormatting>
  <conditionalFormatting sqref="G13">
    <cfRule type="cellIs" dxfId="9573" priority="3011" stopIfTrue="1" operator="equal">
      <formula>"買"</formula>
    </cfRule>
    <cfRule type="cellIs" dxfId="9572" priority="3012" stopIfTrue="1" operator="equal">
      <formula>"売"</formula>
    </cfRule>
  </conditionalFormatting>
  <conditionalFormatting sqref="G13">
    <cfRule type="cellIs" dxfId="9571" priority="3009" stopIfTrue="1" operator="equal">
      <formula>"買"</formula>
    </cfRule>
    <cfRule type="cellIs" dxfId="9570" priority="3010" stopIfTrue="1" operator="equal">
      <formula>"売"</formula>
    </cfRule>
  </conditionalFormatting>
  <conditionalFormatting sqref="G13">
    <cfRule type="cellIs" dxfId="9569" priority="3007" stopIfTrue="1" operator="equal">
      <formula>"買"</formula>
    </cfRule>
    <cfRule type="cellIs" dxfId="9568" priority="3008" stopIfTrue="1" operator="equal">
      <formula>"売"</formula>
    </cfRule>
  </conditionalFormatting>
  <conditionalFormatting sqref="G13">
    <cfRule type="cellIs" dxfId="9567" priority="3005" stopIfTrue="1" operator="equal">
      <formula>"買"</formula>
    </cfRule>
    <cfRule type="cellIs" dxfId="9566" priority="3006" stopIfTrue="1" operator="equal">
      <formula>"売"</formula>
    </cfRule>
  </conditionalFormatting>
  <conditionalFormatting sqref="G13">
    <cfRule type="cellIs" dxfId="9565" priority="3003" stopIfTrue="1" operator="equal">
      <formula>"買"</formula>
    </cfRule>
    <cfRule type="cellIs" dxfId="9564" priority="3004" stopIfTrue="1" operator="equal">
      <formula>"売"</formula>
    </cfRule>
  </conditionalFormatting>
  <conditionalFormatting sqref="G13">
    <cfRule type="cellIs" dxfId="9563" priority="3001" stopIfTrue="1" operator="equal">
      <formula>"買"</formula>
    </cfRule>
    <cfRule type="cellIs" dxfId="9562" priority="3002" stopIfTrue="1" operator="equal">
      <formula>"売"</formula>
    </cfRule>
  </conditionalFormatting>
  <conditionalFormatting sqref="G13">
    <cfRule type="cellIs" dxfId="9561" priority="2999" stopIfTrue="1" operator="equal">
      <formula>"買"</formula>
    </cfRule>
    <cfRule type="cellIs" dxfId="9560" priority="3000" stopIfTrue="1" operator="equal">
      <formula>"売"</formula>
    </cfRule>
  </conditionalFormatting>
  <conditionalFormatting sqref="G13">
    <cfRule type="cellIs" dxfId="9559" priority="2997" stopIfTrue="1" operator="equal">
      <formula>"買"</formula>
    </cfRule>
    <cfRule type="cellIs" dxfId="9558" priority="2998" stopIfTrue="1" operator="equal">
      <formula>"売"</formula>
    </cfRule>
  </conditionalFormatting>
  <conditionalFormatting sqref="G13">
    <cfRule type="cellIs" dxfId="9557" priority="2995" stopIfTrue="1" operator="equal">
      <formula>"買"</formula>
    </cfRule>
    <cfRule type="cellIs" dxfId="9556" priority="2996" stopIfTrue="1" operator="equal">
      <formula>"売"</formula>
    </cfRule>
  </conditionalFormatting>
  <conditionalFormatting sqref="G13">
    <cfRule type="cellIs" dxfId="9555" priority="2993" stopIfTrue="1" operator="equal">
      <formula>"買"</formula>
    </cfRule>
    <cfRule type="cellIs" dxfId="9554" priority="2994" stopIfTrue="1" operator="equal">
      <formula>"売"</formula>
    </cfRule>
  </conditionalFormatting>
  <conditionalFormatting sqref="G13">
    <cfRule type="cellIs" dxfId="9553" priority="2991" stopIfTrue="1" operator="equal">
      <formula>"買"</formula>
    </cfRule>
    <cfRule type="cellIs" dxfId="9552" priority="2992" stopIfTrue="1" operator="equal">
      <formula>"売"</formula>
    </cfRule>
  </conditionalFormatting>
  <conditionalFormatting sqref="G13">
    <cfRule type="cellIs" dxfId="9551" priority="2989" stopIfTrue="1" operator="equal">
      <formula>"買"</formula>
    </cfRule>
    <cfRule type="cellIs" dxfId="9550" priority="2990" stopIfTrue="1" operator="equal">
      <formula>"売"</formula>
    </cfRule>
  </conditionalFormatting>
  <conditionalFormatting sqref="G14">
    <cfRule type="cellIs" dxfId="9549" priority="2987" stopIfTrue="1" operator="equal">
      <formula>"買"</formula>
    </cfRule>
    <cfRule type="cellIs" dxfId="9548" priority="2988" stopIfTrue="1" operator="equal">
      <formula>"売"</formula>
    </cfRule>
  </conditionalFormatting>
  <conditionalFormatting sqref="G14">
    <cfRule type="cellIs" dxfId="9547" priority="2985" stopIfTrue="1" operator="equal">
      <formula>"買"</formula>
    </cfRule>
    <cfRule type="cellIs" dxfId="9546" priority="2986" stopIfTrue="1" operator="equal">
      <formula>"売"</formula>
    </cfRule>
  </conditionalFormatting>
  <conditionalFormatting sqref="G14">
    <cfRule type="cellIs" dxfId="9545" priority="2983" stopIfTrue="1" operator="equal">
      <formula>"買"</formula>
    </cfRule>
    <cfRule type="cellIs" dxfId="9544" priority="2984" stopIfTrue="1" operator="equal">
      <formula>"売"</formula>
    </cfRule>
  </conditionalFormatting>
  <conditionalFormatting sqref="G14">
    <cfRule type="cellIs" dxfId="9543" priority="2981" stopIfTrue="1" operator="equal">
      <formula>"買"</formula>
    </cfRule>
    <cfRule type="cellIs" dxfId="9542" priority="2982" stopIfTrue="1" operator="equal">
      <formula>"売"</formula>
    </cfRule>
  </conditionalFormatting>
  <conditionalFormatting sqref="G14">
    <cfRule type="cellIs" dxfId="9541" priority="2979" stopIfTrue="1" operator="equal">
      <formula>"買"</formula>
    </cfRule>
    <cfRule type="cellIs" dxfId="9540" priority="2980" stopIfTrue="1" operator="equal">
      <formula>"売"</formula>
    </cfRule>
  </conditionalFormatting>
  <conditionalFormatting sqref="G14">
    <cfRule type="cellIs" dxfId="9539" priority="2977" stopIfTrue="1" operator="equal">
      <formula>"買"</formula>
    </cfRule>
    <cfRule type="cellIs" dxfId="9538" priority="2978" stopIfTrue="1" operator="equal">
      <formula>"売"</formula>
    </cfRule>
  </conditionalFormatting>
  <conditionalFormatting sqref="G14">
    <cfRule type="cellIs" dxfId="9537" priority="2975" stopIfTrue="1" operator="equal">
      <formula>"買"</formula>
    </cfRule>
    <cfRule type="cellIs" dxfId="9536" priority="2976" stopIfTrue="1" operator="equal">
      <formula>"売"</formula>
    </cfRule>
  </conditionalFormatting>
  <conditionalFormatting sqref="G14">
    <cfRule type="cellIs" dxfId="9535" priority="2973" stopIfTrue="1" operator="equal">
      <formula>"買"</formula>
    </cfRule>
    <cfRule type="cellIs" dxfId="9534" priority="2974" stopIfTrue="1" operator="equal">
      <formula>"売"</formula>
    </cfRule>
  </conditionalFormatting>
  <conditionalFormatting sqref="G14">
    <cfRule type="cellIs" dxfId="9533" priority="2971" stopIfTrue="1" operator="equal">
      <formula>"買"</formula>
    </cfRule>
    <cfRule type="cellIs" dxfId="9532" priority="2972" stopIfTrue="1" operator="equal">
      <formula>"売"</formula>
    </cfRule>
  </conditionalFormatting>
  <conditionalFormatting sqref="G14">
    <cfRule type="cellIs" dxfId="9531" priority="2969" stopIfTrue="1" operator="equal">
      <formula>"買"</formula>
    </cfRule>
    <cfRule type="cellIs" dxfId="9530" priority="2970" stopIfTrue="1" operator="equal">
      <formula>"売"</formula>
    </cfRule>
  </conditionalFormatting>
  <conditionalFormatting sqref="G14">
    <cfRule type="cellIs" dxfId="9529" priority="2967" stopIfTrue="1" operator="equal">
      <formula>"買"</formula>
    </cfRule>
    <cfRule type="cellIs" dxfId="9528" priority="2968" stopIfTrue="1" operator="equal">
      <formula>"売"</formula>
    </cfRule>
  </conditionalFormatting>
  <conditionalFormatting sqref="G14">
    <cfRule type="cellIs" dxfId="9527" priority="2965" stopIfTrue="1" operator="equal">
      <formula>"買"</formula>
    </cfRule>
    <cfRule type="cellIs" dxfId="9526" priority="2966" stopIfTrue="1" operator="equal">
      <formula>"売"</formula>
    </cfRule>
  </conditionalFormatting>
  <conditionalFormatting sqref="G14">
    <cfRule type="cellIs" dxfId="9525" priority="2963" stopIfTrue="1" operator="equal">
      <formula>"買"</formula>
    </cfRule>
    <cfRule type="cellIs" dxfId="9524" priority="2964" stopIfTrue="1" operator="equal">
      <formula>"売"</formula>
    </cfRule>
  </conditionalFormatting>
  <conditionalFormatting sqref="G14">
    <cfRule type="cellIs" dxfId="9523" priority="2961" stopIfTrue="1" operator="equal">
      <formula>"買"</formula>
    </cfRule>
    <cfRule type="cellIs" dxfId="9522" priority="2962" stopIfTrue="1" operator="equal">
      <formula>"売"</formula>
    </cfRule>
  </conditionalFormatting>
  <conditionalFormatting sqref="G14">
    <cfRule type="cellIs" dxfId="9521" priority="2959" stopIfTrue="1" operator="equal">
      <formula>"買"</formula>
    </cfRule>
    <cfRule type="cellIs" dxfId="9520" priority="2960" stopIfTrue="1" operator="equal">
      <formula>"売"</formula>
    </cfRule>
  </conditionalFormatting>
  <conditionalFormatting sqref="G14">
    <cfRule type="cellIs" dxfId="9519" priority="2957" stopIfTrue="1" operator="equal">
      <formula>"買"</formula>
    </cfRule>
    <cfRule type="cellIs" dxfId="9518" priority="2958" stopIfTrue="1" operator="equal">
      <formula>"売"</formula>
    </cfRule>
  </conditionalFormatting>
  <conditionalFormatting sqref="G14">
    <cfRule type="cellIs" dxfId="9517" priority="2955" stopIfTrue="1" operator="equal">
      <formula>"買"</formula>
    </cfRule>
    <cfRule type="cellIs" dxfId="9516" priority="2956" stopIfTrue="1" operator="equal">
      <formula>"売"</formula>
    </cfRule>
  </conditionalFormatting>
  <conditionalFormatting sqref="G15">
    <cfRule type="cellIs" dxfId="9515" priority="2953" stopIfTrue="1" operator="equal">
      <formula>"買"</formula>
    </cfRule>
    <cfRule type="cellIs" dxfId="9514" priority="2954" stopIfTrue="1" operator="equal">
      <formula>"売"</formula>
    </cfRule>
  </conditionalFormatting>
  <conditionalFormatting sqref="G16">
    <cfRule type="cellIs" dxfId="9513" priority="2951" stopIfTrue="1" operator="equal">
      <formula>"買"</formula>
    </cfRule>
    <cfRule type="cellIs" dxfId="9512" priority="2952" stopIfTrue="1" operator="equal">
      <formula>"売"</formula>
    </cfRule>
  </conditionalFormatting>
  <conditionalFormatting sqref="G17">
    <cfRule type="cellIs" dxfId="9511" priority="2949" stopIfTrue="1" operator="equal">
      <formula>"買"</formula>
    </cfRule>
    <cfRule type="cellIs" dxfId="9510" priority="2950" stopIfTrue="1" operator="equal">
      <formula>"売"</formula>
    </cfRule>
  </conditionalFormatting>
  <conditionalFormatting sqref="G17">
    <cfRule type="cellIs" dxfId="9509" priority="2947" stopIfTrue="1" operator="equal">
      <formula>"買"</formula>
    </cfRule>
    <cfRule type="cellIs" dxfId="9508" priority="2948" stopIfTrue="1" operator="equal">
      <formula>"売"</formula>
    </cfRule>
  </conditionalFormatting>
  <conditionalFormatting sqref="G17">
    <cfRule type="cellIs" dxfId="9507" priority="2945" stopIfTrue="1" operator="equal">
      <formula>"買"</formula>
    </cfRule>
    <cfRule type="cellIs" dxfId="9506" priority="2946" stopIfTrue="1" operator="equal">
      <formula>"売"</formula>
    </cfRule>
  </conditionalFormatting>
  <conditionalFormatting sqref="G17">
    <cfRule type="cellIs" dxfId="9505" priority="2943" stopIfTrue="1" operator="equal">
      <formula>"買"</formula>
    </cfRule>
    <cfRule type="cellIs" dxfId="9504" priority="2944" stopIfTrue="1" operator="equal">
      <formula>"売"</formula>
    </cfRule>
  </conditionalFormatting>
  <conditionalFormatting sqref="G17">
    <cfRule type="cellIs" dxfId="9503" priority="2941" stopIfTrue="1" operator="equal">
      <formula>"買"</formula>
    </cfRule>
    <cfRule type="cellIs" dxfId="9502" priority="2942" stopIfTrue="1" operator="equal">
      <formula>"売"</formula>
    </cfRule>
  </conditionalFormatting>
  <conditionalFormatting sqref="G17">
    <cfRule type="cellIs" dxfId="9501" priority="2939" stopIfTrue="1" operator="equal">
      <formula>"買"</formula>
    </cfRule>
    <cfRule type="cellIs" dxfId="9500" priority="2940" stopIfTrue="1" operator="equal">
      <formula>"売"</formula>
    </cfRule>
  </conditionalFormatting>
  <conditionalFormatting sqref="G18">
    <cfRule type="cellIs" dxfId="9499" priority="2937" stopIfTrue="1" operator="equal">
      <formula>"買"</formula>
    </cfRule>
    <cfRule type="cellIs" dxfId="9498" priority="2938" stopIfTrue="1" operator="equal">
      <formula>"売"</formula>
    </cfRule>
  </conditionalFormatting>
  <conditionalFormatting sqref="G19">
    <cfRule type="cellIs" dxfId="9497" priority="2935" stopIfTrue="1" operator="equal">
      <formula>"買"</formula>
    </cfRule>
    <cfRule type="cellIs" dxfId="9496" priority="2936" stopIfTrue="1" operator="equal">
      <formula>"売"</formula>
    </cfRule>
  </conditionalFormatting>
  <conditionalFormatting sqref="G20">
    <cfRule type="cellIs" dxfId="9495" priority="2933" stopIfTrue="1" operator="equal">
      <formula>"買"</formula>
    </cfRule>
    <cfRule type="cellIs" dxfId="9494" priority="2934" stopIfTrue="1" operator="equal">
      <formula>"売"</formula>
    </cfRule>
  </conditionalFormatting>
  <conditionalFormatting sqref="G20">
    <cfRule type="cellIs" dxfId="9493" priority="2931" stopIfTrue="1" operator="equal">
      <formula>"買"</formula>
    </cfRule>
    <cfRule type="cellIs" dxfId="9492" priority="2932" stopIfTrue="1" operator="equal">
      <formula>"売"</formula>
    </cfRule>
  </conditionalFormatting>
  <conditionalFormatting sqref="G20">
    <cfRule type="cellIs" dxfId="9491" priority="2929" stopIfTrue="1" operator="equal">
      <formula>"買"</formula>
    </cfRule>
    <cfRule type="cellIs" dxfId="9490" priority="2930" stopIfTrue="1" operator="equal">
      <formula>"売"</formula>
    </cfRule>
  </conditionalFormatting>
  <conditionalFormatting sqref="G20">
    <cfRule type="cellIs" dxfId="9489" priority="2927" stopIfTrue="1" operator="equal">
      <formula>"買"</formula>
    </cfRule>
    <cfRule type="cellIs" dxfId="9488" priority="2928" stopIfTrue="1" operator="equal">
      <formula>"売"</formula>
    </cfRule>
  </conditionalFormatting>
  <conditionalFormatting sqref="G20">
    <cfRule type="cellIs" dxfId="9487" priority="2925" stopIfTrue="1" operator="equal">
      <formula>"買"</formula>
    </cfRule>
    <cfRule type="cellIs" dxfId="9486" priority="2926" stopIfTrue="1" operator="equal">
      <formula>"売"</formula>
    </cfRule>
  </conditionalFormatting>
  <conditionalFormatting sqref="G20">
    <cfRule type="cellIs" dxfId="9485" priority="2923" stopIfTrue="1" operator="equal">
      <formula>"買"</formula>
    </cfRule>
    <cfRule type="cellIs" dxfId="9484" priority="2924" stopIfTrue="1" operator="equal">
      <formula>"売"</formula>
    </cfRule>
  </conditionalFormatting>
  <conditionalFormatting sqref="G21">
    <cfRule type="cellIs" dxfId="9483" priority="2921" stopIfTrue="1" operator="equal">
      <formula>"買"</formula>
    </cfRule>
    <cfRule type="cellIs" dxfId="9482" priority="2922" stopIfTrue="1" operator="equal">
      <formula>"売"</formula>
    </cfRule>
  </conditionalFormatting>
  <conditionalFormatting sqref="G21">
    <cfRule type="cellIs" dxfId="9481" priority="2919" stopIfTrue="1" operator="equal">
      <formula>"買"</formula>
    </cfRule>
    <cfRule type="cellIs" dxfId="9480" priority="2920" stopIfTrue="1" operator="equal">
      <formula>"売"</formula>
    </cfRule>
  </conditionalFormatting>
  <conditionalFormatting sqref="G21">
    <cfRule type="cellIs" dxfId="9479" priority="2917" stopIfTrue="1" operator="equal">
      <formula>"買"</formula>
    </cfRule>
    <cfRule type="cellIs" dxfId="9478" priority="2918" stopIfTrue="1" operator="equal">
      <formula>"売"</formula>
    </cfRule>
  </conditionalFormatting>
  <conditionalFormatting sqref="G21">
    <cfRule type="cellIs" dxfId="9477" priority="2915" stopIfTrue="1" operator="equal">
      <formula>"買"</formula>
    </cfRule>
    <cfRule type="cellIs" dxfId="9476" priority="2916" stopIfTrue="1" operator="equal">
      <formula>"売"</formula>
    </cfRule>
  </conditionalFormatting>
  <conditionalFormatting sqref="G21">
    <cfRule type="cellIs" dxfId="9475" priority="2913" stopIfTrue="1" operator="equal">
      <formula>"買"</formula>
    </cfRule>
    <cfRule type="cellIs" dxfId="9474" priority="2914" stopIfTrue="1" operator="equal">
      <formula>"売"</formula>
    </cfRule>
  </conditionalFormatting>
  <conditionalFormatting sqref="G21">
    <cfRule type="cellIs" dxfId="9473" priority="2911" stopIfTrue="1" operator="equal">
      <formula>"買"</formula>
    </cfRule>
    <cfRule type="cellIs" dxfId="9472" priority="2912" stopIfTrue="1" operator="equal">
      <formula>"売"</formula>
    </cfRule>
  </conditionalFormatting>
  <conditionalFormatting sqref="G21">
    <cfRule type="cellIs" dxfId="9471" priority="2909" stopIfTrue="1" operator="equal">
      <formula>"買"</formula>
    </cfRule>
    <cfRule type="cellIs" dxfId="9470" priority="2910" stopIfTrue="1" operator="equal">
      <formula>"売"</formula>
    </cfRule>
  </conditionalFormatting>
  <conditionalFormatting sqref="G20">
    <cfRule type="cellIs" dxfId="9469" priority="2907" stopIfTrue="1" operator="equal">
      <formula>"買"</formula>
    </cfRule>
    <cfRule type="cellIs" dxfId="9468" priority="2908" stopIfTrue="1" operator="equal">
      <formula>"売"</formula>
    </cfRule>
  </conditionalFormatting>
  <conditionalFormatting sqref="G20">
    <cfRule type="cellIs" dxfId="9467" priority="2905" stopIfTrue="1" operator="equal">
      <formula>"買"</formula>
    </cfRule>
    <cfRule type="cellIs" dxfId="9466" priority="2906" stopIfTrue="1" operator="equal">
      <formula>"売"</formula>
    </cfRule>
  </conditionalFormatting>
  <conditionalFormatting sqref="G20">
    <cfRule type="cellIs" dxfId="9465" priority="2903" stopIfTrue="1" operator="equal">
      <formula>"買"</formula>
    </cfRule>
    <cfRule type="cellIs" dxfId="9464" priority="2904" stopIfTrue="1" operator="equal">
      <formula>"売"</formula>
    </cfRule>
  </conditionalFormatting>
  <conditionalFormatting sqref="G20">
    <cfRule type="cellIs" dxfId="9463" priority="2901" stopIfTrue="1" operator="equal">
      <formula>"買"</formula>
    </cfRule>
    <cfRule type="cellIs" dxfId="9462" priority="2902" stopIfTrue="1" operator="equal">
      <formula>"売"</formula>
    </cfRule>
  </conditionalFormatting>
  <conditionalFormatting sqref="G20">
    <cfRule type="cellIs" dxfId="9461" priority="2899" stopIfTrue="1" operator="equal">
      <formula>"買"</formula>
    </cfRule>
    <cfRule type="cellIs" dxfId="9460" priority="2900" stopIfTrue="1" operator="equal">
      <formula>"売"</formula>
    </cfRule>
  </conditionalFormatting>
  <conditionalFormatting sqref="G20">
    <cfRule type="cellIs" dxfId="9459" priority="2897" stopIfTrue="1" operator="equal">
      <formula>"買"</formula>
    </cfRule>
    <cfRule type="cellIs" dxfId="9458" priority="2898" stopIfTrue="1" operator="equal">
      <formula>"売"</formula>
    </cfRule>
  </conditionalFormatting>
  <conditionalFormatting sqref="G20">
    <cfRule type="cellIs" dxfId="9457" priority="2895" stopIfTrue="1" operator="equal">
      <formula>"買"</formula>
    </cfRule>
    <cfRule type="cellIs" dxfId="9456" priority="2896" stopIfTrue="1" operator="equal">
      <formula>"売"</formula>
    </cfRule>
  </conditionalFormatting>
  <conditionalFormatting sqref="G21">
    <cfRule type="cellIs" dxfId="9455" priority="2893" stopIfTrue="1" operator="equal">
      <formula>"買"</formula>
    </cfRule>
    <cfRule type="cellIs" dxfId="9454" priority="2894" stopIfTrue="1" operator="equal">
      <formula>"売"</formula>
    </cfRule>
  </conditionalFormatting>
  <conditionalFormatting sqref="G21">
    <cfRule type="cellIs" dxfId="9453" priority="2891" stopIfTrue="1" operator="equal">
      <formula>"買"</formula>
    </cfRule>
    <cfRule type="cellIs" dxfId="9452" priority="2892" stopIfTrue="1" operator="equal">
      <formula>"売"</formula>
    </cfRule>
  </conditionalFormatting>
  <conditionalFormatting sqref="G21">
    <cfRule type="cellIs" dxfId="9451" priority="2889" stopIfTrue="1" operator="equal">
      <formula>"買"</formula>
    </cfRule>
    <cfRule type="cellIs" dxfId="9450" priority="2890" stopIfTrue="1" operator="equal">
      <formula>"売"</formula>
    </cfRule>
  </conditionalFormatting>
  <conditionalFormatting sqref="G21">
    <cfRule type="cellIs" dxfId="9449" priority="2887" stopIfTrue="1" operator="equal">
      <formula>"買"</formula>
    </cfRule>
    <cfRule type="cellIs" dxfId="9448" priority="2888" stopIfTrue="1" operator="equal">
      <formula>"売"</formula>
    </cfRule>
  </conditionalFormatting>
  <conditionalFormatting sqref="G21">
    <cfRule type="cellIs" dxfId="9447" priority="2885" stopIfTrue="1" operator="equal">
      <formula>"買"</formula>
    </cfRule>
    <cfRule type="cellIs" dxfId="9446" priority="2886" stopIfTrue="1" operator="equal">
      <formula>"売"</formula>
    </cfRule>
  </conditionalFormatting>
  <conditionalFormatting sqref="G21">
    <cfRule type="cellIs" dxfId="9445" priority="2883" stopIfTrue="1" operator="equal">
      <formula>"買"</formula>
    </cfRule>
    <cfRule type="cellIs" dxfId="9444" priority="2884" stopIfTrue="1" operator="equal">
      <formula>"売"</formula>
    </cfRule>
  </conditionalFormatting>
  <conditionalFormatting sqref="G21">
    <cfRule type="cellIs" dxfId="9443" priority="2881" stopIfTrue="1" operator="equal">
      <formula>"買"</formula>
    </cfRule>
    <cfRule type="cellIs" dxfId="9442" priority="2882" stopIfTrue="1" operator="equal">
      <formula>"売"</formula>
    </cfRule>
  </conditionalFormatting>
  <conditionalFormatting sqref="G22">
    <cfRule type="cellIs" dxfId="9441" priority="2879" stopIfTrue="1" operator="equal">
      <formula>"買"</formula>
    </cfRule>
    <cfRule type="cellIs" dxfId="9440" priority="2880" stopIfTrue="1" operator="equal">
      <formula>"売"</formula>
    </cfRule>
  </conditionalFormatting>
  <conditionalFormatting sqref="G22">
    <cfRule type="cellIs" dxfId="9439" priority="2877" stopIfTrue="1" operator="equal">
      <formula>"買"</formula>
    </cfRule>
    <cfRule type="cellIs" dxfId="9438" priority="2878" stopIfTrue="1" operator="equal">
      <formula>"売"</formula>
    </cfRule>
  </conditionalFormatting>
  <conditionalFormatting sqref="G22">
    <cfRule type="cellIs" dxfId="9437" priority="2875" stopIfTrue="1" operator="equal">
      <formula>"買"</formula>
    </cfRule>
    <cfRule type="cellIs" dxfId="9436" priority="2876" stopIfTrue="1" operator="equal">
      <formula>"売"</formula>
    </cfRule>
  </conditionalFormatting>
  <conditionalFormatting sqref="G23">
    <cfRule type="cellIs" dxfId="9435" priority="2873" stopIfTrue="1" operator="equal">
      <formula>"買"</formula>
    </cfRule>
    <cfRule type="cellIs" dxfId="9434" priority="2874" stopIfTrue="1" operator="equal">
      <formula>"売"</formula>
    </cfRule>
  </conditionalFormatting>
  <conditionalFormatting sqref="G23">
    <cfRule type="cellIs" dxfId="9433" priority="2871" stopIfTrue="1" operator="equal">
      <formula>"買"</formula>
    </cfRule>
    <cfRule type="cellIs" dxfId="9432" priority="2872" stopIfTrue="1" operator="equal">
      <formula>"売"</formula>
    </cfRule>
  </conditionalFormatting>
  <conditionalFormatting sqref="G23">
    <cfRule type="cellIs" dxfId="9431" priority="2869" stopIfTrue="1" operator="equal">
      <formula>"買"</formula>
    </cfRule>
    <cfRule type="cellIs" dxfId="9430" priority="2870" stopIfTrue="1" operator="equal">
      <formula>"売"</formula>
    </cfRule>
  </conditionalFormatting>
  <conditionalFormatting sqref="G23">
    <cfRule type="cellIs" dxfId="9429" priority="2867" stopIfTrue="1" operator="equal">
      <formula>"買"</formula>
    </cfRule>
    <cfRule type="cellIs" dxfId="9428" priority="2868" stopIfTrue="1" operator="equal">
      <formula>"売"</formula>
    </cfRule>
  </conditionalFormatting>
  <conditionalFormatting sqref="G24">
    <cfRule type="cellIs" dxfId="9427" priority="2865" stopIfTrue="1" operator="equal">
      <formula>"買"</formula>
    </cfRule>
    <cfRule type="cellIs" dxfId="9426" priority="2866" stopIfTrue="1" operator="equal">
      <formula>"売"</formula>
    </cfRule>
  </conditionalFormatting>
  <conditionalFormatting sqref="G24">
    <cfRule type="cellIs" dxfId="9425" priority="2863" stopIfTrue="1" operator="equal">
      <formula>"買"</formula>
    </cfRule>
    <cfRule type="cellIs" dxfId="9424" priority="2864" stopIfTrue="1" operator="equal">
      <formula>"売"</formula>
    </cfRule>
  </conditionalFormatting>
  <conditionalFormatting sqref="G24">
    <cfRule type="cellIs" dxfId="9423" priority="2861" stopIfTrue="1" operator="equal">
      <formula>"買"</formula>
    </cfRule>
    <cfRule type="cellIs" dxfId="9422" priority="2862" stopIfTrue="1" operator="equal">
      <formula>"売"</formula>
    </cfRule>
  </conditionalFormatting>
  <conditionalFormatting sqref="G24">
    <cfRule type="cellIs" dxfId="9421" priority="2859" stopIfTrue="1" operator="equal">
      <formula>"買"</formula>
    </cfRule>
    <cfRule type="cellIs" dxfId="9420" priority="2860" stopIfTrue="1" operator="equal">
      <formula>"売"</formula>
    </cfRule>
  </conditionalFormatting>
  <conditionalFormatting sqref="G25">
    <cfRule type="cellIs" dxfId="9419" priority="2857" stopIfTrue="1" operator="equal">
      <formula>"買"</formula>
    </cfRule>
    <cfRule type="cellIs" dxfId="9418" priority="2858" stopIfTrue="1" operator="equal">
      <formula>"売"</formula>
    </cfRule>
  </conditionalFormatting>
  <conditionalFormatting sqref="G26">
    <cfRule type="cellIs" dxfId="9417" priority="2855" stopIfTrue="1" operator="equal">
      <formula>"買"</formula>
    </cfRule>
    <cfRule type="cellIs" dxfId="9416" priority="2856" stopIfTrue="1" operator="equal">
      <formula>"売"</formula>
    </cfRule>
  </conditionalFormatting>
  <conditionalFormatting sqref="G27">
    <cfRule type="cellIs" dxfId="9415" priority="2853" stopIfTrue="1" operator="equal">
      <formula>"買"</formula>
    </cfRule>
    <cfRule type="cellIs" dxfId="9414" priority="2854" stopIfTrue="1" operator="equal">
      <formula>"売"</formula>
    </cfRule>
  </conditionalFormatting>
  <conditionalFormatting sqref="G28">
    <cfRule type="cellIs" dxfId="9413" priority="2851" stopIfTrue="1" operator="equal">
      <formula>"買"</formula>
    </cfRule>
    <cfRule type="cellIs" dxfId="9412" priority="2852" stopIfTrue="1" operator="equal">
      <formula>"売"</formula>
    </cfRule>
  </conditionalFormatting>
  <conditionalFormatting sqref="G29">
    <cfRule type="cellIs" dxfId="9411" priority="2849" stopIfTrue="1" operator="equal">
      <formula>"買"</formula>
    </cfRule>
    <cfRule type="cellIs" dxfId="9410" priority="2850" stopIfTrue="1" operator="equal">
      <formula>"売"</formula>
    </cfRule>
  </conditionalFormatting>
  <conditionalFormatting sqref="G30">
    <cfRule type="cellIs" dxfId="9409" priority="2847" stopIfTrue="1" operator="equal">
      <formula>"買"</formula>
    </cfRule>
    <cfRule type="cellIs" dxfId="9408" priority="2848" stopIfTrue="1" operator="equal">
      <formula>"売"</formula>
    </cfRule>
  </conditionalFormatting>
  <conditionalFormatting sqref="G31">
    <cfRule type="cellIs" dxfId="9407" priority="2845" stopIfTrue="1" operator="equal">
      <formula>"買"</formula>
    </cfRule>
    <cfRule type="cellIs" dxfId="9406" priority="2846" stopIfTrue="1" operator="equal">
      <formula>"売"</formula>
    </cfRule>
  </conditionalFormatting>
  <conditionalFormatting sqref="G32">
    <cfRule type="cellIs" dxfId="9405" priority="2843" stopIfTrue="1" operator="equal">
      <formula>"買"</formula>
    </cfRule>
    <cfRule type="cellIs" dxfId="9404" priority="2844" stopIfTrue="1" operator="equal">
      <formula>"売"</formula>
    </cfRule>
  </conditionalFormatting>
  <conditionalFormatting sqref="G33">
    <cfRule type="cellIs" dxfId="9403" priority="2841" stopIfTrue="1" operator="equal">
      <formula>"買"</formula>
    </cfRule>
    <cfRule type="cellIs" dxfId="9402" priority="2842" stopIfTrue="1" operator="equal">
      <formula>"売"</formula>
    </cfRule>
  </conditionalFormatting>
  <conditionalFormatting sqref="G34">
    <cfRule type="cellIs" dxfId="9401" priority="2839" stopIfTrue="1" operator="equal">
      <formula>"買"</formula>
    </cfRule>
    <cfRule type="cellIs" dxfId="9400" priority="2840" stopIfTrue="1" operator="equal">
      <formula>"売"</formula>
    </cfRule>
  </conditionalFormatting>
  <conditionalFormatting sqref="G34">
    <cfRule type="cellIs" dxfId="9399" priority="2837" stopIfTrue="1" operator="equal">
      <formula>"買"</formula>
    </cfRule>
    <cfRule type="cellIs" dxfId="9398" priority="2838" stopIfTrue="1" operator="equal">
      <formula>"売"</formula>
    </cfRule>
  </conditionalFormatting>
  <conditionalFormatting sqref="G34">
    <cfRule type="cellIs" dxfId="9397" priority="2835" stopIfTrue="1" operator="equal">
      <formula>"買"</formula>
    </cfRule>
    <cfRule type="cellIs" dxfId="9396" priority="2836" stopIfTrue="1" operator="equal">
      <formula>"売"</formula>
    </cfRule>
  </conditionalFormatting>
  <conditionalFormatting sqref="G35">
    <cfRule type="cellIs" dxfId="9395" priority="2833" stopIfTrue="1" operator="equal">
      <formula>"買"</formula>
    </cfRule>
    <cfRule type="cellIs" dxfId="9394" priority="2834" stopIfTrue="1" operator="equal">
      <formula>"売"</formula>
    </cfRule>
  </conditionalFormatting>
  <conditionalFormatting sqref="G36">
    <cfRule type="cellIs" dxfId="9393" priority="2831" stopIfTrue="1" operator="equal">
      <formula>"買"</formula>
    </cfRule>
    <cfRule type="cellIs" dxfId="9392" priority="2832" stopIfTrue="1" operator="equal">
      <formula>"売"</formula>
    </cfRule>
  </conditionalFormatting>
  <conditionalFormatting sqref="G37">
    <cfRule type="cellIs" dxfId="9391" priority="2829" stopIfTrue="1" operator="equal">
      <formula>"買"</formula>
    </cfRule>
    <cfRule type="cellIs" dxfId="9390" priority="2830" stopIfTrue="1" operator="equal">
      <formula>"売"</formula>
    </cfRule>
  </conditionalFormatting>
  <conditionalFormatting sqref="G38">
    <cfRule type="cellIs" dxfId="9389" priority="2827" stopIfTrue="1" operator="equal">
      <formula>"買"</formula>
    </cfRule>
    <cfRule type="cellIs" dxfId="9388" priority="2828" stopIfTrue="1" operator="equal">
      <formula>"売"</formula>
    </cfRule>
  </conditionalFormatting>
  <conditionalFormatting sqref="G39">
    <cfRule type="cellIs" dxfId="9387" priority="2825" stopIfTrue="1" operator="equal">
      <formula>"買"</formula>
    </cfRule>
    <cfRule type="cellIs" dxfId="9386" priority="2826" stopIfTrue="1" operator="equal">
      <formula>"売"</formula>
    </cfRule>
  </conditionalFormatting>
  <conditionalFormatting sqref="G39">
    <cfRule type="cellIs" dxfId="9385" priority="2823" stopIfTrue="1" operator="equal">
      <formula>"買"</formula>
    </cfRule>
    <cfRule type="cellIs" dxfId="9384" priority="2824" stopIfTrue="1" operator="equal">
      <formula>"売"</formula>
    </cfRule>
  </conditionalFormatting>
  <conditionalFormatting sqref="G39">
    <cfRule type="cellIs" dxfId="9383" priority="2821" stopIfTrue="1" operator="equal">
      <formula>"買"</formula>
    </cfRule>
    <cfRule type="cellIs" dxfId="9382" priority="2822" stopIfTrue="1" operator="equal">
      <formula>"売"</formula>
    </cfRule>
  </conditionalFormatting>
  <conditionalFormatting sqref="G40">
    <cfRule type="cellIs" dxfId="9381" priority="2819" stopIfTrue="1" operator="equal">
      <formula>"買"</formula>
    </cfRule>
    <cfRule type="cellIs" dxfId="9380" priority="2820" stopIfTrue="1" operator="equal">
      <formula>"売"</formula>
    </cfRule>
  </conditionalFormatting>
  <conditionalFormatting sqref="G40">
    <cfRule type="cellIs" dxfId="9379" priority="2817" stopIfTrue="1" operator="equal">
      <formula>"買"</formula>
    </cfRule>
    <cfRule type="cellIs" dxfId="9378" priority="2818" stopIfTrue="1" operator="equal">
      <formula>"売"</formula>
    </cfRule>
  </conditionalFormatting>
  <conditionalFormatting sqref="G40">
    <cfRule type="cellIs" dxfId="9377" priority="2815" stopIfTrue="1" operator="equal">
      <formula>"買"</formula>
    </cfRule>
    <cfRule type="cellIs" dxfId="9376" priority="2816" stopIfTrue="1" operator="equal">
      <formula>"売"</formula>
    </cfRule>
  </conditionalFormatting>
  <conditionalFormatting sqref="G41">
    <cfRule type="cellIs" dxfId="9375" priority="2813" stopIfTrue="1" operator="equal">
      <formula>"買"</formula>
    </cfRule>
    <cfRule type="cellIs" dxfId="9374" priority="2814" stopIfTrue="1" operator="equal">
      <formula>"売"</formula>
    </cfRule>
  </conditionalFormatting>
  <conditionalFormatting sqref="G42">
    <cfRule type="cellIs" dxfId="9373" priority="2811" stopIfTrue="1" operator="equal">
      <formula>"買"</formula>
    </cfRule>
    <cfRule type="cellIs" dxfId="9372" priority="2812" stopIfTrue="1" operator="equal">
      <formula>"売"</formula>
    </cfRule>
  </conditionalFormatting>
  <conditionalFormatting sqref="G42:G44">
    <cfRule type="cellIs" dxfId="9371" priority="2809" stopIfTrue="1" operator="equal">
      <formula>"買"</formula>
    </cfRule>
    <cfRule type="cellIs" dxfId="9370" priority="2810" stopIfTrue="1" operator="equal">
      <formula>"売"</formula>
    </cfRule>
  </conditionalFormatting>
  <conditionalFormatting sqref="G42:G44">
    <cfRule type="cellIs" dxfId="9369" priority="2807" stopIfTrue="1" operator="equal">
      <formula>"買"</formula>
    </cfRule>
    <cfRule type="cellIs" dxfId="9368" priority="2808" stopIfTrue="1" operator="equal">
      <formula>"売"</formula>
    </cfRule>
  </conditionalFormatting>
  <conditionalFormatting sqref="G42:G44">
    <cfRule type="cellIs" dxfId="9367" priority="2805" stopIfTrue="1" operator="equal">
      <formula>"買"</formula>
    </cfRule>
    <cfRule type="cellIs" dxfId="9366" priority="2806" stopIfTrue="1" operator="equal">
      <formula>"売"</formula>
    </cfRule>
  </conditionalFormatting>
  <conditionalFormatting sqref="G42:G44">
    <cfRule type="cellIs" dxfId="9365" priority="2803" stopIfTrue="1" operator="equal">
      <formula>"買"</formula>
    </cfRule>
    <cfRule type="cellIs" dxfId="9364" priority="2804" stopIfTrue="1" operator="equal">
      <formula>"売"</formula>
    </cfRule>
  </conditionalFormatting>
  <conditionalFormatting sqref="G45">
    <cfRule type="cellIs" dxfId="9363" priority="2801" stopIfTrue="1" operator="equal">
      <formula>"買"</formula>
    </cfRule>
    <cfRule type="cellIs" dxfId="9362" priority="2802" stopIfTrue="1" operator="equal">
      <formula>"売"</formula>
    </cfRule>
  </conditionalFormatting>
  <conditionalFormatting sqref="G45">
    <cfRule type="cellIs" dxfId="9361" priority="2799" stopIfTrue="1" operator="equal">
      <formula>"買"</formula>
    </cfRule>
    <cfRule type="cellIs" dxfId="9360" priority="2800" stopIfTrue="1" operator="equal">
      <formula>"売"</formula>
    </cfRule>
  </conditionalFormatting>
  <conditionalFormatting sqref="G45">
    <cfRule type="cellIs" dxfId="9359" priority="2797" stopIfTrue="1" operator="equal">
      <formula>"買"</formula>
    </cfRule>
    <cfRule type="cellIs" dxfId="9358" priority="2798" stopIfTrue="1" operator="equal">
      <formula>"売"</formula>
    </cfRule>
  </conditionalFormatting>
  <conditionalFormatting sqref="G45">
    <cfRule type="cellIs" dxfId="9357" priority="2795" stopIfTrue="1" operator="equal">
      <formula>"買"</formula>
    </cfRule>
    <cfRule type="cellIs" dxfId="9356" priority="2796" stopIfTrue="1" operator="equal">
      <formula>"売"</formula>
    </cfRule>
  </conditionalFormatting>
  <conditionalFormatting sqref="G45">
    <cfRule type="cellIs" dxfId="9355" priority="2793" stopIfTrue="1" operator="equal">
      <formula>"買"</formula>
    </cfRule>
    <cfRule type="cellIs" dxfId="9354" priority="2794" stopIfTrue="1" operator="equal">
      <formula>"売"</formula>
    </cfRule>
  </conditionalFormatting>
  <conditionalFormatting sqref="G46">
    <cfRule type="cellIs" dxfId="9353" priority="2791" stopIfTrue="1" operator="equal">
      <formula>"買"</formula>
    </cfRule>
    <cfRule type="cellIs" dxfId="9352" priority="2792" stopIfTrue="1" operator="equal">
      <formula>"売"</formula>
    </cfRule>
  </conditionalFormatting>
  <conditionalFormatting sqref="G47">
    <cfRule type="cellIs" dxfId="9351" priority="2789" stopIfTrue="1" operator="equal">
      <formula>"買"</formula>
    </cfRule>
    <cfRule type="cellIs" dxfId="9350" priority="2790" stopIfTrue="1" operator="equal">
      <formula>"売"</formula>
    </cfRule>
  </conditionalFormatting>
  <conditionalFormatting sqref="G47">
    <cfRule type="cellIs" dxfId="9349" priority="2787" stopIfTrue="1" operator="equal">
      <formula>"買"</formula>
    </cfRule>
    <cfRule type="cellIs" dxfId="9348" priority="2788" stopIfTrue="1" operator="equal">
      <formula>"売"</formula>
    </cfRule>
  </conditionalFormatting>
  <conditionalFormatting sqref="G47">
    <cfRule type="cellIs" dxfId="9347" priority="2785" stopIfTrue="1" operator="equal">
      <formula>"買"</formula>
    </cfRule>
    <cfRule type="cellIs" dxfId="9346" priority="2786" stopIfTrue="1" operator="equal">
      <formula>"売"</formula>
    </cfRule>
  </conditionalFormatting>
  <conditionalFormatting sqref="G48">
    <cfRule type="cellIs" dxfId="9345" priority="2783" stopIfTrue="1" operator="equal">
      <formula>"買"</formula>
    </cfRule>
    <cfRule type="cellIs" dxfId="9344" priority="2784" stopIfTrue="1" operator="equal">
      <formula>"売"</formula>
    </cfRule>
  </conditionalFormatting>
  <conditionalFormatting sqref="G49">
    <cfRule type="cellIs" dxfId="9343" priority="2781" stopIfTrue="1" operator="equal">
      <formula>"買"</formula>
    </cfRule>
    <cfRule type="cellIs" dxfId="9342" priority="2782" stopIfTrue="1" operator="equal">
      <formula>"売"</formula>
    </cfRule>
  </conditionalFormatting>
  <conditionalFormatting sqref="G50">
    <cfRule type="cellIs" dxfId="9341" priority="2779" stopIfTrue="1" operator="equal">
      <formula>"買"</formula>
    </cfRule>
    <cfRule type="cellIs" dxfId="9340" priority="2780" stopIfTrue="1" operator="equal">
      <formula>"売"</formula>
    </cfRule>
  </conditionalFormatting>
  <conditionalFormatting sqref="G51">
    <cfRule type="cellIs" dxfId="9339" priority="2777" stopIfTrue="1" operator="equal">
      <formula>"買"</formula>
    </cfRule>
    <cfRule type="cellIs" dxfId="9338" priority="2778" stopIfTrue="1" operator="equal">
      <formula>"売"</formula>
    </cfRule>
  </conditionalFormatting>
  <conditionalFormatting sqref="G51">
    <cfRule type="cellIs" dxfId="9337" priority="2775" stopIfTrue="1" operator="equal">
      <formula>"買"</formula>
    </cfRule>
    <cfRule type="cellIs" dxfId="9336" priority="2776" stopIfTrue="1" operator="equal">
      <formula>"売"</formula>
    </cfRule>
  </conditionalFormatting>
  <conditionalFormatting sqref="G51">
    <cfRule type="cellIs" dxfId="9335" priority="2773" stopIfTrue="1" operator="equal">
      <formula>"買"</formula>
    </cfRule>
    <cfRule type="cellIs" dxfId="9334" priority="2774" stopIfTrue="1" operator="equal">
      <formula>"売"</formula>
    </cfRule>
  </conditionalFormatting>
  <conditionalFormatting sqref="G52">
    <cfRule type="cellIs" dxfId="9333" priority="2771" stopIfTrue="1" operator="equal">
      <formula>"買"</formula>
    </cfRule>
    <cfRule type="cellIs" dxfId="9332" priority="2772" stopIfTrue="1" operator="equal">
      <formula>"売"</formula>
    </cfRule>
  </conditionalFormatting>
  <conditionalFormatting sqref="G53">
    <cfRule type="cellIs" dxfId="9331" priority="2769" stopIfTrue="1" operator="equal">
      <formula>"買"</formula>
    </cfRule>
    <cfRule type="cellIs" dxfId="9330" priority="2770" stopIfTrue="1" operator="equal">
      <formula>"売"</formula>
    </cfRule>
  </conditionalFormatting>
  <conditionalFormatting sqref="G54">
    <cfRule type="cellIs" dxfId="9329" priority="2767" stopIfTrue="1" operator="equal">
      <formula>"買"</formula>
    </cfRule>
    <cfRule type="cellIs" dxfId="9328" priority="2768" stopIfTrue="1" operator="equal">
      <formula>"売"</formula>
    </cfRule>
  </conditionalFormatting>
  <conditionalFormatting sqref="G54">
    <cfRule type="cellIs" dxfId="9327" priority="2765" stopIfTrue="1" operator="equal">
      <formula>"買"</formula>
    </cfRule>
    <cfRule type="cellIs" dxfId="9326" priority="2766" stopIfTrue="1" operator="equal">
      <formula>"売"</formula>
    </cfRule>
  </conditionalFormatting>
  <conditionalFormatting sqref="G54">
    <cfRule type="cellIs" dxfId="9325" priority="2763" stopIfTrue="1" operator="equal">
      <formula>"買"</formula>
    </cfRule>
    <cfRule type="cellIs" dxfId="9324" priority="2764" stopIfTrue="1" operator="equal">
      <formula>"売"</formula>
    </cfRule>
  </conditionalFormatting>
  <conditionalFormatting sqref="G55">
    <cfRule type="cellIs" dxfId="9323" priority="2761" stopIfTrue="1" operator="equal">
      <formula>"買"</formula>
    </cfRule>
    <cfRule type="cellIs" dxfId="9322" priority="2762" stopIfTrue="1" operator="equal">
      <formula>"売"</formula>
    </cfRule>
  </conditionalFormatting>
  <conditionalFormatting sqref="G56">
    <cfRule type="cellIs" dxfId="9321" priority="2759" stopIfTrue="1" operator="equal">
      <formula>"買"</formula>
    </cfRule>
    <cfRule type="cellIs" dxfId="9320" priority="2760" stopIfTrue="1" operator="equal">
      <formula>"売"</formula>
    </cfRule>
  </conditionalFormatting>
  <conditionalFormatting sqref="G57">
    <cfRule type="cellIs" dxfId="9319" priority="2757" stopIfTrue="1" operator="equal">
      <formula>"買"</formula>
    </cfRule>
    <cfRule type="cellIs" dxfId="9318" priority="2758" stopIfTrue="1" operator="equal">
      <formula>"売"</formula>
    </cfRule>
  </conditionalFormatting>
  <conditionalFormatting sqref="G57">
    <cfRule type="cellIs" dxfId="9317" priority="2755" stopIfTrue="1" operator="equal">
      <formula>"買"</formula>
    </cfRule>
    <cfRule type="cellIs" dxfId="9316" priority="2756" stopIfTrue="1" operator="equal">
      <formula>"売"</formula>
    </cfRule>
  </conditionalFormatting>
  <conditionalFormatting sqref="G57">
    <cfRule type="cellIs" dxfId="9315" priority="2753" stopIfTrue="1" operator="equal">
      <formula>"買"</formula>
    </cfRule>
    <cfRule type="cellIs" dxfId="9314" priority="2754" stopIfTrue="1" operator="equal">
      <formula>"売"</formula>
    </cfRule>
  </conditionalFormatting>
  <conditionalFormatting sqref="G58">
    <cfRule type="cellIs" dxfId="9313" priority="2751" stopIfTrue="1" operator="equal">
      <formula>"買"</formula>
    </cfRule>
    <cfRule type="cellIs" dxfId="9312" priority="2752" stopIfTrue="1" operator="equal">
      <formula>"売"</formula>
    </cfRule>
  </conditionalFormatting>
  <conditionalFormatting sqref="G58">
    <cfRule type="cellIs" dxfId="9311" priority="2749" stopIfTrue="1" operator="equal">
      <formula>"買"</formula>
    </cfRule>
    <cfRule type="cellIs" dxfId="9310" priority="2750" stopIfTrue="1" operator="equal">
      <formula>"売"</formula>
    </cfRule>
  </conditionalFormatting>
  <conditionalFormatting sqref="G58">
    <cfRule type="cellIs" dxfId="9309" priority="2747" stopIfTrue="1" operator="equal">
      <formula>"買"</formula>
    </cfRule>
    <cfRule type="cellIs" dxfId="9308" priority="2748" stopIfTrue="1" operator="equal">
      <formula>"売"</formula>
    </cfRule>
  </conditionalFormatting>
  <conditionalFormatting sqref="G58">
    <cfRule type="cellIs" dxfId="9307" priority="2745" stopIfTrue="1" operator="equal">
      <formula>"買"</formula>
    </cfRule>
    <cfRule type="cellIs" dxfId="9306" priority="2746" stopIfTrue="1" operator="equal">
      <formula>"売"</formula>
    </cfRule>
  </conditionalFormatting>
  <conditionalFormatting sqref="G59">
    <cfRule type="cellIs" dxfId="9305" priority="2743" stopIfTrue="1" operator="equal">
      <formula>"買"</formula>
    </cfRule>
    <cfRule type="cellIs" dxfId="9304" priority="2744" stopIfTrue="1" operator="equal">
      <formula>"売"</formula>
    </cfRule>
  </conditionalFormatting>
  <conditionalFormatting sqref="G59">
    <cfRule type="cellIs" dxfId="9303" priority="2741" stopIfTrue="1" operator="equal">
      <formula>"買"</formula>
    </cfRule>
    <cfRule type="cellIs" dxfId="9302" priority="2742" stopIfTrue="1" operator="equal">
      <formula>"売"</formula>
    </cfRule>
  </conditionalFormatting>
  <conditionalFormatting sqref="G59">
    <cfRule type="cellIs" dxfId="9301" priority="2739" stopIfTrue="1" operator="equal">
      <formula>"買"</formula>
    </cfRule>
    <cfRule type="cellIs" dxfId="9300" priority="2740" stopIfTrue="1" operator="equal">
      <formula>"売"</formula>
    </cfRule>
  </conditionalFormatting>
  <conditionalFormatting sqref="G59">
    <cfRule type="cellIs" dxfId="9299" priority="2737" stopIfTrue="1" operator="equal">
      <formula>"買"</formula>
    </cfRule>
    <cfRule type="cellIs" dxfId="9298" priority="2738" stopIfTrue="1" operator="equal">
      <formula>"売"</formula>
    </cfRule>
  </conditionalFormatting>
  <conditionalFormatting sqref="G59">
    <cfRule type="cellIs" dxfId="9297" priority="2735" stopIfTrue="1" operator="equal">
      <formula>"買"</formula>
    </cfRule>
    <cfRule type="cellIs" dxfId="9296" priority="2736" stopIfTrue="1" operator="equal">
      <formula>"売"</formula>
    </cfRule>
  </conditionalFormatting>
  <conditionalFormatting sqref="G59">
    <cfRule type="cellIs" dxfId="9295" priority="2733" stopIfTrue="1" operator="equal">
      <formula>"買"</formula>
    </cfRule>
    <cfRule type="cellIs" dxfId="9294" priority="2734" stopIfTrue="1" operator="equal">
      <formula>"売"</formula>
    </cfRule>
  </conditionalFormatting>
  <conditionalFormatting sqref="G59">
    <cfRule type="cellIs" dxfId="9293" priority="2731" stopIfTrue="1" operator="equal">
      <formula>"買"</formula>
    </cfRule>
    <cfRule type="cellIs" dxfId="9292" priority="2732" stopIfTrue="1" operator="equal">
      <formula>"売"</formula>
    </cfRule>
  </conditionalFormatting>
  <conditionalFormatting sqref="G59">
    <cfRule type="cellIs" dxfId="9291" priority="2729" stopIfTrue="1" operator="equal">
      <formula>"買"</formula>
    </cfRule>
    <cfRule type="cellIs" dxfId="9290" priority="2730" stopIfTrue="1" operator="equal">
      <formula>"売"</formula>
    </cfRule>
  </conditionalFormatting>
  <conditionalFormatting sqref="G59">
    <cfRule type="cellIs" dxfId="9289" priority="2727" stopIfTrue="1" operator="equal">
      <formula>"買"</formula>
    </cfRule>
    <cfRule type="cellIs" dxfId="9288" priority="2728" stopIfTrue="1" operator="equal">
      <formula>"売"</formula>
    </cfRule>
  </conditionalFormatting>
  <conditionalFormatting sqref="G60">
    <cfRule type="cellIs" dxfId="9287" priority="2725" stopIfTrue="1" operator="equal">
      <formula>"買"</formula>
    </cfRule>
    <cfRule type="cellIs" dxfId="9286" priority="2726" stopIfTrue="1" operator="equal">
      <formula>"売"</formula>
    </cfRule>
  </conditionalFormatting>
  <conditionalFormatting sqref="G61">
    <cfRule type="cellIs" dxfId="9285" priority="2723" stopIfTrue="1" operator="equal">
      <formula>"買"</formula>
    </cfRule>
    <cfRule type="cellIs" dxfId="9284" priority="2724" stopIfTrue="1" operator="equal">
      <formula>"売"</formula>
    </cfRule>
  </conditionalFormatting>
  <conditionalFormatting sqref="G61">
    <cfRule type="cellIs" dxfId="9283" priority="2721" stopIfTrue="1" operator="equal">
      <formula>"買"</formula>
    </cfRule>
    <cfRule type="cellIs" dxfId="9282" priority="2722" stopIfTrue="1" operator="equal">
      <formula>"売"</formula>
    </cfRule>
  </conditionalFormatting>
  <conditionalFormatting sqref="G61">
    <cfRule type="cellIs" dxfId="9281" priority="2719" stopIfTrue="1" operator="equal">
      <formula>"買"</formula>
    </cfRule>
    <cfRule type="cellIs" dxfId="9280" priority="2720" stopIfTrue="1" operator="equal">
      <formula>"売"</formula>
    </cfRule>
  </conditionalFormatting>
  <conditionalFormatting sqref="G61">
    <cfRule type="cellIs" dxfId="9279" priority="2717" stopIfTrue="1" operator="equal">
      <formula>"買"</formula>
    </cfRule>
    <cfRule type="cellIs" dxfId="9278" priority="2718" stopIfTrue="1" operator="equal">
      <formula>"売"</formula>
    </cfRule>
  </conditionalFormatting>
  <conditionalFormatting sqref="G61">
    <cfRule type="cellIs" dxfId="9277" priority="2715" stopIfTrue="1" operator="equal">
      <formula>"買"</formula>
    </cfRule>
    <cfRule type="cellIs" dxfId="9276" priority="2716" stopIfTrue="1" operator="equal">
      <formula>"売"</formula>
    </cfRule>
  </conditionalFormatting>
  <conditionalFormatting sqref="G61">
    <cfRule type="cellIs" dxfId="9275" priority="2713" stopIfTrue="1" operator="equal">
      <formula>"買"</formula>
    </cfRule>
    <cfRule type="cellIs" dxfId="9274" priority="2714" stopIfTrue="1" operator="equal">
      <formula>"売"</formula>
    </cfRule>
  </conditionalFormatting>
  <conditionalFormatting sqref="G62">
    <cfRule type="cellIs" dxfId="9273" priority="2711" stopIfTrue="1" operator="equal">
      <formula>"買"</formula>
    </cfRule>
    <cfRule type="cellIs" dxfId="9272" priority="2712" stopIfTrue="1" operator="equal">
      <formula>"売"</formula>
    </cfRule>
  </conditionalFormatting>
  <conditionalFormatting sqref="G63">
    <cfRule type="cellIs" dxfId="9271" priority="2709" stopIfTrue="1" operator="equal">
      <formula>"買"</formula>
    </cfRule>
    <cfRule type="cellIs" dxfId="9270" priority="2710" stopIfTrue="1" operator="equal">
      <formula>"売"</formula>
    </cfRule>
  </conditionalFormatting>
  <conditionalFormatting sqref="G63">
    <cfRule type="cellIs" dxfId="9269" priority="2707" stopIfTrue="1" operator="equal">
      <formula>"買"</formula>
    </cfRule>
    <cfRule type="cellIs" dxfId="9268" priority="2708" stopIfTrue="1" operator="equal">
      <formula>"売"</formula>
    </cfRule>
  </conditionalFormatting>
  <conditionalFormatting sqref="G63">
    <cfRule type="cellIs" dxfId="9267" priority="2705" stopIfTrue="1" operator="equal">
      <formula>"買"</formula>
    </cfRule>
    <cfRule type="cellIs" dxfId="9266" priority="2706" stopIfTrue="1" operator="equal">
      <formula>"売"</formula>
    </cfRule>
  </conditionalFormatting>
  <conditionalFormatting sqref="G64">
    <cfRule type="cellIs" dxfId="9265" priority="2703" stopIfTrue="1" operator="equal">
      <formula>"買"</formula>
    </cfRule>
    <cfRule type="cellIs" dxfId="9264" priority="2704" stopIfTrue="1" operator="equal">
      <formula>"売"</formula>
    </cfRule>
  </conditionalFormatting>
  <conditionalFormatting sqref="G65">
    <cfRule type="cellIs" dxfId="9263" priority="2701" stopIfTrue="1" operator="equal">
      <formula>"買"</formula>
    </cfRule>
    <cfRule type="cellIs" dxfId="9262" priority="2702" stopIfTrue="1" operator="equal">
      <formula>"売"</formula>
    </cfRule>
  </conditionalFormatting>
  <conditionalFormatting sqref="G65">
    <cfRule type="cellIs" dxfId="9261" priority="2699" stopIfTrue="1" operator="equal">
      <formula>"買"</formula>
    </cfRule>
    <cfRule type="cellIs" dxfId="9260" priority="2700" stopIfTrue="1" operator="equal">
      <formula>"売"</formula>
    </cfRule>
  </conditionalFormatting>
  <conditionalFormatting sqref="G65">
    <cfRule type="cellIs" dxfId="9259" priority="2697" stopIfTrue="1" operator="equal">
      <formula>"買"</formula>
    </cfRule>
    <cfRule type="cellIs" dxfId="9258" priority="2698" stopIfTrue="1" operator="equal">
      <formula>"売"</formula>
    </cfRule>
  </conditionalFormatting>
  <conditionalFormatting sqref="G65">
    <cfRule type="cellIs" dxfId="9257" priority="2695" stopIfTrue="1" operator="equal">
      <formula>"買"</formula>
    </cfRule>
    <cfRule type="cellIs" dxfId="9256" priority="2696" stopIfTrue="1" operator="equal">
      <formula>"売"</formula>
    </cfRule>
  </conditionalFormatting>
  <conditionalFormatting sqref="G65">
    <cfRule type="cellIs" dxfId="9255" priority="2693" stopIfTrue="1" operator="equal">
      <formula>"買"</formula>
    </cfRule>
    <cfRule type="cellIs" dxfId="9254" priority="2694" stopIfTrue="1" operator="equal">
      <formula>"売"</formula>
    </cfRule>
  </conditionalFormatting>
  <conditionalFormatting sqref="G65">
    <cfRule type="cellIs" dxfId="9253" priority="2691" stopIfTrue="1" operator="equal">
      <formula>"買"</formula>
    </cfRule>
    <cfRule type="cellIs" dxfId="9252" priority="2692" stopIfTrue="1" operator="equal">
      <formula>"売"</formula>
    </cfRule>
  </conditionalFormatting>
  <conditionalFormatting sqref="G66">
    <cfRule type="cellIs" dxfId="9251" priority="2689" stopIfTrue="1" operator="equal">
      <formula>"買"</formula>
    </cfRule>
    <cfRule type="cellIs" dxfId="9250" priority="2690" stopIfTrue="1" operator="equal">
      <formula>"売"</formula>
    </cfRule>
  </conditionalFormatting>
  <conditionalFormatting sqref="G66">
    <cfRule type="cellIs" dxfId="9249" priority="2687" stopIfTrue="1" operator="equal">
      <formula>"買"</formula>
    </cfRule>
    <cfRule type="cellIs" dxfId="9248" priority="2688" stopIfTrue="1" operator="equal">
      <formula>"売"</formula>
    </cfRule>
  </conditionalFormatting>
  <conditionalFormatting sqref="G66">
    <cfRule type="cellIs" dxfId="9247" priority="2685" stopIfTrue="1" operator="equal">
      <formula>"買"</formula>
    </cfRule>
    <cfRule type="cellIs" dxfId="9246" priority="2686" stopIfTrue="1" operator="equal">
      <formula>"売"</formula>
    </cfRule>
  </conditionalFormatting>
  <conditionalFormatting sqref="G66">
    <cfRule type="cellIs" dxfId="9245" priority="2683" stopIfTrue="1" operator="equal">
      <formula>"買"</formula>
    </cfRule>
    <cfRule type="cellIs" dxfId="9244" priority="2684" stopIfTrue="1" operator="equal">
      <formula>"売"</formula>
    </cfRule>
  </conditionalFormatting>
  <conditionalFormatting sqref="G66">
    <cfRule type="cellIs" dxfId="9243" priority="2681" stopIfTrue="1" operator="equal">
      <formula>"買"</formula>
    </cfRule>
    <cfRule type="cellIs" dxfId="9242" priority="2682" stopIfTrue="1" operator="equal">
      <formula>"売"</formula>
    </cfRule>
  </conditionalFormatting>
  <conditionalFormatting sqref="G66">
    <cfRule type="cellIs" dxfId="9241" priority="2679" stopIfTrue="1" operator="equal">
      <formula>"買"</formula>
    </cfRule>
    <cfRule type="cellIs" dxfId="9240" priority="2680" stopIfTrue="1" operator="equal">
      <formula>"売"</formula>
    </cfRule>
  </conditionalFormatting>
  <conditionalFormatting sqref="G66">
    <cfRule type="cellIs" dxfId="9239" priority="2677" stopIfTrue="1" operator="equal">
      <formula>"買"</formula>
    </cfRule>
    <cfRule type="cellIs" dxfId="9238" priority="2678" stopIfTrue="1" operator="equal">
      <formula>"売"</formula>
    </cfRule>
  </conditionalFormatting>
  <conditionalFormatting sqref="G67">
    <cfRule type="cellIs" dxfId="9237" priority="2675" stopIfTrue="1" operator="equal">
      <formula>"買"</formula>
    </cfRule>
    <cfRule type="cellIs" dxfId="9236" priority="2676" stopIfTrue="1" operator="equal">
      <formula>"売"</formula>
    </cfRule>
  </conditionalFormatting>
  <conditionalFormatting sqref="G67">
    <cfRule type="cellIs" dxfId="9235" priority="2673" stopIfTrue="1" operator="equal">
      <formula>"買"</formula>
    </cfRule>
    <cfRule type="cellIs" dxfId="9234" priority="2674" stopIfTrue="1" operator="equal">
      <formula>"売"</formula>
    </cfRule>
  </conditionalFormatting>
  <conditionalFormatting sqref="G67">
    <cfRule type="cellIs" dxfId="9233" priority="2671" stopIfTrue="1" operator="equal">
      <formula>"買"</formula>
    </cfRule>
    <cfRule type="cellIs" dxfId="9232" priority="2672" stopIfTrue="1" operator="equal">
      <formula>"売"</formula>
    </cfRule>
  </conditionalFormatting>
  <conditionalFormatting sqref="G68">
    <cfRule type="cellIs" dxfId="9231" priority="2669" stopIfTrue="1" operator="equal">
      <formula>"買"</formula>
    </cfRule>
    <cfRule type="cellIs" dxfId="9230" priority="2670" stopIfTrue="1" operator="equal">
      <formula>"売"</formula>
    </cfRule>
  </conditionalFormatting>
  <conditionalFormatting sqref="G70">
    <cfRule type="cellIs" dxfId="9229" priority="2667" stopIfTrue="1" operator="equal">
      <formula>"買"</formula>
    </cfRule>
    <cfRule type="cellIs" dxfId="9228" priority="2668" stopIfTrue="1" operator="equal">
      <formula>"売"</formula>
    </cfRule>
  </conditionalFormatting>
  <conditionalFormatting sqref="G70">
    <cfRule type="cellIs" dxfId="9227" priority="2665" stopIfTrue="1" operator="equal">
      <formula>"買"</formula>
    </cfRule>
    <cfRule type="cellIs" dxfId="9226" priority="2666" stopIfTrue="1" operator="equal">
      <formula>"売"</formula>
    </cfRule>
  </conditionalFormatting>
  <conditionalFormatting sqref="G70">
    <cfRule type="cellIs" dxfId="9225" priority="2663" stopIfTrue="1" operator="equal">
      <formula>"買"</formula>
    </cfRule>
    <cfRule type="cellIs" dxfId="9224" priority="2664" stopIfTrue="1" operator="equal">
      <formula>"売"</formula>
    </cfRule>
  </conditionalFormatting>
  <conditionalFormatting sqref="G71">
    <cfRule type="cellIs" dxfId="9223" priority="2661" stopIfTrue="1" operator="equal">
      <formula>"買"</formula>
    </cfRule>
    <cfRule type="cellIs" dxfId="9222" priority="2662" stopIfTrue="1" operator="equal">
      <formula>"売"</formula>
    </cfRule>
  </conditionalFormatting>
  <conditionalFormatting sqref="G72">
    <cfRule type="cellIs" dxfId="9221" priority="2659" stopIfTrue="1" operator="equal">
      <formula>"買"</formula>
    </cfRule>
    <cfRule type="cellIs" dxfId="9220" priority="2660" stopIfTrue="1" operator="equal">
      <formula>"売"</formula>
    </cfRule>
  </conditionalFormatting>
  <conditionalFormatting sqref="G72">
    <cfRule type="cellIs" dxfId="9219" priority="2657" stopIfTrue="1" operator="equal">
      <formula>"買"</formula>
    </cfRule>
    <cfRule type="cellIs" dxfId="9218" priority="2658" stopIfTrue="1" operator="equal">
      <formula>"売"</formula>
    </cfRule>
  </conditionalFormatting>
  <conditionalFormatting sqref="G72">
    <cfRule type="cellIs" dxfId="9217" priority="2655" stopIfTrue="1" operator="equal">
      <formula>"買"</formula>
    </cfRule>
    <cfRule type="cellIs" dxfId="9216" priority="2656" stopIfTrue="1" operator="equal">
      <formula>"売"</formula>
    </cfRule>
  </conditionalFormatting>
  <conditionalFormatting sqref="G73">
    <cfRule type="cellIs" dxfId="9215" priority="2653" stopIfTrue="1" operator="equal">
      <formula>"買"</formula>
    </cfRule>
    <cfRule type="cellIs" dxfId="9214" priority="2654" stopIfTrue="1" operator="equal">
      <formula>"売"</formula>
    </cfRule>
  </conditionalFormatting>
  <conditionalFormatting sqref="G73">
    <cfRule type="cellIs" dxfId="9213" priority="2651" stopIfTrue="1" operator="equal">
      <formula>"買"</formula>
    </cfRule>
    <cfRule type="cellIs" dxfId="9212" priority="2652" stopIfTrue="1" operator="equal">
      <formula>"売"</formula>
    </cfRule>
  </conditionalFormatting>
  <conditionalFormatting sqref="G73">
    <cfRule type="cellIs" dxfId="9211" priority="2649" stopIfTrue="1" operator="equal">
      <formula>"買"</formula>
    </cfRule>
    <cfRule type="cellIs" dxfId="9210" priority="2650" stopIfTrue="1" operator="equal">
      <formula>"売"</formula>
    </cfRule>
  </conditionalFormatting>
  <conditionalFormatting sqref="G73">
    <cfRule type="cellIs" dxfId="9209" priority="2647" stopIfTrue="1" operator="equal">
      <formula>"買"</formula>
    </cfRule>
    <cfRule type="cellIs" dxfId="9208" priority="2648" stopIfTrue="1" operator="equal">
      <formula>"売"</formula>
    </cfRule>
  </conditionalFormatting>
  <conditionalFormatting sqref="G73">
    <cfRule type="cellIs" dxfId="9207" priority="2645" stopIfTrue="1" operator="equal">
      <formula>"買"</formula>
    </cfRule>
    <cfRule type="cellIs" dxfId="9206" priority="2646" stopIfTrue="1" operator="equal">
      <formula>"売"</formula>
    </cfRule>
  </conditionalFormatting>
  <conditionalFormatting sqref="G73">
    <cfRule type="cellIs" dxfId="9205" priority="2643" stopIfTrue="1" operator="equal">
      <formula>"買"</formula>
    </cfRule>
    <cfRule type="cellIs" dxfId="9204" priority="2644" stopIfTrue="1" operator="equal">
      <formula>"売"</formula>
    </cfRule>
  </conditionalFormatting>
  <conditionalFormatting sqref="G74">
    <cfRule type="cellIs" dxfId="9203" priority="2641" stopIfTrue="1" operator="equal">
      <formula>"買"</formula>
    </cfRule>
    <cfRule type="cellIs" dxfId="9202" priority="2642" stopIfTrue="1" operator="equal">
      <formula>"売"</formula>
    </cfRule>
  </conditionalFormatting>
  <conditionalFormatting sqref="G75">
    <cfRule type="cellIs" dxfId="9201" priority="2639" stopIfTrue="1" operator="equal">
      <formula>"買"</formula>
    </cfRule>
    <cfRule type="cellIs" dxfId="9200" priority="2640" stopIfTrue="1" operator="equal">
      <formula>"売"</formula>
    </cfRule>
  </conditionalFormatting>
  <conditionalFormatting sqref="G75">
    <cfRule type="cellIs" dxfId="9199" priority="2637" stopIfTrue="1" operator="equal">
      <formula>"買"</formula>
    </cfRule>
    <cfRule type="cellIs" dxfId="9198" priority="2638" stopIfTrue="1" operator="equal">
      <formula>"売"</formula>
    </cfRule>
  </conditionalFormatting>
  <conditionalFormatting sqref="G75">
    <cfRule type="cellIs" dxfId="9197" priority="2635" stopIfTrue="1" operator="equal">
      <formula>"買"</formula>
    </cfRule>
    <cfRule type="cellIs" dxfId="9196" priority="2636" stopIfTrue="1" operator="equal">
      <formula>"売"</formula>
    </cfRule>
  </conditionalFormatting>
  <conditionalFormatting sqref="G76">
    <cfRule type="cellIs" dxfId="9195" priority="2633" stopIfTrue="1" operator="equal">
      <formula>"買"</formula>
    </cfRule>
    <cfRule type="cellIs" dxfId="9194" priority="2634" stopIfTrue="1" operator="equal">
      <formula>"売"</formula>
    </cfRule>
  </conditionalFormatting>
  <conditionalFormatting sqref="G77">
    <cfRule type="cellIs" dxfId="9193" priority="2631" stopIfTrue="1" operator="equal">
      <formula>"買"</formula>
    </cfRule>
    <cfRule type="cellIs" dxfId="9192" priority="2632" stopIfTrue="1" operator="equal">
      <formula>"売"</formula>
    </cfRule>
  </conditionalFormatting>
  <conditionalFormatting sqref="G77">
    <cfRule type="cellIs" dxfId="9191" priority="2629" stopIfTrue="1" operator="equal">
      <formula>"買"</formula>
    </cfRule>
    <cfRule type="cellIs" dxfId="9190" priority="2630" stopIfTrue="1" operator="equal">
      <formula>"売"</formula>
    </cfRule>
  </conditionalFormatting>
  <conditionalFormatting sqref="G77">
    <cfRule type="cellIs" dxfId="9189" priority="2627" stopIfTrue="1" operator="equal">
      <formula>"買"</formula>
    </cfRule>
    <cfRule type="cellIs" dxfId="9188" priority="2628" stopIfTrue="1" operator="equal">
      <formula>"売"</formula>
    </cfRule>
  </conditionalFormatting>
  <conditionalFormatting sqref="G78">
    <cfRule type="cellIs" dxfId="9187" priority="2625" stopIfTrue="1" operator="equal">
      <formula>"買"</formula>
    </cfRule>
    <cfRule type="cellIs" dxfId="9186" priority="2626" stopIfTrue="1" operator="equal">
      <formula>"売"</formula>
    </cfRule>
  </conditionalFormatting>
  <conditionalFormatting sqref="G45">
    <cfRule type="cellIs" dxfId="9185" priority="2623" stopIfTrue="1" operator="equal">
      <formula>"買"</formula>
    </cfRule>
    <cfRule type="cellIs" dxfId="9184" priority="2624" stopIfTrue="1" operator="equal">
      <formula>"売"</formula>
    </cfRule>
  </conditionalFormatting>
  <conditionalFormatting sqref="G45">
    <cfRule type="cellIs" dxfId="9183" priority="2621" stopIfTrue="1" operator="equal">
      <formula>"買"</formula>
    </cfRule>
    <cfRule type="cellIs" dxfId="9182" priority="2622" stopIfTrue="1" operator="equal">
      <formula>"売"</formula>
    </cfRule>
  </conditionalFormatting>
  <conditionalFormatting sqref="G28">
    <cfRule type="cellIs" dxfId="9181" priority="2619" stopIfTrue="1" operator="equal">
      <formula>"買"</formula>
    </cfRule>
    <cfRule type="cellIs" dxfId="9180" priority="2620" stopIfTrue="1" operator="equal">
      <formula>"売"</formula>
    </cfRule>
  </conditionalFormatting>
  <conditionalFormatting sqref="G29">
    <cfRule type="cellIs" dxfId="9179" priority="2617" stopIfTrue="1" operator="equal">
      <formula>"買"</formula>
    </cfRule>
    <cfRule type="cellIs" dxfId="9178" priority="2618" stopIfTrue="1" operator="equal">
      <formula>"売"</formula>
    </cfRule>
  </conditionalFormatting>
  <conditionalFormatting sqref="G30">
    <cfRule type="cellIs" dxfId="9177" priority="2615" stopIfTrue="1" operator="equal">
      <formula>"買"</formula>
    </cfRule>
    <cfRule type="cellIs" dxfId="9176" priority="2616" stopIfTrue="1" operator="equal">
      <formula>"売"</formula>
    </cfRule>
  </conditionalFormatting>
  <conditionalFormatting sqref="G31">
    <cfRule type="cellIs" dxfId="9175" priority="2613" stopIfTrue="1" operator="equal">
      <formula>"買"</formula>
    </cfRule>
    <cfRule type="cellIs" dxfId="9174" priority="2614" stopIfTrue="1" operator="equal">
      <formula>"売"</formula>
    </cfRule>
  </conditionalFormatting>
  <conditionalFormatting sqref="G32">
    <cfRule type="cellIs" dxfId="9173" priority="2611" stopIfTrue="1" operator="equal">
      <formula>"買"</formula>
    </cfRule>
    <cfRule type="cellIs" dxfId="9172" priority="2612" stopIfTrue="1" operator="equal">
      <formula>"売"</formula>
    </cfRule>
  </conditionalFormatting>
  <conditionalFormatting sqref="G33">
    <cfRule type="cellIs" dxfId="9171" priority="2609" stopIfTrue="1" operator="equal">
      <formula>"買"</formula>
    </cfRule>
    <cfRule type="cellIs" dxfId="9170" priority="2610" stopIfTrue="1" operator="equal">
      <formula>"売"</formula>
    </cfRule>
  </conditionalFormatting>
  <conditionalFormatting sqref="G33">
    <cfRule type="cellIs" dxfId="9169" priority="2607" stopIfTrue="1" operator="equal">
      <formula>"買"</formula>
    </cfRule>
    <cfRule type="cellIs" dxfId="9168" priority="2608" stopIfTrue="1" operator="equal">
      <formula>"売"</formula>
    </cfRule>
  </conditionalFormatting>
  <conditionalFormatting sqref="G33">
    <cfRule type="cellIs" dxfId="9167" priority="2605" stopIfTrue="1" operator="equal">
      <formula>"買"</formula>
    </cfRule>
    <cfRule type="cellIs" dxfId="9166" priority="2606" stopIfTrue="1" operator="equal">
      <formula>"売"</formula>
    </cfRule>
  </conditionalFormatting>
  <conditionalFormatting sqref="G34">
    <cfRule type="cellIs" dxfId="9165" priority="2603" stopIfTrue="1" operator="equal">
      <formula>"買"</formula>
    </cfRule>
    <cfRule type="cellIs" dxfId="9164" priority="2604" stopIfTrue="1" operator="equal">
      <formula>"売"</formula>
    </cfRule>
  </conditionalFormatting>
  <conditionalFormatting sqref="G35">
    <cfRule type="cellIs" dxfId="9163" priority="2601" stopIfTrue="1" operator="equal">
      <formula>"買"</formula>
    </cfRule>
    <cfRule type="cellIs" dxfId="9162" priority="2602" stopIfTrue="1" operator="equal">
      <formula>"売"</formula>
    </cfRule>
  </conditionalFormatting>
  <conditionalFormatting sqref="G36">
    <cfRule type="cellIs" dxfId="9161" priority="2599" stopIfTrue="1" operator="equal">
      <formula>"買"</formula>
    </cfRule>
    <cfRule type="cellIs" dxfId="9160" priority="2600" stopIfTrue="1" operator="equal">
      <formula>"売"</formula>
    </cfRule>
  </conditionalFormatting>
  <conditionalFormatting sqref="G37">
    <cfRule type="cellIs" dxfId="9159" priority="2597" stopIfTrue="1" operator="equal">
      <formula>"買"</formula>
    </cfRule>
    <cfRule type="cellIs" dxfId="9158" priority="2598" stopIfTrue="1" operator="equal">
      <formula>"売"</formula>
    </cfRule>
  </conditionalFormatting>
  <conditionalFormatting sqref="G38">
    <cfRule type="cellIs" dxfId="9157" priority="2595" stopIfTrue="1" operator="equal">
      <formula>"買"</formula>
    </cfRule>
    <cfRule type="cellIs" dxfId="9156" priority="2596" stopIfTrue="1" operator="equal">
      <formula>"売"</formula>
    </cfRule>
  </conditionalFormatting>
  <conditionalFormatting sqref="G38">
    <cfRule type="cellIs" dxfId="9155" priority="2593" stopIfTrue="1" operator="equal">
      <formula>"買"</formula>
    </cfRule>
    <cfRule type="cellIs" dxfId="9154" priority="2594" stopIfTrue="1" operator="equal">
      <formula>"売"</formula>
    </cfRule>
  </conditionalFormatting>
  <conditionalFormatting sqref="G38">
    <cfRule type="cellIs" dxfId="9153" priority="2591" stopIfTrue="1" operator="equal">
      <formula>"買"</formula>
    </cfRule>
    <cfRule type="cellIs" dxfId="9152" priority="2592" stopIfTrue="1" operator="equal">
      <formula>"売"</formula>
    </cfRule>
  </conditionalFormatting>
  <conditionalFormatting sqref="G39">
    <cfRule type="cellIs" dxfId="9151" priority="2589" stopIfTrue="1" operator="equal">
      <formula>"買"</formula>
    </cfRule>
    <cfRule type="cellIs" dxfId="9150" priority="2590" stopIfTrue="1" operator="equal">
      <formula>"売"</formula>
    </cfRule>
  </conditionalFormatting>
  <conditionalFormatting sqref="G39">
    <cfRule type="cellIs" dxfId="9149" priority="2587" stopIfTrue="1" operator="equal">
      <formula>"買"</formula>
    </cfRule>
    <cfRule type="cellIs" dxfId="9148" priority="2588" stopIfTrue="1" operator="equal">
      <formula>"売"</formula>
    </cfRule>
  </conditionalFormatting>
  <conditionalFormatting sqref="G39">
    <cfRule type="cellIs" dxfId="9147" priority="2585" stopIfTrue="1" operator="equal">
      <formula>"買"</formula>
    </cfRule>
    <cfRule type="cellIs" dxfId="9146" priority="2586" stopIfTrue="1" operator="equal">
      <formula>"売"</formula>
    </cfRule>
  </conditionalFormatting>
  <conditionalFormatting sqref="G40">
    <cfRule type="cellIs" dxfId="9145" priority="2583" stopIfTrue="1" operator="equal">
      <formula>"買"</formula>
    </cfRule>
    <cfRule type="cellIs" dxfId="9144" priority="2584" stopIfTrue="1" operator="equal">
      <formula>"売"</formula>
    </cfRule>
  </conditionalFormatting>
  <conditionalFormatting sqref="G41">
    <cfRule type="cellIs" dxfId="9143" priority="2581" stopIfTrue="1" operator="equal">
      <formula>"買"</formula>
    </cfRule>
    <cfRule type="cellIs" dxfId="9142" priority="2582" stopIfTrue="1" operator="equal">
      <formula>"売"</formula>
    </cfRule>
  </conditionalFormatting>
  <conditionalFormatting sqref="G44">
    <cfRule type="cellIs" dxfId="9141" priority="2579" stopIfTrue="1" operator="equal">
      <formula>"買"</formula>
    </cfRule>
    <cfRule type="cellIs" dxfId="9140" priority="2580" stopIfTrue="1" operator="equal">
      <formula>"売"</formula>
    </cfRule>
  </conditionalFormatting>
  <conditionalFormatting sqref="G44">
    <cfRule type="cellIs" dxfId="9139" priority="2577" stopIfTrue="1" operator="equal">
      <formula>"買"</formula>
    </cfRule>
    <cfRule type="cellIs" dxfId="9138" priority="2578" stopIfTrue="1" operator="equal">
      <formula>"売"</formula>
    </cfRule>
  </conditionalFormatting>
  <conditionalFormatting sqref="G44">
    <cfRule type="cellIs" dxfId="9137" priority="2575" stopIfTrue="1" operator="equal">
      <formula>"買"</formula>
    </cfRule>
    <cfRule type="cellIs" dxfId="9136" priority="2576" stopIfTrue="1" operator="equal">
      <formula>"売"</formula>
    </cfRule>
  </conditionalFormatting>
  <conditionalFormatting sqref="G44">
    <cfRule type="cellIs" dxfId="9135" priority="2573" stopIfTrue="1" operator="equal">
      <formula>"買"</formula>
    </cfRule>
    <cfRule type="cellIs" dxfId="9134" priority="2574" stopIfTrue="1" operator="equal">
      <formula>"売"</formula>
    </cfRule>
  </conditionalFormatting>
  <conditionalFormatting sqref="G44">
    <cfRule type="cellIs" dxfId="9133" priority="2571" stopIfTrue="1" operator="equal">
      <formula>"買"</formula>
    </cfRule>
    <cfRule type="cellIs" dxfId="9132" priority="2572" stopIfTrue="1" operator="equal">
      <formula>"売"</formula>
    </cfRule>
  </conditionalFormatting>
  <conditionalFormatting sqref="G45">
    <cfRule type="cellIs" dxfId="9131" priority="2569" stopIfTrue="1" operator="equal">
      <formula>"買"</formula>
    </cfRule>
    <cfRule type="cellIs" dxfId="9130" priority="2570" stopIfTrue="1" operator="equal">
      <formula>"売"</formula>
    </cfRule>
  </conditionalFormatting>
  <conditionalFormatting sqref="G46">
    <cfRule type="cellIs" dxfId="9129" priority="2567" stopIfTrue="1" operator="equal">
      <formula>"買"</formula>
    </cfRule>
    <cfRule type="cellIs" dxfId="9128" priority="2568" stopIfTrue="1" operator="equal">
      <formula>"売"</formula>
    </cfRule>
  </conditionalFormatting>
  <conditionalFormatting sqref="G46">
    <cfRule type="cellIs" dxfId="9127" priority="2565" stopIfTrue="1" operator="equal">
      <formula>"買"</formula>
    </cfRule>
    <cfRule type="cellIs" dxfId="9126" priority="2566" stopIfTrue="1" operator="equal">
      <formula>"売"</formula>
    </cfRule>
  </conditionalFormatting>
  <conditionalFormatting sqref="G46">
    <cfRule type="cellIs" dxfId="9125" priority="2563" stopIfTrue="1" operator="equal">
      <formula>"買"</formula>
    </cfRule>
    <cfRule type="cellIs" dxfId="9124" priority="2564" stopIfTrue="1" operator="equal">
      <formula>"売"</formula>
    </cfRule>
  </conditionalFormatting>
  <conditionalFormatting sqref="G47">
    <cfRule type="cellIs" dxfId="9123" priority="2561" stopIfTrue="1" operator="equal">
      <formula>"買"</formula>
    </cfRule>
    <cfRule type="cellIs" dxfId="9122" priority="2562" stopIfTrue="1" operator="equal">
      <formula>"売"</formula>
    </cfRule>
  </conditionalFormatting>
  <conditionalFormatting sqref="G48">
    <cfRule type="cellIs" dxfId="9121" priority="2559" stopIfTrue="1" operator="equal">
      <formula>"買"</formula>
    </cfRule>
    <cfRule type="cellIs" dxfId="9120" priority="2560" stopIfTrue="1" operator="equal">
      <formula>"売"</formula>
    </cfRule>
  </conditionalFormatting>
  <conditionalFormatting sqref="G49">
    <cfRule type="cellIs" dxfId="9119" priority="2557" stopIfTrue="1" operator="equal">
      <formula>"買"</formula>
    </cfRule>
    <cfRule type="cellIs" dxfId="9118" priority="2558" stopIfTrue="1" operator="equal">
      <formula>"売"</formula>
    </cfRule>
  </conditionalFormatting>
  <conditionalFormatting sqref="G50">
    <cfRule type="cellIs" dxfId="9117" priority="2555" stopIfTrue="1" operator="equal">
      <formula>"買"</formula>
    </cfRule>
    <cfRule type="cellIs" dxfId="9116" priority="2556" stopIfTrue="1" operator="equal">
      <formula>"売"</formula>
    </cfRule>
  </conditionalFormatting>
  <conditionalFormatting sqref="G50">
    <cfRule type="cellIs" dxfId="9115" priority="2553" stopIfTrue="1" operator="equal">
      <formula>"買"</formula>
    </cfRule>
    <cfRule type="cellIs" dxfId="9114" priority="2554" stopIfTrue="1" operator="equal">
      <formula>"売"</formula>
    </cfRule>
  </conditionalFormatting>
  <conditionalFormatting sqref="G50">
    <cfRule type="cellIs" dxfId="9113" priority="2551" stopIfTrue="1" operator="equal">
      <formula>"買"</formula>
    </cfRule>
    <cfRule type="cellIs" dxfId="9112" priority="2552" stopIfTrue="1" operator="equal">
      <formula>"売"</formula>
    </cfRule>
  </conditionalFormatting>
  <conditionalFormatting sqref="G51">
    <cfRule type="cellIs" dxfId="9111" priority="2549" stopIfTrue="1" operator="equal">
      <formula>"買"</formula>
    </cfRule>
    <cfRule type="cellIs" dxfId="9110" priority="2550" stopIfTrue="1" operator="equal">
      <formula>"売"</formula>
    </cfRule>
  </conditionalFormatting>
  <conditionalFormatting sqref="G52">
    <cfRule type="cellIs" dxfId="9109" priority="2547" stopIfTrue="1" operator="equal">
      <formula>"買"</formula>
    </cfRule>
    <cfRule type="cellIs" dxfId="9108" priority="2548" stopIfTrue="1" operator="equal">
      <formula>"売"</formula>
    </cfRule>
  </conditionalFormatting>
  <conditionalFormatting sqref="G53">
    <cfRule type="cellIs" dxfId="9107" priority="2545" stopIfTrue="1" operator="equal">
      <formula>"買"</formula>
    </cfRule>
    <cfRule type="cellIs" dxfId="9106" priority="2546" stopIfTrue="1" operator="equal">
      <formula>"売"</formula>
    </cfRule>
  </conditionalFormatting>
  <conditionalFormatting sqref="G53">
    <cfRule type="cellIs" dxfId="9105" priority="2543" stopIfTrue="1" operator="equal">
      <formula>"買"</formula>
    </cfRule>
    <cfRule type="cellIs" dxfId="9104" priority="2544" stopIfTrue="1" operator="equal">
      <formula>"売"</formula>
    </cfRule>
  </conditionalFormatting>
  <conditionalFormatting sqref="G53">
    <cfRule type="cellIs" dxfId="9103" priority="2541" stopIfTrue="1" operator="equal">
      <formula>"買"</formula>
    </cfRule>
    <cfRule type="cellIs" dxfId="9102" priority="2542" stopIfTrue="1" operator="equal">
      <formula>"売"</formula>
    </cfRule>
  </conditionalFormatting>
  <conditionalFormatting sqref="G54">
    <cfRule type="cellIs" dxfId="9101" priority="2539" stopIfTrue="1" operator="equal">
      <formula>"買"</formula>
    </cfRule>
    <cfRule type="cellIs" dxfId="9100" priority="2540" stopIfTrue="1" operator="equal">
      <formula>"売"</formula>
    </cfRule>
  </conditionalFormatting>
  <conditionalFormatting sqref="G55">
    <cfRule type="cellIs" dxfId="9099" priority="2537" stopIfTrue="1" operator="equal">
      <formula>"買"</formula>
    </cfRule>
    <cfRule type="cellIs" dxfId="9098" priority="2538" stopIfTrue="1" operator="equal">
      <formula>"売"</formula>
    </cfRule>
  </conditionalFormatting>
  <conditionalFormatting sqref="G56">
    <cfRule type="cellIs" dxfId="9097" priority="2535" stopIfTrue="1" operator="equal">
      <formula>"買"</formula>
    </cfRule>
    <cfRule type="cellIs" dxfId="9096" priority="2536" stopIfTrue="1" operator="equal">
      <formula>"売"</formula>
    </cfRule>
  </conditionalFormatting>
  <conditionalFormatting sqref="G56">
    <cfRule type="cellIs" dxfId="9095" priority="2533" stopIfTrue="1" operator="equal">
      <formula>"買"</formula>
    </cfRule>
    <cfRule type="cellIs" dxfId="9094" priority="2534" stopIfTrue="1" operator="equal">
      <formula>"売"</formula>
    </cfRule>
  </conditionalFormatting>
  <conditionalFormatting sqref="G56">
    <cfRule type="cellIs" dxfId="9093" priority="2531" stopIfTrue="1" operator="equal">
      <formula>"買"</formula>
    </cfRule>
    <cfRule type="cellIs" dxfId="9092" priority="2532" stopIfTrue="1" operator="equal">
      <formula>"売"</formula>
    </cfRule>
  </conditionalFormatting>
  <conditionalFormatting sqref="G57">
    <cfRule type="cellIs" dxfId="9091" priority="2529" stopIfTrue="1" operator="equal">
      <formula>"買"</formula>
    </cfRule>
    <cfRule type="cellIs" dxfId="9090" priority="2530" stopIfTrue="1" operator="equal">
      <formula>"売"</formula>
    </cfRule>
  </conditionalFormatting>
  <conditionalFormatting sqref="G57">
    <cfRule type="cellIs" dxfId="9089" priority="2527" stopIfTrue="1" operator="equal">
      <formula>"買"</formula>
    </cfRule>
    <cfRule type="cellIs" dxfId="9088" priority="2528" stopIfTrue="1" operator="equal">
      <formula>"売"</formula>
    </cfRule>
  </conditionalFormatting>
  <conditionalFormatting sqref="G57">
    <cfRule type="cellIs" dxfId="9087" priority="2525" stopIfTrue="1" operator="equal">
      <formula>"買"</formula>
    </cfRule>
    <cfRule type="cellIs" dxfId="9086" priority="2526" stopIfTrue="1" operator="equal">
      <formula>"売"</formula>
    </cfRule>
  </conditionalFormatting>
  <conditionalFormatting sqref="G57">
    <cfRule type="cellIs" dxfId="9085" priority="2523" stopIfTrue="1" operator="equal">
      <formula>"買"</formula>
    </cfRule>
    <cfRule type="cellIs" dxfId="9084" priority="2524" stopIfTrue="1" operator="equal">
      <formula>"売"</formula>
    </cfRule>
  </conditionalFormatting>
  <conditionalFormatting sqref="G58">
    <cfRule type="cellIs" dxfId="9083" priority="2521" stopIfTrue="1" operator="equal">
      <formula>"買"</formula>
    </cfRule>
    <cfRule type="cellIs" dxfId="9082" priority="2522" stopIfTrue="1" operator="equal">
      <formula>"売"</formula>
    </cfRule>
  </conditionalFormatting>
  <conditionalFormatting sqref="G58">
    <cfRule type="cellIs" dxfId="9081" priority="2519" stopIfTrue="1" operator="equal">
      <formula>"買"</formula>
    </cfRule>
    <cfRule type="cellIs" dxfId="9080" priority="2520" stopIfTrue="1" operator="equal">
      <formula>"売"</formula>
    </cfRule>
  </conditionalFormatting>
  <conditionalFormatting sqref="G58">
    <cfRule type="cellIs" dxfId="9079" priority="2517" stopIfTrue="1" operator="equal">
      <formula>"買"</formula>
    </cfRule>
    <cfRule type="cellIs" dxfId="9078" priority="2518" stopIfTrue="1" operator="equal">
      <formula>"売"</formula>
    </cfRule>
  </conditionalFormatting>
  <conditionalFormatting sqref="G58">
    <cfRule type="cellIs" dxfId="9077" priority="2515" stopIfTrue="1" operator="equal">
      <formula>"買"</formula>
    </cfRule>
    <cfRule type="cellIs" dxfId="9076" priority="2516" stopIfTrue="1" operator="equal">
      <formula>"売"</formula>
    </cfRule>
  </conditionalFormatting>
  <conditionalFormatting sqref="G58">
    <cfRule type="cellIs" dxfId="9075" priority="2513" stopIfTrue="1" operator="equal">
      <formula>"買"</formula>
    </cfRule>
    <cfRule type="cellIs" dxfId="9074" priority="2514" stopIfTrue="1" operator="equal">
      <formula>"売"</formula>
    </cfRule>
  </conditionalFormatting>
  <conditionalFormatting sqref="G58">
    <cfRule type="cellIs" dxfId="9073" priority="2511" stopIfTrue="1" operator="equal">
      <formula>"買"</formula>
    </cfRule>
    <cfRule type="cellIs" dxfId="9072" priority="2512" stopIfTrue="1" operator="equal">
      <formula>"売"</formula>
    </cfRule>
  </conditionalFormatting>
  <conditionalFormatting sqref="G58">
    <cfRule type="cellIs" dxfId="9071" priority="2509" stopIfTrue="1" operator="equal">
      <formula>"買"</formula>
    </cfRule>
    <cfRule type="cellIs" dxfId="9070" priority="2510" stopIfTrue="1" operator="equal">
      <formula>"売"</formula>
    </cfRule>
  </conditionalFormatting>
  <conditionalFormatting sqref="G58">
    <cfRule type="cellIs" dxfId="9069" priority="2507" stopIfTrue="1" operator="equal">
      <formula>"買"</formula>
    </cfRule>
    <cfRule type="cellIs" dxfId="9068" priority="2508" stopIfTrue="1" operator="equal">
      <formula>"売"</formula>
    </cfRule>
  </conditionalFormatting>
  <conditionalFormatting sqref="G58">
    <cfRule type="cellIs" dxfId="9067" priority="2505" stopIfTrue="1" operator="equal">
      <formula>"買"</formula>
    </cfRule>
    <cfRule type="cellIs" dxfId="9066" priority="2506" stopIfTrue="1" operator="equal">
      <formula>"売"</formula>
    </cfRule>
  </conditionalFormatting>
  <conditionalFormatting sqref="G59">
    <cfRule type="cellIs" dxfId="9065" priority="2503" stopIfTrue="1" operator="equal">
      <formula>"買"</formula>
    </cfRule>
    <cfRule type="cellIs" dxfId="9064" priority="2504" stopIfTrue="1" operator="equal">
      <formula>"売"</formula>
    </cfRule>
  </conditionalFormatting>
  <conditionalFormatting sqref="G60">
    <cfRule type="cellIs" dxfId="9063" priority="2501" stopIfTrue="1" operator="equal">
      <formula>"買"</formula>
    </cfRule>
    <cfRule type="cellIs" dxfId="9062" priority="2502" stopIfTrue="1" operator="equal">
      <formula>"売"</formula>
    </cfRule>
  </conditionalFormatting>
  <conditionalFormatting sqref="G60">
    <cfRule type="cellIs" dxfId="9061" priority="2499" stopIfTrue="1" operator="equal">
      <formula>"買"</formula>
    </cfRule>
    <cfRule type="cellIs" dxfId="9060" priority="2500" stopIfTrue="1" operator="equal">
      <formula>"売"</formula>
    </cfRule>
  </conditionalFormatting>
  <conditionalFormatting sqref="G60">
    <cfRule type="cellIs" dxfId="9059" priority="2497" stopIfTrue="1" operator="equal">
      <formula>"買"</formula>
    </cfRule>
    <cfRule type="cellIs" dxfId="9058" priority="2498" stopIfTrue="1" operator="equal">
      <formula>"売"</formula>
    </cfRule>
  </conditionalFormatting>
  <conditionalFormatting sqref="G60">
    <cfRule type="cellIs" dxfId="9057" priority="2495" stopIfTrue="1" operator="equal">
      <formula>"買"</formula>
    </cfRule>
    <cfRule type="cellIs" dxfId="9056" priority="2496" stopIfTrue="1" operator="equal">
      <formula>"売"</formula>
    </cfRule>
  </conditionalFormatting>
  <conditionalFormatting sqref="G60">
    <cfRule type="cellIs" dxfId="9055" priority="2493" stopIfTrue="1" operator="equal">
      <formula>"買"</formula>
    </cfRule>
    <cfRule type="cellIs" dxfId="9054" priority="2494" stopIfTrue="1" operator="equal">
      <formula>"売"</formula>
    </cfRule>
  </conditionalFormatting>
  <conditionalFormatting sqref="G60">
    <cfRule type="cellIs" dxfId="9053" priority="2491" stopIfTrue="1" operator="equal">
      <formula>"買"</formula>
    </cfRule>
    <cfRule type="cellIs" dxfId="9052" priority="2492" stopIfTrue="1" operator="equal">
      <formula>"売"</formula>
    </cfRule>
  </conditionalFormatting>
  <conditionalFormatting sqref="G61">
    <cfRule type="cellIs" dxfId="9051" priority="2489" stopIfTrue="1" operator="equal">
      <formula>"買"</formula>
    </cfRule>
    <cfRule type="cellIs" dxfId="9050" priority="2490" stopIfTrue="1" operator="equal">
      <formula>"売"</formula>
    </cfRule>
  </conditionalFormatting>
  <conditionalFormatting sqref="G62">
    <cfRule type="cellIs" dxfId="9049" priority="2487" stopIfTrue="1" operator="equal">
      <formula>"買"</formula>
    </cfRule>
    <cfRule type="cellIs" dxfId="9048" priority="2488" stopIfTrue="1" operator="equal">
      <formula>"売"</formula>
    </cfRule>
  </conditionalFormatting>
  <conditionalFormatting sqref="G62">
    <cfRule type="cellIs" dxfId="9047" priority="2485" stopIfTrue="1" operator="equal">
      <formula>"買"</formula>
    </cfRule>
    <cfRule type="cellIs" dxfId="9046" priority="2486" stopIfTrue="1" operator="equal">
      <formula>"売"</formula>
    </cfRule>
  </conditionalFormatting>
  <conditionalFormatting sqref="G62">
    <cfRule type="cellIs" dxfId="9045" priority="2483" stopIfTrue="1" operator="equal">
      <formula>"買"</formula>
    </cfRule>
    <cfRule type="cellIs" dxfId="9044" priority="2484" stopIfTrue="1" operator="equal">
      <formula>"売"</formula>
    </cfRule>
  </conditionalFormatting>
  <conditionalFormatting sqref="G63">
    <cfRule type="cellIs" dxfId="9043" priority="2481" stopIfTrue="1" operator="equal">
      <formula>"買"</formula>
    </cfRule>
    <cfRule type="cellIs" dxfId="9042" priority="2482" stopIfTrue="1" operator="equal">
      <formula>"売"</formula>
    </cfRule>
  </conditionalFormatting>
  <conditionalFormatting sqref="G64">
    <cfRule type="cellIs" dxfId="9041" priority="2479" stopIfTrue="1" operator="equal">
      <formula>"買"</formula>
    </cfRule>
    <cfRule type="cellIs" dxfId="9040" priority="2480" stopIfTrue="1" operator="equal">
      <formula>"売"</formula>
    </cfRule>
  </conditionalFormatting>
  <conditionalFormatting sqref="G64">
    <cfRule type="cellIs" dxfId="9039" priority="2477" stopIfTrue="1" operator="equal">
      <formula>"買"</formula>
    </cfRule>
    <cfRule type="cellIs" dxfId="9038" priority="2478" stopIfTrue="1" operator="equal">
      <formula>"売"</formula>
    </cfRule>
  </conditionalFormatting>
  <conditionalFormatting sqref="G64">
    <cfRule type="cellIs" dxfId="9037" priority="2475" stopIfTrue="1" operator="equal">
      <formula>"買"</formula>
    </cfRule>
    <cfRule type="cellIs" dxfId="9036" priority="2476" stopIfTrue="1" operator="equal">
      <formula>"売"</formula>
    </cfRule>
  </conditionalFormatting>
  <conditionalFormatting sqref="G64">
    <cfRule type="cellIs" dxfId="9035" priority="2473" stopIfTrue="1" operator="equal">
      <formula>"買"</formula>
    </cfRule>
    <cfRule type="cellIs" dxfId="9034" priority="2474" stopIfTrue="1" operator="equal">
      <formula>"売"</formula>
    </cfRule>
  </conditionalFormatting>
  <conditionalFormatting sqref="G64">
    <cfRule type="cellIs" dxfId="9033" priority="2471" stopIfTrue="1" operator="equal">
      <formula>"買"</formula>
    </cfRule>
    <cfRule type="cellIs" dxfId="9032" priority="2472" stopIfTrue="1" operator="equal">
      <formula>"売"</formula>
    </cfRule>
  </conditionalFormatting>
  <conditionalFormatting sqref="G64">
    <cfRule type="cellIs" dxfId="9031" priority="2469" stopIfTrue="1" operator="equal">
      <formula>"買"</formula>
    </cfRule>
    <cfRule type="cellIs" dxfId="9030" priority="2470" stopIfTrue="1" operator="equal">
      <formula>"売"</formula>
    </cfRule>
  </conditionalFormatting>
  <conditionalFormatting sqref="G65">
    <cfRule type="cellIs" dxfId="9029" priority="2467" stopIfTrue="1" operator="equal">
      <formula>"買"</formula>
    </cfRule>
    <cfRule type="cellIs" dxfId="9028" priority="2468" stopIfTrue="1" operator="equal">
      <formula>"売"</formula>
    </cfRule>
  </conditionalFormatting>
  <conditionalFormatting sqref="G65">
    <cfRule type="cellIs" dxfId="9027" priority="2465" stopIfTrue="1" operator="equal">
      <formula>"買"</formula>
    </cfRule>
    <cfRule type="cellIs" dxfId="9026" priority="2466" stopIfTrue="1" operator="equal">
      <formula>"売"</formula>
    </cfRule>
  </conditionalFormatting>
  <conditionalFormatting sqref="G65">
    <cfRule type="cellIs" dxfId="9025" priority="2463" stopIfTrue="1" operator="equal">
      <formula>"買"</formula>
    </cfRule>
    <cfRule type="cellIs" dxfId="9024" priority="2464" stopIfTrue="1" operator="equal">
      <formula>"売"</formula>
    </cfRule>
  </conditionalFormatting>
  <conditionalFormatting sqref="G65">
    <cfRule type="cellIs" dxfId="9023" priority="2461" stopIfTrue="1" operator="equal">
      <formula>"買"</formula>
    </cfRule>
    <cfRule type="cellIs" dxfId="9022" priority="2462" stopIfTrue="1" operator="equal">
      <formula>"売"</formula>
    </cfRule>
  </conditionalFormatting>
  <conditionalFormatting sqref="G65">
    <cfRule type="cellIs" dxfId="9021" priority="2459" stopIfTrue="1" operator="equal">
      <formula>"買"</formula>
    </cfRule>
    <cfRule type="cellIs" dxfId="9020" priority="2460" stopIfTrue="1" operator="equal">
      <formula>"売"</formula>
    </cfRule>
  </conditionalFormatting>
  <conditionalFormatting sqref="G65">
    <cfRule type="cellIs" dxfId="9019" priority="2457" stopIfTrue="1" operator="equal">
      <formula>"買"</formula>
    </cfRule>
    <cfRule type="cellIs" dxfId="9018" priority="2458" stopIfTrue="1" operator="equal">
      <formula>"売"</formula>
    </cfRule>
  </conditionalFormatting>
  <conditionalFormatting sqref="G65">
    <cfRule type="cellIs" dxfId="9017" priority="2455" stopIfTrue="1" operator="equal">
      <formula>"買"</formula>
    </cfRule>
    <cfRule type="cellIs" dxfId="9016" priority="2456" stopIfTrue="1" operator="equal">
      <formula>"売"</formula>
    </cfRule>
  </conditionalFormatting>
  <conditionalFormatting sqref="G66">
    <cfRule type="cellIs" dxfId="9015" priority="2453" stopIfTrue="1" operator="equal">
      <formula>"買"</formula>
    </cfRule>
    <cfRule type="cellIs" dxfId="9014" priority="2454" stopIfTrue="1" operator="equal">
      <formula>"売"</formula>
    </cfRule>
  </conditionalFormatting>
  <conditionalFormatting sqref="G66">
    <cfRule type="cellIs" dxfId="9013" priority="2451" stopIfTrue="1" operator="equal">
      <formula>"買"</formula>
    </cfRule>
    <cfRule type="cellIs" dxfId="9012" priority="2452" stopIfTrue="1" operator="equal">
      <formula>"売"</formula>
    </cfRule>
  </conditionalFormatting>
  <conditionalFormatting sqref="G66">
    <cfRule type="cellIs" dxfId="9011" priority="2449" stopIfTrue="1" operator="equal">
      <formula>"買"</formula>
    </cfRule>
    <cfRule type="cellIs" dxfId="9010" priority="2450" stopIfTrue="1" operator="equal">
      <formula>"売"</formula>
    </cfRule>
  </conditionalFormatting>
  <conditionalFormatting sqref="G67">
    <cfRule type="cellIs" dxfId="9009" priority="2447" stopIfTrue="1" operator="equal">
      <formula>"買"</formula>
    </cfRule>
    <cfRule type="cellIs" dxfId="9008" priority="2448" stopIfTrue="1" operator="equal">
      <formula>"売"</formula>
    </cfRule>
  </conditionalFormatting>
  <conditionalFormatting sqref="G69">
    <cfRule type="cellIs" dxfId="9007" priority="2445" stopIfTrue="1" operator="equal">
      <formula>"買"</formula>
    </cfRule>
    <cfRule type="cellIs" dxfId="9006" priority="2446" stopIfTrue="1" operator="equal">
      <formula>"売"</formula>
    </cfRule>
  </conditionalFormatting>
  <conditionalFormatting sqref="G69">
    <cfRule type="cellIs" dxfId="9005" priority="2443" stopIfTrue="1" operator="equal">
      <formula>"買"</formula>
    </cfRule>
    <cfRule type="cellIs" dxfId="9004" priority="2444" stopIfTrue="1" operator="equal">
      <formula>"売"</formula>
    </cfRule>
  </conditionalFormatting>
  <conditionalFormatting sqref="G69">
    <cfRule type="cellIs" dxfId="9003" priority="2441" stopIfTrue="1" operator="equal">
      <formula>"買"</formula>
    </cfRule>
    <cfRule type="cellIs" dxfId="9002" priority="2442" stopIfTrue="1" operator="equal">
      <formula>"売"</formula>
    </cfRule>
  </conditionalFormatting>
  <conditionalFormatting sqref="G70">
    <cfRule type="cellIs" dxfId="9001" priority="2439" stopIfTrue="1" operator="equal">
      <formula>"買"</formula>
    </cfRule>
    <cfRule type="cellIs" dxfId="9000" priority="2440" stopIfTrue="1" operator="equal">
      <formula>"売"</formula>
    </cfRule>
  </conditionalFormatting>
  <conditionalFormatting sqref="G71">
    <cfRule type="cellIs" dxfId="8999" priority="2437" stopIfTrue="1" operator="equal">
      <formula>"買"</formula>
    </cfRule>
    <cfRule type="cellIs" dxfId="8998" priority="2438" stopIfTrue="1" operator="equal">
      <formula>"売"</formula>
    </cfRule>
  </conditionalFormatting>
  <conditionalFormatting sqref="G71">
    <cfRule type="cellIs" dxfId="8997" priority="2435" stopIfTrue="1" operator="equal">
      <formula>"買"</formula>
    </cfRule>
    <cfRule type="cellIs" dxfId="8996" priority="2436" stopIfTrue="1" operator="equal">
      <formula>"売"</formula>
    </cfRule>
  </conditionalFormatting>
  <conditionalFormatting sqref="G71">
    <cfRule type="cellIs" dxfId="8995" priority="2433" stopIfTrue="1" operator="equal">
      <formula>"買"</formula>
    </cfRule>
    <cfRule type="cellIs" dxfId="8994" priority="2434" stopIfTrue="1" operator="equal">
      <formula>"売"</formula>
    </cfRule>
  </conditionalFormatting>
  <conditionalFormatting sqref="G72">
    <cfRule type="cellIs" dxfId="8993" priority="2431" stopIfTrue="1" operator="equal">
      <formula>"買"</formula>
    </cfRule>
    <cfRule type="cellIs" dxfId="8992" priority="2432" stopIfTrue="1" operator="equal">
      <formula>"売"</formula>
    </cfRule>
  </conditionalFormatting>
  <conditionalFormatting sqref="G72">
    <cfRule type="cellIs" dxfId="8991" priority="2429" stopIfTrue="1" operator="equal">
      <formula>"買"</formula>
    </cfRule>
    <cfRule type="cellIs" dxfId="8990" priority="2430" stopIfTrue="1" operator="equal">
      <formula>"売"</formula>
    </cfRule>
  </conditionalFormatting>
  <conditionalFormatting sqref="G72">
    <cfRule type="cellIs" dxfId="8989" priority="2427" stopIfTrue="1" operator="equal">
      <formula>"買"</formula>
    </cfRule>
    <cfRule type="cellIs" dxfId="8988" priority="2428" stopIfTrue="1" operator="equal">
      <formula>"売"</formula>
    </cfRule>
  </conditionalFormatting>
  <conditionalFormatting sqref="G72">
    <cfRule type="cellIs" dxfId="8987" priority="2425" stopIfTrue="1" operator="equal">
      <formula>"買"</formula>
    </cfRule>
    <cfRule type="cellIs" dxfId="8986" priority="2426" stopIfTrue="1" operator="equal">
      <formula>"売"</formula>
    </cfRule>
  </conditionalFormatting>
  <conditionalFormatting sqref="G72">
    <cfRule type="cellIs" dxfId="8985" priority="2423" stopIfTrue="1" operator="equal">
      <formula>"買"</formula>
    </cfRule>
    <cfRule type="cellIs" dxfId="8984" priority="2424" stopIfTrue="1" operator="equal">
      <formula>"売"</formula>
    </cfRule>
  </conditionalFormatting>
  <conditionalFormatting sqref="G72">
    <cfRule type="cellIs" dxfId="8983" priority="2421" stopIfTrue="1" operator="equal">
      <formula>"買"</formula>
    </cfRule>
    <cfRule type="cellIs" dxfId="8982" priority="2422" stopIfTrue="1" operator="equal">
      <formula>"売"</formula>
    </cfRule>
  </conditionalFormatting>
  <conditionalFormatting sqref="G73">
    <cfRule type="cellIs" dxfId="8981" priority="2419" stopIfTrue="1" operator="equal">
      <formula>"買"</formula>
    </cfRule>
    <cfRule type="cellIs" dxfId="8980" priority="2420" stopIfTrue="1" operator="equal">
      <formula>"売"</formula>
    </cfRule>
  </conditionalFormatting>
  <conditionalFormatting sqref="G74">
    <cfRule type="cellIs" dxfId="8979" priority="2417" stopIfTrue="1" operator="equal">
      <formula>"買"</formula>
    </cfRule>
    <cfRule type="cellIs" dxfId="8978" priority="2418" stopIfTrue="1" operator="equal">
      <formula>"売"</formula>
    </cfRule>
  </conditionalFormatting>
  <conditionalFormatting sqref="G74">
    <cfRule type="cellIs" dxfId="8977" priority="2415" stopIfTrue="1" operator="equal">
      <formula>"買"</formula>
    </cfRule>
    <cfRule type="cellIs" dxfId="8976" priority="2416" stopIfTrue="1" operator="equal">
      <formula>"売"</formula>
    </cfRule>
  </conditionalFormatting>
  <conditionalFormatting sqref="G74">
    <cfRule type="cellIs" dxfId="8975" priority="2413" stopIfTrue="1" operator="equal">
      <formula>"買"</formula>
    </cfRule>
    <cfRule type="cellIs" dxfId="8974" priority="2414" stopIfTrue="1" operator="equal">
      <formula>"売"</formula>
    </cfRule>
  </conditionalFormatting>
  <conditionalFormatting sqref="G75">
    <cfRule type="cellIs" dxfId="8973" priority="2411" stopIfTrue="1" operator="equal">
      <formula>"買"</formula>
    </cfRule>
    <cfRule type="cellIs" dxfId="8972" priority="2412" stopIfTrue="1" operator="equal">
      <formula>"売"</formula>
    </cfRule>
  </conditionalFormatting>
  <conditionalFormatting sqref="G76">
    <cfRule type="cellIs" dxfId="8971" priority="2409" stopIfTrue="1" operator="equal">
      <formula>"買"</formula>
    </cfRule>
    <cfRule type="cellIs" dxfId="8970" priority="2410" stopIfTrue="1" operator="equal">
      <formula>"売"</formula>
    </cfRule>
  </conditionalFormatting>
  <conditionalFormatting sqref="G76">
    <cfRule type="cellIs" dxfId="8969" priority="2407" stopIfTrue="1" operator="equal">
      <formula>"買"</formula>
    </cfRule>
    <cfRule type="cellIs" dxfId="8968" priority="2408" stopIfTrue="1" operator="equal">
      <formula>"売"</formula>
    </cfRule>
  </conditionalFormatting>
  <conditionalFormatting sqref="G76">
    <cfRule type="cellIs" dxfId="8967" priority="2405" stopIfTrue="1" operator="equal">
      <formula>"買"</formula>
    </cfRule>
    <cfRule type="cellIs" dxfId="8966" priority="2406" stopIfTrue="1" operator="equal">
      <formula>"売"</formula>
    </cfRule>
  </conditionalFormatting>
  <conditionalFormatting sqref="G77">
    <cfRule type="cellIs" dxfId="8965" priority="2403" stopIfTrue="1" operator="equal">
      <formula>"買"</formula>
    </cfRule>
    <cfRule type="cellIs" dxfId="8964" priority="2404" stopIfTrue="1" operator="equal">
      <formula>"売"</formula>
    </cfRule>
  </conditionalFormatting>
  <conditionalFormatting sqref="G9:G11 G14:G40">
    <cfRule type="cellIs" dxfId="8535" priority="2401" stopIfTrue="1" operator="equal">
      <formula>"買"</formula>
    </cfRule>
    <cfRule type="cellIs" dxfId="8534" priority="2402" stopIfTrue="1" operator="equal">
      <formula>"売"</formula>
    </cfRule>
  </conditionalFormatting>
  <conditionalFormatting sqref="G12">
    <cfRule type="cellIs" dxfId="8533" priority="2399" stopIfTrue="1" operator="equal">
      <formula>"買"</formula>
    </cfRule>
    <cfRule type="cellIs" dxfId="8532" priority="2400" stopIfTrue="1" operator="equal">
      <formula>"売"</formula>
    </cfRule>
  </conditionalFormatting>
  <conditionalFormatting sqref="G13">
    <cfRule type="cellIs" dxfId="8531" priority="2397" stopIfTrue="1" operator="equal">
      <formula>"買"</formula>
    </cfRule>
    <cfRule type="cellIs" dxfId="8530" priority="2398" stopIfTrue="1" operator="equal">
      <formula>"売"</formula>
    </cfRule>
  </conditionalFormatting>
  <conditionalFormatting sqref="G9:G11">
    <cfRule type="cellIs" dxfId="8529" priority="2395" stopIfTrue="1" operator="equal">
      <formula>"買"</formula>
    </cfRule>
    <cfRule type="cellIs" dxfId="8528" priority="2396" stopIfTrue="1" operator="equal">
      <formula>"売"</formula>
    </cfRule>
  </conditionalFormatting>
  <conditionalFormatting sqref="G12">
    <cfRule type="cellIs" dxfId="8527" priority="2393" stopIfTrue="1" operator="equal">
      <formula>"買"</formula>
    </cfRule>
    <cfRule type="cellIs" dxfId="8526" priority="2394" stopIfTrue="1" operator="equal">
      <formula>"売"</formula>
    </cfRule>
  </conditionalFormatting>
  <conditionalFormatting sqref="G9:G10">
    <cfRule type="cellIs" dxfId="8525" priority="2391" stopIfTrue="1" operator="equal">
      <formula>"買"</formula>
    </cfRule>
    <cfRule type="cellIs" dxfId="8524" priority="2392" stopIfTrue="1" operator="equal">
      <formula>"売"</formula>
    </cfRule>
  </conditionalFormatting>
  <conditionalFormatting sqref="G9:G10">
    <cfRule type="cellIs" dxfId="8523" priority="2389" stopIfTrue="1" operator="equal">
      <formula>"買"</formula>
    </cfRule>
    <cfRule type="cellIs" dxfId="8522" priority="2390" stopIfTrue="1" operator="equal">
      <formula>"売"</formula>
    </cfRule>
  </conditionalFormatting>
  <conditionalFormatting sqref="G9:G10">
    <cfRule type="cellIs" dxfId="8521" priority="2387" stopIfTrue="1" operator="equal">
      <formula>"買"</formula>
    </cfRule>
    <cfRule type="cellIs" dxfId="8520" priority="2388" stopIfTrue="1" operator="equal">
      <formula>"売"</formula>
    </cfRule>
  </conditionalFormatting>
  <conditionalFormatting sqref="G9:G10">
    <cfRule type="cellIs" dxfId="8519" priority="2385" stopIfTrue="1" operator="equal">
      <formula>"買"</formula>
    </cfRule>
    <cfRule type="cellIs" dxfId="8518" priority="2386" stopIfTrue="1" operator="equal">
      <formula>"売"</formula>
    </cfRule>
  </conditionalFormatting>
  <conditionalFormatting sqref="G9:G10">
    <cfRule type="cellIs" dxfId="8517" priority="2383" stopIfTrue="1" operator="equal">
      <formula>"買"</formula>
    </cfRule>
    <cfRule type="cellIs" dxfId="8516" priority="2384" stopIfTrue="1" operator="equal">
      <formula>"売"</formula>
    </cfRule>
  </conditionalFormatting>
  <conditionalFormatting sqref="G9:G10">
    <cfRule type="cellIs" dxfId="8515" priority="2381" stopIfTrue="1" operator="equal">
      <formula>"買"</formula>
    </cfRule>
    <cfRule type="cellIs" dxfId="8514" priority="2382" stopIfTrue="1" operator="equal">
      <formula>"売"</formula>
    </cfRule>
  </conditionalFormatting>
  <conditionalFormatting sqref="G13">
    <cfRule type="cellIs" dxfId="8513" priority="2379" stopIfTrue="1" operator="equal">
      <formula>"買"</formula>
    </cfRule>
    <cfRule type="cellIs" dxfId="8512" priority="2380" stopIfTrue="1" operator="equal">
      <formula>"売"</formula>
    </cfRule>
  </conditionalFormatting>
  <conditionalFormatting sqref="G13">
    <cfRule type="cellIs" dxfId="8511" priority="2377" stopIfTrue="1" operator="equal">
      <formula>"買"</formula>
    </cfRule>
    <cfRule type="cellIs" dxfId="8510" priority="2378" stopIfTrue="1" operator="equal">
      <formula>"売"</formula>
    </cfRule>
  </conditionalFormatting>
  <conditionalFormatting sqref="G13">
    <cfRule type="cellIs" dxfId="8509" priority="2375" stopIfTrue="1" operator="equal">
      <formula>"買"</formula>
    </cfRule>
    <cfRule type="cellIs" dxfId="8508" priority="2376" stopIfTrue="1" operator="equal">
      <formula>"売"</formula>
    </cfRule>
  </conditionalFormatting>
  <conditionalFormatting sqref="G13">
    <cfRule type="cellIs" dxfId="8507" priority="2373" stopIfTrue="1" operator="equal">
      <formula>"買"</formula>
    </cfRule>
    <cfRule type="cellIs" dxfId="8506" priority="2374" stopIfTrue="1" operator="equal">
      <formula>"売"</formula>
    </cfRule>
  </conditionalFormatting>
  <conditionalFormatting sqref="G13">
    <cfRule type="cellIs" dxfId="8505" priority="2371" stopIfTrue="1" operator="equal">
      <formula>"買"</formula>
    </cfRule>
    <cfRule type="cellIs" dxfId="8504" priority="2372" stopIfTrue="1" operator="equal">
      <formula>"売"</formula>
    </cfRule>
  </conditionalFormatting>
  <conditionalFormatting sqref="G13">
    <cfRule type="cellIs" dxfId="8503" priority="2369" stopIfTrue="1" operator="equal">
      <formula>"買"</formula>
    </cfRule>
    <cfRule type="cellIs" dxfId="8502" priority="2370" stopIfTrue="1" operator="equal">
      <formula>"売"</formula>
    </cfRule>
  </conditionalFormatting>
  <conditionalFormatting sqref="G13">
    <cfRule type="cellIs" dxfId="8501" priority="2367" stopIfTrue="1" operator="equal">
      <formula>"買"</formula>
    </cfRule>
    <cfRule type="cellIs" dxfId="8500" priority="2368" stopIfTrue="1" operator="equal">
      <formula>"売"</formula>
    </cfRule>
  </conditionalFormatting>
  <conditionalFormatting sqref="G13">
    <cfRule type="cellIs" dxfId="8499" priority="2365" stopIfTrue="1" operator="equal">
      <formula>"買"</formula>
    </cfRule>
    <cfRule type="cellIs" dxfId="8498" priority="2366" stopIfTrue="1" operator="equal">
      <formula>"売"</formula>
    </cfRule>
  </conditionalFormatting>
  <conditionalFormatting sqref="G13">
    <cfRule type="cellIs" dxfId="8497" priority="2363" stopIfTrue="1" operator="equal">
      <formula>"買"</formula>
    </cfRule>
    <cfRule type="cellIs" dxfId="8496" priority="2364" stopIfTrue="1" operator="equal">
      <formula>"売"</formula>
    </cfRule>
  </conditionalFormatting>
  <conditionalFormatting sqref="G13">
    <cfRule type="cellIs" dxfId="8495" priority="2361" stopIfTrue="1" operator="equal">
      <formula>"買"</formula>
    </cfRule>
    <cfRule type="cellIs" dxfId="8494" priority="2362" stopIfTrue="1" operator="equal">
      <formula>"売"</formula>
    </cfRule>
  </conditionalFormatting>
  <conditionalFormatting sqref="G13">
    <cfRule type="cellIs" dxfId="8493" priority="2359" stopIfTrue="1" operator="equal">
      <formula>"買"</formula>
    </cfRule>
    <cfRule type="cellIs" dxfId="8492" priority="2360" stopIfTrue="1" operator="equal">
      <formula>"売"</formula>
    </cfRule>
  </conditionalFormatting>
  <conditionalFormatting sqref="G13">
    <cfRule type="cellIs" dxfId="8491" priority="2357" stopIfTrue="1" operator="equal">
      <formula>"買"</formula>
    </cfRule>
    <cfRule type="cellIs" dxfId="8490" priority="2358" stopIfTrue="1" operator="equal">
      <formula>"売"</formula>
    </cfRule>
  </conditionalFormatting>
  <conditionalFormatting sqref="G13">
    <cfRule type="cellIs" dxfId="8489" priority="2355" stopIfTrue="1" operator="equal">
      <formula>"買"</formula>
    </cfRule>
    <cfRule type="cellIs" dxfId="8488" priority="2356" stopIfTrue="1" operator="equal">
      <formula>"売"</formula>
    </cfRule>
  </conditionalFormatting>
  <conditionalFormatting sqref="G13">
    <cfRule type="cellIs" dxfId="8487" priority="2353" stopIfTrue="1" operator="equal">
      <formula>"買"</formula>
    </cfRule>
    <cfRule type="cellIs" dxfId="8486" priority="2354" stopIfTrue="1" operator="equal">
      <formula>"売"</formula>
    </cfRule>
  </conditionalFormatting>
  <conditionalFormatting sqref="G13">
    <cfRule type="cellIs" dxfId="8485" priority="2351" stopIfTrue="1" operator="equal">
      <formula>"買"</formula>
    </cfRule>
    <cfRule type="cellIs" dxfId="8484" priority="2352" stopIfTrue="1" operator="equal">
      <formula>"売"</formula>
    </cfRule>
  </conditionalFormatting>
  <conditionalFormatting sqref="G13">
    <cfRule type="cellIs" dxfId="8483" priority="2349" stopIfTrue="1" operator="equal">
      <formula>"買"</formula>
    </cfRule>
    <cfRule type="cellIs" dxfId="8482" priority="2350" stopIfTrue="1" operator="equal">
      <formula>"売"</formula>
    </cfRule>
  </conditionalFormatting>
  <conditionalFormatting sqref="G13">
    <cfRule type="cellIs" dxfId="8481" priority="2347" stopIfTrue="1" operator="equal">
      <formula>"買"</formula>
    </cfRule>
    <cfRule type="cellIs" dxfId="8480" priority="2348" stopIfTrue="1" operator="equal">
      <formula>"売"</formula>
    </cfRule>
  </conditionalFormatting>
  <conditionalFormatting sqref="G14">
    <cfRule type="cellIs" dxfId="8479" priority="2345" stopIfTrue="1" operator="equal">
      <formula>"買"</formula>
    </cfRule>
    <cfRule type="cellIs" dxfId="8478" priority="2346" stopIfTrue="1" operator="equal">
      <formula>"売"</formula>
    </cfRule>
  </conditionalFormatting>
  <conditionalFormatting sqref="G14">
    <cfRule type="cellIs" dxfId="8477" priority="2343" stopIfTrue="1" operator="equal">
      <formula>"買"</formula>
    </cfRule>
    <cfRule type="cellIs" dxfId="8476" priority="2344" stopIfTrue="1" operator="equal">
      <formula>"売"</formula>
    </cfRule>
  </conditionalFormatting>
  <conditionalFormatting sqref="G14">
    <cfRule type="cellIs" dxfId="8475" priority="2341" stopIfTrue="1" operator="equal">
      <formula>"買"</formula>
    </cfRule>
    <cfRule type="cellIs" dxfId="8474" priority="2342" stopIfTrue="1" operator="equal">
      <formula>"売"</formula>
    </cfRule>
  </conditionalFormatting>
  <conditionalFormatting sqref="G14">
    <cfRule type="cellIs" dxfId="8473" priority="2339" stopIfTrue="1" operator="equal">
      <formula>"買"</formula>
    </cfRule>
    <cfRule type="cellIs" dxfId="8472" priority="2340" stopIfTrue="1" operator="equal">
      <formula>"売"</formula>
    </cfRule>
  </conditionalFormatting>
  <conditionalFormatting sqref="G14">
    <cfRule type="cellIs" dxfId="8471" priority="2337" stopIfTrue="1" operator="equal">
      <formula>"買"</formula>
    </cfRule>
    <cfRule type="cellIs" dxfId="8470" priority="2338" stopIfTrue="1" operator="equal">
      <formula>"売"</formula>
    </cfRule>
  </conditionalFormatting>
  <conditionalFormatting sqref="G14">
    <cfRule type="cellIs" dxfId="8469" priority="2335" stopIfTrue="1" operator="equal">
      <formula>"買"</formula>
    </cfRule>
    <cfRule type="cellIs" dxfId="8468" priority="2336" stopIfTrue="1" operator="equal">
      <formula>"売"</formula>
    </cfRule>
  </conditionalFormatting>
  <conditionalFormatting sqref="G14">
    <cfRule type="cellIs" dxfId="8467" priority="2333" stopIfTrue="1" operator="equal">
      <formula>"買"</formula>
    </cfRule>
    <cfRule type="cellIs" dxfId="8466" priority="2334" stopIfTrue="1" operator="equal">
      <formula>"売"</formula>
    </cfRule>
  </conditionalFormatting>
  <conditionalFormatting sqref="G14">
    <cfRule type="cellIs" dxfId="8465" priority="2331" stopIfTrue="1" operator="equal">
      <formula>"買"</formula>
    </cfRule>
    <cfRule type="cellIs" dxfId="8464" priority="2332" stopIfTrue="1" operator="equal">
      <formula>"売"</formula>
    </cfRule>
  </conditionalFormatting>
  <conditionalFormatting sqref="G14">
    <cfRule type="cellIs" dxfId="8463" priority="2329" stopIfTrue="1" operator="equal">
      <formula>"買"</formula>
    </cfRule>
    <cfRule type="cellIs" dxfId="8462" priority="2330" stopIfTrue="1" operator="equal">
      <formula>"売"</formula>
    </cfRule>
  </conditionalFormatting>
  <conditionalFormatting sqref="G14">
    <cfRule type="cellIs" dxfId="8461" priority="2327" stopIfTrue="1" operator="equal">
      <formula>"買"</formula>
    </cfRule>
    <cfRule type="cellIs" dxfId="8460" priority="2328" stopIfTrue="1" operator="equal">
      <formula>"売"</formula>
    </cfRule>
  </conditionalFormatting>
  <conditionalFormatting sqref="G14">
    <cfRule type="cellIs" dxfId="8459" priority="2325" stopIfTrue="1" operator="equal">
      <formula>"買"</formula>
    </cfRule>
    <cfRule type="cellIs" dxfId="8458" priority="2326" stopIfTrue="1" operator="equal">
      <formula>"売"</formula>
    </cfRule>
  </conditionalFormatting>
  <conditionalFormatting sqref="G14">
    <cfRule type="cellIs" dxfId="8457" priority="2323" stopIfTrue="1" operator="equal">
      <formula>"買"</formula>
    </cfRule>
    <cfRule type="cellIs" dxfId="8456" priority="2324" stopIfTrue="1" operator="equal">
      <formula>"売"</formula>
    </cfRule>
  </conditionalFormatting>
  <conditionalFormatting sqref="G14">
    <cfRule type="cellIs" dxfId="8455" priority="2321" stopIfTrue="1" operator="equal">
      <formula>"買"</formula>
    </cfRule>
    <cfRule type="cellIs" dxfId="8454" priority="2322" stopIfTrue="1" operator="equal">
      <formula>"売"</formula>
    </cfRule>
  </conditionalFormatting>
  <conditionalFormatting sqref="G14">
    <cfRule type="cellIs" dxfId="8453" priority="2319" stopIfTrue="1" operator="equal">
      <formula>"買"</formula>
    </cfRule>
    <cfRule type="cellIs" dxfId="8452" priority="2320" stopIfTrue="1" operator="equal">
      <formula>"売"</formula>
    </cfRule>
  </conditionalFormatting>
  <conditionalFormatting sqref="G14">
    <cfRule type="cellIs" dxfId="8451" priority="2317" stopIfTrue="1" operator="equal">
      <formula>"買"</formula>
    </cfRule>
    <cfRule type="cellIs" dxfId="8450" priority="2318" stopIfTrue="1" operator="equal">
      <formula>"売"</formula>
    </cfRule>
  </conditionalFormatting>
  <conditionalFormatting sqref="G14">
    <cfRule type="cellIs" dxfId="8449" priority="2315" stopIfTrue="1" operator="equal">
      <formula>"買"</formula>
    </cfRule>
    <cfRule type="cellIs" dxfId="8448" priority="2316" stopIfTrue="1" operator="equal">
      <formula>"売"</formula>
    </cfRule>
  </conditionalFormatting>
  <conditionalFormatting sqref="G14">
    <cfRule type="cellIs" dxfId="8447" priority="2313" stopIfTrue="1" operator="equal">
      <formula>"買"</formula>
    </cfRule>
    <cfRule type="cellIs" dxfId="8446" priority="2314" stopIfTrue="1" operator="equal">
      <formula>"売"</formula>
    </cfRule>
  </conditionalFormatting>
  <conditionalFormatting sqref="G14">
    <cfRule type="cellIs" dxfId="8445" priority="2311" stopIfTrue="1" operator="equal">
      <formula>"買"</formula>
    </cfRule>
    <cfRule type="cellIs" dxfId="8444" priority="2312" stopIfTrue="1" operator="equal">
      <formula>"売"</formula>
    </cfRule>
  </conditionalFormatting>
  <conditionalFormatting sqref="G17">
    <cfRule type="cellIs" dxfId="8443" priority="2309" stopIfTrue="1" operator="equal">
      <formula>"買"</formula>
    </cfRule>
    <cfRule type="cellIs" dxfId="8442" priority="2310" stopIfTrue="1" operator="equal">
      <formula>"売"</formula>
    </cfRule>
  </conditionalFormatting>
  <conditionalFormatting sqref="G17">
    <cfRule type="cellIs" dxfId="8441" priority="2307" stopIfTrue="1" operator="equal">
      <formula>"買"</formula>
    </cfRule>
    <cfRule type="cellIs" dxfId="8440" priority="2308" stopIfTrue="1" operator="equal">
      <formula>"売"</formula>
    </cfRule>
  </conditionalFormatting>
  <conditionalFormatting sqref="G17">
    <cfRule type="cellIs" dxfId="8439" priority="2305" stopIfTrue="1" operator="equal">
      <formula>"買"</formula>
    </cfRule>
    <cfRule type="cellIs" dxfId="8438" priority="2306" stopIfTrue="1" operator="equal">
      <formula>"売"</formula>
    </cfRule>
  </conditionalFormatting>
  <conditionalFormatting sqref="G17">
    <cfRule type="cellIs" dxfId="8437" priority="2303" stopIfTrue="1" operator="equal">
      <formula>"買"</formula>
    </cfRule>
    <cfRule type="cellIs" dxfId="8436" priority="2304" stopIfTrue="1" operator="equal">
      <formula>"売"</formula>
    </cfRule>
  </conditionalFormatting>
  <conditionalFormatting sqref="G17">
    <cfRule type="cellIs" dxfId="8435" priority="2301" stopIfTrue="1" operator="equal">
      <formula>"買"</formula>
    </cfRule>
    <cfRule type="cellIs" dxfId="8434" priority="2302" stopIfTrue="1" operator="equal">
      <formula>"売"</formula>
    </cfRule>
  </conditionalFormatting>
  <conditionalFormatting sqref="G17">
    <cfRule type="cellIs" dxfId="8433" priority="2299" stopIfTrue="1" operator="equal">
      <formula>"買"</formula>
    </cfRule>
    <cfRule type="cellIs" dxfId="8432" priority="2300" stopIfTrue="1" operator="equal">
      <formula>"売"</formula>
    </cfRule>
  </conditionalFormatting>
  <conditionalFormatting sqref="G20:G21">
    <cfRule type="cellIs" dxfId="8431" priority="2297" stopIfTrue="1" operator="equal">
      <formula>"買"</formula>
    </cfRule>
    <cfRule type="cellIs" dxfId="8430" priority="2298" stopIfTrue="1" operator="equal">
      <formula>"売"</formula>
    </cfRule>
  </conditionalFormatting>
  <conditionalFormatting sqref="G20:G21">
    <cfRule type="cellIs" dxfId="8429" priority="2295" stopIfTrue="1" operator="equal">
      <formula>"買"</formula>
    </cfRule>
    <cfRule type="cellIs" dxfId="8428" priority="2296" stopIfTrue="1" operator="equal">
      <formula>"売"</formula>
    </cfRule>
  </conditionalFormatting>
  <conditionalFormatting sqref="G20:G21">
    <cfRule type="cellIs" dxfId="8427" priority="2293" stopIfTrue="1" operator="equal">
      <formula>"買"</formula>
    </cfRule>
    <cfRule type="cellIs" dxfId="8426" priority="2294" stopIfTrue="1" operator="equal">
      <formula>"売"</formula>
    </cfRule>
  </conditionalFormatting>
  <conditionalFormatting sqref="G20:G21">
    <cfRule type="cellIs" dxfId="8425" priority="2291" stopIfTrue="1" operator="equal">
      <formula>"買"</formula>
    </cfRule>
    <cfRule type="cellIs" dxfId="8424" priority="2292" stopIfTrue="1" operator="equal">
      <formula>"売"</formula>
    </cfRule>
  </conditionalFormatting>
  <conditionalFormatting sqref="G20:G21">
    <cfRule type="cellIs" dxfId="8423" priority="2289" stopIfTrue="1" operator="equal">
      <formula>"買"</formula>
    </cfRule>
    <cfRule type="cellIs" dxfId="8422" priority="2290" stopIfTrue="1" operator="equal">
      <formula>"売"</formula>
    </cfRule>
  </conditionalFormatting>
  <conditionalFormatting sqref="G20:G21">
    <cfRule type="cellIs" dxfId="8421" priority="2287" stopIfTrue="1" operator="equal">
      <formula>"買"</formula>
    </cfRule>
    <cfRule type="cellIs" dxfId="8420" priority="2288" stopIfTrue="1" operator="equal">
      <formula>"売"</formula>
    </cfRule>
  </conditionalFormatting>
  <conditionalFormatting sqref="G22">
    <cfRule type="cellIs" dxfId="8419" priority="2285" stopIfTrue="1" operator="equal">
      <formula>"買"</formula>
    </cfRule>
    <cfRule type="cellIs" dxfId="8418" priority="2286" stopIfTrue="1" operator="equal">
      <formula>"売"</formula>
    </cfRule>
  </conditionalFormatting>
  <conditionalFormatting sqref="G22">
    <cfRule type="cellIs" dxfId="8417" priority="2283" stopIfTrue="1" operator="equal">
      <formula>"買"</formula>
    </cfRule>
    <cfRule type="cellIs" dxfId="8416" priority="2284" stopIfTrue="1" operator="equal">
      <formula>"売"</formula>
    </cfRule>
  </conditionalFormatting>
  <conditionalFormatting sqref="G22">
    <cfRule type="cellIs" dxfId="8415" priority="2281" stopIfTrue="1" operator="equal">
      <formula>"買"</formula>
    </cfRule>
    <cfRule type="cellIs" dxfId="8414" priority="2282" stopIfTrue="1" operator="equal">
      <formula>"売"</formula>
    </cfRule>
  </conditionalFormatting>
  <conditionalFormatting sqref="G23:G24">
    <cfRule type="cellIs" dxfId="8413" priority="2279" stopIfTrue="1" operator="equal">
      <formula>"買"</formula>
    </cfRule>
    <cfRule type="cellIs" dxfId="8412" priority="2280" stopIfTrue="1" operator="equal">
      <formula>"売"</formula>
    </cfRule>
  </conditionalFormatting>
  <conditionalFormatting sqref="G23:G24">
    <cfRule type="cellIs" dxfId="8411" priority="2277" stopIfTrue="1" operator="equal">
      <formula>"買"</formula>
    </cfRule>
    <cfRule type="cellIs" dxfId="8410" priority="2278" stopIfTrue="1" operator="equal">
      <formula>"売"</formula>
    </cfRule>
  </conditionalFormatting>
  <conditionalFormatting sqref="G23:G24">
    <cfRule type="cellIs" dxfId="8409" priority="2275" stopIfTrue="1" operator="equal">
      <formula>"買"</formula>
    </cfRule>
    <cfRule type="cellIs" dxfId="8408" priority="2276" stopIfTrue="1" operator="equal">
      <formula>"売"</formula>
    </cfRule>
  </conditionalFormatting>
  <conditionalFormatting sqref="G33">
    <cfRule type="cellIs" dxfId="8407" priority="2273" stopIfTrue="1" operator="equal">
      <formula>"買"</formula>
    </cfRule>
    <cfRule type="cellIs" dxfId="8406" priority="2274" stopIfTrue="1" operator="equal">
      <formula>"売"</formula>
    </cfRule>
  </conditionalFormatting>
  <conditionalFormatting sqref="G33">
    <cfRule type="cellIs" dxfId="8405" priority="2271" stopIfTrue="1" operator="equal">
      <formula>"買"</formula>
    </cfRule>
    <cfRule type="cellIs" dxfId="8404" priority="2272" stopIfTrue="1" operator="equal">
      <formula>"売"</formula>
    </cfRule>
  </conditionalFormatting>
  <conditionalFormatting sqref="G33">
    <cfRule type="cellIs" dxfId="8403" priority="2269" stopIfTrue="1" operator="equal">
      <formula>"買"</formula>
    </cfRule>
    <cfRule type="cellIs" dxfId="8402" priority="2270" stopIfTrue="1" operator="equal">
      <formula>"売"</formula>
    </cfRule>
  </conditionalFormatting>
  <conditionalFormatting sqref="G38:G39">
    <cfRule type="cellIs" dxfId="8401" priority="2267" stopIfTrue="1" operator="equal">
      <formula>"買"</formula>
    </cfRule>
    <cfRule type="cellIs" dxfId="8400" priority="2268" stopIfTrue="1" operator="equal">
      <formula>"売"</formula>
    </cfRule>
  </conditionalFormatting>
  <conditionalFormatting sqref="G38:G39">
    <cfRule type="cellIs" dxfId="8399" priority="2265" stopIfTrue="1" operator="equal">
      <formula>"買"</formula>
    </cfRule>
    <cfRule type="cellIs" dxfId="8398" priority="2266" stopIfTrue="1" operator="equal">
      <formula>"売"</formula>
    </cfRule>
  </conditionalFormatting>
  <conditionalFormatting sqref="G9">
    <cfRule type="cellIs" dxfId="8259" priority="2263" stopIfTrue="1" operator="equal">
      <formula>"買"</formula>
    </cfRule>
    <cfRule type="cellIs" dxfId="8258" priority="2264" stopIfTrue="1" operator="equal">
      <formula>"売"</formula>
    </cfRule>
  </conditionalFormatting>
  <conditionalFormatting sqref="G9">
    <cfRule type="cellIs" dxfId="8257" priority="2261" stopIfTrue="1" operator="equal">
      <formula>"買"</formula>
    </cfRule>
    <cfRule type="cellIs" dxfId="8256" priority="2262" stopIfTrue="1" operator="equal">
      <formula>"売"</formula>
    </cfRule>
  </conditionalFormatting>
  <conditionalFormatting sqref="G9">
    <cfRule type="cellIs" dxfId="8255" priority="2259" stopIfTrue="1" operator="equal">
      <formula>"買"</formula>
    </cfRule>
    <cfRule type="cellIs" dxfId="8254" priority="2260" stopIfTrue="1" operator="equal">
      <formula>"売"</formula>
    </cfRule>
  </conditionalFormatting>
  <conditionalFormatting sqref="G9">
    <cfRule type="cellIs" dxfId="8253" priority="2257" stopIfTrue="1" operator="equal">
      <formula>"買"</formula>
    </cfRule>
    <cfRule type="cellIs" dxfId="8252" priority="2258" stopIfTrue="1" operator="equal">
      <formula>"売"</formula>
    </cfRule>
  </conditionalFormatting>
  <conditionalFormatting sqref="G9">
    <cfRule type="cellIs" dxfId="8251" priority="2255" stopIfTrue="1" operator="equal">
      <formula>"買"</formula>
    </cfRule>
    <cfRule type="cellIs" dxfId="8250" priority="2256" stopIfTrue="1" operator="equal">
      <formula>"売"</formula>
    </cfRule>
  </conditionalFormatting>
  <conditionalFormatting sqref="G9">
    <cfRule type="cellIs" dxfId="8249" priority="2253" stopIfTrue="1" operator="equal">
      <formula>"買"</formula>
    </cfRule>
    <cfRule type="cellIs" dxfId="8248" priority="2254" stopIfTrue="1" operator="equal">
      <formula>"売"</formula>
    </cfRule>
  </conditionalFormatting>
  <conditionalFormatting sqref="G9">
    <cfRule type="cellIs" dxfId="8247" priority="2251" stopIfTrue="1" operator="equal">
      <formula>"買"</formula>
    </cfRule>
    <cfRule type="cellIs" dxfId="8246" priority="2252" stopIfTrue="1" operator="equal">
      <formula>"売"</formula>
    </cfRule>
  </conditionalFormatting>
  <conditionalFormatting sqref="G9">
    <cfRule type="cellIs" dxfId="8245" priority="2249" stopIfTrue="1" operator="equal">
      <formula>"買"</formula>
    </cfRule>
    <cfRule type="cellIs" dxfId="8244" priority="2250" stopIfTrue="1" operator="equal">
      <formula>"売"</formula>
    </cfRule>
  </conditionalFormatting>
  <conditionalFormatting sqref="G10">
    <cfRule type="cellIs" dxfId="8191" priority="2247" stopIfTrue="1" operator="equal">
      <formula>"買"</formula>
    </cfRule>
    <cfRule type="cellIs" dxfId="8190" priority="2248" stopIfTrue="1" operator="equal">
      <formula>"売"</formula>
    </cfRule>
  </conditionalFormatting>
  <conditionalFormatting sqref="G10">
    <cfRule type="cellIs" dxfId="8189" priority="2245" stopIfTrue="1" operator="equal">
      <formula>"買"</formula>
    </cfRule>
    <cfRule type="cellIs" dxfId="8188" priority="2246" stopIfTrue="1" operator="equal">
      <formula>"売"</formula>
    </cfRule>
  </conditionalFormatting>
  <conditionalFormatting sqref="G10">
    <cfRule type="cellIs" dxfId="8187" priority="2243" stopIfTrue="1" operator="equal">
      <formula>"買"</formula>
    </cfRule>
    <cfRule type="cellIs" dxfId="8186" priority="2244" stopIfTrue="1" operator="equal">
      <formula>"売"</formula>
    </cfRule>
  </conditionalFormatting>
  <conditionalFormatting sqref="G10">
    <cfRule type="cellIs" dxfId="8185" priority="2241" stopIfTrue="1" operator="equal">
      <formula>"買"</formula>
    </cfRule>
    <cfRule type="cellIs" dxfId="8184" priority="2242" stopIfTrue="1" operator="equal">
      <formula>"売"</formula>
    </cfRule>
  </conditionalFormatting>
  <conditionalFormatting sqref="G10">
    <cfRule type="cellIs" dxfId="8183" priority="2239" stopIfTrue="1" operator="equal">
      <formula>"買"</formula>
    </cfRule>
    <cfRule type="cellIs" dxfId="8182" priority="2240" stopIfTrue="1" operator="equal">
      <formula>"売"</formula>
    </cfRule>
  </conditionalFormatting>
  <conditionalFormatting sqref="G10">
    <cfRule type="cellIs" dxfId="8181" priority="2237" stopIfTrue="1" operator="equal">
      <formula>"買"</formula>
    </cfRule>
    <cfRule type="cellIs" dxfId="8180" priority="2238" stopIfTrue="1" operator="equal">
      <formula>"売"</formula>
    </cfRule>
  </conditionalFormatting>
  <conditionalFormatting sqref="G10">
    <cfRule type="cellIs" dxfId="8179" priority="2235" stopIfTrue="1" operator="equal">
      <formula>"買"</formula>
    </cfRule>
    <cfRule type="cellIs" dxfId="8178" priority="2236" stopIfTrue="1" operator="equal">
      <formula>"売"</formula>
    </cfRule>
  </conditionalFormatting>
  <conditionalFormatting sqref="G10">
    <cfRule type="cellIs" dxfId="8177" priority="2233" stopIfTrue="1" operator="equal">
      <formula>"買"</formula>
    </cfRule>
    <cfRule type="cellIs" dxfId="8176" priority="2234" stopIfTrue="1" operator="equal">
      <formula>"売"</formula>
    </cfRule>
  </conditionalFormatting>
  <conditionalFormatting sqref="G11">
    <cfRule type="cellIs" dxfId="8159" priority="2231" stopIfTrue="1" operator="equal">
      <formula>"買"</formula>
    </cfRule>
    <cfRule type="cellIs" dxfId="8158" priority="2232" stopIfTrue="1" operator="equal">
      <formula>"売"</formula>
    </cfRule>
  </conditionalFormatting>
  <conditionalFormatting sqref="G11">
    <cfRule type="cellIs" dxfId="8157" priority="2229" stopIfTrue="1" operator="equal">
      <formula>"買"</formula>
    </cfRule>
    <cfRule type="cellIs" dxfId="8156" priority="2230" stopIfTrue="1" operator="equal">
      <formula>"売"</formula>
    </cfRule>
  </conditionalFormatting>
  <conditionalFormatting sqref="G12">
    <cfRule type="cellIs" dxfId="8135" priority="2227" stopIfTrue="1" operator="equal">
      <formula>"買"</formula>
    </cfRule>
    <cfRule type="cellIs" dxfId="8134" priority="2228" stopIfTrue="1" operator="equal">
      <formula>"売"</formula>
    </cfRule>
  </conditionalFormatting>
  <conditionalFormatting sqref="G12">
    <cfRule type="cellIs" dxfId="8133" priority="2225" stopIfTrue="1" operator="equal">
      <formula>"買"</formula>
    </cfRule>
    <cfRule type="cellIs" dxfId="8132" priority="2226" stopIfTrue="1" operator="equal">
      <formula>"売"</formula>
    </cfRule>
  </conditionalFormatting>
  <conditionalFormatting sqref="G12">
    <cfRule type="cellIs" dxfId="8131" priority="2223" stopIfTrue="1" operator="equal">
      <formula>"買"</formula>
    </cfRule>
    <cfRule type="cellIs" dxfId="8130" priority="2224" stopIfTrue="1" operator="equal">
      <formula>"売"</formula>
    </cfRule>
  </conditionalFormatting>
  <conditionalFormatting sqref="G12">
    <cfRule type="cellIs" dxfId="8129" priority="2221" stopIfTrue="1" operator="equal">
      <formula>"買"</formula>
    </cfRule>
    <cfRule type="cellIs" dxfId="8128" priority="2222" stopIfTrue="1" operator="equal">
      <formula>"売"</formula>
    </cfRule>
  </conditionalFormatting>
  <conditionalFormatting sqref="G12">
    <cfRule type="cellIs" dxfId="8127" priority="2219" stopIfTrue="1" operator="equal">
      <formula>"買"</formula>
    </cfRule>
    <cfRule type="cellIs" dxfId="8126" priority="2220" stopIfTrue="1" operator="equal">
      <formula>"売"</formula>
    </cfRule>
  </conditionalFormatting>
  <conditionalFormatting sqref="G12">
    <cfRule type="cellIs" dxfId="8125" priority="2217" stopIfTrue="1" operator="equal">
      <formula>"買"</formula>
    </cfRule>
    <cfRule type="cellIs" dxfId="8124" priority="2218" stopIfTrue="1" operator="equal">
      <formula>"売"</formula>
    </cfRule>
  </conditionalFormatting>
  <conditionalFormatting sqref="G12">
    <cfRule type="cellIs" dxfId="8123" priority="2215" stopIfTrue="1" operator="equal">
      <formula>"買"</formula>
    </cfRule>
    <cfRule type="cellIs" dxfId="8122" priority="2216" stopIfTrue="1" operator="equal">
      <formula>"売"</formula>
    </cfRule>
  </conditionalFormatting>
  <conditionalFormatting sqref="G12">
    <cfRule type="cellIs" dxfId="8121" priority="2213" stopIfTrue="1" operator="equal">
      <formula>"買"</formula>
    </cfRule>
    <cfRule type="cellIs" dxfId="8120" priority="2214" stopIfTrue="1" operator="equal">
      <formula>"売"</formula>
    </cfRule>
  </conditionalFormatting>
  <conditionalFormatting sqref="G13">
    <cfRule type="cellIs" dxfId="8103" priority="2211" stopIfTrue="1" operator="equal">
      <formula>"買"</formula>
    </cfRule>
    <cfRule type="cellIs" dxfId="8102" priority="2212" stopIfTrue="1" operator="equal">
      <formula>"売"</formula>
    </cfRule>
  </conditionalFormatting>
  <conditionalFormatting sqref="G13">
    <cfRule type="cellIs" dxfId="8101" priority="2209" stopIfTrue="1" operator="equal">
      <formula>"買"</formula>
    </cfRule>
    <cfRule type="cellIs" dxfId="8100" priority="2210" stopIfTrue="1" operator="equal">
      <formula>"売"</formula>
    </cfRule>
  </conditionalFormatting>
  <conditionalFormatting sqref="G13">
    <cfRule type="cellIs" dxfId="8099" priority="2207" stopIfTrue="1" operator="equal">
      <formula>"買"</formula>
    </cfRule>
    <cfRule type="cellIs" dxfId="8098" priority="2208" stopIfTrue="1" operator="equal">
      <formula>"売"</formula>
    </cfRule>
  </conditionalFormatting>
  <conditionalFormatting sqref="G13">
    <cfRule type="cellIs" dxfId="8097" priority="2205" stopIfTrue="1" operator="equal">
      <formula>"買"</formula>
    </cfRule>
    <cfRule type="cellIs" dxfId="8096" priority="2206" stopIfTrue="1" operator="equal">
      <formula>"売"</formula>
    </cfRule>
  </conditionalFormatting>
  <conditionalFormatting sqref="G13">
    <cfRule type="cellIs" dxfId="8095" priority="2203" stopIfTrue="1" operator="equal">
      <formula>"買"</formula>
    </cfRule>
    <cfRule type="cellIs" dxfId="8094" priority="2204" stopIfTrue="1" operator="equal">
      <formula>"売"</formula>
    </cfRule>
  </conditionalFormatting>
  <conditionalFormatting sqref="G13">
    <cfRule type="cellIs" dxfId="8093" priority="2201" stopIfTrue="1" operator="equal">
      <formula>"買"</formula>
    </cfRule>
    <cfRule type="cellIs" dxfId="8092" priority="2202" stopIfTrue="1" operator="equal">
      <formula>"売"</formula>
    </cfRule>
  </conditionalFormatting>
  <conditionalFormatting sqref="G13">
    <cfRule type="cellIs" dxfId="8091" priority="2199" stopIfTrue="1" operator="equal">
      <formula>"買"</formula>
    </cfRule>
    <cfRule type="cellIs" dxfId="8090" priority="2200" stopIfTrue="1" operator="equal">
      <formula>"売"</formula>
    </cfRule>
  </conditionalFormatting>
  <conditionalFormatting sqref="G13">
    <cfRule type="cellIs" dxfId="8089" priority="2197" stopIfTrue="1" operator="equal">
      <formula>"買"</formula>
    </cfRule>
    <cfRule type="cellIs" dxfId="8088" priority="2198" stopIfTrue="1" operator="equal">
      <formula>"売"</formula>
    </cfRule>
  </conditionalFormatting>
  <conditionalFormatting sqref="G13">
    <cfRule type="cellIs" dxfId="8087" priority="2195" stopIfTrue="1" operator="equal">
      <formula>"買"</formula>
    </cfRule>
    <cfRule type="cellIs" dxfId="8086" priority="2196" stopIfTrue="1" operator="equal">
      <formula>"売"</formula>
    </cfRule>
  </conditionalFormatting>
  <conditionalFormatting sqref="G13">
    <cfRule type="cellIs" dxfId="8085" priority="2193" stopIfTrue="1" operator="equal">
      <formula>"買"</formula>
    </cfRule>
    <cfRule type="cellIs" dxfId="8084" priority="2194" stopIfTrue="1" operator="equal">
      <formula>"売"</formula>
    </cfRule>
  </conditionalFormatting>
  <conditionalFormatting sqref="G13">
    <cfRule type="cellIs" dxfId="8083" priority="2191" stopIfTrue="1" operator="equal">
      <formula>"買"</formula>
    </cfRule>
    <cfRule type="cellIs" dxfId="8082" priority="2192" stopIfTrue="1" operator="equal">
      <formula>"売"</formula>
    </cfRule>
  </conditionalFormatting>
  <conditionalFormatting sqref="G13">
    <cfRule type="cellIs" dxfId="8081" priority="2189" stopIfTrue="1" operator="equal">
      <formula>"買"</formula>
    </cfRule>
    <cfRule type="cellIs" dxfId="8080" priority="2190" stopIfTrue="1" operator="equal">
      <formula>"売"</formula>
    </cfRule>
  </conditionalFormatting>
  <conditionalFormatting sqref="G13">
    <cfRule type="cellIs" dxfId="8079" priority="2187" stopIfTrue="1" operator="equal">
      <formula>"買"</formula>
    </cfRule>
    <cfRule type="cellIs" dxfId="8078" priority="2188" stopIfTrue="1" operator="equal">
      <formula>"売"</formula>
    </cfRule>
  </conditionalFormatting>
  <conditionalFormatting sqref="G13">
    <cfRule type="cellIs" dxfId="8077" priority="2185" stopIfTrue="1" operator="equal">
      <formula>"買"</formula>
    </cfRule>
    <cfRule type="cellIs" dxfId="8076" priority="2186" stopIfTrue="1" operator="equal">
      <formula>"売"</formula>
    </cfRule>
  </conditionalFormatting>
  <conditionalFormatting sqref="G13">
    <cfRule type="cellIs" dxfId="8075" priority="2183" stopIfTrue="1" operator="equal">
      <formula>"買"</formula>
    </cfRule>
    <cfRule type="cellIs" dxfId="8074" priority="2184" stopIfTrue="1" operator="equal">
      <formula>"売"</formula>
    </cfRule>
  </conditionalFormatting>
  <conditionalFormatting sqref="G13">
    <cfRule type="cellIs" dxfId="8073" priority="2181" stopIfTrue="1" operator="equal">
      <formula>"買"</formula>
    </cfRule>
    <cfRule type="cellIs" dxfId="8072" priority="2182" stopIfTrue="1" operator="equal">
      <formula>"売"</formula>
    </cfRule>
  </conditionalFormatting>
  <conditionalFormatting sqref="G13">
    <cfRule type="cellIs" dxfId="8071" priority="2179" stopIfTrue="1" operator="equal">
      <formula>"買"</formula>
    </cfRule>
    <cfRule type="cellIs" dxfId="8070" priority="2180" stopIfTrue="1" operator="equal">
      <formula>"売"</formula>
    </cfRule>
  </conditionalFormatting>
  <conditionalFormatting sqref="G13">
    <cfRule type="cellIs" dxfId="8069" priority="2177" stopIfTrue="1" operator="equal">
      <formula>"買"</formula>
    </cfRule>
    <cfRule type="cellIs" dxfId="8068" priority="2178" stopIfTrue="1" operator="equal">
      <formula>"売"</formula>
    </cfRule>
  </conditionalFormatting>
  <conditionalFormatting sqref="G13">
    <cfRule type="cellIs" dxfId="8067" priority="2175" stopIfTrue="1" operator="equal">
      <formula>"買"</formula>
    </cfRule>
    <cfRule type="cellIs" dxfId="8066" priority="2176" stopIfTrue="1" operator="equal">
      <formula>"売"</formula>
    </cfRule>
  </conditionalFormatting>
  <conditionalFormatting sqref="G13">
    <cfRule type="cellIs" dxfId="8065" priority="2173" stopIfTrue="1" operator="equal">
      <formula>"買"</formula>
    </cfRule>
    <cfRule type="cellIs" dxfId="8064" priority="2174" stopIfTrue="1" operator="equal">
      <formula>"売"</formula>
    </cfRule>
  </conditionalFormatting>
  <conditionalFormatting sqref="G13">
    <cfRule type="cellIs" dxfId="8063" priority="2171" stopIfTrue="1" operator="equal">
      <formula>"買"</formula>
    </cfRule>
    <cfRule type="cellIs" dxfId="8062" priority="2172" stopIfTrue="1" operator="equal">
      <formula>"売"</formula>
    </cfRule>
  </conditionalFormatting>
  <conditionalFormatting sqref="G13">
    <cfRule type="cellIs" dxfId="8061" priority="2169" stopIfTrue="1" operator="equal">
      <formula>"買"</formula>
    </cfRule>
    <cfRule type="cellIs" dxfId="8060" priority="2170" stopIfTrue="1" operator="equal">
      <formula>"売"</formula>
    </cfRule>
  </conditionalFormatting>
  <conditionalFormatting sqref="G14">
    <cfRule type="cellIs" dxfId="7901" priority="2167" stopIfTrue="1" operator="equal">
      <formula>"買"</formula>
    </cfRule>
    <cfRule type="cellIs" dxfId="7900" priority="2168" stopIfTrue="1" operator="equal">
      <formula>"売"</formula>
    </cfRule>
  </conditionalFormatting>
  <conditionalFormatting sqref="G14">
    <cfRule type="cellIs" dxfId="7899" priority="2165" stopIfTrue="1" operator="equal">
      <formula>"買"</formula>
    </cfRule>
    <cfRule type="cellIs" dxfId="7898" priority="2166" stopIfTrue="1" operator="equal">
      <formula>"売"</formula>
    </cfRule>
  </conditionalFormatting>
  <conditionalFormatting sqref="G14">
    <cfRule type="cellIs" dxfId="7897" priority="2163" stopIfTrue="1" operator="equal">
      <formula>"買"</formula>
    </cfRule>
    <cfRule type="cellIs" dxfId="7896" priority="2164" stopIfTrue="1" operator="equal">
      <formula>"売"</formula>
    </cfRule>
  </conditionalFormatting>
  <conditionalFormatting sqref="G14">
    <cfRule type="cellIs" dxfId="7895" priority="2161" stopIfTrue="1" operator="equal">
      <formula>"買"</formula>
    </cfRule>
    <cfRule type="cellIs" dxfId="7894" priority="2162" stopIfTrue="1" operator="equal">
      <formula>"売"</formula>
    </cfRule>
  </conditionalFormatting>
  <conditionalFormatting sqref="G14">
    <cfRule type="cellIs" dxfId="7893" priority="2159" stopIfTrue="1" operator="equal">
      <formula>"買"</formula>
    </cfRule>
    <cfRule type="cellIs" dxfId="7892" priority="2160" stopIfTrue="1" operator="equal">
      <formula>"売"</formula>
    </cfRule>
  </conditionalFormatting>
  <conditionalFormatting sqref="G14">
    <cfRule type="cellIs" dxfId="7891" priority="2157" stopIfTrue="1" operator="equal">
      <formula>"買"</formula>
    </cfRule>
    <cfRule type="cellIs" dxfId="7890" priority="2158" stopIfTrue="1" operator="equal">
      <formula>"売"</formula>
    </cfRule>
  </conditionalFormatting>
  <conditionalFormatting sqref="G14">
    <cfRule type="cellIs" dxfId="7889" priority="2155" stopIfTrue="1" operator="equal">
      <formula>"買"</formula>
    </cfRule>
    <cfRule type="cellIs" dxfId="7888" priority="2156" stopIfTrue="1" operator="equal">
      <formula>"売"</formula>
    </cfRule>
  </conditionalFormatting>
  <conditionalFormatting sqref="G14">
    <cfRule type="cellIs" dxfId="7887" priority="2153" stopIfTrue="1" operator="equal">
      <formula>"買"</formula>
    </cfRule>
    <cfRule type="cellIs" dxfId="7886" priority="2154" stopIfTrue="1" operator="equal">
      <formula>"売"</formula>
    </cfRule>
  </conditionalFormatting>
  <conditionalFormatting sqref="G14">
    <cfRule type="cellIs" dxfId="7885" priority="2151" stopIfTrue="1" operator="equal">
      <formula>"買"</formula>
    </cfRule>
    <cfRule type="cellIs" dxfId="7884" priority="2152" stopIfTrue="1" operator="equal">
      <formula>"売"</formula>
    </cfRule>
  </conditionalFormatting>
  <conditionalFormatting sqref="G14">
    <cfRule type="cellIs" dxfId="7883" priority="2149" stopIfTrue="1" operator="equal">
      <formula>"買"</formula>
    </cfRule>
    <cfRule type="cellIs" dxfId="7882" priority="2150" stopIfTrue="1" operator="equal">
      <formula>"売"</formula>
    </cfRule>
  </conditionalFormatting>
  <conditionalFormatting sqref="G14">
    <cfRule type="cellIs" dxfId="7881" priority="2147" stopIfTrue="1" operator="equal">
      <formula>"買"</formula>
    </cfRule>
    <cfRule type="cellIs" dxfId="7880" priority="2148" stopIfTrue="1" operator="equal">
      <formula>"売"</formula>
    </cfRule>
  </conditionalFormatting>
  <conditionalFormatting sqref="G14">
    <cfRule type="cellIs" dxfId="7879" priority="2145" stopIfTrue="1" operator="equal">
      <formula>"買"</formula>
    </cfRule>
    <cfRule type="cellIs" dxfId="7878" priority="2146" stopIfTrue="1" operator="equal">
      <formula>"売"</formula>
    </cfRule>
  </conditionalFormatting>
  <conditionalFormatting sqref="G14">
    <cfRule type="cellIs" dxfId="7877" priority="2143" stopIfTrue="1" operator="equal">
      <formula>"買"</formula>
    </cfRule>
    <cfRule type="cellIs" dxfId="7876" priority="2144" stopIfTrue="1" operator="equal">
      <formula>"売"</formula>
    </cfRule>
  </conditionalFormatting>
  <conditionalFormatting sqref="G14">
    <cfRule type="cellIs" dxfId="7875" priority="2141" stopIfTrue="1" operator="equal">
      <formula>"買"</formula>
    </cfRule>
    <cfRule type="cellIs" dxfId="7874" priority="2142" stopIfTrue="1" operator="equal">
      <formula>"売"</formula>
    </cfRule>
  </conditionalFormatting>
  <conditionalFormatting sqref="G14">
    <cfRule type="cellIs" dxfId="7873" priority="2139" stopIfTrue="1" operator="equal">
      <formula>"買"</formula>
    </cfRule>
    <cfRule type="cellIs" dxfId="7872" priority="2140" stopIfTrue="1" operator="equal">
      <formula>"売"</formula>
    </cfRule>
  </conditionalFormatting>
  <conditionalFormatting sqref="G14">
    <cfRule type="cellIs" dxfId="7871" priority="2137" stopIfTrue="1" operator="equal">
      <formula>"買"</formula>
    </cfRule>
    <cfRule type="cellIs" dxfId="7870" priority="2138" stopIfTrue="1" operator="equal">
      <formula>"売"</formula>
    </cfRule>
  </conditionalFormatting>
  <conditionalFormatting sqref="G14">
    <cfRule type="cellIs" dxfId="7869" priority="2135" stopIfTrue="1" operator="equal">
      <formula>"買"</formula>
    </cfRule>
    <cfRule type="cellIs" dxfId="7868" priority="2136" stopIfTrue="1" operator="equal">
      <formula>"売"</formula>
    </cfRule>
  </conditionalFormatting>
  <conditionalFormatting sqref="G14">
    <cfRule type="cellIs" dxfId="7867" priority="2133" stopIfTrue="1" operator="equal">
      <formula>"買"</formula>
    </cfRule>
    <cfRule type="cellIs" dxfId="7866" priority="2134" stopIfTrue="1" operator="equal">
      <formula>"売"</formula>
    </cfRule>
  </conditionalFormatting>
  <conditionalFormatting sqref="G14">
    <cfRule type="cellIs" dxfId="7865" priority="2131" stopIfTrue="1" operator="equal">
      <formula>"買"</formula>
    </cfRule>
    <cfRule type="cellIs" dxfId="7864" priority="2132" stopIfTrue="1" operator="equal">
      <formula>"売"</formula>
    </cfRule>
  </conditionalFormatting>
  <conditionalFormatting sqref="G14">
    <cfRule type="cellIs" dxfId="7863" priority="2129" stopIfTrue="1" operator="equal">
      <formula>"買"</formula>
    </cfRule>
    <cfRule type="cellIs" dxfId="7862" priority="2130" stopIfTrue="1" operator="equal">
      <formula>"売"</formula>
    </cfRule>
  </conditionalFormatting>
  <conditionalFormatting sqref="G14">
    <cfRule type="cellIs" dxfId="7861" priority="2127" stopIfTrue="1" operator="equal">
      <formula>"買"</formula>
    </cfRule>
    <cfRule type="cellIs" dxfId="7860" priority="2128" stopIfTrue="1" operator="equal">
      <formula>"売"</formula>
    </cfRule>
  </conditionalFormatting>
  <conditionalFormatting sqref="G14">
    <cfRule type="cellIs" dxfId="7859" priority="2125" stopIfTrue="1" operator="equal">
      <formula>"買"</formula>
    </cfRule>
    <cfRule type="cellIs" dxfId="7858" priority="2126" stopIfTrue="1" operator="equal">
      <formula>"売"</formula>
    </cfRule>
  </conditionalFormatting>
  <conditionalFormatting sqref="G14">
    <cfRule type="cellIs" dxfId="7857" priority="2123" stopIfTrue="1" operator="equal">
      <formula>"買"</formula>
    </cfRule>
    <cfRule type="cellIs" dxfId="7856" priority="2124" stopIfTrue="1" operator="equal">
      <formula>"売"</formula>
    </cfRule>
  </conditionalFormatting>
  <conditionalFormatting sqref="G14">
    <cfRule type="cellIs" dxfId="7855" priority="2121" stopIfTrue="1" operator="equal">
      <formula>"買"</formula>
    </cfRule>
    <cfRule type="cellIs" dxfId="7854" priority="2122" stopIfTrue="1" operator="equal">
      <formula>"売"</formula>
    </cfRule>
  </conditionalFormatting>
  <conditionalFormatting sqref="G14">
    <cfRule type="cellIs" dxfId="7853" priority="2119" stopIfTrue="1" operator="equal">
      <formula>"買"</formula>
    </cfRule>
    <cfRule type="cellIs" dxfId="7852" priority="2120" stopIfTrue="1" operator="equal">
      <formula>"売"</formula>
    </cfRule>
  </conditionalFormatting>
  <conditionalFormatting sqref="G14">
    <cfRule type="cellIs" dxfId="7851" priority="2117" stopIfTrue="1" operator="equal">
      <formula>"買"</formula>
    </cfRule>
    <cfRule type="cellIs" dxfId="7850" priority="2118" stopIfTrue="1" operator="equal">
      <formula>"売"</formula>
    </cfRule>
  </conditionalFormatting>
  <conditionalFormatting sqref="G14">
    <cfRule type="cellIs" dxfId="7849" priority="2115" stopIfTrue="1" operator="equal">
      <formula>"買"</formula>
    </cfRule>
    <cfRule type="cellIs" dxfId="7848" priority="2116" stopIfTrue="1" operator="equal">
      <formula>"売"</formula>
    </cfRule>
  </conditionalFormatting>
  <conditionalFormatting sqref="G14">
    <cfRule type="cellIs" dxfId="7847" priority="2113" stopIfTrue="1" operator="equal">
      <formula>"買"</formula>
    </cfRule>
    <cfRule type="cellIs" dxfId="7846" priority="2114" stopIfTrue="1" operator="equal">
      <formula>"売"</formula>
    </cfRule>
  </conditionalFormatting>
  <conditionalFormatting sqref="G14">
    <cfRule type="cellIs" dxfId="7845" priority="2111" stopIfTrue="1" operator="equal">
      <formula>"買"</formula>
    </cfRule>
    <cfRule type="cellIs" dxfId="7844" priority="2112" stopIfTrue="1" operator="equal">
      <formula>"売"</formula>
    </cfRule>
  </conditionalFormatting>
  <conditionalFormatting sqref="G14">
    <cfRule type="cellIs" dxfId="7843" priority="2109" stopIfTrue="1" operator="equal">
      <formula>"買"</formula>
    </cfRule>
    <cfRule type="cellIs" dxfId="7842" priority="2110" stopIfTrue="1" operator="equal">
      <formula>"売"</formula>
    </cfRule>
  </conditionalFormatting>
  <conditionalFormatting sqref="G14">
    <cfRule type="cellIs" dxfId="7841" priority="2107" stopIfTrue="1" operator="equal">
      <formula>"買"</formula>
    </cfRule>
    <cfRule type="cellIs" dxfId="7840" priority="2108" stopIfTrue="1" operator="equal">
      <formula>"売"</formula>
    </cfRule>
  </conditionalFormatting>
  <conditionalFormatting sqref="G14">
    <cfRule type="cellIs" dxfId="7839" priority="2105" stopIfTrue="1" operator="equal">
      <formula>"買"</formula>
    </cfRule>
    <cfRule type="cellIs" dxfId="7838" priority="2106" stopIfTrue="1" operator="equal">
      <formula>"売"</formula>
    </cfRule>
  </conditionalFormatting>
  <conditionalFormatting sqref="G14">
    <cfRule type="cellIs" dxfId="7837" priority="2103" stopIfTrue="1" operator="equal">
      <formula>"買"</formula>
    </cfRule>
    <cfRule type="cellIs" dxfId="7836" priority="2104" stopIfTrue="1" operator="equal">
      <formula>"売"</formula>
    </cfRule>
  </conditionalFormatting>
  <conditionalFormatting sqref="G14">
    <cfRule type="cellIs" dxfId="7835" priority="2101" stopIfTrue="1" operator="equal">
      <formula>"買"</formula>
    </cfRule>
    <cfRule type="cellIs" dxfId="7834" priority="2102" stopIfTrue="1" operator="equal">
      <formula>"売"</formula>
    </cfRule>
  </conditionalFormatting>
  <conditionalFormatting sqref="G14">
    <cfRule type="cellIs" dxfId="7833" priority="2099" stopIfTrue="1" operator="equal">
      <formula>"買"</formula>
    </cfRule>
    <cfRule type="cellIs" dxfId="7832" priority="2100" stopIfTrue="1" operator="equal">
      <formula>"売"</formula>
    </cfRule>
  </conditionalFormatting>
  <conditionalFormatting sqref="G14">
    <cfRule type="cellIs" dxfId="7831" priority="2097" stopIfTrue="1" operator="equal">
      <formula>"買"</formula>
    </cfRule>
    <cfRule type="cellIs" dxfId="7830" priority="2098" stopIfTrue="1" operator="equal">
      <formula>"売"</formula>
    </cfRule>
  </conditionalFormatting>
  <conditionalFormatting sqref="G14">
    <cfRule type="cellIs" dxfId="7829" priority="2095" stopIfTrue="1" operator="equal">
      <formula>"買"</formula>
    </cfRule>
    <cfRule type="cellIs" dxfId="7828" priority="2096" stopIfTrue="1" operator="equal">
      <formula>"売"</formula>
    </cfRule>
  </conditionalFormatting>
  <conditionalFormatting sqref="G14">
    <cfRule type="cellIs" dxfId="7827" priority="2093" stopIfTrue="1" operator="equal">
      <formula>"買"</formula>
    </cfRule>
    <cfRule type="cellIs" dxfId="7826" priority="2094" stopIfTrue="1" operator="equal">
      <formula>"売"</formula>
    </cfRule>
  </conditionalFormatting>
  <conditionalFormatting sqref="G14">
    <cfRule type="cellIs" dxfId="7825" priority="2091" stopIfTrue="1" operator="equal">
      <formula>"買"</formula>
    </cfRule>
    <cfRule type="cellIs" dxfId="7824" priority="2092" stopIfTrue="1" operator="equal">
      <formula>"売"</formula>
    </cfRule>
  </conditionalFormatting>
  <conditionalFormatting sqref="G14">
    <cfRule type="cellIs" dxfId="7823" priority="2089" stopIfTrue="1" operator="equal">
      <formula>"買"</formula>
    </cfRule>
    <cfRule type="cellIs" dxfId="7822" priority="2090" stopIfTrue="1" operator="equal">
      <formula>"売"</formula>
    </cfRule>
  </conditionalFormatting>
  <conditionalFormatting sqref="G14">
    <cfRule type="cellIs" dxfId="7821" priority="2087" stopIfTrue="1" operator="equal">
      <formula>"買"</formula>
    </cfRule>
    <cfRule type="cellIs" dxfId="7820" priority="2088" stopIfTrue="1" operator="equal">
      <formula>"売"</formula>
    </cfRule>
  </conditionalFormatting>
  <conditionalFormatting sqref="G15">
    <cfRule type="cellIs" dxfId="7419" priority="2085" stopIfTrue="1" operator="equal">
      <formula>"買"</formula>
    </cfRule>
    <cfRule type="cellIs" dxfId="7418" priority="2086" stopIfTrue="1" operator="equal">
      <formula>"売"</formula>
    </cfRule>
  </conditionalFormatting>
  <conditionalFormatting sqref="G15">
    <cfRule type="cellIs" dxfId="7417" priority="2083" stopIfTrue="1" operator="equal">
      <formula>"買"</formula>
    </cfRule>
    <cfRule type="cellIs" dxfId="7416" priority="2084" stopIfTrue="1" operator="equal">
      <formula>"売"</formula>
    </cfRule>
  </conditionalFormatting>
  <conditionalFormatting sqref="G15">
    <cfRule type="cellIs" dxfId="7415" priority="2081" stopIfTrue="1" operator="equal">
      <formula>"買"</formula>
    </cfRule>
    <cfRule type="cellIs" dxfId="7414" priority="2082" stopIfTrue="1" operator="equal">
      <formula>"売"</formula>
    </cfRule>
  </conditionalFormatting>
  <conditionalFormatting sqref="G15">
    <cfRule type="cellIs" dxfId="7413" priority="2079" stopIfTrue="1" operator="equal">
      <formula>"買"</formula>
    </cfRule>
    <cfRule type="cellIs" dxfId="7412" priority="2080" stopIfTrue="1" operator="equal">
      <formula>"売"</formula>
    </cfRule>
  </conditionalFormatting>
  <conditionalFormatting sqref="G15">
    <cfRule type="cellIs" dxfId="7411" priority="2077" stopIfTrue="1" operator="equal">
      <formula>"買"</formula>
    </cfRule>
    <cfRule type="cellIs" dxfId="7410" priority="2078" stopIfTrue="1" operator="equal">
      <formula>"売"</formula>
    </cfRule>
  </conditionalFormatting>
  <conditionalFormatting sqref="G15">
    <cfRule type="cellIs" dxfId="7409" priority="2075" stopIfTrue="1" operator="equal">
      <formula>"買"</formula>
    </cfRule>
    <cfRule type="cellIs" dxfId="7408" priority="2076" stopIfTrue="1" operator="equal">
      <formula>"売"</formula>
    </cfRule>
  </conditionalFormatting>
  <conditionalFormatting sqref="G15">
    <cfRule type="cellIs" dxfId="7407" priority="2073" stopIfTrue="1" operator="equal">
      <formula>"買"</formula>
    </cfRule>
    <cfRule type="cellIs" dxfId="7406" priority="2074" stopIfTrue="1" operator="equal">
      <formula>"売"</formula>
    </cfRule>
  </conditionalFormatting>
  <conditionalFormatting sqref="G15">
    <cfRule type="cellIs" dxfId="7405" priority="2071" stopIfTrue="1" operator="equal">
      <formula>"買"</formula>
    </cfRule>
    <cfRule type="cellIs" dxfId="7404" priority="2072" stopIfTrue="1" operator="equal">
      <formula>"売"</formula>
    </cfRule>
  </conditionalFormatting>
  <conditionalFormatting sqref="G15">
    <cfRule type="cellIs" dxfId="7403" priority="2069" stopIfTrue="1" operator="equal">
      <formula>"買"</formula>
    </cfRule>
    <cfRule type="cellIs" dxfId="7402" priority="2070" stopIfTrue="1" operator="equal">
      <formula>"売"</formula>
    </cfRule>
  </conditionalFormatting>
  <conditionalFormatting sqref="G15">
    <cfRule type="cellIs" dxfId="7401" priority="2067" stopIfTrue="1" operator="equal">
      <formula>"買"</formula>
    </cfRule>
    <cfRule type="cellIs" dxfId="7400" priority="2068" stopIfTrue="1" operator="equal">
      <formula>"売"</formula>
    </cfRule>
  </conditionalFormatting>
  <conditionalFormatting sqref="G15">
    <cfRule type="cellIs" dxfId="7399" priority="2065" stopIfTrue="1" operator="equal">
      <formula>"買"</formula>
    </cfRule>
    <cfRule type="cellIs" dxfId="7398" priority="2066" stopIfTrue="1" operator="equal">
      <formula>"売"</formula>
    </cfRule>
  </conditionalFormatting>
  <conditionalFormatting sqref="G15">
    <cfRule type="cellIs" dxfId="7397" priority="2063" stopIfTrue="1" operator="equal">
      <formula>"買"</formula>
    </cfRule>
    <cfRule type="cellIs" dxfId="7396" priority="2064" stopIfTrue="1" operator="equal">
      <formula>"売"</formula>
    </cfRule>
  </conditionalFormatting>
  <conditionalFormatting sqref="G15">
    <cfRule type="cellIs" dxfId="7395" priority="2061" stopIfTrue="1" operator="equal">
      <formula>"買"</formula>
    </cfRule>
    <cfRule type="cellIs" dxfId="7394" priority="2062" stopIfTrue="1" operator="equal">
      <formula>"売"</formula>
    </cfRule>
  </conditionalFormatting>
  <conditionalFormatting sqref="G15">
    <cfRule type="cellIs" dxfId="7393" priority="2059" stopIfTrue="1" operator="equal">
      <formula>"買"</formula>
    </cfRule>
    <cfRule type="cellIs" dxfId="7392" priority="2060" stopIfTrue="1" operator="equal">
      <formula>"売"</formula>
    </cfRule>
  </conditionalFormatting>
  <conditionalFormatting sqref="G15">
    <cfRule type="cellIs" dxfId="7391" priority="2057" stopIfTrue="1" operator="equal">
      <formula>"買"</formula>
    </cfRule>
    <cfRule type="cellIs" dxfId="7390" priority="2058" stopIfTrue="1" operator="equal">
      <formula>"売"</formula>
    </cfRule>
  </conditionalFormatting>
  <conditionalFormatting sqref="G15">
    <cfRule type="cellIs" dxfId="7389" priority="2055" stopIfTrue="1" operator="equal">
      <formula>"買"</formula>
    </cfRule>
    <cfRule type="cellIs" dxfId="7388" priority="2056" stopIfTrue="1" operator="equal">
      <formula>"売"</formula>
    </cfRule>
  </conditionalFormatting>
  <conditionalFormatting sqref="G15">
    <cfRule type="cellIs" dxfId="7387" priority="2053" stopIfTrue="1" operator="equal">
      <formula>"買"</formula>
    </cfRule>
    <cfRule type="cellIs" dxfId="7386" priority="2054" stopIfTrue="1" operator="equal">
      <formula>"売"</formula>
    </cfRule>
  </conditionalFormatting>
  <conditionalFormatting sqref="G15">
    <cfRule type="cellIs" dxfId="7385" priority="2051" stopIfTrue="1" operator="equal">
      <formula>"買"</formula>
    </cfRule>
    <cfRule type="cellIs" dxfId="7384" priority="2052" stopIfTrue="1" operator="equal">
      <formula>"売"</formula>
    </cfRule>
  </conditionalFormatting>
  <conditionalFormatting sqref="G15">
    <cfRule type="cellIs" dxfId="7383" priority="2049" stopIfTrue="1" operator="equal">
      <formula>"買"</formula>
    </cfRule>
    <cfRule type="cellIs" dxfId="7382" priority="2050" stopIfTrue="1" operator="equal">
      <formula>"売"</formula>
    </cfRule>
  </conditionalFormatting>
  <conditionalFormatting sqref="G15">
    <cfRule type="cellIs" dxfId="7381" priority="2047" stopIfTrue="1" operator="equal">
      <formula>"買"</formula>
    </cfRule>
    <cfRule type="cellIs" dxfId="7380" priority="2048" stopIfTrue="1" operator="equal">
      <formula>"売"</formula>
    </cfRule>
  </conditionalFormatting>
  <conditionalFormatting sqref="G15">
    <cfRule type="cellIs" dxfId="7379" priority="2045" stopIfTrue="1" operator="equal">
      <formula>"買"</formula>
    </cfRule>
    <cfRule type="cellIs" dxfId="7378" priority="2046" stopIfTrue="1" operator="equal">
      <formula>"売"</formula>
    </cfRule>
  </conditionalFormatting>
  <conditionalFormatting sqref="G15">
    <cfRule type="cellIs" dxfId="7377" priority="2043" stopIfTrue="1" operator="equal">
      <formula>"買"</formula>
    </cfRule>
    <cfRule type="cellIs" dxfId="7376" priority="2044" stopIfTrue="1" operator="equal">
      <formula>"売"</formula>
    </cfRule>
  </conditionalFormatting>
  <conditionalFormatting sqref="G15">
    <cfRule type="cellIs" dxfId="7375" priority="2041" stopIfTrue="1" operator="equal">
      <formula>"買"</formula>
    </cfRule>
    <cfRule type="cellIs" dxfId="7374" priority="2042" stopIfTrue="1" operator="equal">
      <formula>"売"</formula>
    </cfRule>
  </conditionalFormatting>
  <conditionalFormatting sqref="G15">
    <cfRule type="cellIs" dxfId="7373" priority="2039" stopIfTrue="1" operator="equal">
      <formula>"買"</formula>
    </cfRule>
    <cfRule type="cellIs" dxfId="7372" priority="2040" stopIfTrue="1" operator="equal">
      <formula>"売"</formula>
    </cfRule>
  </conditionalFormatting>
  <conditionalFormatting sqref="G15">
    <cfRule type="cellIs" dxfId="7371" priority="2037" stopIfTrue="1" operator="equal">
      <formula>"買"</formula>
    </cfRule>
    <cfRule type="cellIs" dxfId="7370" priority="2038" stopIfTrue="1" operator="equal">
      <formula>"売"</formula>
    </cfRule>
  </conditionalFormatting>
  <conditionalFormatting sqref="G15">
    <cfRule type="cellIs" dxfId="7369" priority="2035" stopIfTrue="1" operator="equal">
      <formula>"買"</formula>
    </cfRule>
    <cfRule type="cellIs" dxfId="7368" priority="2036" stopIfTrue="1" operator="equal">
      <formula>"売"</formula>
    </cfRule>
  </conditionalFormatting>
  <conditionalFormatting sqref="G15">
    <cfRule type="cellIs" dxfId="7367" priority="2033" stopIfTrue="1" operator="equal">
      <formula>"買"</formula>
    </cfRule>
    <cfRule type="cellIs" dxfId="7366" priority="2034" stopIfTrue="1" operator="equal">
      <formula>"売"</formula>
    </cfRule>
  </conditionalFormatting>
  <conditionalFormatting sqref="G15">
    <cfRule type="cellIs" dxfId="7365" priority="2031" stopIfTrue="1" operator="equal">
      <formula>"買"</formula>
    </cfRule>
    <cfRule type="cellIs" dxfId="7364" priority="2032" stopIfTrue="1" operator="equal">
      <formula>"売"</formula>
    </cfRule>
  </conditionalFormatting>
  <conditionalFormatting sqref="G15">
    <cfRule type="cellIs" dxfId="7363" priority="2029" stopIfTrue="1" operator="equal">
      <formula>"買"</formula>
    </cfRule>
    <cfRule type="cellIs" dxfId="7362" priority="2030" stopIfTrue="1" operator="equal">
      <formula>"売"</formula>
    </cfRule>
  </conditionalFormatting>
  <conditionalFormatting sqref="G15">
    <cfRule type="cellIs" dxfId="7361" priority="2027" stopIfTrue="1" operator="equal">
      <formula>"買"</formula>
    </cfRule>
    <cfRule type="cellIs" dxfId="7360" priority="2028" stopIfTrue="1" operator="equal">
      <formula>"売"</formula>
    </cfRule>
  </conditionalFormatting>
  <conditionalFormatting sqref="G15">
    <cfRule type="cellIs" dxfId="7359" priority="2025" stopIfTrue="1" operator="equal">
      <formula>"買"</formula>
    </cfRule>
    <cfRule type="cellIs" dxfId="7358" priority="2026" stopIfTrue="1" operator="equal">
      <formula>"売"</formula>
    </cfRule>
  </conditionalFormatting>
  <conditionalFormatting sqref="G15">
    <cfRule type="cellIs" dxfId="7357" priority="2023" stopIfTrue="1" operator="equal">
      <formula>"買"</formula>
    </cfRule>
    <cfRule type="cellIs" dxfId="7356" priority="2024" stopIfTrue="1" operator="equal">
      <formula>"売"</formula>
    </cfRule>
  </conditionalFormatting>
  <conditionalFormatting sqref="G15">
    <cfRule type="cellIs" dxfId="7355" priority="2021" stopIfTrue="1" operator="equal">
      <formula>"買"</formula>
    </cfRule>
    <cfRule type="cellIs" dxfId="7354" priority="2022" stopIfTrue="1" operator="equal">
      <formula>"売"</formula>
    </cfRule>
  </conditionalFormatting>
  <conditionalFormatting sqref="G15">
    <cfRule type="cellIs" dxfId="7353" priority="2019" stopIfTrue="1" operator="equal">
      <formula>"買"</formula>
    </cfRule>
    <cfRule type="cellIs" dxfId="7352" priority="2020" stopIfTrue="1" operator="equal">
      <formula>"売"</formula>
    </cfRule>
  </conditionalFormatting>
  <conditionalFormatting sqref="G15">
    <cfRule type="cellIs" dxfId="7351" priority="2017" stopIfTrue="1" operator="equal">
      <formula>"買"</formula>
    </cfRule>
    <cfRule type="cellIs" dxfId="7350" priority="2018" stopIfTrue="1" operator="equal">
      <formula>"売"</formula>
    </cfRule>
  </conditionalFormatting>
  <conditionalFormatting sqref="G15">
    <cfRule type="cellIs" dxfId="7349" priority="2015" stopIfTrue="1" operator="equal">
      <formula>"買"</formula>
    </cfRule>
    <cfRule type="cellIs" dxfId="7348" priority="2016" stopIfTrue="1" operator="equal">
      <formula>"売"</formula>
    </cfRule>
  </conditionalFormatting>
  <conditionalFormatting sqref="G15">
    <cfRule type="cellIs" dxfId="7347" priority="2013" stopIfTrue="1" operator="equal">
      <formula>"買"</formula>
    </cfRule>
    <cfRule type="cellIs" dxfId="7346" priority="2014" stopIfTrue="1" operator="equal">
      <formula>"売"</formula>
    </cfRule>
  </conditionalFormatting>
  <conditionalFormatting sqref="G15">
    <cfRule type="cellIs" dxfId="7345" priority="2011" stopIfTrue="1" operator="equal">
      <formula>"買"</formula>
    </cfRule>
    <cfRule type="cellIs" dxfId="7344" priority="2012" stopIfTrue="1" operator="equal">
      <formula>"売"</formula>
    </cfRule>
  </conditionalFormatting>
  <conditionalFormatting sqref="G15">
    <cfRule type="cellIs" dxfId="7343" priority="2009" stopIfTrue="1" operator="equal">
      <formula>"買"</formula>
    </cfRule>
    <cfRule type="cellIs" dxfId="7342" priority="2010" stopIfTrue="1" operator="equal">
      <formula>"売"</formula>
    </cfRule>
  </conditionalFormatting>
  <conditionalFormatting sqref="G15">
    <cfRule type="cellIs" dxfId="7341" priority="2007" stopIfTrue="1" operator="equal">
      <formula>"買"</formula>
    </cfRule>
    <cfRule type="cellIs" dxfId="7340" priority="2008" stopIfTrue="1" operator="equal">
      <formula>"売"</formula>
    </cfRule>
  </conditionalFormatting>
  <conditionalFormatting sqref="G15">
    <cfRule type="cellIs" dxfId="7339" priority="2005" stopIfTrue="1" operator="equal">
      <formula>"買"</formula>
    </cfRule>
    <cfRule type="cellIs" dxfId="7338" priority="2006" stopIfTrue="1" operator="equal">
      <formula>"売"</formula>
    </cfRule>
  </conditionalFormatting>
  <conditionalFormatting sqref="G15">
    <cfRule type="cellIs" dxfId="7337" priority="2003" stopIfTrue="1" operator="equal">
      <formula>"買"</formula>
    </cfRule>
    <cfRule type="cellIs" dxfId="7336" priority="2004" stopIfTrue="1" operator="equal">
      <formula>"売"</formula>
    </cfRule>
  </conditionalFormatting>
  <conditionalFormatting sqref="G15">
    <cfRule type="cellIs" dxfId="7335" priority="2001" stopIfTrue="1" operator="equal">
      <formula>"買"</formula>
    </cfRule>
    <cfRule type="cellIs" dxfId="7334" priority="2002" stopIfTrue="1" operator="equal">
      <formula>"売"</formula>
    </cfRule>
  </conditionalFormatting>
  <conditionalFormatting sqref="G15">
    <cfRule type="cellIs" dxfId="7333" priority="1999" stopIfTrue="1" operator="equal">
      <formula>"買"</formula>
    </cfRule>
    <cfRule type="cellIs" dxfId="7332" priority="2000" stopIfTrue="1" operator="equal">
      <formula>"売"</formula>
    </cfRule>
  </conditionalFormatting>
  <conditionalFormatting sqref="G15">
    <cfRule type="cellIs" dxfId="7331" priority="1997" stopIfTrue="1" operator="equal">
      <formula>"買"</formula>
    </cfRule>
    <cfRule type="cellIs" dxfId="7330" priority="1998" stopIfTrue="1" operator="equal">
      <formula>"売"</formula>
    </cfRule>
  </conditionalFormatting>
  <conditionalFormatting sqref="G15">
    <cfRule type="cellIs" dxfId="7329" priority="1995" stopIfTrue="1" operator="equal">
      <formula>"買"</formula>
    </cfRule>
    <cfRule type="cellIs" dxfId="7328" priority="1996" stopIfTrue="1" operator="equal">
      <formula>"売"</formula>
    </cfRule>
  </conditionalFormatting>
  <conditionalFormatting sqref="G15">
    <cfRule type="cellIs" dxfId="7327" priority="1993" stopIfTrue="1" operator="equal">
      <formula>"買"</formula>
    </cfRule>
    <cfRule type="cellIs" dxfId="7326" priority="1994" stopIfTrue="1" operator="equal">
      <formula>"売"</formula>
    </cfRule>
  </conditionalFormatting>
  <conditionalFormatting sqref="G15">
    <cfRule type="cellIs" dxfId="7325" priority="1991" stopIfTrue="1" operator="equal">
      <formula>"買"</formula>
    </cfRule>
    <cfRule type="cellIs" dxfId="7324" priority="1992" stopIfTrue="1" operator="equal">
      <formula>"売"</formula>
    </cfRule>
  </conditionalFormatting>
  <conditionalFormatting sqref="G15">
    <cfRule type="cellIs" dxfId="7323" priority="1989" stopIfTrue="1" operator="equal">
      <formula>"買"</formula>
    </cfRule>
    <cfRule type="cellIs" dxfId="7322" priority="1990" stopIfTrue="1" operator="equal">
      <formula>"売"</formula>
    </cfRule>
  </conditionalFormatting>
  <conditionalFormatting sqref="G15">
    <cfRule type="cellIs" dxfId="7321" priority="1987" stopIfTrue="1" operator="equal">
      <formula>"買"</formula>
    </cfRule>
    <cfRule type="cellIs" dxfId="7320" priority="1988" stopIfTrue="1" operator="equal">
      <formula>"売"</formula>
    </cfRule>
  </conditionalFormatting>
  <conditionalFormatting sqref="G15">
    <cfRule type="cellIs" dxfId="7319" priority="1985" stopIfTrue="1" operator="equal">
      <formula>"買"</formula>
    </cfRule>
    <cfRule type="cellIs" dxfId="7318" priority="1986" stopIfTrue="1" operator="equal">
      <formula>"売"</formula>
    </cfRule>
  </conditionalFormatting>
  <conditionalFormatting sqref="G15">
    <cfRule type="cellIs" dxfId="7317" priority="1983" stopIfTrue="1" operator="equal">
      <formula>"買"</formula>
    </cfRule>
    <cfRule type="cellIs" dxfId="7316" priority="1984" stopIfTrue="1" operator="equal">
      <formula>"売"</formula>
    </cfRule>
  </conditionalFormatting>
  <conditionalFormatting sqref="G15">
    <cfRule type="cellIs" dxfId="7315" priority="1981" stopIfTrue="1" operator="equal">
      <formula>"買"</formula>
    </cfRule>
    <cfRule type="cellIs" dxfId="7314" priority="1982" stopIfTrue="1" operator="equal">
      <formula>"売"</formula>
    </cfRule>
  </conditionalFormatting>
  <conditionalFormatting sqref="G15">
    <cfRule type="cellIs" dxfId="7313" priority="1979" stopIfTrue="1" operator="equal">
      <formula>"買"</formula>
    </cfRule>
    <cfRule type="cellIs" dxfId="7312" priority="1980" stopIfTrue="1" operator="equal">
      <formula>"売"</formula>
    </cfRule>
  </conditionalFormatting>
  <conditionalFormatting sqref="G15">
    <cfRule type="cellIs" dxfId="7311" priority="1977" stopIfTrue="1" operator="equal">
      <formula>"買"</formula>
    </cfRule>
    <cfRule type="cellIs" dxfId="7310" priority="1978" stopIfTrue="1" operator="equal">
      <formula>"売"</formula>
    </cfRule>
  </conditionalFormatting>
  <conditionalFormatting sqref="G15">
    <cfRule type="cellIs" dxfId="7309" priority="1975" stopIfTrue="1" operator="equal">
      <formula>"買"</formula>
    </cfRule>
    <cfRule type="cellIs" dxfId="7308" priority="1976" stopIfTrue="1" operator="equal">
      <formula>"売"</formula>
    </cfRule>
  </conditionalFormatting>
  <conditionalFormatting sqref="G15">
    <cfRule type="cellIs" dxfId="7307" priority="1973" stopIfTrue="1" operator="equal">
      <formula>"買"</formula>
    </cfRule>
    <cfRule type="cellIs" dxfId="7306" priority="1974" stopIfTrue="1" operator="equal">
      <formula>"売"</formula>
    </cfRule>
  </conditionalFormatting>
  <conditionalFormatting sqref="G15">
    <cfRule type="cellIs" dxfId="7305" priority="1971" stopIfTrue="1" operator="equal">
      <formula>"買"</formula>
    </cfRule>
    <cfRule type="cellIs" dxfId="7304" priority="1972" stopIfTrue="1" operator="equal">
      <formula>"売"</formula>
    </cfRule>
  </conditionalFormatting>
  <conditionalFormatting sqref="G15">
    <cfRule type="cellIs" dxfId="7303" priority="1969" stopIfTrue="1" operator="equal">
      <formula>"買"</formula>
    </cfRule>
    <cfRule type="cellIs" dxfId="7302" priority="1970" stopIfTrue="1" operator="equal">
      <formula>"売"</formula>
    </cfRule>
  </conditionalFormatting>
  <conditionalFormatting sqref="G15">
    <cfRule type="cellIs" dxfId="7301" priority="1967" stopIfTrue="1" operator="equal">
      <formula>"買"</formula>
    </cfRule>
    <cfRule type="cellIs" dxfId="7300" priority="1968" stopIfTrue="1" operator="equal">
      <formula>"売"</formula>
    </cfRule>
  </conditionalFormatting>
  <conditionalFormatting sqref="G15">
    <cfRule type="cellIs" dxfId="7299" priority="1965" stopIfTrue="1" operator="equal">
      <formula>"買"</formula>
    </cfRule>
    <cfRule type="cellIs" dxfId="7298" priority="1966" stopIfTrue="1" operator="equal">
      <formula>"売"</formula>
    </cfRule>
  </conditionalFormatting>
  <conditionalFormatting sqref="G15">
    <cfRule type="cellIs" dxfId="7297" priority="1963" stopIfTrue="1" operator="equal">
      <formula>"買"</formula>
    </cfRule>
    <cfRule type="cellIs" dxfId="7296" priority="1964" stopIfTrue="1" operator="equal">
      <formula>"売"</formula>
    </cfRule>
  </conditionalFormatting>
  <conditionalFormatting sqref="G15">
    <cfRule type="cellIs" dxfId="7295" priority="1961" stopIfTrue="1" operator="equal">
      <formula>"買"</formula>
    </cfRule>
    <cfRule type="cellIs" dxfId="7294" priority="1962" stopIfTrue="1" operator="equal">
      <formula>"売"</formula>
    </cfRule>
  </conditionalFormatting>
  <conditionalFormatting sqref="G15">
    <cfRule type="cellIs" dxfId="7293" priority="1959" stopIfTrue="1" operator="equal">
      <formula>"買"</formula>
    </cfRule>
    <cfRule type="cellIs" dxfId="7292" priority="1960" stopIfTrue="1" operator="equal">
      <formula>"売"</formula>
    </cfRule>
  </conditionalFormatting>
  <conditionalFormatting sqref="G15">
    <cfRule type="cellIs" dxfId="7291" priority="1957" stopIfTrue="1" operator="equal">
      <formula>"買"</formula>
    </cfRule>
    <cfRule type="cellIs" dxfId="7290" priority="1958" stopIfTrue="1" operator="equal">
      <formula>"売"</formula>
    </cfRule>
  </conditionalFormatting>
  <conditionalFormatting sqref="G15">
    <cfRule type="cellIs" dxfId="7289" priority="1955" stopIfTrue="1" operator="equal">
      <formula>"買"</formula>
    </cfRule>
    <cfRule type="cellIs" dxfId="7288" priority="1956" stopIfTrue="1" operator="equal">
      <formula>"売"</formula>
    </cfRule>
  </conditionalFormatting>
  <conditionalFormatting sqref="G15">
    <cfRule type="cellIs" dxfId="7287" priority="1953" stopIfTrue="1" operator="equal">
      <formula>"買"</formula>
    </cfRule>
    <cfRule type="cellIs" dxfId="7286" priority="1954" stopIfTrue="1" operator="equal">
      <formula>"売"</formula>
    </cfRule>
  </conditionalFormatting>
  <conditionalFormatting sqref="G15">
    <cfRule type="cellIs" dxfId="7285" priority="1951" stopIfTrue="1" operator="equal">
      <formula>"買"</formula>
    </cfRule>
    <cfRule type="cellIs" dxfId="7284" priority="1952" stopIfTrue="1" operator="equal">
      <formula>"売"</formula>
    </cfRule>
  </conditionalFormatting>
  <conditionalFormatting sqref="G15">
    <cfRule type="cellIs" dxfId="7283" priority="1949" stopIfTrue="1" operator="equal">
      <formula>"買"</formula>
    </cfRule>
    <cfRule type="cellIs" dxfId="7282" priority="1950" stopIfTrue="1" operator="equal">
      <formula>"売"</formula>
    </cfRule>
  </conditionalFormatting>
  <conditionalFormatting sqref="G15">
    <cfRule type="cellIs" dxfId="7281" priority="1947" stopIfTrue="1" operator="equal">
      <formula>"買"</formula>
    </cfRule>
    <cfRule type="cellIs" dxfId="7280" priority="1948" stopIfTrue="1" operator="equal">
      <formula>"売"</formula>
    </cfRule>
  </conditionalFormatting>
  <conditionalFormatting sqref="G15">
    <cfRule type="cellIs" dxfId="7279" priority="1945" stopIfTrue="1" operator="equal">
      <formula>"買"</formula>
    </cfRule>
    <cfRule type="cellIs" dxfId="7278" priority="1946" stopIfTrue="1" operator="equal">
      <formula>"売"</formula>
    </cfRule>
  </conditionalFormatting>
  <conditionalFormatting sqref="G15">
    <cfRule type="cellIs" dxfId="7277" priority="1943" stopIfTrue="1" operator="equal">
      <formula>"買"</formula>
    </cfRule>
    <cfRule type="cellIs" dxfId="7276" priority="1944" stopIfTrue="1" operator="equal">
      <formula>"売"</formula>
    </cfRule>
  </conditionalFormatting>
  <conditionalFormatting sqref="G15">
    <cfRule type="cellIs" dxfId="7275" priority="1941" stopIfTrue="1" operator="equal">
      <formula>"買"</formula>
    </cfRule>
    <cfRule type="cellIs" dxfId="7274" priority="1942" stopIfTrue="1" operator="equal">
      <formula>"売"</formula>
    </cfRule>
  </conditionalFormatting>
  <conditionalFormatting sqref="G15">
    <cfRule type="cellIs" dxfId="7273" priority="1939" stopIfTrue="1" operator="equal">
      <formula>"買"</formula>
    </cfRule>
    <cfRule type="cellIs" dxfId="7272" priority="1940" stopIfTrue="1" operator="equal">
      <formula>"売"</formula>
    </cfRule>
  </conditionalFormatting>
  <conditionalFormatting sqref="G15">
    <cfRule type="cellIs" dxfId="7271" priority="1937" stopIfTrue="1" operator="equal">
      <formula>"買"</formula>
    </cfRule>
    <cfRule type="cellIs" dxfId="7270" priority="1938" stopIfTrue="1" operator="equal">
      <formula>"売"</formula>
    </cfRule>
  </conditionalFormatting>
  <conditionalFormatting sqref="G15">
    <cfRule type="cellIs" dxfId="7269" priority="1935" stopIfTrue="1" operator="equal">
      <formula>"買"</formula>
    </cfRule>
    <cfRule type="cellIs" dxfId="7268" priority="1936" stopIfTrue="1" operator="equal">
      <formula>"売"</formula>
    </cfRule>
  </conditionalFormatting>
  <conditionalFormatting sqref="G15">
    <cfRule type="cellIs" dxfId="7267" priority="1933" stopIfTrue="1" operator="equal">
      <formula>"買"</formula>
    </cfRule>
    <cfRule type="cellIs" dxfId="7266" priority="1934" stopIfTrue="1" operator="equal">
      <formula>"売"</formula>
    </cfRule>
  </conditionalFormatting>
  <conditionalFormatting sqref="G15">
    <cfRule type="cellIs" dxfId="7265" priority="1931" stopIfTrue="1" operator="equal">
      <formula>"買"</formula>
    </cfRule>
    <cfRule type="cellIs" dxfId="7264" priority="1932" stopIfTrue="1" operator="equal">
      <formula>"売"</formula>
    </cfRule>
  </conditionalFormatting>
  <conditionalFormatting sqref="G15">
    <cfRule type="cellIs" dxfId="7263" priority="1929" stopIfTrue="1" operator="equal">
      <formula>"買"</formula>
    </cfRule>
    <cfRule type="cellIs" dxfId="7262" priority="1930" stopIfTrue="1" operator="equal">
      <formula>"売"</formula>
    </cfRule>
  </conditionalFormatting>
  <conditionalFormatting sqref="G15">
    <cfRule type="cellIs" dxfId="7261" priority="1927" stopIfTrue="1" operator="equal">
      <formula>"買"</formula>
    </cfRule>
    <cfRule type="cellIs" dxfId="7260" priority="1928" stopIfTrue="1" operator="equal">
      <formula>"売"</formula>
    </cfRule>
  </conditionalFormatting>
  <conditionalFormatting sqref="G15">
    <cfRule type="cellIs" dxfId="7259" priority="1925" stopIfTrue="1" operator="equal">
      <formula>"買"</formula>
    </cfRule>
    <cfRule type="cellIs" dxfId="7258" priority="1926" stopIfTrue="1" operator="equal">
      <formula>"売"</formula>
    </cfRule>
  </conditionalFormatting>
  <conditionalFormatting sqref="G15">
    <cfRule type="cellIs" dxfId="7257" priority="1923" stopIfTrue="1" operator="equal">
      <formula>"買"</formula>
    </cfRule>
    <cfRule type="cellIs" dxfId="7256" priority="1924" stopIfTrue="1" operator="equal">
      <formula>"売"</formula>
    </cfRule>
  </conditionalFormatting>
  <conditionalFormatting sqref="G15">
    <cfRule type="cellIs" dxfId="7255" priority="1921" stopIfTrue="1" operator="equal">
      <formula>"買"</formula>
    </cfRule>
    <cfRule type="cellIs" dxfId="7254" priority="1922" stopIfTrue="1" operator="equal">
      <formula>"売"</formula>
    </cfRule>
  </conditionalFormatting>
  <conditionalFormatting sqref="G15">
    <cfRule type="cellIs" dxfId="7253" priority="1919" stopIfTrue="1" operator="equal">
      <formula>"買"</formula>
    </cfRule>
    <cfRule type="cellIs" dxfId="7252" priority="1920" stopIfTrue="1" operator="equal">
      <formula>"売"</formula>
    </cfRule>
  </conditionalFormatting>
  <conditionalFormatting sqref="G15">
    <cfRule type="cellIs" dxfId="7251" priority="1917" stopIfTrue="1" operator="equal">
      <formula>"買"</formula>
    </cfRule>
    <cfRule type="cellIs" dxfId="7250" priority="1918" stopIfTrue="1" operator="equal">
      <formula>"売"</formula>
    </cfRule>
  </conditionalFormatting>
  <conditionalFormatting sqref="G15">
    <cfRule type="cellIs" dxfId="7249" priority="1915" stopIfTrue="1" operator="equal">
      <formula>"買"</formula>
    </cfRule>
    <cfRule type="cellIs" dxfId="7248" priority="1916" stopIfTrue="1" operator="equal">
      <formula>"売"</formula>
    </cfRule>
  </conditionalFormatting>
  <conditionalFormatting sqref="G15">
    <cfRule type="cellIs" dxfId="7247" priority="1913" stopIfTrue="1" operator="equal">
      <formula>"買"</formula>
    </cfRule>
    <cfRule type="cellIs" dxfId="7246" priority="1914" stopIfTrue="1" operator="equal">
      <formula>"売"</formula>
    </cfRule>
  </conditionalFormatting>
  <conditionalFormatting sqref="G15">
    <cfRule type="cellIs" dxfId="7245" priority="1911" stopIfTrue="1" operator="equal">
      <formula>"買"</formula>
    </cfRule>
    <cfRule type="cellIs" dxfId="7244" priority="1912" stopIfTrue="1" operator="equal">
      <formula>"売"</formula>
    </cfRule>
  </conditionalFormatting>
  <conditionalFormatting sqref="G15">
    <cfRule type="cellIs" dxfId="7243" priority="1909" stopIfTrue="1" operator="equal">
      <formula>"買"</formula>
    </cfRule>
    <cfRule type="cellIs" dxfId="7242" priority="1910" stopIfTrue="1" operator="equal">
      <formula>"売"</formula>
    </cfRule>
  </conditionalFormatting>
  <conditionalFormatting sqref="G15">
    <cfRule type="cellIs" dxfId="7241" priority="1907" stopIfTrue="1" operator="equal">
      <formula>"買"</formula>
    </cfRule>
    <cfRule type="cellIs" dxfId="7240" priority="1908" stopIfTrue="1" operator="equal">
      <formula>"売"</formula>
    </cfRule>
  </conditionalFormatting>
  <conditionalFormatting sqref="G15">
    <cfRule type="cellIs" dxfId="7239" priority="1905" stopIfTrue="1" operator="equal">
      <formula>"買"</formula>
    </cfRule>
    <cfRule type="cellIs" dxfId="7238" priority="1906" stopIfTrue="1" operator="equal">
      <formula>"売"</formula>
    </cfRule>
  </conditionalFormatting>
  <conditionalFormatting sqref="G15">
    <cfRule type="cellIs" dxfId="7237" priority="1903" stopIfTrue="1" operator="equal">
      <formula>"買"</formula>
    </cfRule>
    <cfRule type="cellIs" dxfId="7236" priority="1904" stopIfTrue="1" operator="equal">
      <formula>"売"</formula>
    </cfRule>
  </conditionalFormatting>
  <conditionalFormatting sqref="G15">
    <cfRule type="cellIs" dxfId="7235" priority="1901" stopIfTrue="1" operator="equal">
      <formula>"買"</formula>
    </cfRule>
    <cfRule type="cellIs" dxfId="7234" priority="1902" stopIfTrue="1" operator="equal">
      <formula>"売"</formula>
    </cfRule>
  </conditionalFormatting>
  <conditionalFormatting sqref="G15">
    <cfRule type="cellIs" dxfId="7233" priority="1899" stopIfTrue="1" operator="equal">
      <formula>"買"</formula>
    </cfRule>
    <cfRule type="cellIs" dxfId="7232" priority="1900" stopIfTrue="1" operator="equal">
      <formula>"売"</formula>
    </cfRule>
  </conditionalFormatting>
  <conditionalFormatting sqref="G15">
    <cfRule type="cellIs" dxfId="7231" priority="1897" stopIfTrue="1" operator="equal">
      <formula>"買"</formula>
    </cfRule>
    <cfRule type="cellIs" dxfId="7230" priority="1898" stopIfTrue="1" operator="equal">
      <formula>"売"</formula>
    </cfRule>
  </conditionalFormatting>
  <conditionalFormatting sqref="G15">
    <cfRule type="cellIs" dxfId="7229" priority="1895" stopIfTrue="1" operator="equal">
      <formula>"買"</formula>
    </cfRule>
    <cfRule type="cellIs" dxfId="7228" priority="1896" stopIfTrue="1" operator="equal">
      <formula>"売"</formula>
    </cfRule>
  </conditionalFormatting>
  <conditionalFormatting sqref="G15">
    <cfRule type="cellIs" dxfId="7227" priority="1893" stopIfTrue="1" operator="equal">
      <formula>"買"</formula>
    </cfRule>
    <cfRule type="cellIs" dxfId="7226" priority="1894" stopIfTrue="1" operator="equal">
      <formula>"売"</formula>
    </cfRule>
  </conditionalFormatting>
  <conditionalFormatting sqref="G15">
    <cfRule type="cellIs" dxfId="7225" priority="1891" stopIfTrue="1" operator="equal">
      <formula>"買"</formula>
    </cfRule>
    <cfRule type="cellIs" dxfId="7224" priority="1892" stopIfTrue="1" operator="equal">
      <formula>"売"</formula>
    </cfRule>
  </conditionalFormatting>
  <conditionalFormatting sqref="G15">
    <cfRule type="cellIs" dxfId="7223" priority="1889" stopIfTrue="1" operator="equal">
      <formula>"買"</formula>
    </cfRule>
    <cfRule type="cellIs" dxfId="7222" priority="1890" stopIfTrue="1" operator="equal">
      <formula>"売"</formula>
    </cfRule>
  </conditionalFormatting>
  <conditionalFormatting sqref="G15">
    <cfRule type="cellIs" dxfId="7221" priority="1887" stopIfTrue="1" operator="equal">
      <formula>"買"</formula>
    </cfRule>
    <cfRule type="cellIs" dxfId="7220" priority="1888" stopIfTrue="1" operator="equal">
      <formula>"売"</formula>
    </cfRule>
  </conditionalFormatting>
  <conditionalFormatting sqref="G15">
    <cfRule type="cellIs" dxfId="7219" priority="1885" stopIfTrue="1" operator="equal">
      <formula>"買"</formula>
    </cfRule>
    <cfRule type="cellIs" dxfId="7218" priority="1886" stopIfTrue="1" operator="equal">
      <formula>"売"</formula>
    </cfRule>
  </conditionalFormatting>
  <conditionalFormatting sqref="G15">
    <cfRule type="cellIs" dxfId="7217" priority="1883" stopIfTrue="1" operator="equal">
      <formula>"買"</formula>
    </cfRule>
    <cfRule type="cellIs" dxfId="7216" priority="1884" stopIfTrue="1" operator="equal">
      <formula>"売"</formula>
    </cfRule>
  </conditionalFormatting>
  <conditionalFormatting sqref="G15">
    <cfRule type="cellIs" dxfId="7215" priority="1881" stopIfTrue="1" operator="equal">
      <formula>"買"</formula>
    </cfRule>
    <cfRule type="cellIs" dxfId="7214" priority="1882" stopIfTrue="1" operator="equal">
      <formula>"売"</formula>
    </cfRule>
  </conditionalFormatting>
  <conditionalFormatting sqref="G15">
    <cfRule type="cellIs" dxfId="7213" priority="1879" stopIfTrue="1" operator="equal">
      <formula>"買"</formula>
    </cfRule>
    <cfRule type="cellIs" dxfId="7212" priority="1880" stopIfTrue="1" operator="equal">
      <formula>"売"</formula>
    </cfRule>
  </conditionalFormatting>
  <conditionalFormatting sqref="G15">
    <cfRule type="cellIs" dxfId="7211" priority="1877" stopIfTrue="1" operator="equal">
      <formula>"買"</formula>
    </cfRule>
    <cfRule type="cellIs" dxfId="7210" priority="1878" stopIfTrue="1" operator="equal">
      <formula>"売"</formula>
    </cfRule>
  </conditionalFormatting>
  <conditionalFormatting sqref="G15">
    <cfRule type="cellIs" dxfId="7209" priority="1875" stopIfTrue="1" operator="equal">
      <formula>"買"</formula>
    </cfRule>
    <cfRule type="cellIs" dxfId="7208" priority="1876" stopIfTrue="1" operator="equal">
      <formula>"売"</formula>
    </cfRule>
  </conditionalFormatting>
  <conditionalFormatting sqref="G15">
    <cfRule type="cellIs" dxfId="7207" priority="1873" stopIfTrue="1" operator="equal">
      <formula>"買"</formula>
    </cfRule>
    <cfRule type="cellIs" dxfId="7206" priority="1874" stopIfTrue="1" operator="equal">
      <formula>"売"</formula>
    </cfRule>
  </conditionalFormatting>
  <conditionalFormatting sqref="G15">
    <cfRule type="cellIs" dxfId="7205" priority="1871" stopIfTrue="1" operator="equal">
      <formula>"買"</formula>
    </cfRule>
    <cfRule type="cellIs" dxfId="7204" priority="1872" stopIfTrue="1" operator="equal">
      <formula>"売"</formula>
    </cfRule>
  </conditionalFormatting>
  <conditionalFormatting sqref="G15">
    <cfRule type="cellIs" dxfId="7203" priority="1869" stopIfTrue="1" operator="equal">
      <formula>"買"</formula>
    </cfRule>
    <cfRule type="cellIs" dxfId="7202" priority="1870" stopIfTrue="1" operator="equal">
      <formula>"売"</formula>
    </cfRule>
  </conditionalFormatting>
  <conditionalFormatting sqref="G15">
    <cfRule type="cellIs" dxfId="7201" priority="1867" stopIfTrue="1" operator="equal">
      <formula>"買"</formula>
    </cfRule>
    <cfRule type="cellIs" dxfId="7200" priority="1868" stopIfTrue="1" operator="equal">
      <formula>"売"</formula>
    </cfRule>
  </conditionalFormatting>
  <conditionalFormatting sqref="G15">
    <cfRule type="cellIs" dxfId="7199" priority="1865" stopIfTrue="1" operator="equal">
      <formula>"買"</formula>
    </cfRule>
    <cfRule type="cellIs" dxfId="7198" priority="1866" stopIfTrue="1" operator="equal">
      <formula>"売"</formula>
    </cfRule>
  </conditionalFormatting>
  <conditionalFormatting sqref="G15">
    <cfRule type="cellIs" dxfId="7197" priority="1863" stopIfTrue="1" operator="equal">
      <formula>"買"</formula>
    </cfRule>
    <cfRule type="cellIs" dxfId="7196" priority="1864" stopIfTrue="1" operator="equal">
      <formula>"売"</formula>
    </cfRule>
  </conditionalFormatting>
  <conditionalFormatting sqref="G15">
    <cfRule type="cellIs" dxfId="7195" priority="1861" stopIfTrue="1" operator="equal">
      <formula>"買"</formula>
    </cfRule>
    <cfRule type="cellIs" dxfId="7194" priority="1862" stopIfTrue="1" operator="equal">
      <formula>"売"</formula>
    </cfRule>
  </conditionalFormatting>
  <conditionalFormatting sqref="G15">
    <cfRule type="cellIs" dxfId="7193" priority="1859" stopIfTrue="1" operator="equal">
      <formula>"買"</formula>
    </cfRule>
    <cfRule type="cellIs" dxfId="7192" priority="1860" stopIfTrue="1" operator="equal">
      <formula>"売"</formula>
    </cfRule>
  </conditionalFormatting>
  <conditionalFormatting sqref="G15">
    <cfRule type="cellIs" dxfId="7191" priority="1857" stopIfTrue="1" operator="equal">
      <formula>"買"</formula>
    </cfRule>
    <cfRule type="cellIs" dxfId="7190" priority="1858" stopIfTrue="1" operator="equal">
      <formula>"売"</formula>
    </cfRule>
  </conditionalFormatting>
  <conditionalFormatting sqref="G15">
    <cfRule type="cellIs" dxfId="7189" priority="1855" stopIfTrue="1" operator="equal">
      <formula>"買"</formula>
    </cfRule>
    <cfRule type="cellIs" dxfId="7188" priority="1856" stopIfTrue="1" operator="equal">
      <formula>"売"</formula>
    </cfRule>
  </conditionalFormatting>
  <conditionalFormatting sqref="G15">
    <cfRule type="cellIs" dxfId="7187" priority="1853" stopIfTrue="1" operator="equal">
      <formula>"買"</formula>
    </cfRule>
    <cfRule type="cellIs" dxfId="7186" priority="1854" stopIfTrue="1" operator="equal">
      <formula>"売"</formula>
    </cfRule>
  </conditionalFormatting>
  <conditionalFormatting sqref="G15">
    <cfRule type="cellIs" dxfId="7185" priority="1851" stopIfTrue="1" operator="equal">
      <formula>"買"</formula>
    </cfRule>
    <cfRule type="cellIs" dxfId="7184" priority="1852" stopIfTrue="1" operator="equal">
      <formula>"売"</formula>
    </cfRule>
  </conditionalFormatting>
  <conditionalFormatting sqref="G15">
    <cfRule type="cellIs" dxfId="7183" priority="1849" stopIfTrue="1" operator="equal">
      <formula>"買"</formula>
    </cfRule>
    <cfRule type="cellIs" dxfId="7182" priority="1850" stopIfTrue="1" operator="equal">
      <formula>"売"</formula>
    </cfRule>
  </conditionalFormatting>
  <conditionalFormatting sqref="G15">
    <cfRule type="cellIs" dxfId="7181" priority="1847" stopIfTrue="1" operator="equal">
      <formula>"買"</formula>
    </cfRule>
    <cfRule type="cellIs" dxfId="7180" priority="1848" stopIfTrue="1" operator="equal">
      <formula>"売"</formula>
    </cfRule>
  </conditionalFormatting>
  <conditionalFormatting sqref="G15">
    <cfRule type="cellIs" dxfId="7179" priority="1845" stopIfTrue="1" operator="equal">
      <formula>"買"</formula>
    </cfRule>
    <cfRule type="cellIs" dxfId="7178" priority="1846" stopIfTrue="1" operator="equal">
      <formula>"売"</formula>
    </cfRule>
  </conditionalFormatting>
  <conditionalFormatting sqref="G15">
    <cfRule type="cellIs" dxfId="7177" priority="1843" stopIfTrue="1" operator="equal">
      <formula>"買"</formula>
    </cfRule>
    <cfRule type="cellIs" dxfId="7176" priority="1844" stopIfTrue="1" operator="equal">
      <formula>"売"</formula>
    </cfRule>
  </conditionalFormatting>
  <conditionalFormatting sqref="G17">
    <cfRule type="cellIs" dxfId="7145" priority="1841" stopIfTrue="1" operator="equal">
      <formula>"買"</formula>
    </cfRule>
    <cfRule type="cellIs" dxfId="7144" priority="1842" stopIfTrue="1" operator="equal">
      <formula>"売"</formula>
    </cfRule>
  </conditionalFormatting>
  <conditionalFormatting sqref="G17">
    <cfRule type="cellIs" dxfId="7143" priority="1839" stopIfTrue="1" operator="equal">
      <formula>"買"</formula>
    </cfRule>
    <cfRule type="cellIs" dxfId="7142" priority="1840" stopIfTrue="1" operator="equal">
      <formula>"売"</formula>
    </cfRule>
  </conditionalFormatting>
  <conditionalFormatting sqref="G17">
    <cfRule type="cellIs" dxfId="7141" priority="1837" stopIfTrue="1" operator="equal">
      <formula>"買"</formula>
    </cfRule>
    <cfRule type="cellIs" dxfId="7140" priority="1838" stopIfTrue="1" operator="equal">
      <formula>"売"</formula>
    </cfRule>
  </conditionalFormatting>
  <conditionalFormatting sqref="G17">
    <cfRule type="cellIs" dxfId="7139" priority="1835" stopIfTrue="1" operator="equal">
      <formula>"買"</formula>
    </cfRule>
    <cfRule type="cellIs" dxfId="7138" priority="1836" stopIfTrue="1" operator="equal">
      <formula>"売"</formula>
    </cfRule>
  </conditionalFormatting>
  <conditionalFormatting sqref="G17">
    <cfRule type="cellIs" dxfId="7137" priority="1833" stopIfTrue="1" operator="equal">
      <formula>"買"</formula>
    </cfRule>
    <cfRule type="cellIs" dxfId="7136" priority="1834" stopIfTrue="1" operator="equal">
      <formula>"売"</formula>
    </cfRule>
  </conditionalFormatting>
  <conditionalFormatting sqref="G17">
    <cfRule type="cellIs" dxfId="7135" priority="1831" stopIfTrue="1" operator="equal">
      <formula>"買"</formula>
    </cfRule>
    <cfRule type="cellIs" dxfId="7134" priority="1832" stopIfTrue="1" operator="equal">
      <formula>"売"</formula>
    </cfRule>
  </conditionalFormatting>
  <conditionalFormatting sqref="G17">
    <cfRule type="cellIs" dxfId="7133" priority="1829" stopIfTrue="1" operator="equal">
      <formula>"買"</formula>
    </cfRule>
    <cfRule type="cellIs" dxfId="7132" priority="1830" stopIfTrue="1" operator="equal">
      <formula>"売"</formula>
    </cfRule>
  </conditionalFormatting>
  <conditionalFormatting sqref="G18">
    <cfRule type="cellIs" dxfId="7087" priority="1827" stopIfTrue="1" operator="equal">
      <formula>"買"</formula>
    </cfRule>
    <cfRule type="cellIs" dxfId="7086" priority="1828" stopIfTrue="1" operator="equal">
      <formula>"売"</formula>
    </cfRule>
  </conditionalFormatting>
  <conditionalFormatting sqref="G19">
    <cfRule type="cellIs" dxfId="7075" priority="1825" stopIfTrue="1" operator="equal">
      <formula>"買"</formula>
    </cfRule>
    <cfRule type="cellIs" dxfId="7074" priority="1826" stopIfTrue="1" operator="equal">
      <formula>"売"</formula>
    </cfRule>
  </conditionalFormatting>
  <conditionalFormatting sqref="G20">
    <cfRule type="cellIs" dxfId="7063" priority="1823" stopIfTrue="1" operator="equal">
      <formula>"買"</formula>
    </cfRule>
    <cfRule type="cellIs" dxfId="7062" priority="1824" stopIfTrue="1" operator="equal">
      <formula>"売"</formula>
    </cfRule>
  </conditionalFormatting>
  <conditionalFormatting sqref="G20">
    <cfRule type="cellIs" dxfId="7061" priority="1821" stopIfTrue="1" operator="equal">
      <formula>"買"</formula>
    </cfRule>
    <cfRule type="cellIs" dxfId="7060" priority="1822" stopIfTrue="1" operator="equal">
      <formula>"売"</formula>
    </cfRule>
  </conditionalFormatting>
  <conditionalFormatting sqref="G20">
    <cfRule type="cellIs" dxfId="7059" priority="1819" stopIfTrue="1" operator="equal">
      <formula>"買"</formula>
    </cfRule>
    <cfRule type="cellIs" dxfId="7058" priority="1820" stopIfTrue="1" operator="equal">
      <formula>"売"</formula>
    </cfRule>
  </conditionalFormatting>
  <conditionalFormatting sqref="G20">
    <cfRule type="cellIs" dxfId="7057" priority="1817" stopIfTrue="1" operator="equal">
      <formula>"買"</formula>
    </cfRule>
    <cfRule type="cellIs" dxfId="7056" priority="1818" stopIfTrue="1" operator="equal">
      <formula>"売"</formula>
    </cfRule>
  </conditionalFormatting>
  <conditionalFormatting sqref="G20">
    <cfRule type="cellIs" dxfId="7055" priority="1815" stopIfTrue="1" operator="equal">
      <formula>"買"</formula>
    </cfRule>
    <cfRule type="cellIs" dxfId="7054" priority="1816" stopIfTrue="1" operator="equal">
      <formula>"売"</formula>
    </cfRule>
  </conditionalFormatting>
  <conditionalFormatting sqref="G20">
    <cfRule type="cellIs" dxfId="7053" priority="1813" stopIfTrue="1" operator="equal">
      <formula>"買"</formula>
    </cfRule>
    <cfRule type="cellIs" dxfId="7052" priority="1814" stopIfTrue="1" operator="equal">
      <formula>"売"</formula>
    </cfRule>
  </conditionalFormatting>
  <conditionalFormatting sqref="G20">
    <cfRule type="cellIs" dxfId="7051" priority="1811" stopIfTrue="1" operator="equal">
      <formula>"買"</formula>
    </cfRule>
    <cfRule type="cellIs" dxfId="7050" priority="1812" stopIfTrue="1" operator="equal">
      <formula>"売"</formula>
    </cfRule>
  </conditionalFormatting>
  <conditionalFormatting sqref="G21">
    <cfRule type="cellIs" dxfId="7035" priority="1809" stopIfTrue="1" operator="equal">
      <formula>"買"</formula>
    </cfRule>
    <cfRule type="cellIs" dxfId="7034" priority="1810" stopIfTrue="1" operator="equal">
      <formula>"売"</formula>
    </cfRule>
  </conditionalFormatting>
  <conditionalFormatting sqref="G21">
    <cfRule type="cellIs" dxfId="7033" priority="1807" stopIfTrue="1" operator="equal">
      <formula>"買"</formula>
    </cfRule>
    <cfRule type="cellIs" dxfId="7032" priority="1808" stopIfTrue="1" operator="equal">
      <formula>"売"</formula>
    </cfRule>
  </conditionalFormatting>
  <conditionalFormatting sqref="G21">
    <cfRule type="cellIs" dxfId="7031" priority="1805" stopIfTrue="1" operator="equal">
      <formula>"買"</formula>
    </cfRule>
    <cfRule type="cellIs" dxfId="7030" priority="1806" stopIfTrue="1" operator="equal">
      <formula>"売"</formula>
    </cfRule>
  </conditionalFormatting>
  <conditionalFormatting sqref="G21">
    <cfRule type="cellIs" dxfId="7029" priority="1803" stopIfTrue="1" operator="equal">
      <formula>"買"</formula>
    </cfRule>
    <cfRule type="cellIs" dxfId="7028" priority="1804" stopIfTrue="1" operator="equal">
      <formula>"売"</formula>
    </cfRule>
  </conditionalFormatting>
  <conditionalFormatting sqref="G21">
    <cfRule type="cellIs" dxfId="7027" priority="1801" stopIfTrue="1" operator="equal">
      <formula>"買"</formula>
    </cfRule>
    <cfRule type="cellIs" dxfId="7026" priority="1802" stopIfTrue="1" operator="equal">
      <formula>"売"</formula>
    </cfRule>
  </conditionalFormatting>
  <conditionalFormatting sqref="G21">
    <cfRule type="cellIs" dxfId="7025" priority="1799" stopIfTrue="1" operator="equal">
      <formula>"買"</formula>
    </cfRule>
    <cfRule type="cellIs" dxfId="7024" priority="1800" stopIfTrue="1" operator="equal">
      <formula>"売"</formula>
    </cfRule>
  </conditionalFormatting>
  <conditionalFormatting sqref="G21">
    <cfRule type="cellIs" dxfId="7023" priority="1797" stopIfTrue="1" operator="equal">
      <formula>"買"</formula>
    </cfRule>
    <cfRule type="cellIs" dxfId="7022" priority="1798" stopIfTrue="1" operator="equal">
      <formula>"売"</formula>
    </cfRule>
  </conditionalFormatting>
  <conditionalFormatting sqref="G22">
    <cfRule type="cellIs" dxfId="6843" priority="1795" stopIfTrue="1" operator="equal">
      <formula>"買"</formula>
    </cfRule>
    <cfRule type="cellIs" dxfId="6842" priority="1796" stopIfTrue="1" operator="equal">
      <formula>"売"</formula>
    </cfRule>
  </conditionalFormatting>
  <conditionalFormatting sqref="G22">
    <cfRule type="cellIs" dxfId="6841" priority="1793" stopIfTrue="1" operator="equal">
      <formula>"買"</formula>
    </cfRule>
    <cfRule type="cellIs" dxfId="6840" priority="1794" stopIfTrue="1" operator="equal">
      <formula>"売"</formula>
    </cfRule>
  </conditionalFormatting>
  <conditionalFormatting sqref="G22">
    <cfRule type="cellIs" dxfId="6839" priority="1791" stopIfTrue="1" operator="equal">
      <formula>"買"</formula>
    </cfRule>
    <cfRule type="cellIs" dxfId="6838" priority="1792" stopIfTrue="1" operator="equal">
      <formula>"売"</formula>
    </cfRule>
  </conditionalFormatting>
  <conditionalFormatting sqref="G22">
    <cfRule type="cellIs" dxfId="6837" priority="1789" stopIfTrue="1" operator="equal">
      <formula>"買"</formula>
    </cfRule>
    <cfRule type="cellIs" dxfId="6836" priority="1790" stopIfTrue="1" operator="equal">
      <formula>"売"</formula>
    </cfRule>
  </conditionalFormatting>
  <conditionalFormatting sqref="G22">
    <cfRule type="cellIs" dxfId="6835" priority="1787" stopIfTrue="1" operator="equal">
      <formula>"買"</formula>
    </cfRule>
    <cfRule type="cellIs" dxfId="6834" priority="1788" stopIfTrue="1" operator="equal">
      <formula>"売"</formula>
    </cfRule>
  </conditionalFormatting>
  <conditionalFormatting sqref="G22">
    <cfRule type="cellIs" dxfId="6833" priority="1785" stopIfTrue="1" operator="equal">
      <formula>"買"</formula>
    </cfRule>
    <cfRule type="cellIs" dxfId="6832" priority="1786" stopIfTrue="1" operator="equal">
      <formula>"売"</formula>
    </cfRule>
  </conditionalFormatting>
  <conditionalFormatting sqref="G22">
    <cfRule type="cellIs" dxfId="6831" priority="1783" stopIfTrue="1" operator="equal">
      <formula>"買"</formula>
    </cfRule>
    <cfRule type="cellIs" dxfId="6830" priority="1784" stopIfTrue="1" operator="equal">
      <formula>"売"</formula>
    </cfRule>
  </conditionalFormatting>
  <conditionalFormatting sqref="G22">
    <cfRule type="cellIs" dxfId="6829" priority="1781" stopIfTrue="1" operator="equal">
      <formula>"買"</formula>
    </cfRule>
    <cfRule type="cellIs" dxfId="6828" priority="1782" stopIfTrue="1" operator="equal">
      <formula>"売"</formula>
    </cfRule>
  </conditionalFormatting>
  <conditionalFormatting sqref="G22">
    <cfRule type="cellIs" dxfId="6827" priority="1779" stopIfTrue="1" operator="equal">
      <formula>"買"</formula>
    </cfRule>
    <cfRule type="cellIs" dxfId="6826" priority="1780" stopIfTrue="1" operator="equal">
      <formula>"売"</formula>
    </cfRule>
  </conditionalFormatting>
  <conditionalFormatting sqref="G22">
    <cfRule type="cellIs" dxfId="6825" priority="1777" stopIfTrue="1" operator="equal">
      <formula>"買"</formula>
    </cfRule>
    <cfRule type="cellIs" dxfId="6824" priority="1778" stopIfTrue="1" operator="equal">
      <formula>"売"</formula>
    </cfRule>
  </conditionalFormatting>
  <conditionalFormatting sqref="G22">
    <cfRule type="cellIs" dxfId="6823" priority="1775" stopIfTrue="1" operator="equal">
      <formula>"買"</formula>
    </cfRule>
    <cfRule type="cellIs" dxfId="6822" priority="1776" stopIfTrue="1" operator="equal">
      <formula>"売"</formula>
    </cfRule>
  </conditionalFormatting>
  <conditionalFormatting sqref="G22">
    <cfRule type="cellIs" dxfId="6821" priority="1773" stopIfTrue="1" operator="equal">
      <formula>"買"</formula>
    </cfRule>
    <cfRule type="cellIs" dxfId="6820" priority="1774" stopIfTrue="1" operator="equal">
      <formula>"売"</formula>
    </cfRule>
  </conditionalFormatting>
  <conditionalFormatting sqref="G22">
    <cfRule type="cellIs" dxfId="6819" priority="1771" stopIfTrue="1" operator="equal">
      <formula>"買"</formula>
    </cfRule>
    <cfRule type="cellIs" dxfId="6818" priority="1772" stopIfTrue="1" operator="equal">
      <formula>"売"</formula>
    </cfRule>
  </conditionalFormatting>
  <conditionalFormatting sqref="G22">
    <cfRule type="cellIs" dxfId="6817" priority="1769" stopIfTrue="1" operator="equal">
      <formula>"買"</formula>
    </cfRule>
    <cfRule type="cellIs" dxfId="6816" priority="1770" stopIfTrue="1" operator="equal">
      <formula>"売"</formula>
    </cfRule>
  </conditionalFormatting>
  <conditionalFormatting sqref="G22">
    <cfRule type="cellIs" dxfId="6815" priority="1767" stopIfTrue="1" operator="equal">
      <formula>"買"</formula>
    </cfRule>
    <cfRule type="cellIs" dxfId="6814" priority="1768" stopIfTrue="1" operator="equal">
      <formula>"売"</formula>
    </cfRule>
  </conditionalFormatting>
  <conditionalFormatting sqref="G22">
    <cfRule type="cellIs" dxfId="6813" priority="1765" stopIfTrue="1" operator="equal">
      <formula>"買"</formula>
    </cfRule>
    <cfRule type="cellIs" dxfId="6812" priority="1766" stopIfTrue="1" operator="equal">
      <formula>"売"</formula>
    </cfRule>
  </conditionalFormatting>
  <conditionalFormatting sqref="G22">
    <cfRule type="cellIs" dxfId="6811" priority="1763" stopIfTrue="1" operator="equal">
      <formula>"買"</formula>
    </cfRule>
    <cfRule type="cellIs" dxfId="6810" priority="1764" stopIfTrue="1" operator="equal">
      <formula>"売"</formula>
    </cfRule>
  </conditionalFormatting>
  <conditionalFormatting sqref="G22">
    <cfRule type="cellIs" dxfId="6809" priority="1761" stopIfTrue="1" operator="equal">
      <formula>"買"</formula>
    </cfRule>
    <cfRule type="cellIs" dxfId="6808" priority="1762" stopIfTrue="1" operator="equal">
      <formula>"売"</formula>
    </cfRule>
  </conditionalFormatting>
  <conditionalFormatting sqref="G22">
    <cfRule type="cellIs" dxfId="6807" priority="1759" stopIfTrue="1" operator="equal">
      <formula>"買"</formula>
    </cfRule>
    <cfRule type="cellIs" dxfId="6806" priority="1760" stopIfTrue="1" operator="equal">
      <formula>"売"</formula>
    </cfRule>
  </conditionalFormatting>
  <conditionalFormatting sqref="G22">
    <cfRule type="cellIs" dxfId="6805" priority="1757" stopIfTrue="1" operator="equal">
      <formula>"買"</formula>
    </cfRule>
    <cfRule type="cellIs" dxfId="6804" priority="1758" stopIfTrue="1" operator="equal">
      <formula>"売"</formula>
    </cfRule>
  </conditionalFormatting>
  <conditionalFormatting sqref="G22">
    <cfRule type="cellIs" dxfId="6803" priority="1755" stopIfTrue="1" operator="equal">
      <formula>"買"</formula>
    </cfRule>
    <cfRule type="cellIs" dxfId="6802" priority="1756" stopIfTrue="1" operator="equal">
      <formula>"売"</formula>
    </cfRule>
  </conditionalFormatting>
  <conditionalFormatting sqref="G22">
    <cfRule type="cellIs" dxfId="6801" priority="1753" stopIfTrue="1" operator="equal">
      <formula>"買"</formula>
    </cfRule>
    <cfRule type="cellIs" dxfId="6800" priority="1754" stopIfTrue="1" operator="equal">
      <formula>"売"</formula>
    </cfRule>
  </conditionalFormatting>
  <conditionalFormatting sqref="G22">
    <cfRule type="cellIs" dxfId="6799" priority="1751" stopIfTrue="1" operator="equal">
      <formula>"買"</formula>
    </cfRule>
    <cfRule type="cellIs" dxfId="6798" priority="1752" stopIfTrue="1" operator="equal">
      <formula>"売"</formula>
    </cfRule>
  </conditionalFormatting>
  <conditionalFormatting sqref="G22">
    <cfRule type="cellIs" dxfId="6797" priority="1749" stopIfTrue="1" operator="equal">
      <formula>"買"</formula>
    </cfRule>
    <cfRule type="cellIs" dxfId="6796" priority="1750" stopIfTrue="1" operator="equal">
      <formula>"売"</formula>
    </cfRule>
  </conditionalFormatting>
  <conditionalFormatting sqref="G22">
    <cfRule type="cellIs" dxfId="6795" priority="1747" stopIfTrue="1" operator="equal">
      <formula>"買"</formula>
    </cfRule>
    <cfRule type="cellIs" dxfId="6794" priority="1748" stopIfTrue="1" operator="equal">
      <formula>"売"</formula>
    </cfRule>
  </conditionalFormatting>
  <conditionalFormatting sqref="G22">
    <cfRule type="cellIs" dxfId="6793" priority="1745" stopIfTrue="1" operator="equal">
      <formula>"買"</formula>
    </cfRule>
    <cfRule type="cellIs" dxfId="6792" priority="1746" stopIfTrue="1" operator="equal">
      <formula>"売"</formula>
    </cfRule>
  </conditionalFormatting>
  <conditionalFormatting sqref="G22">
    <cfRule type="cellIs" dxfId="6791" priority="1743" stopIfTrue="1" operator="equal">
      <formula>"買"</formula>
    </cfRule>
    <cfRule type="cellIs" dxfId="6790" priority="1744" stopIfTrue="1" operator="equal">
      <formula>"売"</formula>
    </cfRule>
  </conditionalFormatting>
  <conditionalFormatting sqref="G22">
    <cfRule type="cellIs" dxfId="6789" priority="1741" stopIfTrue="1" operator="equal">
      <formula>"買"</formula>
    </cfRule>
    <cfRule type="cellIs" dxfId="6788" priority="1742" stopIfTrue="1" operator="equal">
      <formula>"売"</formula>
    </cfRule>
  </conditionalFormatting>
  <conditionalFormatting sqref="G22">
    <cfRule type="cellIs" dxfId="6787" priority="1739" stopIfTrue="1" operator="equal">
      <formula>"買"</formula>
    </cfRule>
    <cfRule type="cellIs" dxfId="6786" priority="1740" stopIfTrue="1" operator="equal">
      <formula>"売"</formula>
    </cfRule>
  </conditionalFormatting>
  <conditionalFormatting sqref="G22">
    <cfRule type="cellIs" dxfId="6785" priority="1737" stopIfTrue="1" operator="equal">
      <formula>"買"</formula>
    </cfRule>
    <cfRule type="cellIs" dxfId="6784" priority="1738" stopIfTrue="1" operator="equal">
      <formula>"売"</formula>
    </cfRule>
  </conditionalFormatting>
  <conditionalFormatting sqref="G22">
    <cfRule type="cellIs" dxfId="6783" priority="1735" stopIfTrue="1" operator="equal">
      <formula>"買"</formula>
    </cfRule>
    <cfRule type="cellIs" dxfId="6782" priority="1736" stopIfTrue="1" operator="equal">
      <formula>"売"</formula>
    </cfRule>
  </conditionalFormatting>
  <conditionalFormatting sqref="G22">
    <cfRule type="cellIs" dxfId="6781" priority="1733" stopIfTrue="1" operator="equal">
      <formula>"買"</formula>
    </cfRule>
    <cfRule type="cellIs" dxfId="6780" priority="1734" stopIfTrue="1" operator="equal">
      <formula>"売"</formula>
    </cfRule>
  </conditionalFormatting>
  <conditionalFormatting sqref="G22">
    <cfRule type="cellIs" dxfId="6779" priority="1731" stopIfTrue="1" operator="equal">
      <formula>"買"</formula>
    </cfRule>
    <cfRule type="cellIs" dxfId="6778" priority="1732" stopIfTrue="1" operator="equal">
      <formula>"売"</formula>
    </cfRule>
  </conditionalFormatting>
  <conditionalFormatting sqref="G22">
    <cfRule type="cellIs" dxfId="6777" priority="1729" stopIfTrue="1" operator="equal">
      <formula>"買"</formula>
    </cfRule>
    <cfRule type="cellIs" dxfId="6776" priority="1730" stopIfTrue="1" operator="equal">
      <formula>"売"</formula>
    </cfRule>
  </conditionalFormatting>
  <conditionalFormatting sqref="G22">
    <cfRule type="cellIs" dxfId="6775" priority="1727" stopIfTrue="1" operator="equal">
      <formula>"買"</formula>
    </cfRule>
    <cfRule type="cellIs" dxfId="6774" priority="1728" stopIfTrue="1" operator="equal">
      <formula>"売"</formula>
    </cfRule>
  </conditionalFormatting>
  <conditionalFormatting sqref="G22">
    <cfRule type="cellIs" dxfId="6773" priority="1725" stopIfTrue="1" operator="equal">
      <formula>"買"</formula>
    </cfRule>
    <cfRule type="cellIs" dxfId="6772" priority="1726" stopIfTrue="1" operator="equal">
      <formula>"売"</formula>
    </cfRule>
  </conditionalFormatting>
  <conditionalFormatting sqref="G22">
    <cfRule type="cellIs" dxfId="6771" priority="1723" stopIfTrue="1" operator="equal">
      <formula>"買"</formula>
    </cfRule>
    <cfRule type="cellIs" dxfId="6770" priority="1724" stopIfTrue="1" operator="equal">
      <formula>"売"</formula>
    </cfRule>
  </conditionalFormatting>
  <conditionalFormatting sqref="G22">
    <cfRule type="cellIs" dxfId="6769" priority="1721" stopIfTrue="1" operator="equal">
      <formula>"買"</formula>
    </cfRule>
    <cfRule type="cellIs" dxfId="6768" priority="1722" stopIfTrue="1" operator="equal">
      <formula>"売"</formula>
    </cfRule>
  </conditionalFormatting>
  <conditionalFormatting sqref="G22">
    <cfRule type="cellIs" dxfId="6767" priority="1719" stopIfTrue="1" operator="equal">
      <formula>"買"</formula>
    </cfRule>
    <cfRule type="cellIs" dxfId="6766" priority="1720" stopIfTrue="1" operator="equal">
      <formula>"売"</formula>
    </cfRule>
  </conditionalFormatting>
  <conditionalFormatting sqref="G22">
    <cfRule type="cellIs" dxfId="6765" priority="1717" stopIfTrue="1" operator="equal">
      <formula>"買"</formula>
    </cfRule>
    <cfRule type="cellIs" dxfId="6764" priority="1718" stopIfTrue="1" operator="equal">
      <formula>"売"</formula>
    </cfRule>
  </conditionalFormatting>
  <conditionalFormatting sqref="G22">
    <cfRule type="cellIs" dxfId="6763" priority="1715" stopIfTrue="1" operator="equal">
      <formula>"買"</formula>
    </cfRule>
    <cfRule type="cellIs" dxfId="6762" priority="1716" stopIfTrue="1" operator="equal">
      <formula>"売"</formula>
    </cfRule>
  </conditionalFormatting>
  <conditionalFormatting sqref="G22">
    <cfRule type="cellIs" dxfId="6761" priority="1713" stopIfTrue="1" operator="equal">
      <formula>"買"</formula>
    </cfRule>
    <cfRule type="cellIs" dxfId="6760" priority="1714" stopIfTrue="1" operator="equal">
      <formula>"売"</formula>
    </cfRule>
  </conditionalFormatting>
  <conditionalFormatting sqref="G22">
    <cfRule type="cellIs" dxfId="6759" priority="1711" stopIfTrue="1" operator="equal">
      <formula>"買"</formula>
    </cfRule>
    <cfRule type="cellIs" dxfId="6758" priority="1712" stopIfTrue="1" operator="equal">
      <formula>"売"</formula>
    </cfRule>
  </conditionalFormatting>
  <conditionalFormatting sqref="G22">
    <cfRule type="cellIs" dxfId="6757" priority="1709" stopIfTrue="1" operator="equal">
      <formula>"買"</formula>
    </cfRule>
    <cfRule type="cellIs" dxfId="6756" priority="1710" stopIfTrue="1" operator="equal">
      <formula>"売"</formula>
    </cfRule>
  </conditionalFormatting>
  <conditionalFormatting sqref="G22">
    <cfRule type="cellIs" dxfId="6755" priority="1707" stopIfTrue="1" operator="equal">
      <formula>"買"</formula>
    </cfRule>
    <cfRule type="cellIs" dxfId="6754" priority="1708" stopIfTrue="1" operator="equal">
      <formula>"売"</formula>
    </cfRule>
  </conditionalFormatting>
  <conditionalFormatting sqref="G22">
    <cfRule type="cellIs" dxfId="6753" priority="1705" stopIfTrue="1" operator="equal">
      <formula>"買"</formula>
    </cfRule>
    <cfRule type="cellIs" dxfId="6752" priority="1706" stopIfTrue="1" operator="equal">
      <formula>"売"</formula>
    </cfRule>
  </conditionalFormatting>
  <conditionalFormatting sqref="G22">
    <cfRule type="cellIs" dxfId="6751" priority="1703" stopIfTrue="1" operator="equal">
      <formula>"買"</formula>
    </cfRule>
    <cfRule type="cellIs" dxfId="6750" priority="1704" stopIfTrue="1" operator="equal">
      <formula>"売"</formula>
    </cfRule>
  </conditionalFormatting>
  <conditionalFormatting sqref="G22">
    <cfRule type="cellIs" dxfId="6749" priority="1701" stopIfTrue="1" operator="equal">
      <formula>"買"</formula>
    </cfRule>
    <cfRule type="cellIs" dxfId="6748" priority="1702" stopIfTrue="1" operator="equal">
      <formula>"売"</formula>
    </cfRule>
  </conditionalFormatting>
  <conditionalFormatting sqref="G22">
    <cfRule type="cellIs" dxfId="6747" priority="1699" stopIfTrue="1" operator="equal">
      <formula>"買"</formula>
    </cfRule>
    <cfRule type="cellIs" dxfId="6746" priority="1700" stopIfTrue="1" operator="equal">
      <formula>"売"</formula>
    </cfRule>
  </conditionalFormatting>
  <conditionalFormatting sqref="G22">
    <cfRule type="cellIs" dxfId="6745" priority="1697" stopIfTrue="1" operator="equal">
      <formula>"買"</formula>
    </cfRule>
    <cfRule type="cellIs" dxfId="6744" priority="1698" stopIfTrue="1" operator="equal">
      <formula>"売"</formula>
    </cfRule>
  </conditionalFormatting>
  <conditionalFormatting sqref="G22">
    <cfRule type="cellIs" dxfId="6743" priority="1695" stopIfTrue="1" operator="equal">
      <formula>"買"</formula>
    </cfRule>
    <cfRule type="cellIs" dxfId="6742" priority="1696" stopIfTrue="1" operator="equal">
      <formula>"売"</formula>
    </cfRule>
  </conditionalFormatting>
  <conditionalFormatting sqref="G22">
    <cfRule type="cellIs" dxfId="6741" priority="1693" stopIfTrue="1" operator="equal">
      <formula>"買"</formula>
    </cfRule>
    <cfRule type="cellIs" dxfId="6740" priority="1694" stopIfTrue="1" operator="equal">
      <formula>"売"</formula>
    </cfRule>
  </conditionalFormatting>
  <conditionalFormatting sqref="G22">
    <cfRule type="cellIs" dxfId="6739" priority="1691" stopIfTrue="1" operator="equal">
      <formula>"買"</formula>
    </cfRule>
    <cfRule type="cellIs" dxfId="6738" priority="1692" stopIfTrue="1" operator="equal">
      <formula>"売"</formula>
    </cfRule>
  </conditionalFormatting>
  <conditionalFormatting sqref="G22">
    <cfRule type="cellIs" dxfId="6737" priority="1689" stopIfTrue="1" operator="equal">
      <formula>"買"</formula>
    </cfRule>
    <cfRule type="cellIs" dxfId="6736" priority="1690" stopIfTrue="1" operator="equal">
      <formula>"売"</formula>
    </cfRule>
  </conditionalFormatting>
  <conditionalFormatting sqref="G22">
    <cfRule type="cellIs" dxfId="6735" priority="1687" stopIfTrue="1" operator="equal">
      <formula>"買"</formula>
    </cfRule>
    <cfRule type="cellIs" dxfId="6734" priority="1688" stopIfTrue="1" operator="equal">
      <formula>"売"</formula>
    </cfRule>
  </conditionalFormatting>
  <conditionalFormatting sqref="G22">
    <cfRule type="cellIs" dxfId="6733" priority="1685" stopIfTrue="1" operator="equal">
      <formula>"買"</formula>
    </cfRule>
    <cfRule type="cellIs" dxfId="6732" priority="1686" stopIfTrue="1" operator="equal">
      <formula>"売"</formula>
    </cfRule>
  </conditionalFormatting>
  <conditionalFormatting sqref="G22">
    <cfRule type="cellIs" dxfId="6731" priority="1683" stopIfTrue="1" operator="equal">
      <formula>"買"</formula>
    </cfRule>
    <cfRule type="cellIs" dxfId="6730" priority="1684" stopIfTrue="1" operator="equal">
      <formula>"売"</formula>
    </cfRule>
  </conditionalFormatting>
  <conditionalFormatting sqref="G22">
    <cfRule type="cellIs" dxfId="6729" priority="1681" stopIfTrue="1" operator="equal">
      <formula>"買"</formula>
    </cfRule>
    <cfRule type="cellIs" dxfId="6728" priority="1682" stopIfTrue="1" operator="equal">
      <formula>"売"</formula>
    </cfRule>
  </conditionalFormatting>
  <conditionalFormatting sqref="G22">
    <cfRule type="cellIs" dxfId="6727" priority="1679" stopIfTrue="1" operator="equal">
      <formula>"買"</formula>
    </cfRule>
    <cfRule type="cellIs" dxfId="6726" priority="1680" stopIfTrue="1" operator="equal">
      <formula>"売"</formula>
    </cfRule>
  </conditionalFormatting>
  <conditionalFormatting sqref="G22">
    <cfRule type="cellIs" dxfId="6725" priority="1677" stopIfTrue="1" operator="equal">
      <formula>"買"</formula>
    </cfRule>
    <cfRule type="cellIs" dxfId="6724" priority="1678" stopIfTrue="1" operator="equal">
      <formula>"売"</formula>
    </cfRule>
  </conditionalFormatting>
  <conditionalFormatting sqref="G22">
    <cfRule type="cellIs" dxfId="6723" priority="1675" stopIfTrue="1" operator="equal">
      <formula>"買"</formula>
    </cfRule>
    <cfRule type="cellIs" dxfId="6722" priority="1676" stopIfTrue="1" operator="equal">
      <formula>"売"</formula>
    </cfRule>
  </conditionalFormatting>
  <conditionalFormatting sqref="G22">
    <cfRule type="cellIs" dxfId="6721" priority="1673" stopIfTrue="1" operator="equal">
      <formula>"買"</formula>
    </cfRule>
    <cfRule type="cellIs" dxfId="6720" priority="1674" stopIfTrue="1" operator="equal">
      <formula>"売"</formula>
    </cfRule>
  </conditionalFormatting>
  <conditionalFormatting sqref="G22">
    <cfRule type="cellIs" dxfId="6719" priority="1671" stopIfTrue="1" operator="equal">
      <formula>"買"</formula>
    </cfRule>
    <cfRule type="cellIs" dxfId="6718" priority="1672" stopIfTrue="1" operator="equal">
      <formula>"売"</formula>
    </cfRule>
  </conditionalFormatting>
  <conditionalFormatting sqref="G23">
    <cfRule type="cellIs" dxfId="6573" priority="1669" stopIfTrue="1" operator="equal">
      <formula>"買"</formula>
    </cfRule>
    <cfRule type="cellIs" dxfId="6572" priority="1670" stopIfTrue="1" operator="equal">
      <formula>"売"</formula>
    </cfRule>
  </conditionalFormatting>
  <conditionalFormatting sqref="G23">
    <cfRule type="cellIs" dxfId="6571" priority="1667" stopIfTrue="1" operator="equal">
      <formula>"買"</formula>
    </cfRule>
    <cfRule type="cellIs" dxfId="6570" priority="1668" stopIfTrue="1" operator="equal">
      <formula>"売"</formula>
    </cfRule>
  </conditionalFormatting>
  <conditionalFormatting sqref="G23">
    <cfRule type="cellIs" dxfId="6569" priority="1665" stopIfTrue="1" operator="equal">
      <formula>"買"</formula>
    </cfRule>
    <cfRule type="cellIs" dxfId="6568" priority="1666" stopIfTrue="1" operator="equal">
      <formula>"売"</formula>
    </cfRule>
  </conditionalFormatting>
  <conditionalFormatting sqref="G23">
    <cfRule type="cellIs" dxfId="6567" priority="1663" stopIfTrue="1" operator="equal">
      <formula>"買"</formula>
    </cfRule>
    <cfRule type="cellIs" dxfId="6566" priority="1664" stopIfTrue="1" operator="equal">
      <formula>"売"</formula>
    </cfRule>
  </conditionalFormatting>
  <conditionalFormatting sqref="G24">
    <cfRule type="cellIs" dxfId="6537" priority="1661" stopIfTrue="1" operator="equal">
      <formula>"買"</formula>
    </cfRule>
    <cfRule type="cellIs" dxfId="6536" priority="1662" stopIfTrue="1" operator="equal">
      <formula>"売"</formula>
    </cfRule>
  </conditionalFormatting>
  <conditionalFormatting sqref="G24">
    <cfRule type="cellIs" dxfId="6535" priority="1659" stopIfTrue="1" operator="equal">
      <formula>"買"</formula>
    </cfRule>
    <cfRule type="cellIs" dxfId="6534" priority="1660" stopIfTrue="1" operator="equal">
      <formula>"売"</formula>
    </cfRule>
  </conditionalFormatting>
  <conditionalFormatting sqref="G24">
    <cfRule type="cellIs" dxfId="6533" priority="1657" stopIfTrue="1" operator="equal">
      <formula>"買"</formula>
    </cfRule>
    <cfRule type="cellIs" dxfId="6532" priority="1658" stopIfTrue="1" operator="equal">
      <formula>"売"</formula>
    </cfRule>
  </conditionalFormatting>
  <conditionalFormatting sqref="G24">
    <cfRule type="cellIs" dxfId="6531" priority="1655" stopIfTrue="1" operator="equal">
      <formula>"買"</formula>
    </cfRule>
    <cfRule type="cellIs" dxfId="6530" priority="1656" stopIfTrue="1" operator="equal">
      <formula>"売"</formula>
    </cfRule>
  </conditionalFormatting>
  <conditionalFormatting sqref="G25">
    <cfRule type="cellIs" dxfId="6521" priority="1653" stopIfTrue="1" operator="equal">
      <formula>"買"</formula>
    </cfRule>
    <cfRule type="cellIs" dxfId="6520" priority="1654" stopIfTrue="1" operator="equal">
      <formula>"売"</formula>
    </cfRule>
  </conditionalFormatting>
  <conditionalFormatting sqref="G26">
    <cfRule type="cellIs" dxfId="6495" priority="1651" stopIfTrue="1" operator="equal">
      <formula>"買"</formula>
    </cfRule>
    <cfRule type="cellIs" dxfId="6494" priority="1652" stopIfTrue="1" operator="equal">
      <formula>"売"</formula>
    </cfRule>
  </conditionalFormatting>
  <conditionalFormatting sqref="G26">
    <cfRule type="cellIs" dxfId="6493" priority="1649" stopIfTrue="1" operator="equal">
      <formula>"買"</formula>
    </cfRule>
    <cfRule type="cellIs" dxfId="6492" priority="1650" stopIfTrue="1" operator="equal">
      <formula>"売"</formula>
    </cfRule>
  </conditionalFormatting>
  <conditionalFormatting sqref="G26">
    <cfRule type="cellIs" dxfId="6491" priority="1647" stopIfTrue="1" operator="equal">
      <formula>"買"</formula>
    </cfRule>
    <cfRule type="cellIs" dxfId="6490" priority="1648" stopIfTrue="1" operator="equal">
      <formula>"売"</formula>
    </cfRule>
  </conditionalFormatting>
  <conditionalFormatting sqref="G26">
    <cfRule type="cellIs" dxfId="6489" priority="1645" stopIfTrue="1" operator="equal">
      <formula>"買"</formula>
    </cfRule>
    <cfRule type="cellIs" dxfId="6488" priority="1646" stopIfTrue="1" operator="equal">
      <formula>"売"</formula>
    </cfRule>
  </conditionalFormatting>
  <conditionalFormatting sqref="G26">
    <cfRule type="cellIs" dxfId="6487" priority="1643" stopIfTrue="1" operator="equal">
      <formula>"買"</formula>
    </cfRule>
    <cfRule type="cellIs" dxfId="6486" priority="1644" stopIfTrue="1" operator="equal">
      <formula>"売"</formula>
    </cfRule>
  </conditionalFormatting>
  <conditionalFormatting sqref="G26">
    <cfRule type="cellIs" dxfId="6485" priority="1641" stopIfTrue="1" operator="equal">
      <formula>"買"</formula>
    </cfRule>
    <cfRule type="cellIs" dxfId="6484" priority="1642" stopIfTrue="1" operator="equal">
      <formula>"売"</formula>
    </cfRule>
  </conditionalFormatting>
  <conditionalFormatting sqref="G26">
    <cfRule type="cellIs" dxfId="6483" priority="1639" stopIfTrue="1" operator="equal">
      <formula>"買"</formula>
    </cfRule>
    <cfRule type="cellIs" dxfId="6482" priority="1640" stopIfTrue="1" operator="equal">
      <formula>"売"</formula>
    </cfRule>
  </conditionalFormatting>
  <conditionalFormatting sqref="G26">
    <cfRule type="cellIs" dxfId="6481" priority="1637" stopIfTrue="1" operator="equal">
      <formula>"買"</formula>
    </cfRule>
    <cfRule type="cellIs" dxfId="6480" priority="1638" stopIfTrue="1" operator="equal">
      <formula>"売"</formula>
    </cfRule>
  </conditionalFormatting>
  <conditionalFormatting sqref="G27">
    <cfRule type="cellIs" dxfId="6479" priority="1635" stopIfTrue="1" operator="equal">
      <formula>"買"</formula>
    </cfRule>
    <cfRule type="cellIs" dxfId="6478" priority="1636" stopIfTrue="1" operator="equal">
      <formula>"売"</formula>
    </cfRule>
  </conditionalFormatting>
  <conditionalFormatting sqref="G28">
    <cfRule type="cellIs" dxfId="6467" priority="1633" stopIfTrue="1" operator="equal">
      <formula>"買"</formula>
    </cfRule>
    <cfRule type="cellIs" dxfId="6466" priority="1634" stopIfTrue="1" operator="equal">
      <formula>"売"</formula>
    </cfRule>
  </conditionalFormatting>
  <conditionalFormatting sqref="G29">
    <cfRule type="cellIs" dxfId="6453" priority="1631" stopIfTrue="1" operator="equal">
      <formula>"買"</formula>
    </cfRule>
    <cfRule type="cellIs" dxfId="6452" priority="1632" stopIfTrue="1" operator="equal">
      <formula>"売"</formula>
    </cfRule>
  </conditionalFormatting>
  <conditionalFormatting sqref="G30">
    <cfRule type="cellIs" dxfId="6439" priority="1629" stopIfTrue="1" operator="equal">
      <formula>"買"</formula>
    </cfRule>
    <cfRule type="cellIs" dxfId="6438" priority="1630" stopIfTrue="1" operator="equal">
      <formula>"売"</formula>
    </cfRule>
  </conditionalFormatting>
  <conditionalFormatting sqref="G30">
    <cfRule type="cellIs" dxfId="6437" priority="1627" stopIfTrue="1" operator="equal">
      <formula>"買"</formula>
    </cfRule>
    <cfRule type="cellIs" dxfId="6436" priority="1628" stopIfTrue="1" operator="equal">
      <formula>"売"</formula>
    </cfRule>
  </conditionalFormatting>
  <conditionalFormatting sqref="G30">
    <cfRule type="cellIs" dxfId="6435" priority="1625" stopIfTrue="1" operator="equal">
      <formula>"買"</formula>
    </cfRule>
    <cfRule type="cellIs" dxfId="6434" priority="1626" stopIfTrue="1" operator="equal">
      <formula>"売"</formula>
    </cfRule>
  </conditionalFormatting>
  <conditionalFormatting sqref="G30">
    <cfRule type="cellIs" dxfId="6433" priority="1623" stopIfTrue="1" operator="equal">
      <formula>"買"</formula>
    </cfRule>
    <cfRule type="cellIs" dxfId="6432" priority="1624" stopIfTrue="1" operator="equal">
      <formula>"売"</formula>
    </cfRule>
  </conditionalFormatting>
  <conditionalFormatting sqref="G30">
    <cfRule type="cellIs" dxfId="6431" priority="1621" stopIfTrue="1" operator="equal">
      <formula>"買"</formula>
    </cfRule>
    <cfRule type="cellIs" dxfId="6430" priority="1622" stopIfTrue="1" operator="equal">
      <formula>"売"</formula>
    </cfRule>
  </conditionalFormatting>
  <conditionalFormatting sqref="G30">
    <cfRule type="cellIs" dxfId="6429" priority="1619" stopIfTrue="1" operator="equal">
      <formula>"買"</formula>
    </cfRule>
    <cfRule type="cellIs" dxfId="6428" priority="1620" stopIfTrue="1" operator="equal">
      <formula>"売"</formula>
    </cfRule>
  </conditionalFormatting>
  <conditionalFormatting sqref="G30">
    <cfRule type="cellIs" dxfId="6427" priority="1617" stopIfTrue="1" operator="equal">
      <formula>"買"</formula>
    </cfRule>
    <cfRule type="cellIs" dxfId="6426" priority="1618" stopIfTrue="1" operator="equal">
      <formula>"売"</formula>
    </cfRule>
  </conditionalFormatting>
  <conditionalFormatting sqref="G31">
    <cfRule type="cellIs" dxfId="6411" priority="1615" stopIfTrue="1" operator="equal">
      <formula>"買"</formula>
    </cfRule>
    <cfRule type="cellIs" dxfId="6410" priority="1616" stopIfTrue="1" operator="equal">
      <formula>"売"</formula>
    </cfRule>
  </conditionalFormatting>
  <conditionalFormatting sqref="G40">
    <cfRule type="cellIs" dxfId="6397" priority="1613" stopIfTrue="1" operator="equal">
      <formula>"買"</formula>
    </cfRule>
    <cfRule type="cellIs" dxfId="6396" priority="1614" stopIfTrue="1" operator="equal">
      <formula>"売"</formula>
    </cfRule>
  </conditionalFormatting>
  <conditionalFormatting sqref="G40">
    <cfRule type="cellIs" dxfId="6395" priority="1611" stopIfTrue="1" operator="equal">
      <formula>"買"</formula>
    </cfRule>
    <cfRule type="cellIs" dxfId="6394" priority="1612" stopIfTrue="1" operator="equal">
      <formula>"売"</formula>
    </cfRule>
  </conditionalFormatting>
  <conditionalFormatting sqref="G40">
    <cfRule type="cellIs" dxfId="6393" priority="1609" stopIfTrue="1" operator="equal">
      <formula>"買"</formula>
    </cfRule>
    <cfRule type="cellIs" dxfId="6392" priority="1610" stopIfTrue="1" operator="equal">
      <formula>"売"</formula>
    </cfRule>
  </conditionalFormatting>
  <conditionalFormatting sqref="G40">
    <cfRule type="cellIs" dxfId="6391" priority="1607" stopIfTrue="1" operator="equal">
      <formula>"買"</formula>
    </cfRule>
    <cfRule type="cellIs" dxfId="6390" priority="1608" stopIfTrue="1" operator="equal">
      <formula>"売"</formula>
    </cfRule>
  </conditionalFormatting>
  <conditionalFormatting sqref="G40">
    <cfRule type="cellIs" dxfId="6389" priority="1605" stopIfTrue="1" operator="equal">
      <formula>"買"</formula>
    </cfRule>
    <cfRule type="cellIs" dxfId="6388" priority="1606" stopIfTrue="1" operator="equal">
      <formula>"売"</formula>
    </cfRule>
  </conditionalFormatting>
  <conditionalFormatting sqref="G40">
    <cfRule type="cellIs" dxfId="6387" priority="1603" stopIfTrue="1" operator="equal">
      <formula>"買"</formula>
    </cfRule>
    <cfRule type="cellIs" dxfId="6386" priority="1604" stopIfTrue="1" operator="equal">
      <formula>"売"</formula>
    </cfRule>
  </conditionalFormatting>
  <conditionalFormatting sqref="G40">
    <cfRule type="cellIs" dxfId="6385" priority="1601" stopIfTrue="1" operator="equal">
      <formula>"買"</formula>
    </cfRule>
    <cfRule type="cellIs" dxfId="6384" priority="1602" stopIfTrue="1" operator="equal">
      <formula>"売"</formula>
    </cfRule>
  </conditionalFormatting>
  <conditionalFormatting sqref="G40">
    <cfRule type="cellIs" dxfId="6383" priority="1599" stopIfTrue="1" operator="equal">
      <formula>"買"</formula>
    </cfRule>
    <cfRule type="cellIs" dxfId="6382" priority="1600" stopIfTrue="1" operator="equal">
      <formula>"売"</formula>
    </cfRule>
  </conditionalFormatting>
  <conditionalFormatting sqref="G41">
    <cfRule type="cellIs" dxfId="6381" priority="1597" stopIfTrue="1" operator="equal">
      <formula>"買"</formula>
    </cfRule>
    <cfRule type="cellIs" dxfId="6380" priority="1598" stopIfTrue="1" operator="equal">
      <formula>"売"</formula>
    </cfRule>
  </conditionalFormatting>
  <conditionalFormatting sqref="G41">
    <cfRule type="cellIs" dxfId="6379" priority="1595" stopIfTrue="1" operator="equal">
      <formula>"買"</formula>
    </cfRule>
    <cfRule type="cellIs" dxfId="6378" priority="1596" stopIfTrue="1" operator="equal">
      <formula>"売"</formula>
    </cfRule>
  </conditionalFormatting>
  <conditionalFormatting sqref="G41">
    <cfRule type="cellIs" dxfId="6377" priority="1593" stopIfTrue="1" operator="equal">
      <formula>"買"</formula>
    </cfRule>
    <cfRule type="cellIs" dxfId="6376" priority="1594" stopIfTrue="1" operator="equal">
      <formula>"売"</formula>
    </cfRule>
  </conditionalFormatting>
  <conditionalFormatting sqref="G41">
    <cfRule type="cellIs" dxfId="6375" priority="1591" stopIfTrue="1" operator="equal">
      <formula>"買"</formula>
    </cfRule>
    <cfRule type="cellIs" dxfId="6374" priority="1592" stopIfTrue="1" operator="equal">
      <formula>"売"</formula>
    </cfRule>
  </conditionalFormatting>
  <conditionalFormatting sqref="G41">
    <cfRule type="cellIs" dxfId="6373" priority="1589" stopIfTrue="1" operator="equal">
      <formula>"買"</formula>
    </cfRule>
    <cfRule type="cellIs" dxfId="6372" priority="1590" stopIfTrue="1" operator="equal">
      <formula>"売"</formula>
    </cfRule>
  </conditionalFormatting>
  <conditionalFormatting sqref="G41">
    <cfRule type="cellIs" dxfId="6371" priority="1587" stopIfTrue="1" operator="equal">
      <formula>"買"</formula>
    </cfRule>
    <cfRule type="cellIs" dxfId="6370" priority="1588" stopIfTrue="1" operator="equal">
      <formula>"売"</formula>
    </cfRule>
  </conditionalFormatting>
  <conditionalFormatting sqref="G41">
    <cfRule type="cellIs" dxfId="6369" priority="1585" stopIfTrue="1" operator="equal">
      <formula>"買"</formula>
    </cfRule>
    <cfRule type="cellIs" dxfId="6368" priority="1586" stopIfTrue="1" operator="equal">
      <formula>"売"</formula>
    </cfRule>
  </conditionalFormatting>
  <conditionalFormatting sqref="G41">
    <cfRule type="cellIs" dxfId="6367" priority="1583" stopIfTrue="1" operator="equal">
      <formula>"買"</formula>
    </cfRule>
    <cfRule type="cellIs" dxfId="6366" priority="1584" stopIfTrue="1" operator="equal">
      <formula>"売"</formula>
    </cfRule>
  </conditionalFormatting>
  <conditionalFormatting sqref="G41">
    <cfRule type="cellIs" dxfId="6365" priority="1581" stopIfTrue="1" operator="equal">
      <formula>"買"</formula>
    </cfRule>
    <cfRule type="cellIs" dxfId="6364" priority="1582" stopIfTrue="1" operator="equal">
      <formula>"売"</formula>
    </cfRule>
  </conditionalFormatting>
  <conditionalFormatting sqref="G41">
    <cfRule type="cellIs" dxfId="6363" priority="1579" stopIfTrue="1" operator="equal">
      <formula>"買"</formula>
    </cfRule>
    <cfRule type="cellIs" dxfId="6362" priority="1580" stopIfTrue="1" operator="equal">
      <formula>"売"</formula>
    </cfRule>
  </conditionalFormatting>
  <conditionalFormatting sqref="G41">
    <cfRule type="cellIs" dxfId="6361" priority="1577" stopIfTrue="1" operator="equal">
      <formula>"買"</formula>
    </cfRule>
    <cfRule type="cellIs" dxfId="6360" priority="1578" stopIfTrue="1" operator="equal">
      <formula>"売"</formula>
    </cfRule>
  </conditionalFormatting>
  <conditionalFormatting sqref="G41">
    <cfRule type="cellIs" dxfId="6359" priority="1575" stopIfTrue="1" operator="equal">
      <formula>"買"</formula>
    </cfRule>
    <cfRule type="cellIs" dxfId="6358" priority="1576" stopIfTrue="1" operator="equal">
      <formula>"売"</formula>
    </cfRule>
  </conditionalFormatting>
  <conditionalFormatting sqref="G41">
    <cfRule type="cellIs" dxfId="6357" priority="1573" stopIfTrue="1" operator="equal">
      <formula>"買"</formula>
    </cfRule>
    <cfRule type="cellIs" dxfId="6356" priority="1574" stopIfTrue="1" operator="equal">
      <formula>"売"</formula>
    </cfRule>
  </conditionalFormatting>
  <conditionalFormatting sqref="G42">
    <cfRule type="cellIs" dxfId="6355" priority="1571" stopIfTrue="1" operator="equal">
      <formula>"買"</formula>
    </cfRule>
    <cfRule type="cellIs" dxfId="6354" priority="1572" stopIfTrue="1" operator="equal">
      <formula>"売"</formula>
    </cfRule>
  </conditionalFormatting>
  <conditionalFormatting sqref="G42">
    <cfRule type="cellIs" dxfId="6353" priority="1569" stopIfTrue="1" operator="equal">
      <formula>"買"</formula>
    </cfRule>
    <cfRule type="cellIs" dxfId="6352" priority="1570" stopIfTrue="1" operator="equal">
      <formula>"売"</formula>
    </cfRule>
  </conditionalFormatting>
  <conditionalFormatting sqref="G42">
    <cfRule type="cellIs" dxfId="6351" priority="1567" stopIfTrue="1" operator="equal">
      <formula>"買"</formula>
    </cfRule>
    <cfRule type="cellIs" dxfId="6350" priority="1568" stopIfTrue="1" operator="equal">
      <formula>"売"</formula>
    </cfRule>
  </conditionalFormatting>
  <conditionalFormatting sqref="G42">
    <cfRule type="cellIs" dxfId="6349" priority="1565" stopIfTrue="1" operator="equal">
      <formula>"買"</formula>
    </cfRule>
    <cfRule type="cellIs" dxfId="6348" priority="1566" stopIfTrue="1" operator="equal">
      <formula>"売"</formula>
    </cfRule>
  </conditionalFormatting>
  <conditionalFormatting sqref="G42">
    <cfRule type="cellIs" dxfId="6347" priority="1563" stopIfTrue="1" operator="equal">
      <formula>"買"</formula>
    </cfRule>
    <cfRule type="cellIs" dxfId="6346" priority="1564" stopIfTrue="1" operator="equal">
      <formula>"売"</formula>
    </cfRule>
  </conditionalFormatting>
  <conditionalFormatting sqref="G42">
    <cfRule type="cellIs" dxfId="6345" priority="1561" stopIfTrue="1" operator="equal">
      <formula>"買"</formula>
    </cfRule>
    <cfRule type="cellIs" dxfId="6344" priority="1562" stopIfTrue="1" operator="equal">
      <formula>"売"</formula>
    </cfRule>
  </conditionalFormatting>
  <conditionalFormatting sqref="G42">
    <cfRule type="cellIs" dxfId="6343" priority="1559" stopIfTrue="1" operator="equal">
      <formula>"買"</formula>
    </cfRule>
    <cfRule type="cellIs" dxfId="6342" priority="1560" stopIfTrue="1" operator="equal">
      <formula>"売"</formula>
    </cfRule>
  </conditionalFormatting>
  <conditionalFormatting sqref="G42">
    <cfRule type="cellIs" dxfId="6341" priority="1557" stopIfTrue="1" operator="equal">
      <formula>"買"</formula>
    </cfRule>
    <cfRule type="cellIs" dxfId="6340" priority="1558" stopIfTrue="1" operator="equal">
      <formula>"売"</formula>
    </cfRule>
  </conditionalFormatting>
  <conditionalFormatting sqref="G42">
    <cfRule type="cellIs" dxfId="6339" priority="1555" stopIfTrue="1" operator="equal">
      <formula>"買"</formula>
    </cfRule>
    <cfRule type="cellIs" dxfId="6338" priority="1556" stopIfTrue="1" operator="equal">
      <formula>"売"</formula>
    </cfRule>
  </conditionalFormatting>
  <conditionalFormatting sqref="G42">
    <cfRule type="cellIs" dxfId="6337" priority="1553" stopIfTrue="1" operator="equal">
      <formula>"買"</formula>
    </cfRule>
    <cfRule type="cellIs" dxfId="6336" priority="1554" stopIfTrue="1" operator="equal">
      <formula>"売"</formula>
    </cfRule>
  </conditionalFormatting>
  <conditionalFormatting sqref="G42">
    <cfRule type="cellIs" dxfId="6335" priority="1551" stopIfTrue="1" operator="equal">
      <formula>"買"</formula>
    </cfRule>
    <cfRule type="cellIs" dxfId="6334" priority="1552" stopIfTrue="1" operator="equal">
      <formula>"売"</formula>
    </cfRule>
  </conditionalFormatting>
  <conditionalFormatting sqref="G42">
    <cfRule type="cellIs" dxfId="6333" priority="1549" stopIfTrue="1" operator="equal">
      <formula>"買"</formula>
    </cfRule>
    <cfRule type="cellIs" dxfId="6332" priority="1550" stopIfTrue="1" operator="equal">
      <formula>"売"</formula>
    </cfRule>
  </conditionalFormatting>
  <conditionalFormatting sqref="G42">
    <cfRule type="cellIs" dxfId="6331" priority="1547" stopIfTrue="1" operator="equal">
      <formula>"買"</formula>
    </cfRule>
    <cfRule type="cellIs" dxfId="6330" priority="1548" stopIfTrue="1" operator="equal">
      <formula>"売"</formula>
    </cfRule>
  </conditionalFormatting>
  <conditionalFormatting sqref="G43">
    <cfRule type="cellIs" dxfId="6329" priority="1545" stopIfTrue="1" operator="equal">
      <formula>"買"</formula>
    </cfRule>
    <cfRule type="cellIs" dxfId="6328" priority="1546" stopIfTrue="1" operator="equal">
      <formula>"売"</formula>
    </cfRule>
  </conditionalFormatting>
  <conditionalFormatting sqref="G43">
    <cfRule type="cellIs" dxfId="6327" priority="1543" stopIfTrue="1" operator="equal">
      <formula>"買"</formula>
    </cfRule>
    <cfRule type="cellIs" dxfId="6326" priority="1544" stopIfTrue="1" operator="equal">
      <formula>"売"</formula>
    </cfRule>
  </conditionalFormatting>
  <conditionalFormatting sqref="G43">
    <cfRule type="cellIs" dxfId="6325" priority="1541" stopIfTrue="1" operator="equal">
      <formula>"買"</formula>
    </cfRule>
    <cfRule type="cellIs" dxfId="6324" priority="1542" stopIfTrue="1" operator="equal">
      <formula>"売"</formula>
    </cfRule>
  </conditionalFormatting>
  <conditionalFormatting sqref="G44">
    <cfRule type="cellIs" dxfId="6323" priority="1539" stopIfTrue="1" operator="equal">
      <formula>"買"</formula>
    </cfRule>
    <cfRule type="cellIs" dxfId="6322" priority="1540" stopIfTrue="1" operator="equal">
      <formula>"売"</formula>
    </cfRule>
  </conditionalFormatting>
  <conditionalFormatting sqref="G45">
    <cfRule type="cellIs" dxfId="6321" priority="1537" stopIfTrue="1" operator="equal">
      <formula>"買"</formula>
    </cfRule>
    <cfRule type="cellIs" dxfId="6320" priority="1538" stopIfTrue="1" operator="equal">
      <formula>"売"</formula>
    </cfRule>
  </conditionalFormatting>
  <conditionalFormatting sqref="G46">
    <cfRule type="cellIs" dxfId="6319" priority="1535" stopIfTrue="1" operator="equal">
      <formula>"買"</formula>
    </cfRule>
    <cfRule type="cellIs" dxfId="6318" priority="1536" stopIfTrue="1" operator="equal">
      <formula>"売"</formula>
    </cfRule>
  </conditionalFormatting>
  <conditionalFormatting sqref="G47">
    <cfRule type="cellIs" dxfId="6317" priority="1533" stopIfTrue="1" operator="equal">
      <formula>"買"</formula>
    </cfRule>
    <cfRule type="cellIs" dxfId="6316" priority="1534" stopIfTrue="1" operator="equal">
      <formula>"売"</formula>
    </cfRule>
  </conditionalFormatting>
  <conditionalFormatting sqref="G48">
    <cfRule type="cellIs" dxfId="6315" priority="1531" stopIfTrue="1" operator="equal">
      <formula>"買"</formula>
    </cfRule>
    <cfRule type="cellIs" dxfId="6314" priority="1532" stopIfTrue="1" operator="equal">
      <formula>"売"</formula>
    </cfRule>
  </conditionalFormatting>
  <conditionalFormatting sqref="G48">
    <cfRule type="cellIs" dxfId="6313" priority="1529" stopIfTrue="1" operator="equal">
      <formula>"買"</formula>
    </cfRule>
    <cfRule type="cellIs" dxfId="6312" priority="1530" stopIfTrue="1" operator="equal">
      <formula>"売"</formula>
    </cfRule>
  </conditionalFormatting>
  <conditionalFormatting sqref="G48">
    <cfRule type="cellIs" dxfId="6311" priority="1527" stopIfTrue="1" operator="equal">
      <formula>"買"</formula>
    </cfRule>
    <cfRule type="cellIs" dxfId="6310" priority="1528" stopIfTrue="1" operator="equal">
      <formula>"売"</formula>
    </cfRule>
  </conditionalFormatting>
  <conditionalFormatting sqref="G49">
    <cfRule type="cellIs" dxfId="6309" priority="1525" stopIfTrue="1" operator="equal">
      <formula>"買"</formula>
    </cfRule>
    <cfRule type="cellIs" dxfId="6308" priority="1526" stopIfTrue="1" operator="equal">
      <formula>"売"</formula>
    </cfRule>
  </conditionalFormatting>
  <conditionalFormatting sqref="G49">
    <cfRule type="cellIs" dxfId="6307" priority="1523" stopIfTrue="1" operator="equal">
      <formula>"買"</formula>
    </cfRule>
    <cfRule type="cellIs" dxfId="6306" priority="1524" stopIfTrue="1" operator="equal">
      <formula>"売"</formula>
    </cfRule>
  </conditionalFormatting>
  <conditionalFormatting sqref="G49">
    <cfRule type="cellIs" dxfId="6305" priority="1521" stopIfTrue="1" operator="equal">
      <formula>"買"</formula>
    </cfRule>
    <cfRule type="cellIs" dxfId="6304" priority="1522" stopIfTrue="1" operator="equal">
      <formula>"売"</formula>
    </cfRule>
  </conditionalFormatting>
  <conditionalFormatting sqref="G50">
    <cfRule type="cellIs" dxfId="6303" priority="1519" stopIfTrue="1" operator="equal">
      <formula>"買"</formula>
    </cfRule>
    <cfRule type="cellIs" dxfId="6302" priority="1520" stopIfTrue="1" operator="equal">
      <formula>"売"</formula>
    </cfRule>
  </conditionalFormatting>
  <conditionalFormatting sqref="G51">
    <cfRule type="cellIs" dxfId="6301" priority="1517" stopIfTrue="1" operator="equal">
      <formula>"買"</formula>
    </cfRule>
    <cfRule type="cellIs" dxfId="6300" priority="1518" stopIfTrue="1" operator="equal">
      <formula>"売"</formula>
    </cfRule>
  </conditionalFormatting>
  <conditionalFormatting sqref="G51">
    <cfRule type="cellIs" dxfId="6299" priority="1515" stopIfTrue="1" operator="equal">
      <formula>"買"</formula>
    </cfRule>
    <cfRule type="cellIs" dxfId="6298" priority="1516" stopIfTrue="1" operator="equal">
      <formula>"売"</formula>
    </cfRule>
  </conditionalFormatting>
  <conditionalFormatting sqref="G51">
    <cfRule type="cellIs" dxfId="6297" priority="1513" stopIfTrue="1" operator="equal">
      <formula>"買"</formula>
    </cfRule>
    <cfRule type="cellIs" dxfId="6296" priority="1514" stopIfTrue="1" operator="equal">
      <formula>"売"</formula>
    </cfRule>
  </conditionalFormatting>
  <conditionalFormatting sqref="G51">
    <cfRule type="cellIs" dxfId="6295" priority="1511" stopIfTrue="1" operator="equal">
      <formula>"買"</formula>
    </cfRule>
    <cfRule type="cellIs" dxfId="6294" priority="1512" stopIfTrue="1" operator="equal">
      <formula>"売"</formula>
    </cfRule>
  </conditionalFormatting>
  <conditionalFormatting sqref="G51">
    <cfRule type="cellIs" dxfId="6293" priority="1509" stopIfTrue="1" operator="equal">
      <formula>"買"</formula>
    </cfRule>
    <cfRule type="cellIs" dxfId="6292" priority="1510" stopIfTrue="1" operator="equal">
      <formula>"売"</formula>
    </cfRule>
  </conditionalFormatting>
  <conditionalFormatting sqref="G43">
    <cfRule type="cellIs" dxfId="6291" priority="1507" stopIfTrue="1" operator="equal">
      <formula>"買"</formula>
    </cfRule>
    <cfRule type="cellIs" dxfId="6290" priority="1508" stopIfTrue="1" operator="equal">
      <formula>"売"</formula>
    </cfRule>
  </conditionalFormatting>
  <conditionalFormatting sqref="G44">
    <cfRule type="cellIs" dxfId="6289" priority="1505" stopIfTrue="1" operator="equal">
      <formula>"買"</formula>
    </cfRule>
    <cfRule type="cellIs" dxfId="6288" priority="1506" stopIfTrue="1" operator="equal">
      <formula>"売"</formula>
    </cfRule>
  </conditionalFormatting>
  <conditionalFormatting sqref="G45">
    <cfRule type="cellIs" dxfId="6287" priority="1503" stopIfTrue="1" operator="equal">
      <formula>"買"</formula>
    </cfRule>
    <cfRule type="cellIs" dxfId="6286" priority="1504" stopIfTrue="1" operator="equal">
      <formula>"売"</formula>
    </cfRule>
  </conditionalFormatting>
  <conditionalFormatting sqref="G46">
    <cfRule type="cellIs" dxfId="6285" priority="1501" stopIfTrue="1" operator="equal">
      <formula>"買"</formula>
    </cfRule>
    <cfRule type="cellIs" dxfId="6284" priority="1502" stopIfTrue="1" operator="equal">
      <formula>"売"</formula>
    </cfRule>
  </conditionalFormatting>
  <conditionalFormatting sqref="G47">
    <cfRule type="cellIs" dxfId="6283" priority="1499" stopIfTrue="1" operator="equal">
      <formula>"買"</formula>
    </cfRule>
    <cfRule type="cellIs" dxfId="6282" priority="1500" stopIfTrue="1" operator="equal">
      <formula>"売"</formula>
    </cfRule>
  </conditionalFormatting>
  <conditionalFormatting sqref="G47">
    <cfRule type="cellIs" dxfId="6281" priority="1497" stopIfTrue="1" operator="equal">
      <formula>"買"</formula>
    </cfRule>
    <cfRule type="cellIs" dxfId="6280" priority="1498" stopIfTrue="1" operator="equal">
      <formula>"売"</formula>
    </cfRule>
  </conditionalFormatting>
  <conditionalFormatting sqref="G47">
    <cfRule type="cellIs" dxfId="6279" priority="1495" stopIfTrue="1" operator="equal">
      <formula>"買"</formula>
    </cfRule>
    <cfRule type="cellIs" dxfId="6278" priority="1496" stopIfTrue="1" operator="equal">
      <formula>"売"</formula>
    </cfRule>
  </conditionalFormatting>
  <conditionalFormatting sqref="G48">
    <cfRule type="cellIs" dxfId="6277" priority="1493" stopIfTrue="1" operator="equal">
      <formula>"買"</formula>
    </cfRule>
    <cfRule type="cellIs" dxfId="6276" priority="1494" stopIfTrue="1" operator="equal">
      <formula>"売"</formula>
    </cfRule>
  </conditionalFormatting>
  <conditionalFormatting sqref="G48">
    <cfRule type="cellIs" dxfId="6275" priority="1491" stopIfTrue="1" operator="equal">
      <formula>"買"</formula>
    </cfRule>
    <cfRule type="cellIs" dxfId="6274" priority="1492" stopIfTrue="1" operator="equal">
      <formula>"売"</formula>
    </cfRule>
  </conditionalFormatting>
  <conditionalFormatting sqref="G48">
    <cfRule type="cellIs" dxfId="6273" priority="1489" stopIfTrue="1" operator="equal">
      <formula>"買"</formula>
    </cfRule>
    <cfRule type="cellIs" dxfId="6272" priority="1490" stopIfTrue="1" operator="equal">
      <formula>"売"</formula>
    </cfRule>
  </conditionalFormatting>
  <conditionalFormatting sqref="G49">
    <cfRule type="cellIs" dxfId="6271" priority="1487" stopIfTrue="1" operator="equal">
      <formula>"買"</formula>
    </cfRule>
    <cfRule type="cellIs" dxfId="6270" priority="1488" stopIfTrue="1" operator="equal">
      <formula>"売"</formula>
    </cfRule>
  </conditionalFormatting>
  <conditionalFormatting sqref="G50">
    <cfRule type="cellIs" dxfId="6269" priority="1485" stopIfTrue="1" operator="equal">
      <formula>"買"</formula>
    </cfRule>
    <cfRule type="cellIs" dxfId="6268" priority="1486" stopIfTrue="1" operator="equal">
      <formula>"売"</formula>
    </cfRule>
  </conditionalFormatting>
  <conditionalFormatting sqref="G43:G49">
    <cfRule type="cellIs" dxfId="6267" priority="1483" stopIfTrue="1" operator="equal">
      <formula>"買"</formula>
    </cfRule>
    <cfRule type="cellIs" dxfId="6266" priority="1484" stopIfTrue="1" operator="equal">
      <formula>"売"</formula>
    </cfRule>
  </conditionalFormatting>
  <conditionalFormatting sqref="G47:G48">
    <cfRule type="cellIs" dxfId="6265" priority="1481" stopIfTrue="1" operator="equal">
      <formula>"買"</formula>
    </cfRule>
    <cfRule type="cellIs" dxfId="6264" priority="1482" stopIfTrue="1" operator="equal">
      <formula>"売"</formula>
    </cfRule>
  </conditionalFormatting>
  <conditionalFormatting sqref="G47:G48">
    <cfRule type="cellIs" dxfId="6263" priority="1479" stopIfTrue="1" operator="equal">
      <formula>"買"</formula>
    </cfRule>
    <cfRule type="cellIs" dxfId="6262" priority="1480" stopIfTrue="1" operator="equal">
      <formula>"売"</formula>
    </cfRule>
  </conditionalFormatting>
  <conditionalFormatting sqref="G49">
    <cfRule type="cellIs" dxfId="6261" priority="1477" stopIfTrue="1" operator="equal">
      <formula>"買"</formula>
    </cfRule>
    <cfRule type="cellIs" dxfId="6260" priority="1478" stopIfTrue="1" operator="equal">
      <formula>"売"</formula>
    </cfRule>
  </conditionalFormatting>
  <conditionalFormatting sqref="G49">
    <cfRule type="cellIs" dxfId="6259" priority="1475" stopIfTrue="1" operator="equal">
      <formula>"買"</formula>
    </cfRule>
    <cfRule type="cellIs" dxfId="6258" priority="1476" stopIfTrue="1" operator="equal">
      <formula>"売"</formula>
    </cfRule>
  </conditionalFormatting>
  <conditionalFormatting sqref="G49">
    <cfRule type="cellIs" dxfId="6257" priority="1473" stopIfTrue="1" operator="equal">
      <formula>"買"</formula>
    </cfRule>
    <cfRule type="cellIs" dxfId="6256" priority="1474" stopIfTrue="1" operator="equal">
      <formula>"売"</formula>
    </cfRule>
  </conditionalFormatting>
  <conditionalFormatting sqref="G49">
    <cfRule type="cellIs" dxfId="6255" priority="1471" stopIfTrue="1" operator="equal">
      <formula>"買"</formula>
    </cfRule>
    <cfRule type="cellIs" dxfId="6254" priority="1472" stopIfTrue="1" operator="equal">
      <formula>"売"</formula>
    </cfRule>
  </conditionalFormatting>
  <conditionalFormatting sqref="G49">
    <cfRule type="cellIs" dxfId="6253" priority="1469" stopIfTrue="1" operator="equal">
      <formula>"買"</formula>
    </cfRule>
    <cfRule type="cellIs" dxfId="6252" priority="1470" stopIfTrue="1" operator="equal">
      <formula>"売"</formula>
    </cfRule>
  </conditionalFormatting>
  <conditionalFormatting sqref="G49">
    <cfRule type="cellIs" dxfId="6251" priority="1467" stopIfTrue="1" operator="equal">
      <formula>"買"</formula>
    </cfRule>
    <cfRule type="cellIs" dxfId="6250" priority="1468" stopIfTrue="1" operator="equal">
      <formula>"売"</formula>
    </cfRule>
  </conditionalFormatting>
  <conditionalFormatting sqref="G49">
    <cfRule type="cellIs" dxfId="6249" priority="1465" stopIfTrue="1" operator="equal">
      <formula>"買"</formula>
    </cfRule>
    <cfRule type="cellIs" dxfId="6248" priority="1466" stopIfTrue="1" operator="equal">
      <formula>"売"</formula>
    </cfRule>
  </conditionalFormatting>
  <conditionalFormatting sqref="G49">
    <cfRule type="cellIs" dxfId="6247" priority="1463" stopIfTrue="1" operator="equal">
      <formula>"買"</formula>
    </cfRule>
    <cfRule type="cellIs" dxfId="6246" priority="1464" stopIfTrue="1" operator="equal">
      <formula>"売"</formula>
    </cfRule>
  </conditionalFormatting>
  <conditionalFormatting sqref="G50">
    <cfRule type="cellIs" dxfId="6245" priority="1461" stopIfTrue="1" operator="equal">
      <formula>"買"</formula>
    </cfRule>
    <cfRule type="cellIs" dxfId="6244" priority="1462" stopIfTrue="1" operator="equal">
      <formula>"売"</formula>
    </cfRule>
  </conditionalFormatting>
  <conditionalFormatting sqref="G50">
    <cfRule type="cellIs" dxfId="6243" priority="1459" stopIfTrue="1" operator="equal">
      <formula>"買"</formula>
    </cfRule>
    <cfRule type="cellIs" dxfId="6242" priority="1460" stopIfTrue="1" operator="equal">
      <formula>"売"</formula>
    </cfRule>
  </conditionalFormatting>
  <conditionalFormatting sqref="G50">
    <cfRule type="cellIs" dxfId="6241" priority="1457" stopIfTrue="1" operator="equal">
      <formula>"買"</formula>
    </cfRule>
    <cfRule type="cellIs" dxfId="6240" priority="1458" stopIfTrue="1" operator="equal">
      <formula>"売"</formula>
    </cfRule>
  </conditionalFormatting>
  <conditionalFormatting sqref="G50">
    <cfRule type="cellIs" dxfId="6239" priority="1455" stopIfTrue="1" operator="equal">
      <formula>"買"</formula>
    </cfRule>
    <cfRule type="cellIs" dxfId="6238" priority="1456" stopIfTrue="1" operator="equal">
      <formula>"売"</formula>
    </cfRule>
  </conditionalFormatting>
  <conditionalFormatting sqref="G50">
    <cfRule type="cellIs" dxfId="6237" priority="1453" stopIfTrue="1" operator="equal">
      <formula>"買"</formula>
    </cfRule>
    <cfRule type="cellIs" dxfId="6236" priority="1454" stopIfTrue="1" operator="equal">
      <formula>"売"</formula>
    </cfRule>
  </conditionalFormatting>
  <conditionalFormatting sqref="G50">
    <cfRule type="cellIs" dxfId="6235" priority="1451" stopIfTrue="1" operator="equal">
      <formula>"買"</formula>
    </cfRule>
    <cfRule type="cellIs" dxfId="6234" priority="1452" stopIfTrue="1" operator="equal">
      <formula>"売"</formula>
    </cfRule>
  </conditionalFormatting>
  <conditionalFormatting sqref="G50">
    <cfRule type="cellIs" dxfId="6233" priority="1449" stopIfTrue="1" operator="equal">
      <formula>"買"</formula>
    </cfRule>
    <cfRule type="cellIs" dxfId="6232" priority="1450" stopIfTrue="1" operator="equal">
      <formula>"売"</formula>
    </cfRule>
  </conditionalFormatting>
  <conditionalFormatting sqref="G50">
    <cfRule type="cellIs" dxfId="6231" priority="1447" stopIfTrue="1" operator="equal">
      <formula>"買"</formula>
    </cfRule>
    <cfRule type="cellIs" dxfId="6230" priority="1448" stopIfTrue="1" operator="equal">
      <formula>"売"</formula>
    </cfRule>
  </conditionalFormatting>
  <conditionalFormatting sqref="G50">
    <cfRule type="cellIs" dxfId="6229" priority="1445" stopIfTrue="1" operator="equal">
      <formula>"買"</formula>
    </cfRule>
    <cfRule type="cellIs" dxfId="6228" priority="1446" stopIfTrue="1" operator="equal">
      <formula>"売"</formula>
    </cfRule>
  </conditionalFormatting>
  <conditionalFormatting sqref="G50">
    <cfRule type="cellIs" dxfId="6227" priority="1443" stopIfTrue="1" operator="equal">
      <formula>"買"</formula>
    </cfRule>
    <cfRule type="cellIs" dxfId="6226" priority="1444" stopIfTrue="1" operator="equal">
      <formula>"売"</formula>
    </cfRule>
  </conditionalFormatting>
  <conditionalFormatting sqref="G50">
    <cfRule type="cellIs" dxfId="6225" priority="1441" stopIfTrue="1" operator="equal">
      <formula>"買"</formula>
    </cfRule>
    <cfRule type="cellIs" dxfId="6224" priority="1442" stopIfTrue="1" operator="equal">
      <formula>"売"</formula>
    </cfRule>
  </conditionalFormatting>
  <conditionalFormatting sqref="G50">
    <cfRule type="cellIs" dxfId="6223" priority="1439" stopIfTrue="1" operator="equal">
      <formula>"買"</formula>
    </cfRule>
    <cfRule type="cellIs" dxfId="6222" priority="1440" stopIfTrue="1" operator="equal">
      <formula>"売"</formula>
    </cfRule>
  </conditionalFormatting>
  <conditionalFormatting sqref="G50">
    <cfRule type="cellIs" dxfId="6221" priority="1437" stopIfTrue="1" operator="equal">
      <formula>"買"</formula>
    </cfRule>
    <cfRule type="cellIs" dxfId="6220" priority="1438" stopIfTrue="1" operator="equal">
      <formula>"売"</formula>
    </cfRule>
  </conditionalFormatting>
  <conditionalFormatting sqref="G51">
    <cfRule type="cellIs" dxfId="6219" priority="1435" stopIfTrue="1" operator="equal">
      <formula>"買"</formula>
    </cfRule>
    <cfRule type="cellIs" dxfId="6218" priority="1436" stopIfTrue="1" operator="equal">
      <formula>"売"</formula>
    </cfRule>
  </conditionalFormatting>
  <conditionalFormatting sqref="G51">
    <cfRule type="cellIs" dxfId="6217" priority="1433" stopIfTrue="1" operator="equal">
      <formula>"買"</formula>
    </cfRule>
    <cfRule type="cellIs" dxfId="6216" priority="1434" stopIfTrue="1" operator="equal">
      <formula>"売"</formula>
    </cfRule>
  </conditionalFormatting>
  <conditionalFormatting sqref="G51">
    <cfRule type="cellIs" dxfId="6215" priority="1431" stopIfTrue="1" operator="equal">
      <formula>"買"</formula>
    </cfRule>
    <cfRule type="cellIs" dxfId="6214" priority="1432" stopIfTrue="1" operator="equal">
      <formula>"売"</formula>
    </cfRule>
  </conditionalFormatting>
  <conditionalFormatting sqref="G51">
    <cfRule type="cellIs" dxfId="6213" priority="1429" stopIfTrue="1" operator="equal">
      <formula>"買"</formula>
    </cfRule>
    <cfRule type="cellIs" dxfId="6212" priority="1430" stopIfTrue="1" operator="equal">
      <formula>"売"</formula>
    </cfRule>
  </conditionalFormatting>
  <conditionalFormatting sqref="G51">
    <cfRule type="cellIs" dxfId="6211" priority="1427" stopIfTrue="1" operator="equal">
      <formula>"買"</formula>
    </cfRule>
    <cfRule type="cellIs" dxfId="6210" priority="1428" stopIfTrue="1" operator="equal">
      <formula>"売"</formula>
    </cfRule>
  </conditionalFormatting>
  <conditionalFormatting sqref="G51">
    <cfRule type="cellIs" dxfId="6209" priority="1425" stopIfTrue="1" operator="equal">
      <formula>"買"</formula>
    </cfRule>
    <cfRule type="cellIs" dxfId="6208" priority="1426" stopIfTrue="1" operator="equal">
      <formula>"売"</formula>
    </cfRule>
  </conditionalFormatting>
  <conditionalFormatting sqref="G51">
    <cfRule type="cellIs" dxfId="6207" priority="1423" stopIfTrue="1" operator="equal">
      <formula>"買"</formula>
    </cfRule>
    <cfRule type="cellIs" dxfId="6206" priority="1424" stopIfTrue="1" operator="equal">
      <formula>"売"</formula>
    </cfRule>
  </conditionalFormatting>
  <conditionalFormatting sqref="G51">
    <cfRule type="cellIs" dxfId="6205" priority="1421" stopIfTrue="1" operator="equal">
      <formula>"買"</formula>
    </cfRule>
    <cfRule type="cellIs" dxfId="6204" priority="1422" stopIfTrue="1" operator="equal">
      <formula>"売"</formula>
    </cfRule>
  </conditionalFormatting>
  <conditionalFormatting sqref="G51">
    <cfRule type="cellIs" dxfId="6203" priority="1419" stopIfTrue="1" operator="equal">
      <formula>"買"</formula>
    </cfRule>
    <cfRule type="cellIs" dxfId="6202" priority="1420" stopIfTrue="1" operator="equal">
      <formula>"売"</formula>
    </cfRule>
  </conditionalFormatting>
  <conditionalFormatting sqref="G51">
    <cfRule type="cellIs" dxfId="6201" priority="1417" stopIfTrue="1" operator="equal">
      <formula>"買"</formula>
    </cfRule>
    <cfRule type="cellIs" dxfId="6200" priority="1418" stopIfTrue="1" operator="equal">
      <formula>"売"</formula>
    </cfRule>
  </conditionalFormatting>
  <conditionalFormatting sqref="G51">
    <cfRule type="cellIs" dxfId="6199" priority="1415" stopIfTrue="1" operator="equal">
      <formula>"買"</formula>
    </cfRule>
    <cfRule type="cellIs" dxfId="6198" priority="1416" stopIfTrue="1" operator="equal">
      <formula>"売"</formula>
    </cfRule>
  </conditionalFormatting>
  <conditionalFormatting sqref="G51">
    <cfRule type="cellIs" dxfId="6197" priority="1413" stopIfTrue="1" operator="equal">
      <formula>"買"</formula>
    </cfRule>
    <cfRule type="cellIs" dxfId="6196" priority="1414" stopIfTrue="1" operator="equal">
      <formula>"売"</formula>
    </cfRule>
  </conditionalFormatting>
  <conditionalFormatting sqref="G51">
    <cfRule type="cellIs" dxfId="6195" priority="1411" stopIfTrue="1" operator="equal">
      <formula>"買"</formula>
    </cfRule>
    <cfRule type="cellIs" dxfId="6194" priority="1412" stopIfTrue="1" operator="equal">
      <formula>"売"</formula>
    </cfRule>
  </conditionalFormatting>
  <conditionalFormatting sqref="G64">
    <cfRule type="cellIs" dxfId="6193" priority="1409" stopIfTrue="1" operator="equal">
      <formula>"買"</formula>
    </cfRule>
    <cfRule type="cellIs" dxfId="6192" priority="1410" stopIfTrue="1" operator="equal">
      <formula>"売"</formula>
    </cfRule>
  </conditionalFormatting>
  <conditionalFormatting sqref="G64">
    <cfRule type="cellIs" dxfId="6191" priority="1407" stopIfTrue="1" operator="equal">
      <formula>"買"</formula>
    </cfRule>
    <cfRule type="cellIs" dxfId="6190" priority="1408" stopIfTrue="1" operator="equal">
      <formula>"売"</formula>
    </cfRule>
  </conditionalFormatting>
  <conditionalFormatting sqref="G52">
    <cfRule type="cellIs" dxfId="6189" priority="1405" stopIfTrue="1" operator="equal">
      <formula>"買"</formula>
    </cfRule>
    <cfRule type="cellIs" dxfId="6188" priority="1406" stopIfTrue="1" operator="equal">
      <formula>"売"</formula>
    </cfRule>
  </conditionalFormatting>
  <conditionalFormatting sqref="G52">
    <cfRule type="cellIs" dxfId="6187" priority="1403" stopIfTrue="1" operator="equal">
      <formula>"買"</formula>
    </cfRule>
    <cfRule type="cellIs" dxfId="6186" priority="1404" stopIfTrue="1" operator="equal">
      <formula>"売"</formula>
    </cfRule>
  </conditionalFormatting>
  <conditionalFormatting sqref="G52">
    <cfRule type="cellIs" dxfId="6185" priority="1401" stopIfTrue="1" operator="equal">
      <formula>"買"</formula>
    </cfRule>
    <cfRule type="cellIs" dxfId="6184" priority="1402" stopIfTrue="1" operator="equal">
      <formula>"売"</formula>
    </cfRule>
  </conditionalFormatting>
  <conditionalFormatting sqref="G53">
    <cfRule type="cellIs" dxfId="6183" priority="1399" stopIfTrue="1" operator="equal">
      <formula>"買"</formula>
    </cfRule>
    <cfRule type="cellIs" dxfId="6182" priority="1400" stopIfTrue="1" operator="equal">
      <formula>"売"</formula>
    </cfRule>
  </conditionalFormatting>
  <conditionalFormatting sqref="G54">
    <cfRule type="cellIs" dxfId="6181" priority="1397" stopIfTrue="1" operator="equal">
      <formula>"買"</formula>
    </cfRule>
    <cfRule type="cellIs" dxfId="6180" priority="1398" stopIfTrue="1" operator="equal">
      <formula>"売"</formula>
    </cfRule>
  </conditionalFormatting>
  <conditionalFormatting sqref="G55">
    <cfRule type="cellIs" dxfId="6179" priority="1395" stopIfTrue="1" operator="equal">
      <formula>"買"</formula>
    </cfRule>
    <cfRule type="cellIs" dxfId="6178" priority="1396" stopIfTrue="1" operator="equal">
      <formula>"売"</formula>
    </cfRule>
  </conditionalFormatting>
  <conditionalFormatting sqref="G56">
    <cfRule type="cellIs" dxfId="6177" priority="1393" stopIfTrue="1" operator="equal">
      <formula>"買"</formula>
    </cfRule>
    <cfRule type="cellIs" dxfId="6176" priority="1394" stopIfTrue="1" operator="equal">
      <formula>"売"</formula>
    </cfRule>
  </conditionalFormatting>
  <conditionalFormatting sqref="G57">
    <cfRule type="cellIs" dxfId="6175" priority="1391" stopIfTrue="1" operator="equal">
      <formula>"買"</formula>
    </cfRule>
    <cfRule type="cellIs" dxfId="6174" priority="1392" stopIfTrue="1" operator="equal">
      <formula>"売"</formula>
    </cfRule>
  </conditionalFormatting>
  <conditionalFormatting sqref="G57">
    <cfRule type="cellIs" dxfId="6173" priority="1389" stopIfTrue="1" operator="equal">
      <formula>"買"</formula>
    </cfRule>
    <cfRule type="cellIs" dxfId="6172" priority="1390" stopIfTrue="1" operator="equal">
      <formula>"売"</formula>
    </cfRule>
  </conditionalFormatting>
  <conditionalFormatting sqref="G57">
    <cfRule type="cellIs" dxfId="6171" priority="1387" stopIfTrue="1" operator="equal">
      <formula>"買"</formula>
    </cfRule>
    <cfRule type="cellIs" dxfId="6170" priority="1388" stopIfTrue="1" operator="equal">
      <formula>"売"</formula>
    </cfRule>
  </conditionalFormatting>
  <conditionalFormatting sqref="G58">
    <cfRule type="cellIs" dxfId="6169" priority="1385" stopIfTrue="1" operator="equal">
      <formula>"買"</formula>
    </cfRule>
    <cfRule type="cellIs" dxfId="6168" priority="1386" stopIfTrue="1" operator="equal">
      <formula>"売"</formula>
    </cfRule>
  </conditionalFormatting>
  <conditionalFormatting sqref="G58">
    <cfRule type="cellIs" dxfId="6167" priority="1383" stopIfTrue="1" operator="equal">
      <formula>"買"</formula>
    </cfRule>
    <cfRule type="cellIs" dxfId="6166" priority="1384" stopIfTrue="1" operator="equal">
      <formula>"売"</formula>
    </cfRule>
  </conditionalFormatting>
  <conditionalFormatting sqref="G58">
    <cfRule type="cellIs" dxfId="6165" priority="1381" stopIfTrue="1" operator="equal">
      <formula>"買"</formula>
    </cfRule>
    <cfRule type="cellIs" dxfId="6164" priority="1382" stopIfTrue="1" operator="equal">
      <formula>"売"</formula>
    </cfRule>
  </conditionalFormatting>
  <conditionalFormatting sqref="G59">
    <cfRule type="cellIs" dxfId="6163" priority="1379" stopIfTrue="1" operator="equal">
      <formula>"買"</formula>
    </cfRule>
    <cfRule type="cellIs" dxfId="6162" priority="1380" stopIfTrue="1" operator="equal">
      <formula>"売"</formula>
    </cfRule>
  </conditionalFormatting>
  <conditionalFormatting sqref="G60">
    <cfRule type="cellIs" dxfId="6161" priority="1377" stopIfTrue="1" operator="equal">
      <formula>"買"</formula>
    </cfRule>
    <cfRule type="cellIs" dxfId="6160" priority="1378" stopIfTrue="1" operator="equal">
      <formula>"売"</formula>
    </cfRule>
  </conditionalFormatting>
  <conditionalFormatting sqref="G60:G62">
    <cfRule type="cellIs" dxfId="6159" priority="1375" stopIfTrue="1" operator="equal">
      <formula>"買"</formula>
    </cfRule>
    <cfRule type="cellIs" dxfId="6158" priority="1376" stopIfTrue="1" operator="equal">
      <formula>"売"</formula>
    </cfRule>
  </conditionalFormatting>
  <conditionalFormatting sqref="G60:G62">
    <cfRule type="cellIs" dxfId="6157" priority="1373" stopIfTrue="1" operator="equal">
      <formula>"買"</formula>
    </cfRule>
    <cfRule type="cellIs" dxfId="6156" priority="1374" stopIfTrue="1" operator="equal">
      <formula>"売"</formula>
    </cfRule>
  </conditionalFormatting>
  <conditionalFormatting sqref="G60:G62">
    <cfRule type="cellIs" dxfId="6155" priority="1371" stopIfTrue="1" operator="equal">
      <formula>"買"</formula>
    </cfRule>
    <cfRule type="cellIs" dxfId="6154" priority="1372" stopIfTrue="1" operator="equal">
      <formula>"売"</formula>
    </cfRule>
  </conditionalFormatting>
  <conditionalFormatting sqref="G60:G62">
    <cfRule type="cellIs" dxfId="6153" priority="1369" stopIfTrue="1" operator="equal">
      <formula>"買"</formula>
    </cfRule>
    <cfRule type="cellIs" dxfId="6152" priority="1370" stopIfTrue="1" operator="equal">
      <formula>"売"</formula>
    </cfRule>
  </conditionalFormatting>
  <conditionalFormatting sqref="G63">
    <cfRule type="cellIs" dxfId="6151" priority="1367" stopIfTrue="1" operator="equal">
      <formula>"買"</formula>
    </cfRule>
    <cfRule type="cellIs" dxfId="6150" priority="1368" stopIfTrue="1" operator="equal">
      <formula>"売"</formula>
    </cfRule>
  </conditionalFormatting>
  <conditionalFormatting sqref="G63">
    <cfRule type="cellIs" dxfId="6149" priority="1365" stopIfTrue="1" operator="equal">
      <formula>"買"</formula>
    </cfRule>
    <cfRule type="cellIs" dxfId="6148" priority="1366" stopIfTrue="1" operator="equal">
      <formula>"売"</formula>
    </cfRule>
  </conditionalFormatting>
  <conditionalFormatting sqref="G63">
    <cfRule type="cellIs" dxfId="6147" priority="1363" stopIfTrue="1" operator="equal">
      <formula>"買"</formula>
    </cfRule>
    <cfRule type="cellIs" dxfId="6146" priority="1364" stopIfTrue="1" operator="equal">
      <formula>"売"</formula>
    </cfRule>
  </conditionalFormatting>
  <conditionalFormatting sqref="G63">
    <cfRule type="cellIs" dxfId="6145" priority="1361" stopIfTrue="1" operator="equal">
      <formula>"買"</formula>
    </cfRule>
    <cfRule type="cellIs" dxfId="6144" priority="1362" stopIfTrue="1" operator="equal">
      <formula>"売"</formula>
    </cfRule>
  </conditionalFormatting>
  <conditionalFormatting sqref="G63">
    <cfRule type="cellIs" dxfId="6143" priority="1359" stopIfTrue="1" operator="equal">
      <formula>"買"</formula>
    </cfRule>
    <cfRule type="cellIs" dxfId="6142" priority="1360" stopIfTrue="1" operator="equal">
      <formula>"売"</formula>
    </cfRule>
  </conditionalFormatting>
  <conditionalFormatting sqref="G64">
    <cfRule type="cellIs" dxfId="6141" priority="1357" stopIfTrue="1" operator="equal">
      <formula>"買"</formula>
    </cfRule>
    <cfRule type="cellIs" dxfId="6140" priority="1358" stopIfTrue="1" operator="equal">
      <formula>"売"</formula>
    </cfRule>
  </conditionalFormatting>
  <conditionalFormatting sqref="G65">
    <cfRule type="cellIs" dxfId="6139" priority="1355" stopIfTrue="1" operator="equal">
      <formula>"買"</formula>
    </cfRule>
    <cfRule type="cellIs" dxfId="6138" priority="1356" stopIfTrue="1" operator="equal">
      <formula>"売"</formula>
    </cfRule>
  </conditionalFormatting>
  <conditionalFormatting sqref="G65">
    <cfRule type="cellIs" dxfId="6137" priority="1353" stopIfTrue="1" operator="equal">
      <formula>"買"</formula>
    </cfRule>
    <cfRule type="cellIs" dxfId="6136" priority="1354" stopIfTrue="1" operator="equal">
      <formula>"売"</formula>
    </cfRule>
  </conditionalFormatting>
  <conditionalFormatting sqref="G65">
    <cfRule type="cellIs" dxfId="6135" priority="1351" stopIfTrue="1" operator="equal">
      <formula>"買"</formula>
    </cfRule>
    <cfRule type="cellIs" dxfId="6134" priority="1352" stopIfTrue="1" operator="equal">
      <formula>"売"</formula>
    </cfRule>
  </conditionalFormatting>
  <conditionalFormatting sqref="G66">
    <cfRule type="cellIs" dxfId="6133" priority="1349" stopIfTrue="1" operator="equal">
      <formula>"買"</formula>
    </cfRule>
    <cfRule type="cellIs" dxfId="6132" priority="1350" stopIfTrue="1" operator="equal">
      <formula>"売"</formula>
    </cfRule>
  </conditionalFormatting>
  <conditionalFormatting sqref="G67">
    <cfRule type="cellIs" dxfId="6131" priority="1347" stopIfTrue="1" operator="equal">
      <formula>"買"</formula>
    </cfRule>
    <cfRule type="cellIs" dxfId="6130" priority="1348" stopIfTrue="1" operator="equal">
      <formula>"売"</formula>
    </cfRule>
  </conditionalFormatting>
  <conditionalFormatting sqref="G68">
    <cfRule type="cellIs" dxfId="6129" priority="1345" stopIfTrue="1" operator="equal">
      <formula>"買"</formula>
    </cfRule>
    <cfRule type="cellIs" dxfId="6128" priority="1346" stopIfTrue="1" operator="equal">
      <formula>"売"</formula>
    </cfRule>
  </conditionalFormatting>
  <conditionalFormatting sqref="G69">
    <cfRule type="cellIs" dxfId="6127" priority="1343" stopIfTrue="1" operator="equal">
      <formula>"買"</formula>
    </cfRule>
    <cfRule type="cellIs" dxfId="6126" priority="1344" stopIfTrue="1" operator="equal">
      <formula>"売"</formula>
    </cfRule>
  </conditionalFormatting>
  <conditionalFormatting sqref="G69">
    <cfRule type="cellIs" dxfId="6125" priority="1341" stopIfTrue="1" operator="equal">
      <formula>"買"</formula>
    </cfRule>
    <cfRule type="cellIs" dxfId="6124" priority="1342" stopIfTrue="1" operator="equal">
      <formula>"売"</formula>
    </cfRule>
  </conditionalFormatting>
  <conditionalFormatting sqref="G69">
    <cfRule type="cellIs" dxfId="6123" priority="1339" stopIfTrue="1" operator="equal">
      <formula>"買"</formula>
    </cfRule>
    <cfRule type="cellIs" dxfId="6122" priority="1340" stopIfTrue="1" operator="equal">
      <formula>"売"</formula>
    </cfRule>
  </conditionalFormatting>
  <conditionalFormatting sqref="G63">
    <cfRule type="cellIs" dxfId="6121" priority="1337" stopIfTrue="1" operator="equal">
      <formula>"買"</formula>
    </cfRule>
    <cfRule type="cellIs" dxfId="6120" priority="1338" stopIfTrue="1" operator="equal">
      <formula>"売"</formula>
    </cfRule>
  </conditionalFormatting>
  <conditionalFormatting sqref="G63">
    <cfRule type="cellIs" dxfId="6119" priority="1335" stopIfTrue="1" operator="equal">
      <formula>"買"</formula>
    </cfRule>
    <cfRule type="cellIs" dxfId="6118" priority="1336" stopIfTrue="1" operator="equal">
      <formula>"売"</formula>
    </cfRule>
  </conditionalFormatting>
  <conditionalFormatting sqref="G52">
    <cfRule type="cellIs" dxfId="6117" priority="1333" stopIfTrue="1" operator="equal">
      <formula>"買"</formula>
    </cfRule>
    <cfRule type="cellIs" dxfId="6116" priority="1334" stopIfTrue="1" operator="equal">
      <formula>"売"</formula>
    </cfRule>
  </conditionalFormatting>
  <conditionalFormatting sqref="G53">
    <cfRule type="cellIs" dxfId="6115" priority="1331" stopIfTrue="1" operator="equal">
      <formula>"買"</formula>
    </cfRule>
    <cfRule type="cellIs" dxfId="6114" priority="1332" stopIfTrue="1" operator="equal">
      <formula>"売"</formula>
    </cfRule>
  </conditionalFormatting>
  <conditionalFormatting sqref="G54">
    <cfRule type="cellIs" dxfId="6113" priority="1329" stopIfTrue="1" operator="equal">
      <formula>"買"</formula>
    </cfRule>
    <cfRule type="cellIs" dxfId="6112" priority="1330" stopIfTrue="1" operator="equal">
      <formula>"売"</formula>
    </cfRule>
  </conditionalFormatting>
  <conditionalFormatting sqref="G55">
    <cfRule type="cellIs" dxfId="6111" priority="1327" stopIfTrue="1" operator="equal">
      <formula>"買"</formula>
    </cfRule>
    <cfRule type="cellIs" dxfId="6110" priority="1328" stopIfTrue="1" operator="equal">
      <formula>"売"</formula>
    </cfRule>
  </conditionalFormatting>
  <conditionalFormatting sqref="G56">
    <cfRule type="cellIs" dxfId="6109" priority="1325" stopIfTrue="1" operator="equal">
      <formula>"買"</formula>
    </cfRule>
    <cfRule type="cellIs" dxfId="6108" priority="1326" stopIfTrue="1" operator="equal">
      <formula>"売"</formula>
    </cfRule>
  </conditionalFormatting>
  <conditionalFormatting sqref="G56">
    <cfRule type="cellIs" dxfId="6107" priority="1323" stopIfTrue="1" operator="equal">
      <formula>"買"</formula>
    </cfRule>
    <cfRule type="cellIs" dxfId="6106" priority="1324" stopIfTrue="1" operator="equal">
      <formula>"売"</formula>
    </cfRule>
  </conditionalFormatting>
  <conditionalFormatting sqref="G56">
    <cfRule type="cellIs" dxfId="6105" priority="1321" stopIfTrue="1" operator="equal">
      <formula>"買"</formula>
    </cfRule>
    <cfRule type="cellIs" dxfId="6104" priority="1322" stopIfTrue="1" operator="equal">
      <formula>"売"</formula>
    </cfRule>
  </conditionalFormatting>
  <conditionalFormatting sqref="G57">
    <cfRule type="cellIs" dxfId="6103" priority="1319" stopIfTrue="1" operator="equal">
      <formula>"買"</formula>
    </cfRule>
    <cfRule type="cellIs" dxfId="6102" priority="1320" stopIfTrue="1" operator="equal">
      <formula>"売"</formula>
    </cfRule>
  </conditionalFormatting>
  <conditionalFormatting sqref="G57">
    <cfRule type="cellIs" dxfId="6101" priority="1317" stopIfTrue="1" operator="equal">
      <formula>"買"</formula>
    </cfRule>
    <cfRule type="cellIs" dxfId="6100" priority="1318" stopIfTrue="1" operator="equal">
      <formula>"売"</formula>
    </cfRule>
  </conditionalFormatting>
  <conditionalFormatting sqref="G57">
    <cfRule type="cellIs" dxfId="6099" priority="1315" stopIfTrue="1" operator="equal">
      <formula>"買"</formula>
    </cfRule>
    <cfRule type="cellIs" dxfId="6098" priority="1316" stopIfTrue="1" operator="equal">
      <formula>"売"</formula>
    </cfRule>
  </conditionalFormatting>
  <conditionalFormatting sqref="G58">
    <cfRule type="cellIs" dxfId="6097" priority="1313" stopIfTrue="1" operator="equal">
      <formula>"買"</formula>
    </cfRule>
    <cfRule type="cellIs" dxfId="6096" priority="1314" stopIfTrue="1" operator="equal">
      <formula>"売"</formula>
    </cfRule>
  </conditionalFormatting>
  <conditionalFormatting sqref="G59">
    <cfRule type="cellIs" dxfId="6095" priority="1311" stopIfTrue="1" operator="equal">
      <formula>"買"</formula>
    </cfRule>
    <cfRule type="cellIs" dxfId="6094" priority="1312" stopIfTrue="1" operator="equal">
      <formula>"売"</formula>
    </cfRule>
  </conditionalFormatting>
  <conditionalFormatting sqref="G62">
    <cfRule type="cellIs" dxfId="6093" priority="1309" stopIfTrue="1" operator="equal">
      <formula>"買"</formula>
    </cfRule>
    <cfRule type="cellIs" dxfId="6092" priority="1310" stopIfTrue="1" operator="equal">
      <formula>"売"</formula>
    </cfRule>
  </conditionalFormatting>
  <conditionalFormatting sqref="G62">
    <cfRule type="cellIs" dxfId="6091" priority="1307" stopIfTrue="1" operator="equal">
      <formula>"買"</formula>
    </cfRule>
    <cfRule type="cellIs" dxfId="6090" priority="1308" stopIfTrue="1" operator="equal">
      <formula>"売"</formula>
    </cfRule>
  </conditionalFormatting>
  <conditionalFormatting sqref="G62">
    <cfRule type="cellIs" dxfId="6089" priority="1305" stopIfTrue="1" operator="equal">
      <formula>"買"</formula>
    </cfRule>
    <cfRule type="cellIs" dxfId="6088" priority="1306" stopIfTrue="1" operator="equal">
      <formula>"売"</formula>
    </cfRule>
  </conditionalFormatting>
  <conditionalFormatting sqref="G62">
    <cfRule type="cellIs" dxfId="6087" priority="1303" stopIfTrue="1" operator="equal">
      <formula>"買"</formula>
    </cfRule>
    <cfRule type="cellIs" dxfId="6086" priority="1304" stopIfTrue="1" operator="equal">
      <formula>"売"</formula>
    </cfRule>
  </conditionalFormatting>
  <conditionalFormatting sqref="G62">
    <cfRule type="cellIs" dxfId="6085" priority="1301" stopIfTrue="1" operator="equal">
      <formula>"買"</formula>
    </cfRule>
    <cfRule type="cellIs" dxfId="6084" priority="1302" stopIfTrue="1" operator="equal">
      <formula>"売"</formula>
    </cfRule>
  </conditionalFormatting>
  <conditionalFormatting sqref="G63">
    <cfRule type="cellIs" dxfId="6083" priority="1299" stopIfTrue="1" operator="equal">
      <formula>"買"</formula>
    </cfRule>
    <cfRule type="cellIs" dxfId="6082" priority="1300" stopIfTrue="1" operator="equal">
      <formula>"売"</formula>
    </cfRule>
  </conditionalFormatting>
  <conditionalFormatting sqref="G64">
    <cfRule type="cellIs" dxfId="6081" priority="1297" stopIfTrue="1" operator="equal">
      <formula>"買"</formula>
    </cfRule>
    <cfRule type="cellIs" dxfId="6080" priority="1298" stopIfTrue="1" operator="equal">
      <formula>"売"</formula>
    </cfRule>
  </conditionalFormatting>
  <conditionalFormatting sqref="G64">
    <cfRule type="cellIs" dxfId="6079" priority="1295" stopIfTrue="1" operator="equal">
      <formula>"買"</formula>
    </cfRule>
    <cfRule type="cellIs" dxfId="6078" priority="1296" stopIfTrue="1" operator="equal">
      <formula>"売"</formula>
    </cfRule>
  </conditionalFormatting>
  <conditionalFormatting sqref="G64">
    <cfRule type="cellIs" dxfId="6077" priority="1293" stopIfTrue="1" operator="equal">
      <formula>"買"</formula>
    </cfRule>
    <cfRule type="cellIs" dxfId="6076" priority="1294" stopIfTrue="1" operator="equal">
      <formula>"売"</formula>
    </cfRule>
  </conditionalFormatting>
  <conditionalFormatting sqref="G65">
    <cfRule type="cellIs" dxfId="6075" priority="1291" stopIfTrue="1" operator="equal">
      <formula>"買"</formula>
    </cfRule>
    <cfRule type="cellIs" dxfId="6074" priority="1292" stopIfTrue="1" operator="equal">
      <formula>"売"</formula>
    </cfRule>
  </conditionalFormatting>
  <conditionalFormatting sqref="G66">
    <cfRule type="cellIs" dxfId="6073" priority="1289" stopIfTrue="1" operator="equal">
      <formula>"買"</formula>
    </cfRule>
    <cfRule type="cellIs" dxfId="6072" priority="1290" stopIfTrue="1" operator="equal">
      <formula>"売"</formula>
    </cfRule>
  </conditionalFormatting>
  <conditionalFormatting sqref="G67">
    <cfRule type="cellIs" dxfId="6071" priority="1287" stopIfTrue="1" operator="equal">
      <formula>"買"</formula>
    </cfRule>
    <cfRule type="cellIs" dxfId="6070" priority="1288" stopIfTrue="1" operator="equal">
      <formula>"売"</formula>
    </cfRule>
  </conditionalFormatting>
  <conditionalFormatting sqref="G68">
    <cfRule type="cellIs" dxfId="6069" priority="1285" stopIfTrue="1" operator="equal">
      <formula>"買"</formula>
    </cfRule>
    <cfRule type="cellIs" dxfId="6068" priority="1286" stopIfTrue="1" operator="equal">
      <formula>"売"</formula>
    </cfRule>
  </conditionalFormatting>
  <conditionalFormatting sqref="G68">
    <cfRule type="cellIs" dxfId="6067" priority="1283" stopIfTrue="1" operator="equal">
      <formula>"買"</formula>
    </cfRule>
    <cfRule type="cellIs" dxfId="6066" priority="1284" stopIfTrue="1" operator="equal">
      <formula>"売"</formula>
    </cfRule>
  </conditionalFormatting>
  <conditionalFormatting sqref="G68">
    <cfRule type="cellIs" dxfId="6065" priority="1281" stopIfTrue="1" operator="equal">
      <formula>"買"</formula>
    </cfRule>
    <cfRule type="cellIs" dxfId="6064" priority="1282" stopIfTrue="1" operator="equal">
      <formula>"売"</formula>
    </cfRule>
  </conditionalFormatting>
  <conditionalFormatting sqref="G69">
    <cfRule type="cellIs" dxfId="6063" priority="1279" stopIfTrue="1" operator="equal">
      <formula>"買"</formula>
    </cfRule>
    <cfRule type="cellIs" dxfId="6062" priority="1280" stopIfTrue="1" operator="equal">
      <formula>"売"</formula>
    </cfRule>
  </conditionalFormatting>
  <conditionalFormatting sqref="G52:G58">
    <cfRule type="cellIs" dxfId="6061" priority="1277" stopIfTrue="1" operator="equal">
      <formula>"買"</formula>
    </cfRule>
    <cfRule type="cellIs" dxfId="6060" priority="1278" stopIfTrue="1" operator="equal">
      <formula>"売"</formula>
    </cfRule>
  </conditionalFormatting>
  <conditionalFormatting sqref="G56:G57">
    <cfRule type="cellIs" dxfId="6059" priority="1275" stopIfTrue="1" operator="equal">
      <formula>"買"</formula>
    </cfRule>
    <cfRule type="cellIs" dxfId="6058" priority="1276" stopIfTrue="1" operator="equal">
      <formula>"売"</formula>
    </cfRule>
  </conditionalFormatting>
  <conditionalFormatting sqref="G56:G57">
    <cfRule type="cellIs" dxfId="6057" priority="1273" stopIfTrue="1" operator="equal">
      <formula>"買"</formula>
    </cfRule>
    <cfRule type="cellIs" dxfId="6056" priority="1274" stopIfTrue="1" operator="equal">
      <formula>"売"</formula>
    </cfRule>
  </conditionalFormatting>
  <conditionalFormatting sqref="G58">
    <cfRule type="cellIs" dxfId="6055" priority="1271" stopIfTrue="1" operator="equal">
      <formula>"買"</formula>
    </cfRule>
    <cfRule type="cellIs" dxfId="6054" priority="1272" stopIfTrue="1" operator="equal">
      <formula>"売"</formula>
    </cfRule>
  </conditionalFormatting>
  <conditionalFormatting sqref="G58">
    <cfRule type="cellIs" dxfId="6053" priority="1269" stopIfTrue="1" operator="equal">
      <formula>"買"</formula>
    </cfRule>
    <cfRule type="cellIs" dxfId="6052" priority="1270" stopIfTrue="1" operator="equal">
      <formula>"売"</formula>
    </cfRule>
  </conditionalFormatting>
  <conditionalFormatting sqref="G58">
    <cfRule type="cellIs" dxfId="6051" priority="1267" stopIfTrue="1" operator="equal">
      <formula>"買"</formula>
    </cfRule>
    <cfRule type="cellIs" dxfId="6050" priority="1268" stopIfTrue="1" operator="equal">
      <formula>"売"</formula>
    </cfRule>
  </conditionalFormatting>
  <conditionalFormatting sqref="G58">
    <cfRule type="cellIs" dxfId="6049" priority="1265" stopIfTrue="1" operator="equal">
      <formula>"買"</formula>
    </cfRule>
    <cfRule type="cellIs" dxfId="6048" priority="1266" stopIfTrue="1" operator="equal">
      <formula>"売"</formula>
    </cfRule>
  </conditionalFormatting>
  <conditionalFormatting sqref="G58">
    <cfRule type="cellIs" dxfId="6047" priority="1263" stopIfTrue="1" operator="equal">
      <formula>"買"</formula>
    </cfRule>
    <cfRule type="cellIs" dxfId="6046" priority="1264" stopIfTrue="1" operator="equal">
      <formula>"売"</formula>
    </cfRule>
  </conditionalFormatting>
  <conditionalFormatting sqref="G58">
    <cfRule type="cellIs" dxfId="6045" priority="1261" stopIfTrue="1" operator="equal">
      <formula>"買"</formula>
    </cfRule>
    <cfRule type="cellIs" dxfId="6044" priority="1262" stopIfTrue="1" operator="equal">
      <formula>"売"</formula>
    </cfRule>
  </conditionalFormatting>
  <conditionalFormatting sqref="G58">
    <cfRule type="cellIs" dxfId="6043" priority="1259" stopIfTrue="1" operator="equal">
      <formula>"買"</formula>
    </cfRule>
    <cfRule type="cellIs" dxfId="6042" priority="1260" stopIfTrue="1" operator="equal">
      <formula>"売"</formula>
    </cfRule>
  </conditionalFormatting>
  <conditionalFormatting sqref="G58">
    <cfRule type="cellIs" dxfId="6041" priority="1257" stopIfTrue="1" operator="equal">
      <formula>"買"</formula>
    </cfRule>
    <cfRule type="cellIs" dxfId="6040" priority="1258" stopIfTrue="1" operator="equal">
      <formula>"売"</formula>
    </cfRule>
  </conditionalFormatting>
  <conditionalFormatting sqref="G59">
    <cfRule type="cellIs" dxfId="6039" priority="1255" stopIfTrue="1" operator="equal">
      <formula>"買"</formula>
    </cfRule>
    <cfRule type="cellIs" dxfId="6038" priority="1256" stopIfTrue="1" operator="equal">
      <formula>"売"</formula>
    </cfRule>
  </conditionalFormatting>
  <conditionalFormatting sqref="G59">
    <cfRule type="cellIs" dxfId="6037" priority="1253" stopIfTrue="1" operator="equal">
      <formula>"買"</formula>
    </cfRule>
    <cfRule type="cellIs" dxfId="6036" priority="1254" stopIfTrue="1" operator="equal">
      <formula>"売"</formula>
    </cfRule>
  </conditionalFormatting>
  <conditionalFormatting sqref="G59">
    <cfRule type="cellIs" dxfId="6035" priority="1251" stopIfTrue="1" operator="equal">
      <formula>"買"</formula>
    </cfRule>
    <cfRule type="cellIs" dxfId="6034" priority="1252" stopIfTrue="1" operator="equal">
      <formula>"売"</formula>
    </cfRule>
  </conditionalFormatting>
  <conditionalFormatting sqref="G59">
    <cfRule type="cellIs" dxfId="6033" priority="1249" stopIfTrue="1" operator="equal">
      <formula>"買"</formula>
    </cfRule>
    <cfRule type="cellIs" dxfId="6032" priority="1250" stopIfTrue="1" operator="equal">
      <formula>"売"</formula>
    </cfRule>
  </conditionalFormatting>
  <conditionalFormatting sqref="G59">
    <cfRule type="cellIs" dxfId="6031" priority="1247" stopIfTrue="1" operator="equal">
      <formula>"買"</formula>
    </cfRule>
    <cfRule type="cellIs" dxfId="6030" priority="1248" stopIfTrue="1" operator="equal">
      <formula>"売"</formula>
    </cfRule>
  </conditionalFormatting>
  <conditionalFormatting sqref="G59">
    <cfRule type="cellIs" dxfId="6029" priority="1245" stopIfTrue="1" operator="equal">
      <formula>"買"</formula>
    </cfRule>
    <cfRule type="cellIs" dxfId="6028" priority="1246" stopIfTrue="1" operator="equal">
      <formula>"売"</formula>
    </cfRule>
  </conditionalFormatting>
  <conditionalFormatting sqref="G59">
    <cfRule type="cellIs" dxfId="6027" priority="1243" stopIfTrue="1" operator="equal">
      <formula>"買"</formula>
    </cfRule>
    <cfRule type="cellIs" dxfId="6026" priority="1244" stopIfTrue="1" operator="equal">
      <formula>"売"</formula>
    </cfRule>
  </conditionalFormatting>
  <conditionalFormatting sqref="G59">
    <cfRule type="cellIs" dxfId="6025" priority="1241" stopIfTrue="1" operator="equal">
      <formula>"買"</formula>
    </cfRule>
    <cfRule type="cellIs" dxfId="6024" priority="1242" stopIfTrue="1" operator="equal">
      <formula>"売"</formula>
    </cfRule>
  </conditionalFormatting>
  <conditionalFormatting sqref="G59">
    <cfRule type="cellIs" dxfId="6023" priority="1239" stopIfTrue="1" operator="equal">
      <formula>"買"</formula>
    </cfRule>
    <cfRule type="cellIs" dxfId="6022" priority="1240" stopIfTrue="1" operator="equal">
      <formula>"売"</formula>
    </cfRule>
  </conditionalFormatting>
  <conditionalFormatting sqref="G59">
    <cfRule type="cellIs" dxfId="6021" priority="1237" stopIfTrue="1" operator="equal">
      <formula>"買"</formula>
    </cfRule>
    <cfRule type="cellIs" dxfId="6020" priority="1238" stopIfTrue="1" operator="equal">
      <formula>"売"</formula>
    </cfRule>
  </conditionalFormatting>
  <conditionalFormatting sqref="G59">
    <cfRule type="cellIs" dxfId="6019" priority="1235" stopIfTrue="1" operator="equal">
      <formula>"買"</formula>
    </cfRule>
    <cfRule type="cellIs" dxfId="6018" priority="1236" stopIfTrue="1" operator="equal">
      <formula>"売"</formula>
    </cfRule>
  </conditionalFormatting>
  <conditionalFormatting sqref="G59">
    <cfRule type="cellIs" dxfId="6017" priority="1233" stopIfTrue="1" operator="equal">
      <formula>"買"</formula>
    </cfRule>
    <cfRule type="cellIs" dxfId="6016" priority="1234" stopIfTrue="1" operator="equal">
      <formula>"売"</formula>
    </cfRule>
  </conditionalFormatting>
  <conditionalFormatting sqref="G59">
    <cfRule type="cellIs" dxfId="6015" priority="1231" stopIfTrue="1" operator="equal">
      <formula>"買"</formula>
    </cfRule>
    <cfRule type="cellIs" dxfId="6014" priority="1232" stopIfTrue="1" operator="equal">
      <formula>"売"</formula>
    </cfRule>
  </conditionalFormatting>
  <conditionalFormatting sqref="G60">
    <cfRule type="cellIs" dxfId="6013" priority="1229" stopIfTrue="1" operator="equal">
      <formula>"買"</formula>
    </cfRule>
    <cfRule type="cellIs" dxfId="6012" priority="1230" stopIfTrue="1" operator="equal">
      <formula>"売"</formula>
    </cfRule>
  </conditionalFormatting>
  <conditionalFormatting sqref="G60">
    <cfRule type="cellIs" dxfId="6011" priority="1227" stopIfTrue="1" operator="equal">
      <formula>"買"</formula>
    </cfRule>
    <cfRule type="cellIs" dxfId="6010" priority="1228" stopIfTrue="1" operator="equal">
      <formula>"売"</formula>
    </cfRule>
  </conditionalFormatting>
  <conditionalFormatting sqref="G60">
    <cfRule type="cellIs" dxfId="6009" priority="1225" stopIfTrue="1" operator="equal">
      <formula>"買"</formula>
    </cfRule>
    <cfRule type="cellIs" dxfId="6008" priority="1226" stopIfTrue="1" operator="equal">
      <formula>"売"</formula>
    </cfRule>
  </conditionalFormatting>
  <conditionalFormatting sqref="G60">
    <cfRule type="cellIs" dxfId="6007" priority="1223" stopIfTrue="1" operator="equal">
      <formula>"買"</formula>
    </cfRule>
    <cfRule type="cellIs" dxfId="6006" priority="1224" stopIfTrue="1" operator="equal">
      <formula>"売"</formula>
    </cfRule>
  </conditionalFormatting>
  <conditionalFormatting sqref="G60">
    <cfRule type="cellIs" dxfId="6005" priority="1221" stopIfTrue="1" operator="equal">
      <formula>"買"</formula>
    </cfRule>
    <cfRule type="cellIs" dxfId="6004" priority="1222" stopIfTrue="1" operator="equal">
      <formula>"売"</formula>
    </cfRule>
  </conditionalFormatting>
  <conditionalFormatting sqref="G60">
    <cfRule type="cellIs" dxfId="6003" priority="1219" stopIfTrue="1" operator="equal">
      <formula>"買"</formula>
    </cfRule>
    <cfRule type="cellIs" dxfId="6002" priority="1220" stopIfTrue="1" operator="equal">
      <formula>"売"</formula>
    </cfRule>
  </conditionalFormatting>
  <conditionalFormatting sqref="G60">
    <cfRule type="cellIs" dxfId="6001" priority="1217" stopIfTrue="1" operator="equal">
      <formula>"買"</formula>
    </cfRule>
    <cfRule type="cellIs" dxfId="6000" priority="1218" stopIfTrue="1" operator="equal">
      <formula>"売"</formula>
    </cfRule>
  </conditionalFormatting>
  <conditionalFormatting sqref="G60">
    <cfRule type="cellIs" dxfId="5999" priority="1215" stopIfTrue="1" operator="equal">
      <formula>"買"</formula>
    </cfRule>
    <cfRule type="cellIs" dxfId="5998" priority="1216" stopIfTrue="1" operator="equal">
      <formula>"売"</formula>
    </cfRule>
  </conditionalFormatting>
  <conditionalFormatting sqref="G60">
    <cfRule type="cellIs" dxfId="5997" priority="1213" stopIfTrue="1" operator="equal">
      <formula>"買"</formula>
    </cfRule>
    <cfRule type="cellIs" dxfId="5996" priority="1214" stopIfTrue="1" operator="equal">
      <formula>"売"</formula>
    </cfRule>
  </conditionalFormatting>
  <conditionalFormatting sqref="G60">
    <cfRule type="cellIs" dxfId="5995" priority="1211" stopIfTrue="1" operator="equal">
      <formula>"買"</formula>
    </cfRule>
    <cfRule type="cellIs" dxfId="5994" priority="1212" stopIfTrue="1" operator="equal">
      <formula>"売"</formula>
    </cfRule>
  </conditionalFormatting>
  <conditionalFormatting sqref="G60">
    <cfRule type="cellIs" dxfId="5993" priority="1209" stopIfTrue="1" operator="equal">
      <formula>"買"</formula>
    </cfRule>
    <cfRule type="cellIs" dxfId="5992" priority="1210" stopIfTrue="1" operator="equal">
      <formula>"売"</formula>
    </cfRule>
  </conditionalFormatting>
  <conditionalFormatting sqref="G60">
    <cfRule type="cellIs" dxfId="5991" priority="1207" stopIfTrue="1" operator="equal">
      <formula>"買"</formula>
    </cfRule>
    <cfRule type="cellIs" dxfId="5990" priority="1208" stopIfTrue="1" operator="equal">
      <formula>"売"</formula>
    </cfRule>
  </conditionalFormatting>
  <conditionalFormatting sqref="G60">
    <cfRule type="cellIs" dxfId="5989" priority="1205" stopIfTrue="1" operator="equal">
      <formula>"買"</formula>
    </cfRule>
    <cfRule type="cellIs" dxfId="5988" priority="1206" stopIfTrue="1" operator="equal">
      <formula>"売"</formula>
    </cfRule>
  </conditionalFormatting>
  <conditionalFormatting sqref="G61">
    <cfRule type="cellIs" dxfId="5987" priority="1203" stopIfTrue="1" operator="equal">
      <formula>"買"</formula>
    </cfRule>
    <cfRule type="cellIs" dxfId="5986" priority="1204" stopIfTrue="1" operator="equal">
      <formula>"売"</formula>
    </cfRule>
  </conditionalFormatting>
  <conditionalFormatting sqref="G61">
    <cfRule type="cellIs" dxfId="5985" priority="1201" stopIfTrue="1" operator="equal">
      <formula>"買"</formula>
    </cfRule>
    <cfRule type="cellIs" dxfId="5984" priority="1202" stopIfTrue="1" operator="equal">
      <formula>"売"</formula>
    </cfRule>
  </conditionalFormatting>
  <conditionalFormatting sqref="G61">
    <cfRule type="cellIs" dxfId="5983" priority="1199" stopIfTrue="1" operator="equal">
      <formula>"買"</formula>
    </cfRule>
    <cfRule type="cellIs" dxfId="5982" priority="1200" stopIfTrue="1" operator="equal">
      <formula>"売"</formula>
    </cfRule>
  </conditionalFormatting>
  <conditionalFormatting sqref="G62">
    <cfRule type="cellIs" dxfId="5981" priority="1197" stopIfTrue="1" operator="equal">
      <formula>"買"</formula>
    </cfRule>
    <cfRule type="cellIs" dxfId="5980" priority="1198" stopIfTrue="1" operator="equal">
      <formula>"売"</formula>
    </cfRule>
  </conditionalFormatting>
  <conditionalFormatting sqref="G63">
    <cfRule type="cellIs" dxfId="5979" priority="1195" stopIfTrue="1" operator="equal">
      <formula>"買"</formula>
    </cfRule>
    <cfRule type="cellIs" dxfId="5978" priority="1196" stopIfTrue="1" operator="equal">
      <formula>"売"</formula>
    </cfRule>
  </conditionalFormatting>
  <conditionalFormatting sqref="G64">
    <cfRule type="cellIs" dxfId="5977" priority="1193" stopIfTrue="1" operator="equal">
      <formula>"買"</formula>
    </cfRule>
    <cfRule type="cellIs" dxfId="5976" priority="1194" stopIfTrue="1" operator="equal">
      <formula>"売"</formula>
    </cfRule>
  </conditionalFormatting>
  <conditionalFormatting sqref="G65">
    <cfRule type="cellIs" dxfId="5975" priority="1191" stopIfTrue="1" operator="equal">
      <formula>"買"</formula>
    </cfRule>
    <cfRule type="cellIs" dxfId="5974" priority="1192" stopIfTrue="1" operator="equal">
      <formula>"売"</formula>
    </cfRule>
  </conditionalFormatting>
  <conditionalFormatting sqref="G66">
    <cfRule type="cellIs" dxfId="5973" priority="1189" stopIfTrue="1" operator="equal">
      <formula>"買"</formula>
    </cfRule>
    <cfRule type="cellIs" dxfId="5972" priority="1190" stopIfTrue="1" operator="equal">
      <formula>"売"</formula>
    </cfRule>
  </conditionalFormatting>
  <conditionalFormatting sqref="G66">
    <cfRule type="cellIs" dxfId="5971" priority="1187" stopIfTrue="1" operator="equal">
      <formula>"買"</formula>
    </cfRule>
    <cfRule type="cellIs" dxfId="5970" priority="1188" stopIfTrue="1" operator="equal">
      <formula>"売"</formula>
    </cfRule>
  </conditionalFormatting>
  <conditionalFormatting sqref="G66">
    <cfRule type="cellIs" dxfId="5969" priority="1185" stopIfTrue="1" operator="equal">
      <formula>"買"</formula>
    </cfRule>
    <cfRule type="cellIs" dxfId="5968" priority="1186" stopIfTrue="1" operator="equal">
      <formula>"売"</formula>
    </cfRule>
  </conditionalFormatting>
  <conditionalFormatting sqref="G67">
    <cfRule type="cellIs" dxfId="5967" priority="1183" stopIfTrue="1" operator="equal">
      <formula>"買"</formula>
    </cfRule>
    <cfRule type="cellIs" dxfId="5966" priority="1184" stopIfTrue="1" operator="equal">
      <formula>"売"</formula>
    </cfRule>
  </conditionalFormatting>
  <conditionalFormatting sqref="G67">
    <cfRule type="cellIs" dxfId="5965" priority="1181" stopIfTrue="1" operator="equal">
      <formula>"買"</formula>
    </cfRule>
    <cfRule type="cellIs" dxfId="5964" priority="1182" stopIfTrue="1" operator="equal">
      <formula>"売"</formula>
    </cfRule>
  </conditionalFormatting>
  <conditionalFormatting sqref="G67">
    <cfRule type="cellIs" dxfId="5963" priority="1179" stopIfTrue="1" operator="equal">
      <formula>"買"</formula>
    </cfRule>
    <cfRule type="cellIs" dxfId="5962" priority="1180" stopIfTrue="1" operator="equal">
      <formula>"売"</formula>
    </cfRule>
  </conditionalFormatting>
  <conditionalFormatting sqref="G68">
    <cfRule type="cellIs" dxfId="5961" priority="1177" stopIfTrue="1" operator="equal">
      <formula>"買"</formula>
    </cfRule>
    <cfRule type="cellIs" dxfId="5960" priority="1178" stopIfTrue="1" operator="equal">
      <formula>"売"</formula>
    </cfRule>
  </conditionalFormatting>
  <conditionalFormatting sqref="G69">
    <cfRule type="cellIs" dxfId="5959" priority="1175" stopIfTrue="1" operator="equal">
      <formula>"買"</formula>
    </cfRule>
    <cfRule type="cellIs" dxfId="5958" priority="1176" stopIfTrue="1" operator="equal">
      <formula>"売"</formula>
    </cfRule>
  </conditionalFormatting>
  <conditionalFormatting sqref="G69">
    <cfRule type="cellIs" dxfId="5957" priority="1173" stopIfTrue="1" operator="equal">
      <formula>"買"</formula>
    </cfRule>
    <cfRule type="cellIs" dxfId="5956" priority="1174" stopIfTrue="1" operator="equal">
      <formula>"売"</formula>
    </cfRule>
  </conditionalFormatting>
  <conditionalFormatting sqref="G69">
    <cfRule type="cellIs" dxfId="5955" priority="1171" stopIfTrue="1" operator="equal">
      <formula>"買"</formula>
    </cfRule>
    <cfRule type="cellIs" dxfId="5954" priority="1172" stopIfTrue="1" operator="equal">
      <formula>"売"</formula>
    </cfRule>
  </conditionalFormatting>
  <conditionalFormatting sqref="G69">
    <cfRule type="cellIs" dxfId="5953" priority="1169" stopIfTrue="1" operator="equal">
      <formula>"買"</formula>
    </cfRule>
    <cfRule type="cellIs" dxfId="5952" priority="1170" stopIfTrue="1" operator="equal">
      <formula>"売"</formula>
    </cfRule>
  </conditionalFormatting>
  <conditionalFormatting sqref="G69">
    <cfRule type="cellIs" dxfId="5951" priority="1167" stopIfTrue="1" operator="equal">
      <formula>"買"</formula>
    </cfRule>
    <cfRule type="cellIs" dxfId="5950" priority="1168" stopIfTrue="1" operator="equal">
      <formula>"売"</formula>
    </cfRule>
  </conditionalFormatting>
  <conditionalFormatting sqref="G61">
    <cfRule type="cellIs" dxfId="5949" priority="1165" stopIfTrue="1" operator="equal">
      <formula>"買"</formula>
    </cfRule>
    <cfRule type="cellIs" dxfId="5948" priority="1166" stopIfTrue="1" operator="equal">
      <formula>"売"</formula>
    </cfRule>
  </conditionalFormatting>
  <conditionalFormatting sqref="G62">
    <cfRule type="cellIs" dxfId="5947" priority="1163" stopIfTrue="1" operator="equal">
      <formula>"買"</formula>
    </cfRule>
    <cfRule type="cellIs" dxfId="5946" priority="1164" stopIfTrue="1" operator="equal">
      <formula>"売"</formula>
    </cfRule>
  </conditionalFormatting>
  <conditionalFormatting sqref="G63">
    <cfRule type="cellIs" dxfId="5945" priority="1161" stopIfTrue="1" operator="equal">
      <formula>"買"</formula>
    </cfRule>
    <cfRule type="cellIs" dxfId="5944" priority="1162" stopIfTrue="1" operator="equal">
      <formula>"売"</formula>
    </cfRule>
  </conditionalFormatting>
  <conditionalFormatting sqref="G64">
    <cfRule type="cellIs" dxfId="5943" priority="1159" stopIfTrue="1" operator="equal">
      <formula>"買"</formula>
    </cfRule>
    <cfRule type="cellIs" dxfId="5942" priority="1160" stopIfTrue="1" operator="equal">
      <formula>"売"</formula>
    </cfRule>
  </conditionalFormatting>
  <conditionalFormatting sqref="G65">
    <cfRule type="cellIs" dxfId="5941" priority="1157" stopIfTrue="1" operator="equal">
      <formula>"買"</formula>
    </cfRule>
    <cfRule type="cellIs" dxfId="5940" priority="1158" stopIfTrue="1" operator="equal">
      <formula>"売"</formula>
    </cfRule>
  </conditionalFormatting>
  <conditionalFormatting sqref="G65">
    <cfRule type="cellIs" dxfId="5939" priority="1155" stopIfTrue="1" operator="equal">
      <formula>"買"</formula>
    </cfRule>
    <cfRule type="cellIs" dxfId="5938" priority="1156" stopIfTrue="1" operator="equal">
      <formula>"売"</formula>
    </cfRule>
  </conditionalFormatting>
  <conditionalFormatting sqref="G65">
    <cfRule type="cellIs" dxfId="5937" priority="1153" stopIfTrue="1" operator="equal">
      <formula>"買"</formula>
    </cfRule>
    <cfRule type="cellIs" dxfId="5936" priority="1154" stopIfTrue="1" operator="equal">
      <formula>"売"</formula>
    </cfRule>
  </conditionalFormatting>
  <conditionalFormatting sqref="G66">
    <cfRule type="cellIs" dxfId="5935" priority="1151" stopIfTrue="1" operator="equal">
      <formula>"買"</formula>
    </cfRule>
    <cfRule type="cellIs" dxfId="5934" priority="1152" stopIfTrue="1" operator="equal">
      <formula>"売"</formula>
    </cfRule>
  </conditionalFormatting>
  <conditionalFormatting sqref="G66">
    <cfRule type="cellIs" dxfId="5933" priority="1149" stopIfTrue="1" operator="equal">
      <formula>"買"</formula>
    </cfRule>
    <cfRule type="cellIs" dxfId="5932" priority="1150" stopIfTrue="1" operator="equal">
      <formula>"売"</formula>
    </cfRule>
  </conditionalFormatting>
  <conditionalFormatting sqref="G66">
    <cfRule type="cellIs" dxfId="5931" priority="1147" stopIfTrue="1" operator="equal">
      <formula>"買"</formula>
    </cfRule>
    <cfRule type="cellIs" dxfId="5930" priority="1148" stopIfTrue="1" operator="equal">
      <formula>"売"</formula>
    </cfRule>
  </conditionalFormatting>
  <conditionalFormatting sqref="G67">
    <cfRule type="cellIs" dxfId="5929" priority="1145" stopIfTrue="1" operator="equal">
      <formula>"買"</formula>
    </cfRule>
    <cfRule type="cellIs" dxfId="5928" priority="1146" stopIfTrue="1" operator="equal">
      <formula>"売"</formula>
    </cfRule>
  </conditionalFormatting>
  <conditionalFormatting sqref="G68">
    <cfRule type="cellIs" dxfId="5927" priority="1143" stopIfTrue="1" operator="equal">
      <formula>"買"</formula>
    </cfRule>
    <cfRule type="cellIs" dxfId="5926" priority="1144" stopIfTrue="1" operator="equal">
      <formula>"売"</formula>
    </cfRule>
  </conditionalFormatting>
  <conditionalFormatting sqref="G61:G67">
    <cfRule type="cellIs" dxfId="5925" priority="1141" stopIfTrue="1" operator="equal">
      <formula>"買"</formula>
    </cfRule>
    <cfRule type="cellIs" dxfId="5924" priority="1142" stopIfTrue="1" operator="equal">
      <formula>"売"</formula>
    </cfRule>
  </conditionalFormatting>
  <conditionalFormatting sqref="G65:G66">
    <cfRule type="cellIs" dxfId="5923" priority="1139" stopIfTrue="1" operator="equal">
      <formula>"買"</formula>
    </cfRule>
    <cfRule type="cellIs" dxfId="5922" priority="1140" stopIfTrue="1" operator="equal">
      <formula>"売"</formula>
    </cfRule>
  </conditionalFormatting>
  <conditionalFormatting sqref="G65:G66">
    <cfRule type="cellIs" dxfId="5921" priority="1137" stopIfTrue="1" operator="equal">
      <formula>"買"</formula>
    </cfRule>
    <cfRule type="cellIs" dxfId="5920" priority="1138" stopIfTrue="1" operator="equal">
      <formula>"売"</formula>
    </cfRule>
  </conditionalFormatting>
  <conditionalFormatting sqref="G67">
    <cfRule type="cellIs" dxfId="5919" priority="1135" stopIfTrue="1" operator="equal">
      <formula>"買"</formula>
    </cfRule>
    <cfRule type="cellIs" dxfId="5918" priority="1136" stopIfTrue="1" operator="equal">
      <formula>"売"</formula>
    </cfRule>
  </conditionalFormatting>
  <conditionalFormatting sqref="G67">
    <cfRule type="cellIs" dxfId="5917" priority="1133" stopIfTrue="1" operator="equal">
      <formula>"買"</formula>
    </cfRule>
    <cfRule type="cellIs" dxfId="5916" priority="1134" stopIfTrue="1" operator="equal">
      <formula>"売"</formula>
    </cfRule>
  </conditionalFormatting>
  <conditionalFormatting sqref="G67">
    <cfRule type="cellIs" dxfId="5915" priority="1131" stopIfTrue="1" operator="equal">
      <formula>"買"</formula>
    </cfRule>
    <cfRule type="cellIs" dxfId="5914" priority="1132" stopIfTrue="1" operator="equal">
      <formula>"売"</formula>
    </cfRule>
  </conditionalFormatting>
  <conditionalFormatting sqref="G67">
    <cfRule type="cellIs" dxfId="5913" priority="1129" stopIfTrue="1" operator="equal">
      <formula>"買"</formula>
    </cfRule>
    <cfRule type="cellIs" dxfId="5912" priority="1130" stopIfTrue="1" operator="equal">
      <formula>"売"</formula>
    </cfRule>
  </conditionalFormatting>
  <conditionalFormatting sqref="G67">
    <cfRule type="cellIs" dxfId="5911" priority="1127" stopIfTrue="1" operator="equal">
      <formula>"買"</formula>
    </cfRule>
    <cfRule type="cellIs" dxfId="5910" priority="1128" stopIfTrue="1" operator="equal">
      <formula>"売"</formula>
    </cfRule>
  </conditionalFormatting>
  <conditionalFormatting sqref="G67">
    <cfRule type="cellIs" dxfId="5909" priority="1125" stopIfTrue="1" operator="equal">
      <formula>"買"</formula>
    </cfRule>
    <cfRule type="cellIs" dxfId="5908" priority="1126" stopIfTrue="1" operator="equal">
      <formula>"売"</formula>
    </cfRule>
  </conditionalFormatting>
  <conditionalFormatting sqref="G67">
    <cfRule type="cellIs" dxfId="5907" priority="1123" stopIfTrue="1" operator="equal">
      <formula>"買"</formula>
    </cfRule>
    <cfRule type="cellIs" dxfId="5906" priority="1124" stopIfTrue="1" operator="equal">
      <formula>"売"</formula>
    </cfRule>
  </conditionalFormatting>
  <conditionalFormatting sqref="G67">
    <cfRule type="cellIs" dxfId="5905" priority="1121" stopIfTrue="1" operator="equal">
      <formula>"買"</formula>
    </cfRule>
    <cfRule type="cellIs" dxfId="5904" priority="1122" stopIfTrue="1" operator="equal">
      <formula>"売"</formula>
    </cfRule>
  </conditionalFormatting>
  <conditionalFormatting sqref="G68">
    <cfRule type="cellIs" dxfId="5903" priority="1119" stopIfTrue="1" operator="equal">
      <formula>"買"</formula>
    </cfRule>
    <cfRule type="cellIs" dxfId="5902" priority="1120" stopIfTrue="1" operator="equal">
      <formula>"売"</formula>
    </cfRule>
  </conditionalFormatting>
  <conditionalFormatting sqref="G68">
    <cfRule type="cellIs" dxfId="5901" priority="1117" stopIfTrue="1" operator="equal">
      <formula>"買"</formula>
    </cfRule>
    <cfRule type="cellIs" dxfId="5900" priority="1118" stopIfTrue="1" operator="equal">
      <formula>"売"</formula>
    </cfRule>
  </conditionalFormatting>
  <conditionalFormatting sqref="G68">
    <cfRule type="cellIs" dxfId="5899" priority="1115" stopIfTrue="1" operator="equal">
      <formula>"買"</formula>
    </cfRule>
    <cfRule type="cellIs" dxfId="5898" priority="1116" stopIfTrue="1" operator="equal">
      <formula>"売"</formula>
    </cfRule>
  </conditionalFormatting>
  <conditionalFormatting sqref="G68">
    <cfRule type="cellIs" dxfId="5897" priority="1113" stopIfTrue="1" operator="equal">
      <formula>"買"</formula>
    </cfRule>
    <cfRule type="cellIs" dxfId="5896" priority="1114" stopIfTrue="1" operator="equal">
      <formula>"売"</formula>
    </cfRule>
  </conditionalFormatting>
  <conditionalFormatting sqref="G68">
    <cfRule type="cellIs" dxfId="5895" priority="1111" stopIfTrue="1" operator="equal">
      <formula>"買"</formula>
    </cfRule>
    <cfRule type="cellIs" dxfId="5894" priority="1112" stopIfTrue="1" operator="equal">
      <formula>"売"</formula>
    </cfRule>
  </conditionalFormatting>
  <conditionalFormatting sqref="G68">
    <cfRule type="cellIs" dxfId="5893" priority="1109" stopIfTrue="1" operator="equal">
      <formula>"買"</formula>
    </cfRule>
    <cfRule type="cellIs" dxfId="5892" priority="1110" stopIfTrue="1" operator="equal">
      <formula>"売"</formula>
    </cfRule>
  </conditionalFormatting>
  <conditionalFormatting sqref="G68">
    <cfRule type="cellIs" dxfId="5891" priority="1107" stopIfTrue="1" operator="equal">
      <formula>"買"</formula>
    </cfRule>
    <cfRule type="cellIs" dxfId="5890" priority="1108" stopIfTrue="1" operator="equal">
      <formula>"売"</formula>
    </cfRule>
  </conditionalFormatting>
  <conditionalFormatting sqref="G68">
    <cfRule type="cellIs" dxfId="5889" priority="1105" stopIfTrue="1" operator="equal">
      <formula>"買"</formula>
    </cfRule>
    <cfRule type="cellIs" dxfId="5888" priority="1106" stopIfTrue="1" operator="equal">
      <formula>"売"</formula>
    </cfRule>
  </conditionalFormatting>
  <conditionalFormatting sqref="G68">
    <cfRule type="cellIs" dxfId="5887" priority="1103" stopIfTrue="1" operator="equal">
      <formula>"買"</formula>
    </cfRule>
    <cfRule type="cellIs" dxfId="5886" priority="1104" stopIfTrue="1" operator="equal">
      <formula>"売"</formula>
    </cfRule>
  </conditionalFormatting>
  <conditionalFormatting sqref="G68">
    <cfRule type="cellIs" dxfId="5885" priority="1101" stopIfTrue="1" operator="equal">
      <formula>"買"</formula>
    </cfRule>
    <cfRule type="cellIs" dxfId="5884" priority="1102" stopIfTrue="1" operator="equal">
      <formula>"売"</formula>
    </cfRule>
  </conditionalFormatting>
  <conditionalFormatting sqref="G68">
    <cfRule type="cellIs" dxfId="5883" priority="1099" stopIfTrue="1" operator="equal">
      <formula>"買"</formula>
    </cfRule>
    <cfRule type="cellIs" dxfId="5882" priority="1100" stopIfTrue="1" operator="equal">
      <formula>"売"</formula>
    </cfRule>
  </conditionalFormatting>
  <conditionalFormatting sqref="G68">
    <cfRule type="cellIs" dxfId="5881" priority="1097" stopIfTrue="1" operator="equal">
      <formula>"買"</formula>
    </cfRule>
    <cfRule type="cellIs" dxfId="5880" priority="1098" stopIfTrue="1" operator="equal">
      <formula>"売"</formula>
    </cfRule>
  </conditionalFormatting>
  <conditionalFormatting sqref="G68">
    <cfRule type="cellIs" dxfId="5879" priority="1095" stopIfTrue="1" operator="equal">
      <formula>"買"</formula>
    </cfRule>
    <cfRule type="cellIs" dxfId="5878" priority="1096" stopIfTrue="1" operator="equal">
      <formula>"売"</formula>
    </cfRule>
  </conditionalFormatting>
  <conditionalFormatting sqref="G69">
    <cfRule type="cellIs" dxfId="5877" priority="1093" stopIfTrue="1" operator="equal">
      <formula>"買"</formula>
    </cfRule>
    <cfRule type="cellIs" dxfId="5876" priority="1094" stopIfTrue="1" operator="equal">
      <formula>"売"</formula>
    </cfRule>
  </conditionalFormatting>
  <conditionalFormatting sqref="G69">
    <cfRule type="cellIs" dxfId="5875" priority="1091" stopIfTrue="1" operator="equal">
      <formula>"買"</formula>
    </cfRule>
    <cfRule type="cellIs" dxfId="5874" priority="1092" stopIfTrue="1" operator="equal">
      <formula>"売"</formula>
    </cfRule>
  </conditionalFormatting>
  <conditionalFormatting sqref="G69">
    <cfRule type="cellIs" dxfId="5873" priority="1089" stopIfTrue="1" operator="equal">
      <formula>"買"</formula>
    </cfRule>
    <cfRule type="cellIs" dxfId="5872" priority="1090" stopIfTrue="1" operator="equal">
      <formula>"売"</formula>
    </cfRule>
  </conditionalFormatting>
  <conditionalFormatting sqref="G69">
    <cfRule type="cellIs" dxfId="5871" priority="1087" stopIfTrue="1" operator="equal">
      <formula>"買"</formula>
    </cfRule>
    <cfRule type="cellIs" dxfId="5870" priority="1088" stopIfTrue="1" operator="equal">
      <formula>"売"</formula>
    </cfRule>
  </conditionalFormatting>
  <conditionalFormatting sqref="G69">
    <cfRule type="cellIs" dxfId="5869" priority="1085" stopIfTrue="1" operator="equal">
      <formula>"買"</formula>
    </cfRule>
    <cfRule type="cellIs" dxfId="5868" priority="1086" stopIfTrue="1" operator="equal">
      <formula>"売"</formula>
    </cfRule>
  </conditionalFormatting>
  <conditionalFormatting sqref="G69">
    <cfRule type="cellIs" dxfId="5867" priority="1083" stopIfTrue="1" operator="equal">
      <formula>"買"</formula>
    </cfRule>
    <cfRule type="cellIs" dxfId="5866" priority="1084" stopIfTrue="1" operator="equal">
      <formula>"売"</formula>
    </cfRule>
  </conditionalFormatting>
  <conditionalFormatting sqref="G69">
    <cfRule type="cellIs" dxfId="5865" priority="1081" stopIfTrue="1" operator="equal">
      <formula>"買"</formula>
    </cfRule>
    <cfRule type="cellIs" dxfId="5864" priority="1082" stopIfTrue="1" operator="equal">
      <formula>"売"</formula>
    </cfRule>
  </conditionalFormatting>
  <conditionalFormatting sqref="G69">
    <cfRule type="cellIs" dxfId="5863" priority="1079" stopIfTrue="1" operator="equal">
      <formula>"買"</formula>
    </cfRule>
    <cfRule type="cellIs" dxfId="5862" priority="1080" stopIfTrue="1" operator="equal">
      <formula>"売"</formula>
    </cfRule>
  </conditionalFormatting>
  <conditionalFormatting sqref="G69">
    <cfRule type="cellIs" dxfId="5861" priority="1077" stopIfTrue="1" operator="equal">
      <formula>"買"</formula>
    </cfRule>
    <cfRule type="cellIs" dxfId="5860" priority="1078" stopIfTrue="1" operator="equal">
      <formula>"売"</formula>
    </cfRule>
  </conditionalFormatting>
  <conditionalFormatting sqref="G69">
    <cfRule type="cellIs" dxfId="5859" priority="1075" stopIfTrue="1" operator="equal">
      <formula>"買"</formula>
    </cfRule>
    <cfRule type="cellIs" dxfId="5858" priority="1076" stopIfTrue="1" operator="equal">
      <formula>"売"</formula>
    </cfRule>
  </conditionalFormatting>
  <conditionalFormatting sqref="G69">
    <cfRule type="cellIs" dxfId="5857" priority="1073" stopIfTrue="1" operator="equal">
      <formula>"買"</formula>
    </cfRule>
    <cfRule type="cellIs" dxfId="5856" priority="1074" stopIfTrue="1" operator="equal">
      <formula>"売"</formula>
    </cfRule>
  </conditionalFormatting>
  <conditionalFormatting sqref="G69">
    <cfRule type="cellIs" dxfId="5855" priority="1071" stopIfTrue="1" operator="equal">
      <formula>"買"</formula>
    </cfRule>
    <cfRule type="cellIs" dxfId="5854" priority="1072" stopIfTrue="1" operator="equal">
      <formula>"売"</formula>
    </cfRule>
  </conditionalFormatting>
  <conditionalFormatting sqref="G69">
    <cfRule type="cellIs" dxfId="5853" priority="1069" stopIfTrue="1" operator="equal">
      <formula>"買"</formula>
    </cfRule>
    <cfRule type="cellIs" dxfId="5852" priority="1070" stopIfTrue="1" operator="equal">
      <formula>"売"</formula>
    </cfRule>
  </conditionalFormatting>
  <conditionalFormatting sqref="G82">
    <cfRule type="cellIs" dxfId="5851" priority="1067" stopIfTrue="1" operator="equal">
      <formula>"買"</formula>
    </cfRule>
    <cfRule type="cellIs" dxfId="5850" priority="1068" stopIfTrue="1" operator="equal">
      <formula>"売"</formula>
    </cfRule>
  </conditionalFormatting>
  <conditionalFormatting sqref="G82">
    <cfRule type="cellIs" dxfId="5849" priority="1065" stopIfTrue="1" operator="equal">
      <formula>"買"</formula>
    </cfRule>
    <cfRule type="cellIs" dxfId="5848" priority="1066" stopIfTrue="1" operator="equal">
      <formula>"売"</formula>
    </cfRule>
  </conditionalFormatting>
  <conditionalFormatting sqref="G70">
    <cfRule type="cellIs" dxfId="5847" priority="1063" stopIfTrue="1" operator="equal">
      <formula>"買"</formula>
    </cfRule>
    <cfRule type="cellIs" dxfId="5846" priority="1064" stopIfTrue="1" operator="equal">
      <formula>"売"</formula>
    </cfRule>
  </conditionalFormatting>
  <conditionalFormatting sqref="G70">
    <cfRule type="cellIs" dxfId="5845" priority="1061" stopIfTrue="1" operator="equal">
      <formula>"買"</formula>
    </cfRule>
    <cfRule type="cellIs" dxfId="5844" priority="1062" stopIfTrue="1" operator="equal">
      <formula>"売"</formula>
    </cfRule>
  </conditionalFormatting>
  <conditionalFormatting sqref="G70">
    <cfRule type="cellIs" dxfId="5843" priority="1059" stopIfTrue="1" operator="equal">
      <formula>"買"</formula>
    </cfRule>
    <cfRule type="cellIs" dxfId="5842" priority="1060" stopIfTrue="1" operator="equal">
      <formula>"売"</formula>
    </cfRule>
  </conditionalFormatting>
  <conditionalFormatting sqref="G71">
    <cfRule type="cellIs" dxfId="5841" priority="1057" stopIfTrue="1" operator="equal">
      <formula>"買"</formula>
    </cfRule>
    <cfRule type="cellIs" dxfId="5840" priority="1058" stopIfTrue="1" operator="equal">
      <formula>"売"</formula>
    </cfRule>
  </conditionalFormatting>
  <conditionalFormatting sqref="G72">
    <cfRule type="cellIs" dxfId="5839" priority="1055" stopIfTrue="1" operator="equal">
      <formula>"買"</formula>
    </cfRule>
    <cfRule type="cellIs" dxfId="5838" priority="1056" stopIfTrue="1" operator="equal">
      <formula>"売"</formula>
    </cfRule>
  </conditionalFormatting>
  <conditionalFormatting sqref="G73">
    <cfRule type="cellIs" dxfId="5837" priority="1053" stopIfTrue="1" operator="equal">
      <formula>"買"</formula>
    </cfRule>
    <cfRule type="cellIs" dxfId="5836" priority="1054" stopIfTrue="1" operator="equal">
      <formula>"売"</formula>
    </cfRule>
  </conditionalFormatting>
  <conditionalFormatting sqref="G74">
    <cfRule type="cellIs" dxfId="5835" priority="1051" stopIfTrue="1" operator="equal">
      <formula>"買"</formula>
    </cfRule>
    <cfRule type="cellIs" dxfId="5834" priority="1052" stopIfTrue="1" operator="equal">
      <formula>"売"</formula>
    </cfRule>
  </conditionalFormatting>
  <conditionalFormatting sqref="G75">
    <cfRule type="cellIs" dxfId="5833" priority="1049" stopIfTrue="1" operator="equal">
      <formula>"買"</formula>
    </cfRule>
    <cfRule type="cellIs" dxfId="5832" priority="1050" stopIfTrue="1" operator="equal">
      <formula>"売"</formula>
    </cfRule>
  </conditionalFormatting>
  <conditionalFormatting sqref="G75">
    <cfRule type="cellIs" dxfId="5831" priority="1047" stopIfTrue="1" operator="equal">
      <formula>"買"</formula>
    </cfRule>
    <cfRule type="cellIs" dxfId="5830" priority="1048" stopIfTrue="1" operator="equal">
      <formula>"売"</formula>
    </cfRule>
  </conditionalFormatting>
  <conditionalFormatting sqref="G75">
    <cfRule type="cellIs" dxfId="5829" priority="1045" stopIfTrue="1" operator="equal">
      <formula>"買"</formula>
    </cfRule>
    <cfRule type="cellIs" dxfId="5828" priority="1046" stopIfTrue="1" operator="equal">
      <formula>"売"</formula>
    </cfRule>
  </conditionalFormatting>
  <conditionalFormatting sqref="G76">
    <cfRule type="cellIs" dxfId="5827" priority="1043" stopIfTrue="1" operator="equal">
      <formula>"買"</formula>
    </cfRule>
    <cfRule type="cellIs" dxfId="5826" priority="1044" stopIfTrue="1" operator="equal">
      <formula>"売"</formula>
    </cfRule>
  </conditionalFormatting>
  <conditionalFormatting sqref="G76">
    <cfRule type="cellIs" dxfId="5825" priority="1041" stopIfTrue="1" operator="equal">
      <formula>"買"</formula>
    </cfRule>
    <cfRule type="cellIs" dxfId="5824" priority="1042" stopIfTrue="1" operator="equal">
      <formula>"売"</formula>
    </cfRule>
  </conditionalFormatting>
  <conditionalFormatting sqref="G76">
    <cfRule type="cellIs" dxfId="5823" priority="1039" stopIfTrue="1" operator="equal">
      <formula>"買"</formula>
    </cfRule>
    <cfRule type="cellIs" dxfId="5822" priority="1040" stopIfTrue="1" operator="equal">
      <formula>"売"</formula>
    </cfRule>
  </conditionalFormatting>
  <conditionalFormatting sqref="G77">
    <cfRule type="cellIs" dxfId="5821" priority="1037" stopIfTrue="1" operator="equal">
      <formula>"買"</formula>
    </cfRule>
    <cfRule type="cellIs" dxfId="5820" priority="1038" stopIfTrue="1" operator="equal">
      <formula>"売"</formula>
    </cfRule>
  </conditionalFormatting>
  <conditionalFormatting sqref="G78">
    <cfRule type="cellIs" dxfId="5819" priority="1035" stopIfTrue="1" operator="equal">
      <formula>"買"</formula>
    </cfRule>
    <cfRule type="cellIs" dxfId="5818" priority="1036" stopIfTrue="1" operator="equal">
      <formula>"売"</formula>
    </cfRule>
  </conditionalFormatting>
  <conditionalFormatting sqref="G78:G80">
    <cfRule type="cellIs" dxfId="5817" priority="1033" stopIfTrue="1" operator="equal">
      <formula>"買"</formula>
    </cfRule>
    <cfRule type="cellIs" dxfId="5816" priority="1034" stopIfTrue="1" operator="equal">
      <formula>"売"</formula>
    </cfRule>
  </conditionalFormatting>
  <conditionalFormatting sqref="G78:G80">
    <cfRule type="cellIs" dxfId="5815" priority="1031" stopIfTrue="1" operator="equal">
      <formula>"買"</formula>
    </cfRule>
    <cfRule type="cellIs" dxfId="5814" priority="1032" stopIfTrue="1" operator="equal">
      <formula>"売"</formula>
    </cfRule>
  </conditionalFormatting>
  <conditionalFormatting sqref="G78:G80">
    <cfRule type="cellIs" dxfId="5813" priority="1029" stopIfTrue="1" operator="equal">
      <formula>"買"</formula>
    </cfRule>
    <cfRule type="cellIs" dxfId="5812" priority="1030" stopIfTrue="1" operator="equal">
      <formula>"売"</formula>
    </cfRule>
  </conditionalFormatting>
  <conditionalFormatting sqref="G78:G80">
    <cfRule type="cellIs" dxfId="5811" priority="1027" stopIfTrue="1" operator="equal">
      <formula>"買"</formula>
    </cfRule>
    <cfRule type="cellIs" dxfId="5810" priority="1028" stopIfTrue="1" operator="equal">
      <formula>"売"</formula>
    </cfRule>
  </conditionalFormatting>
  <conditionalFormatting sqref="G81">
    <cfRule type="cellIs" dxfId="5809" priority="1025" stopIfTrue="1" operator="equal">
      <formula>"買"</formula>
    </cfRule>
    <cfRule type="cellIs" dxfId="5808" priority="1026" stopIfTrue="1" operator="equal">
      <formula>"売"</formula>
    </cfRule>
  </conditionalFormatting>
  <conditionalFormatting sqref="G81">
    <cfRule type="cellIs" dxfId="5807" priority="1023" stopIfTrue="1" operator="equal">
      <formula>"買"</formula>
    </cfRule>
    <cfRule type="cellIs" dxfId="5806" priority="1024" stopIfTrue="1" operator="equal">
      <formula>"売"</formula>
    </cfRule>
  </conditionalFormatting>
  <conditionalFormatting sqref="G81">
    <cfRule type="cellIs" dxfId="5805" priority="1021" stopIfTrue="1" operator="equal">
      <formula>"買"</formula>
    </cfRule>
    <cfRule type="cellIs" dxfId="5804" priority="1022" stopIfTrue="1" operator="equal">
      <formula>"売"</formula>
    </cfRule>
  </conditionalFormatting>
  <conditionalFormatting sqref="G81">
    <cfRule type="cellIs" dxfId="5803" priority="1019" stopIfTrue="1" operator="equal">
      <formula>"買"</formula>
    </cfRule>
    <cfRule type="cellIs" dxfId="5802" priority="1020" stopIfTrue="1" operator="equal">
      <formula>"売"</formula>
    </cfRule>
  </conditionalFormatting>
  <conditionalFormatting sqref="G81">
    <cfRule type="cellIs" dxfId="5801" priority="1017" stopIfTrue="1" operator="equal">
      <formula>"買"</formula>
    </cfRule>
    <cfRule type="cellIs" dxfId="5800" priority="1018" stopIfTrue="1" operator="equal">
      <formula>"売"</formula>
    </cfRule>
  </conditionalFormatting>
  <conditionalFormatting sqref="G82">
    <cfRule type="cellIs" dxfId="5799" priority="1015" stopIfTrue="1" operator="equal">
      <formula>"買"</formula>
    </cfRule>
    <cfRule type="cellIs" dxfId="5798" priority="1016" stopIfTrue="1" operator="equal">
      <formula>"売"</formula>
    </cfRule>
  </conditionalFormatting>
  <conditionalFormatting sqref="G83">
    <cfRule type="cellIs" dxfId="5797" priority="1013" stopIfTrue="1" operator="equal">
      <formula>"買"</formula>
    </cfRule>
    <cfRule type="cellIs" dxfId="5796" priority="1014" stopIfTrue="1" operator="equal">
      <formula>"売"</formula>
    </cfRule>
  </conditionalFormatting>
  <conditionalFormatting sqref="G83">
    <cfRule type="cellIs" dxfId="5795" priority="1011" stopIfTrue="1" operator="equal">
      <formula>"買"</formula>
    </cfRule>
    <cfRule type="cellIs" dxfId="5794" priority="1012" stopIfTrue="1" operator="equal">
      <formula>"売"</formula>
    </cfRule>
  </conditionalFormatting>
  <conditionalFormatting sqref="G83">
    <cfRule type="cellIs" dxfId="5793" priority="1009" stopIfTrue="1" operator="equal">
      <formula>"買"</formula>
    </cfRule>
    <cfRule type="cellIs" dxfId="5792" priority="1010" stopIfTrue="1" operator="equal">
      <formula>"売"</formula>
    </cfRule>
  </conditionalFormatting>
  <conditionalFormatting sqref="G84">
    <cfRule type="cellIs" dxfId="5791" priority="1007" stopIfTrue="1" operator="equal">
      <formula>"買"</formula>
    </cfRule>
    <cfRule type="cellIs" dxfId="5790" priority="1008" stopIfTrue="1" operator="equal">
      <formula>"売"</formula>
    </cfRule>
  </conditionalFormatting>
  <conditionalFormatting sqref="G85">
    <cfRule type="cellIs" dxfId="5789" priority="1005" stopIfTrue="1" operator="equal">
      <formula>"買"</formula>
    </cfRule>
    <cfRule type="cellIs" dxfId="5788" priority="1006" stopIfTrue="1" operator="equal">
      <formula>"売"</formula>
    </cfRule>
  </conditionalFormatting>
  <conditionalFormatting sqref="G86">
    <cfRule type="cellIs" dxfId="5787" priority="1003" stopIfTrue="1" operator="equal">
      <formula>"買"</formula>
    </cfRule>
    <cfRule type="cellIs" dxfId="5786" priority="1004" stopIfTrue="1" operator="equal">
      <formula>"売"</formula>
    </cfRule>
  </conditionalFormatting>
  <conditionalFormatting sqref="G87">
    <cfRule type="cellIs" dxfId="5785" priority="1001" stopIfTrue="1" operator="equal">
      <formula>"買"</formula>
    </cfRule>
    <cfRule type="cellIs" dxfId="5784" priority="1002" stopIfTrue="1" operator="equal">
      <formula>"売"</formula>
    </cfRule>
  </conditionalFormatting>
  <conditionalFormatting sqref="G87">
    <cfRule type="cellIs" dxfId="5783" priority="999" stopIfTrue="1" operator="equal">
      <formula>"買"</formula>
    </cfRule>
    <cfRule type="cellIs" dxfId="5782" priority="1000" stopIfTrue="1" operator="equal">
      <formula>"売"</formula>
    </cfRule>
  </conditionalFormatting>
  <conditionalFormatting sqref="G87">
    <cfRule type="cellIs" dxfId="5781" priority="997" stopIfTrue="1" operator="equal">
      <formula>"買"</formula>
    </cfRule>
    <cfRule type="cellIs" dxfId="5780" priority="998" stopIfTrue="1" operator="equal">
      <formula>"売"</formula>
    </cfRule>
  </conditionalFormatting>
  <conditionalFormatting sqref="G81">
    <cfRule type="cellIs" dxfId="5779" priority="995" stopIfTrue="1" operator="equal">
      <formula>"買"</formula>
    </cfRule>
    <cfRule type="cellIs" dxfId="5778" priority="996" stopIfTrue="1" operator="equal">
      <formula>"売"</formula>
    </cfRule>
  </conditionalFormatting>
  <conditionalFormatting sqref="G81">
    <cfRule type="cellIs" dxfId="5777" priority="993" stopIfTrue="1" operator="equal">
      <formula>"買"</formula>
    </cfRule>
    <cfRule type="cellIs" dxfId="5776" priority="994" stopIfTrue="1" operator="equal">
      <formula>"売"</formula>
    </cfRule>
  </conditionalFormatting>
  <conditionalFormatting sqref="G70">
    <cfRule type="cellIs" dxfId="5775" priority="991" stopIfTrue="1" operator="equal">
      <formula>"買"</formula>
    </cfRule>
    <cfRule type="cellIs" dxfId="5774" priority="992" stopIfTrue="1" operator="equal">
      <formula>"売"</formula>
    </cfRule>
  </conditionalFormatting>
  <conditionalFormatting sqref="G71">
    <cfRule type="cellIs" dxfId="5773" priority="989" stopIfTrue="1" operator="equal">
      <formula>"買"</formula>
    </cfRule>
    <cfRule type="cellIs" dxfId="5772" priority="990" stopIfTrue="1" operator="equal">
      <formula>"売"</formula>
    </cfRule>
  </conditionalFormatting>
  <conditionalFormatting sqref="G72">
    <cfRule type="cellIs" dxfId="5771" priority="987" stopIfTrue="1" operator="equal">
      <formula>"買"</formula>
    </cfRule>
    <cfRule type="cellIs" dxfId="5770" priority="988" stopIfTrue="1" operator="equal">
      <formula>"売"</formula>
    </cfRule>
  </conditionalFormatting>
  <conditionalFormatting sqref="G73">
    <cfRule type="cellIs" dxfId="5769" priority="985" stopIfTrue="1" operator="equal">
      <formula>"買"</formula>
    </cfRule>
    <cfRule type="cellIs" dxfId="5768" priority="986" stopIfTrue="1" operator="equal">
      <formula>"売"</formula>
    </cfRule>
  </conditionalFormatting>
  <conditionalFormatting sqref="G74">
    <cfRule type="cellIs" dxfId="5767" priority="983" stopIfTrue="1" operator="equal">
      <formula>"買"</formula>
    </cfRule>
    <cfRule type="cellIs" dxfId="5766" priority="984" stopIfTrue="1" operator="equal">
      <formula>"売"</formula>
    </cfRule>
  </conditionalFormatting>
  <conditionalFormatting sqref="G74">
    <cfRule type="cellIs" dxfId="5765" priority="981" stopIfTrue="1" operator="equal">
      <formula>"買"</formula>
    </cfRule>
    <cfRule type="cellIs" dxfId="5764" priority="982" stopIfTrue="1" operator="equal">
      <formula>"売"</formula>
    </cfRule>
  </conditionalFormatting>
  <conditionalFormatting sqref="G74">
    <cfRule type="cellIs" dxfId="5763" priority="979" stopIfTrue="1" operator="equal">
      <formula>"買"</formula>
    </cfRule>
    <cfRule type="cellIs" dxfId="5762" priority="980" stopIfTrue="1" operator="equal">
      <formula>"売"</formula>
    </cfRule>
  </conditionalFormatting>
  <conditionalFormatting sqref="G75">
    <cfRule type="cellIs" dxfId="5761" priority="977" stopIfTrue="1" operator="equal">
      <formula>"買"</formula>
    </cfRule>
    <cfRule type="cellIs" dxfId="5760" priority="978" stopIfTrue="1" operator="equal">
      <formula>"売"</formula>
    </cfRule>
  </conditionalFormatting>
  <conditionalFormatting sqref="G75">
    <cfRule type="cellIs" dxfId="5759" priority="975" stopIfTrue="1" operator="equal">
      <formula>"買"</formula>
    </cfRule>
    <cfRule type="cellIs" dxfId="5758" priority="976" stopIfTrue="1" operator="equal">
      <formula>"売"</formula>
    </cfRule>
  </conditionalFormatting>
  <conditionalFormatting sqref="G75">
    <cfRule type="cellIs" dxfId="5757" priority="973" stopIfTrue="1" operator="equal">
      <formula>"買"</formula>
    </cfRule>
    <cfRule type="cellIs" dxfId="5756" priority="974" stopIfTrue="1" operator="equal">
      <formula>"売"</formula>
    </cfRule>
  </conditionalFormatting>
  <conditionalFormatting sqref="G76">
    <cfRule type="cellIs" dxfId="5755" priority="971" stopIfTrue="1" operator="equal">
      <formula>"買"</formula>
    </cfRule>
    <cfRule type="cellIs" dxfId="5754" priority="972" stopIfTrue="1" operator="equal">
      <formula>"売"</formula>
    </cfRule>
  </conditionalFormatting>
  <conditionalFormatting sqref="G77">
    <cfRule type="cellIs" dxfId="5753" priority="969" stopIfTrue="1" operator="equal">
      <formula>"買"</formula>
    </cfRule>
    <cfRule type="cellIs" dxfId="5752" priority="970" stopIfTrue="1" operator="equal">
      <formula>"売"</formula>
    </cfRule>
  </conditionalFormatting>
  <conditionalFormatting sqref="G80">
    <cfRule type="cellIs" dxfId="5751" priority="967" stopIfTrue="1" operator="equal">
      <formula>"買"</formula>
    </cfRule>
    <cfRule type="cellIs" dxfId="5750" priority="968" stopIfTrue="1" operator="equal">
      <formula>"売"</formula>
    </cfRule>
  </conditionalFormatting>
  <conditionalFormatting sqref="G80">
    <cfRule type="cellIs" dxfId="5749" priority="965" stopIfTrue="1" operator="equal">
      <formula>"買"</formula>
    </cfRule>
    <cfRule type="cellIs" dxfId="5748" priority="966" stopIfTrue="1" operator="equal">
      <formula>"売"</formula>
    </cfRule>
  </conditionalFormatting>
  <conditionalFormatting sqref="G80">
    <cfRule type="cellIs" dxfId="5747" priority="963" stopIfTrue="1" operator="equal">
      <formula>"買"</formula>
    </cfRule>
    <cfRule type="cellIs" dxfId="5746" priority="964" stopIfTrue="1" operator="equal">
      <formula>"売"</formula>
    </cfRule>
  </conditionalFormatting>
  <conditionalFormatting sqref="G80">
    <cfRule type="cellIs" dxfId="5745" priority="961" stopIfTrue="1" operator="equal">
      <formula>"買"</formula>
    </cfRule>
    <cfRule type="cellIs" dxfId="5744" priority="962" stopIfTrue="1" operator="equal">
      <formula>"売"</formula>
    </cfRule>
  </conditionalFormatting>
  <conditionalFormatting sqref="G80">
    <cfRule type="cellIs" dxfId="5743" priority="959" stopIfTrue="1" operator="equal">
      <formula>"買"</formula>
    </cfRule>
    <cfRule type="cellIs" dxfId="5742" priority="960" stopIfTrue="1" operator="equal">
      <formula>"売"</formula>
    </cfRule>
  </conditionalFormatting>
  <conditionalFormatting sqref="G81">
    <cfRule type="cellIs" dxfId="5741" priority="957" stopIfTrue="1" operator="equal">
      <formula>"買"</formula>
    </cfRule>
    <cfRule type="cellIs" dxfId="5740" priority="958" stopIfTrue="1" operator="equal">
      <formula>"売"</formula>
    </cfRule>
  </conditionalFormatting>
  <conditionalFormatting sqref="G82">
    <cfRule type="cellIs" dxfId="5739" priority="955" stopIfTrue="1" operator="equal">
      <formula>"買"</formula>
    </cfRule>
    <cfRule type="cellIs" dxfId="5738" priority="956" stopIfTrue="1" operator="equal">
      <formula>"売"</formula>
    </cfRule>
  </conditionalFormatting>
  <conditionalFormatting sqref="G82">
    <cfRule type="cellIs" dxfId="5737" priority="953" stopIfTrue="1" operator="equal">
      <formula>"買"</formula>
    </cfRule>
    <cfRule type="cellIs" dxfId="5736" priority="954" stopIfTrue="1" operator="equal">
      <formula>"売"</formula>
    </cfRule>
  </conditionalFormatting>
  <conditionalFormatting sqref="G82">
    <cfRule type="cellIs" dxfId="5735" priority="951" stopIfTrue="1" operator="equal">
      <formula>"買"</formula>
    </cfRule>
    <cfRule type="cellIs" dxfId="5734" priority="952" stopIfTrue="1" operator="equal">
      <formula>"売"</formula>
    </cfRule>
  </conditionalFormatting>
  <conditionalFormatting sqref="G83">
    <cfRule type="cellIs" dxfId="5733" priority="949" stopIfTrue="1" operator="equal">
      <formula>"買"</formula>
    </cfRule>
    <cfRule type="cellIs" dxfId="5732" priority="950" stopIfTrue="1" operator="equal">
      <formula>"売"</formula>
    </cfRule>
  </conditionalFormatting>
  <conditionalFormatting sqref="G84">
    <cfRule type="cellIs" dxfId="5731" priority="947" stopIfTrue="1" operator="equal">
      <formula>"買"</formula>
    </cfRule>
    <cfRule type="cellIs" dxfId="5730" priority="948" stopIfTrue="1" operator="equal">
      <formula>"売"</formula>
    </cfRule>
  </conditionalFormatting>
  <conditionalFormatting sqref="G85">
    <cfRule type="cellIs" dxfId="5729" priority="945" stopIfTrue="1" operator="equal">
      <formula>"買"</formula>
    </cfRule>
    <cfRule type="cellIs" dxfId="5728" priority="946" stopIfTrue="1" operator="equal">
      <formula>"売"</formula>
    </cfRule>
  </conditionalFormatting>
  <conditionalFormatting sqref="G86">
    <cfRule type="cellIs" dxfId="5727" priority="943" stopIfTrue="1" operator="equal">
      <formula>"買"</formula>
    </cfRule>
    <cfRule type="cellIs" dxfId="5726" priority="944" stopIfTrue="1" operator="equal">
      <formula>"売"</formula>
    </cfRule>
  </conditionalFormatting>
  <conditionalFormatting sqref="G86">
    <cfRule type="cellIs" dxfId="5725" priority="941" stopIfTrue="1" operator="equal">
      <formula>"買"</formula>
    </cfRule>
    <cfRule type="cellIs" dxfId="5724" priority="942" stopIfTrue="1" operator="equal">
      <formula>"売"</formula>
    </cfRule>
  </conditionalFormatting>
  <conditionalFormatting sqref="G86">
    <cfRule type="cellIs" dxfId="5723" priority="939" stopIfTrue="1" operator="equal">
      <formula>"買"</formula>
    </cfRule>
    <cfRule type="cellIs" dxfId="5722" priority="940" stopIfTrue="1" operator="equal">
      <formula>"売"</formula>
    </cfRule>
  </conditionalFormatting>
  <conditionalFormatting sqref="G87">
    <cfRule type="cellIs" dxfId="5721" priority="937" stopIfTrue="1" operator="equal">
      <formula>"買"</formula>
    </cfRule>
    <cfRule type="cellIs" dxfId="5720" priority="938" stopIfTrue="1" operator="equal">
      <formula>"売"</formula>
    </cfRule>
  </conditionalFormatting>
  <conditionalFormatting sqref="G70:G76">
    <cfRule type="cellIs" dxfId="5719" priority="935" stopIfTrue="1" operator="equal">
      <formula>"買"</formula>
    </cfRule>
    <cfRule type="cellIs" dxfId="5718" priority="936" stopIfTrue="1" operator="equal">
      <formula>"売"</formula>
    </cfRule>
  </conditionalFormatting>
  <conditionalFormatting sqref="G74:G75">
    <cfRule type="cellIs" dxfId="5717" priority="933" stopIfTrue="1" operator="equal">
      <formula>"買"</formula>
    </cfRule>
    <cfRule type="cellIs" dxfId="5716" priority="934" stopIfTrue="1" operator="equal">
      <formula>"売"</formula>
    </cfRule>
  </conditionalFormatting>
  <conditionalFormatting sqref="G74:G75">
    <cfRule type="cellIs" dxfId="5715" priority="931" stopIfTrue="1" operator="equal">
      <formula>"買"</formula>
    </cfRule>
    <cfRule type="cellIs" dxfId="5714" priority="932" stopIfTrue="1" operator="equal">
      <formula>"売"</formula>
    </cfRule>
  </conditionalFormatting>
  <conditionalFormatting sqref="G76">
    <cfRule type="cellIs" dxfId="5713" priority="929" stopIfTrue="1" operator="equal">
      <formula>"買"</formula>
    </cfRule>
    <cfRule type="cellIs" dxfId="5712" priority="930" stopIfTrue="1" operator="equal">
      <formula>"売"</formula>
    </cfRule>
  </conditionalFormatting>
  <conditionalFormatting sqref="G76">
    <cfRule type="cellIs" dxfId="5711" priority="927" stopIfTrue="1" operator="equal">
      <formula>"買"</formula>
    </cfRule>
    <cfRule type="cellIs" dxfId="5710" priority="928" stopIfTrue="1" operator="equal">
      <formula>"売"</formula>
    </cfRule>
  </conditionalFormatting>
  <conditionalFormatting sqref="G76">
    <cfRule type="cellIs" dxfId="5709" priority="925" stopIfTrue="1" operator="equal">
      <formula>"買"</formula>
    </cfRule>
    <cfRule type="cellIs" dxfId="5708" priority="926" stopIfTrue="1" operator="equal">
      <formula>"売"</formula>
    </cfRule>
  </conditionalFormatting>
  <conditionalFormatting sqref="G76">
    <cfRule type="cellIs" dxfId="5707" priority="923" stopIfTrue="1" operator="equal">
      <formula>"買"</formula>
    </cfRule>
    <cfRule type="cellIs" dxfId="5706" priority="924" stopIfTrue="1" operator="equal">
      <formula>"売"</formula>
    </cfRule>
  </conditionalFormatting>
  <conditionalFormatting sqref="G76">
    <cfRule type="cellIs" dxfId="5705" priority="921" stopIfTrue="1" operator="equal">
      <formula>"買"</formula>
    </cfRule>
    <cfRule type="cellIs" dxfId="5704" priority="922" stopIfTrue="1" operator="equal">
      <formula>"売"</formula>
    </cfRule>
  </conditionalFormatting>
  <conditionalFormatting sqref="G76">
    <cfRule type="cellIs" dxfId="5703" priority="919" stopIfTrue="1" operator="equal">
      <formula>"買"</formula>
    </cfRule>
    <cfRule type="cellIs" dxfId="5702" priority="920" stopIfTrue="1" operator="equal">
      <formula>"売"</formula>
    </cfRule>
  </conditionalFormatting>
  <conditionalFormatting sqref="G76">
    <cfRule type="cellIs" dxfId="5701" priority="917" stopIfTrue="1" operator="equal">
      <formula>"買"</formula>
    </cfRule>
    <cfRule type="cellIs" dxfId="5700" priority="918" stopIfTrue="1" operator="equal">
      <formula>"売"</formula>
    </cfRule>
  </conditionalFormatting>
  <conditionalFormatting sqref="G76">
    <cfRule type="cellIs" dxfId="5699" priority="915" stopIfTrue="1" operator="equal">
      <formula>"買"</formula>
    </cfRule>
    <cfRule type="cellIs" dxfId="5698" priority="916" stopIfTrue="1" operator="equal">
      <formula>"売"</formula>
    </cfRule>
  </conditionalFormatting>
  <conditionalFormatting sqref="G77">
    <cfRule type="cellIs" dxfId="5697" priority="913" stopIfTrue="1" operator="equal">
      <formula>"買"</formula>
    </cfRule>
    <cfRule type="cellIs" dxfId="5696" priority="914" stopIfTrue="1" operator="equal">
      <formula>"売"</formula>
    </cfRule>
  </conditionalFormatting>
  <conditionalFormatting sqref="G77">
    <cfRule type="cellIs" dxfId="5695" priority="911" stopIfTrue="1" operator="equal">
      <formula>"買"</formula>
    </cfRule>
    <cfRule type="cellIs" dxfId="5694" priority="912" stopIfTrue="1" operator="equal">
      <formula>"売"</formula>
    </cfRule>
  </conditionalFormatting>
  <conditionalFormatting sqref="G77">
    <cfRule type="cellIs" dxfId="5693" priority="909" stopIfTrue="1" operator="equal">
      <formula>"買"</formula>
    </cfRule>
    <cfRule type="cellIs" dxfId="5692" priority="910" stopIfTrue="1" operator="equal">
      <formula>"売"</formula>
    </cfRule>
  </conditionalFormatting>
  <conditionalFormatting sqref="G77">
    <cfRule type="cellIs" dxfId="5691" priority="907" stopIfTrue="1" operator="equal">
      <formula>"買"</formula>
    </cfRule>
    <cfRule type="cellIs" dxfId="5690" priority="908" stopIfTrue="1" operator="equal">
      <formula>"売"</formula>
    </cfRule>
  </conditionalFormatting>
  <conditionalFormatting sqref="G77">
    <cfRule type="cellIs" dxfId="5689" priority="905" stopIfTrue="1" operator="equal">
      <formula>"買"</formula>
    </cfRule>
    <cfRule type="cellIs" dxfId="5688" priority="906" stopIfTrue="1" operator="equal">
      <formula>"売"</formula>
    </cfRule>
  </conditionalFormatting>
  <conditionalFormatting sqref="G77">
    <cfRule type="cellIs" dxfId="5687" priority="903" stopIfTrue="1" operator="equal">
      <formula>"買"</formula>
    </cfRule>
    <cfRule type="cellIs" dxfId="5686" priority="904" stopIfTrue="1" operator="equal">
      <formula>"売"</formula>
    </cfRule>
  </conditionalFormatting>
  <conditionalFormatting sqref="G77">
    <cfRule type="cellIs" dxfId="5685" priority="901" stopIfTrue="1" operator="equal">
      <formula>"買"</formula>
    </cfRule>
    <cfRule type="cellIs" dxfId="5684" priority="902" stopIfTrue="1" operator="equal">
      <formula>"売"</formula>
    </cfRule>
  </conditionalFormatting>
  <conditionalFormatting sqref="G77">
    <cfRule type="cellIs" dxfId="5683" priority="899" stopIfTrue="1" operator="equal">
      <formula>"買"</formula>
    </cfRule>
    <cfRule type="cellIs" dxfId="5682" priority="900" stopIfTrue="1" operator="equal">
      <formula>"売"</formula>
    </cfRule>
  </conditionalFormatting>
  <conditionalFormatting sqref="G77">
    <cfRule type="cellIs" dxfId="5681" priority="897" stopIfTrue="1" operator="equal">
      <formula>"買"</formula>
    </cfRule>
    <cfRule type="cellIs" dxfId="5680" priority="898" stopIfTrue="1" operator="equal">
      <formula>"売"</formula>
    </cfRule>
  </conditionalFormatting>
  <conditionalFormatting sqref="G77">
    <cfRule type="cellIs" dxfId="5679" priority="895" stopIfTrue="1" operator="equal">
      <formula>"買"</formula>
    </cfRule>
    <cfRule type="cellIs" dxfId="5678" priority="896" stopIfTrue="1" operator="equal">
      <formula>"売"</formula>
    </cfRule>
  </conditionalFormatting>
  <conditionalFormatting sqref="G77">
    <cfRule type="cellIs" dxfId="5677" priority="893" stopIfTrue="1" operator="equal">
      <formula>"買"</formula>
    </cfRule>
    <cfRule type="cellIs" dxfId="5676" priority="894" stopIfTrue="1" operator="equal">
      <formula>"売"</formula>
    </cfRule>
  </conditionalFormatting>
  <conditionalFormatting sqref="G77">
    <cfRule type="cellIs" dxfId="5675" priority="891" stopIfTrue="1" operator="equal">
      <formula>"買"</formula>
    </cfRule>
    <cfRule type="cellIs" dxfId="5674" priority="892" stopIfTrue="1" operator="equal">
      <formula>"売"</formula>
    </cfRule>
  </conditionalFormatting>
  <conditionalFormatting sqref="G77">
    <cfRule type="cellIs" dxfId="5673" priority="889" stopIfTrue="1" operator="equal">
      <formula>"買"</formula>
    </cfRule>
    <cfRule type="cellIs" dxfId="5672" priority="890" stopIfTrue="1" operator="equal">
      <formula>"売"</formula>
    </cfRule>
  </conditionalFormatting>
  <conditionalFormatting sqref="G78">
    <cfRule type="cellIs" dxfId="5671" priority="887" stopIfTrue="1" operator="equal">
      <formula>"買"</formula>
    </cfRule>
    <cfRule type="cellIs" dxfId="5670" priority="888" stopIfTrue="1" operator="equal">
      <formula>"売"</formula>
    </cfRule>
  </conditionalFormatting>
  <conditionalFormatting sqref="G78">
    <cfRule type="cellIs" dxfId="5669" priority="885" stopIfTrue="1" operator="equal">
      <formula>"買"</formula>
    </cfRule>
    <cfRule type="cellIs" dxfId="5668" priority="886" stopIfTrue="1" operator="equal">
      <formula>"売"</formula>
    </cfRule>
  </conditionalFormatting>
  <conditionalFormatting sqref="G78">
    <cfRule type="cellIs" dxfId="5667" priority="883" stopIfTrue="1" operator="equal">
      <formula>"買"</formula>
    </cfRule>
    <cfRule type="cellIs" dxfId="5666" priority="884" stopIfTrue="1" operator="equal">
      <formula>"売"</formula>
    </cfRule>
  </conditionalFormatting>
  <conditionalFormatting sqref="G78">
    <cfRule type="cellIs" dxfId="5665" priority="881" stopIfTrue="1" operator="equal">
      <formula>"買"</formula>
    </cfRule>
    <cfRule type="cellIs" dxfId="5664" priority="882" stopIfTrue="1" operator="equal">
      <formula>"売"</formula>
    </cfRule>
  </conditionalFormatting>
  <conditionalFormatting sqref="G78">
    <cfRule type="cellIs" dxfId="5663" priority="879" stopIfTrue="1" operator="equal">
      <formula>"買"</formula>
    </cfRule>
    <cfRule type="cellIs" dxfId="5662" priority="880" stopIfTrue="1" operator="equal">
      <formula>"売"</formula>
    </cfRule>
  </conditionalFormatting>
  <conditionalFormatting sqref="G78">
    <cfRule type="cellIs" dxfId="5661" priority="877" stopIfTrue="1" operator="equal">
      <formula>"買"</formula>
    </cfRule>
    <cfRule type="cellIs" dxfId="5660" priority="878" stopIfTrue="1" operator="equal">
      <formula>"売"</formula>
    </cfRule>
  </conditionalFormatting>
  <conditionalFormatting sqref="G78">
    <cfRule type="cellIs" dxfId="5659" priority="875" stopIfTrue="1" operator="equal">
      <formula>"買"</formula>
    </cfRule>
    <cfRule type="cellIs" dxfId="5658" priority="876" stopIfTrue="1" operator="equal">
      <formula>"売"</formula>
    </cfRule>
  </conditionalFormatting>
  <conditionalFormatting sqref="G78">
    <cfRule type="cellIs" dxfId="5657" priority="873" stopIfTrue="1" operator="equal">
      <formula>"買"</formula>
    </cfRule>
    <cfRule type="cellIs" dxfId="5656" priority="874" stopIfTrue="1" operator="equal">
      <formula>"売"</formula>
    </cfRule>
  </conditionalFormatting>
  <conditionalFormatting sqref="G78">
    <cfRule type="cellIs" dxfId="5655" priority="871" stopIfTrue="1" operator="equal">
      <formula>"買"</formula>
    </cfRule>
    <cfRule type="cellIs" dxfId="5654" priority="872" stopIfTrue="1" operator="equal">
      <formula>"売"</formula>
    </cfRule>
  </conditionalFormatting>
  <conditionalFormatting sqref="G78">
    <cfRule type="cellIs" dxfId="5653" priority="869" stopIfTrue="1" operator="equal">
      <formula>"買"</formula>
    </cfRule>
    <cfRule type="cellIs" dxfId="5652" priority="870" stopIfTrue="1" operator="equal">
      <formula>"売"</formula>
    </cfRule>
  </conditionalFormatting>
  <conditionalFormatting sqref="G78">
    <cfRule type="cellIs" dxfId="5651" priority="867" stopIfTrue="1" operator="equal">
      <formula>"買"</formula>
    </cfRule>
    <cfRule type="cellIs" dxfId="5650" priority="868" stopIfTrue="1" operator="equal">
      <formula>"売"</formula>
    </cfRule>
  </conditionalFormatting>
  <conditionalFormatting sqref="G78">
    <cfRule type="cellIs" dxfId="5649" priority="865" stopIfTrue="1" operator="equal">
      <formula>"買"</formula>
    </cfRule>
    <cfRule type="cellIs" dxfId="5648" priority="866" stopIfTrue="1" operator="equal">
      <formula>"売"</formula>
    </cfRule>
  </conditionalFormatting>
  <conditionalFormatting sqref="G78">
    <cfRule type="cellIs" dxfId="5647" priority="863" stopIfTrue="1" operator="equal">
      <formula>"買"</formula>
    </cfRule>
    <cfRule type="cellIs" dxfId="5646" priority="864" stopIfTrue="1" operator="equal">
      <formula>"売"</formula>
    </cfRule>
  </conditionalFormatting>
  <conditionalFormatting sqref="G79">
    <cfRule type="cellIs" dxfId="5645" priority="861" stopIfTrue="1" operator="equal">
      <formula>"買"</formula>
    </cfRule>
    <cfRule type="cellIs" dxfId="5644" priority="862" stopIfTrue="1" operator="equal">
      <formula>"売"</formula>
    </cfRule>
  </conditionalFormatting>
  <conditionalFormatting sqref="G79">
    <cfRule type="cellIs" dxfId="5643" priority="859" stopIfTrue="1" operator="equal">
      <formula>"買"</formula>
    </cfRule>
    <cfRule type="cellIs" dxfId="5642" priority="860" stopIfTrue="1" operator="equal">
      <formula>"売"</formula>
    </cfRule>
  </conditionalFormatting>
  <conditionalFormatting sqref="G79">
    <cfRule type="cellIs" dxfId="5641" priority="857" stopIfTrue="1" operator="equal">
      <formula>"買"</formula>
    </cfRule>
    <cfRule type="cellIs" dxfId="5640" priority="858" stopIfTrue="1" operator="equal">
      <formula>"売"</formula>
    </cfRule>
  </conditionalFormatting>
  <conditionalFormatting sqref="G80">
    <cfRule type="cellIs" dxfId="5639" priority="855" stopIfTrue="1" operator="equal">
      <formula>"買"</formula>
    </cfRule>
    <cfRule type="cellIs" dxfId="5638" priority="856" stopIfTrue="1" operator="equal">
      <formula>"売"</formula>
    </cfRule>
  </conditionalFormatting>
  <conditionalFormatting sqref="G81">
    <cfRule type="cellIs" dxfId="5637" priority="853" stopIfTrue="1" operator="equal">
      <formula>"買"</formula>
    </cfRule>
    <cfRule type="cellIs" dxfId="5636" priority="854" stopIfTrue="1" operator="equal">
      <formula>"売"</formula>
    </cfRule>
  </conditionalFormatting>
  <conditionalFormatting sqref="G82">
    <cfRule type="cellIs" dxfId="5635" priority="851" stopIfTrue="1" operator="equal">
      <formula>"買"</formula>
    </cfRule>
    <cfRule type="cellIs" dxfId="5634" priority="852" stopIfTrue="1" operator="equal">
      <formula>"売"</formula>
    </cfRule>
  </conditionalFormatting>
  <conditionalFormatting sqref="G83">
    <cfRule type="cellIs" dxfId="5633" priority="849" stopIfTrue="1" operator="equal">
      <formula>"買"</formula>
    </cfRule>
    <cfRule type="cellIs" dxfId="5632" priority="850" stopIfTrue="1" operator="equal">
      <formula>"売"</formula>
    </cfRule>
  </conditionalFormatting>
  <conditionalFormatting sqref="G84">
    <cfRule type="cellIs" dxfId="5631" priority="847" stopIfTrue="1" operator="equal">
      <formula>"買"</formula>
    </cfRule>
    <cfRule type="cellIs" dxfId="5630" priority="848" stopIfTrue="1" operator="equal">
      <formula>"売"</formula>
    </cfRule>
  </conditionalFormatting>
  <conditionalFormatting sqref="G84">
    <cfRule type="cellIs" dxfId="5629" priority="845" stopIfTrue="1" operator="equal">
      <formula>"買"</formula>
    </cfRule>
    <cfRule type="cellIs" dxfId="5628" priority="846" stopIfTrue="1" operator="equal">
      <formula>"売"</formula>
    </cfRule>
  </conditionalFormatting>
  <conditionalFormatting sqref="G84">
    <cfRule type="cellIs" dxfId="5627" priority="843" stopIfTrue="1" operator="equal">
      <formula>"買"</formula>
    </cfRule>
    <cfRule type="cellIs" dxfId="5626" priority="844" stopIfTrue="1" operator="equal">
      <formula>"売"</formula>
    </cfRule>
  </conditionalFormatting>
  <conditionalFormatting sqref="G85">
    <cfRule type="cellIs" dxfId="5625" priority="841" stopIfTrue="1" operator="equal">
      <formula>"買"</formula>
    </cfRule>
    <cfRule type="cellIs" dxfId="5624" priority="842" stopIfTrue="1" operator="equal">
      <formula>"売"</formula>
    </cfRule>
  </conditionalFormatting>
  <conditionalFormatting sqref="G85">
    <cfRule type="cellIs" dxfId="5623" priority="839" stopIfTrue="1" operator="equal">
      <formula>"買"</formula>
    </cfRule>
    <cfRule type="cellIs" dxfId="5622" priority="840" stopIfTrue="1" operator="equal">
      <formula>"売"</formula>
    </cfRule>
  </conditionalFormatting>
  <conditionalFormatting sqref="G85">
    <cfRule type="cellIs" dxfId="5621" priority="837" stopIfTrue="1" operator="equal">
      <formula>"買"</formula>
    </cfRule>
    <cfRule type="cellIs" dxfId="5620" priority="838" stopIfTrue="1" operator="equal">
      <formula>"売"</formula>
    </cfRule>
  </conditionalFormatting>
  <conditionalFormatting sqref="G86">
    <cfRule type="cellIs" dxfId="5619" priority="835" stopIfTrue="1" operator="equal">
      <formula>"買"</formula>
    </cfRule>
    <cfRule type="cellIs" dxfId="5618" priority="836" stopIfTrue="1" operator="equal">
      <formula>"売"</formula>
    </cfRule>
  </conditionalFormatting>
  <conditionalFormatting sqref="G87">
    <cfRule type="cellIs" dxfId="5617" priority="833" stopIfTrue="1" operator="equal">
      <formula>"買"</formula>
    </cfRule>
    <cfRule type="cellIs" dxfId="5616" priority="834" stopIfTrue="1" operator="equal">
      <formula>"売"</formula>
    </cfRule>
  </conditionalFormatting>
  <conditionalFormatting sqref="G87">
    <cfRule type="cellIs" dxfId="5615" priority="831" stopIfTrue="1" operator="equal">
      <formula>"買"</formula>
    </cfRule>
    <cfRule type="cellIs" dxfId="5614" priority="832" stopIfTrue="1" operator="equal">
      <formula>"売"</formula>
    </cfRule>
  </conditionalFormatting>
  <conditionalFormatting sqref="G87">
    <cfRule type="cellIs" dxfId="5613" priority="829" stopIfTrue="1" operator="equal">
      <formula>"買"</formula>
    </cfRule>
    <cfRule type="cellIs" dxfId="5612" priority="830" stopIfTrue="1" operator="equal">
      <formula>"売"</formula>
    </cfRule>
  </conditionalFormatting>
  <conditionalFormatting sqref="G87">
    <cfRule type="cellIs" dxfId="5611" priority="827" stopIfTrue="1" operator="equal">
      <formula>"買"</formula>
    </cfRule>
    <cfRule type="cellIs" dxfId="5610" priority="828" stopIfTrue="1" operator="equal">
      <formula>"売"</formula>
    </cfRule>
  </conditionalFormatting>
  <conditionalFormatting sqref="G87">
    <cfRule type="cellIs" dxfId="5609" priority="825" stopIfTrue="1" operator="equal">
      <formula>"買"</formula>
    </cfRule>
    <cfRule type="cellIs" dxfId="5608" priority="826" stopIfTrue="1" operator="equal">
      <formula>"売"</formula>
    </cfRule>
  </conditionalFormatting>
  <conditionalFormatting sqref="G79">
    <cfRule type="cellIs" dxfId="5607" priority="823" stopIfTrue="1" operator="equal">
      <formula>"買"</formula>
    </cfRule>
    <cfRule type="cellIs" dxfId="5606" priority="824" stopIfTrue="1" operator="equal">
      <formula>"売"</formula>
    </cfRule>
  </conditionalFormatting>
  <conditionalFormatting sqref="G80">
    <cfRule type="cellIs" dxfId="5605" priority="821" stopIfTrue="1" operator="equal">
      <formula>"買"</formula>
    </cfRule>
    <cfRule type="cellIs" dxfId="5604" priority="822" stopIfTrue="1" operator="equal">
      <formula>"売"</formula>
    </cfRule>
  </conditionalFormatting>
  <conditionalFormatting sqref="G81">
    <cfRule type="cellIs" dxfId="5603" priority="819" stopIfTrue="1" operator="equal">
      <formula>"買"</formula>
    </cfRule>
    <cfRule type="cellIs" dxfId="5602" priority="820" stopIfTrue="1" operator="equal">
      <formula>"売"</formula>
    </cfRule>
  </conditionalFormatting>
  <conditionalFormatting sqref="G82">
    <cfRule type="cellIs" dxfId="5601" priority="817" stopIfTrue="1" operator="equal">
      <formula>"買"</formula>
    </cfRule>
    <cfRule type="cellIs" dxfId="5600" priority="818" stopIfTrue="1" operator="equal">
      <formula>"売"</formula>
    </cfRule>
  </conditionalFormatting>
  <conditionalFormatting sqref="G83">
    <cfRule type="cellIs" dxfId="5599" priority="815" stopIfTrue="1" operator="equal">
      <formula>"買"</formula>
    </cfRule>
    <cfRule type="cellIs" dxfId="5598" priority="816" stopIfTrue="1" operator="equal">
      <formula>"売"</formula>
    </cfRule>
  </conditionalFormatting>
  <conditionalFormatting sqref="G83">
    <cfRule type="cellIs" dxfId="5597" priority="813" stopIfTrue="1" operator="equal">
      <formula>"買"</formula>
    </cfRule>
    <cfRule type="cellIs" dxfId="5596" priority="814" stopIfTrue="1" operator="equal">
      <formula>"売"</formula>
    </cfRule>
  </conditionalFormatting>
  <conditionalFormatting sqref="G83">
    <cfRule type="cellIs" dxfId="5595" priority="811" stopIfTrue="1" operator="equal">
      <formula>"買"</formula>
    </cfRule>
    <cfRule type="cellIs" dxfId="5594" priority="812" stopIfTrue="1" operator="equal">
      <formula>"売"</formula>
    </cfRule>
  </conditionalFormatting>
  <conditionalFormatting sqref="G84">
    <cfRule type="cellIs" dxfId="5593" priority="809" stopIfTrue="1" operator="equal">
      <formula>"買"</formula>
    </cfRule>
    <cfRule type="cellIs" dxfId="5592" priority="810" stopIfTrue="1" operator="equal">
      <formula>"売"</formula>
    </cfRule>
  </conditionalFormatting>
  <conditionalFormatting sqref="G84">
    <cfRule type="cellIs" dxfId="5591" priority="807" stopIfTrue="1" operator="equal">
      <formula>"買"</formula>
    </cfRule>
    <cfRule type="cellIs" dxfId="5590" priority="808" stopIfTrue="1" operator="equal">
      <formula>"売"</formula>
    </cfRule>
  </conditionalFormatting>
  <conditionalFormatting sqref="G84">
    <cfRule type="cellIs" dxfId="5589" priority="805" stopIfTrue="1" operator="equal">
      <formula>"買"</formula>
    </cfRule>
    <cfRule type="cellIs" dxfId="5588" priority="806" stopIfTrue="1" operator="equal">
      <formula>"売"</formula>
    </cfRule>
  </conditionalFormatting>
  <conditionalFormatting sqref="G85">
    <cfRule type="cellIs" dxfId="5587" priority="803" stopIfTrue="1" operator="equal">
      <formula>"買"</formula>
    </cfRule>
    <cfRule type="cellIs" dxfId="5586" priority="804" stopIfTrue="1" operator="equal">
      <formula>"売"</formula>
    </cfRule>
  </conditionalFormatting>
  <conditionalFormatting sqref="G86">
    <cfRule type="cellIs" dxfId="5585" priority="801" stopIfTrue="1" operator="equal">
      <formula>"買"</formula>
    </cfRule>
    <cfRule type="cellIs" dxfId="5584" priority="802" stopIfTrue="1" operator="equal">
      <formula>"売"</formula>
    </cfRule>
  </conditionalFormatting>
  <conditionalFormatting sqref="G79:G85">
    <cfRule type="cellIs" dxfId="5583" priority="799" stopIfTrue="1" operator="equal">
      <formula>"買"</formula>
    </cfRule>
    <cfRule type="cellIs" dxfId="5582" priority="800" stopIfTrue="1" operator="equal">
      <formula>"売"</formula>
    </cfRule>
  </conditionalFormatting>
  <conditionalFormatting sqref="G83:G84">
    <cfRule type="cellIs" dxfId="5581" priority="797" stopIfTrue="1" operator="equal">
      <formula>"買"</formula>
    </cfRule>
    <cfRule type="cellIs" dxfId="5580" priority="798" stopIfTrue="1" operator="equal">
      <formula>"売"</formula>
    </cfRule>
  </conditionalFormatting>
  <conditionalFormatting sqref="G83:G84">
    <cfRule type="cellIs" dxfId="5579" priority="795" stopIfTrue="1" operator="equal">
      <formula>"買"</formula>
    </cfRule>
    <cfRule type="cellIs" dxfId="5578" priority="796" stopIfTrue="1" operator="equal">
      <formula>"売"</formula>
    </cfRule>
  </conditionalFormatting>
  <conditionalFormatting sqref="G85">
    <cfRule type="cellIs" dxfId="5577" priority="793" stopIfTrue="1" operator="equal">
      <formula>"買"</formula>
    </cfRule>
    <cfRule type="cellIs" dxfId="5576" priority="794" stopIfTrue="1" operator="equal">
      <formula>"売"</formula>
    </cfRule>
  </conditionalFormatting>
  <conditionalFormatting sqref="G85">
    <cfRule type="cellIs" dxfId="5575" priority="791" stopIfTrue="1" operator="equal">
      <formula>"買"</formula>
    </cfRule>
    <cfRule type="cellIs" dxfId="5574" priority="792" stopIfTrue="1" operator="equal">
      <formula>"売"</formula>
    </cfRule>
  </conditionalFormatting>
  <conditionalFormatting sqref="G85">
    <cfRule type="cellIs" dxfId="5573" priority="789" stopIfTrue="1" operator="equal">
      <formula>"買"</formula>
    </cfRule>
    <cfRule type="cellIs" dxfId="5572" priority="790" stopIfTrue="1" operator="equal">
      <formula>"売"</formula>
    </cfRule>
  </conditionalFormatting>
  <conditionalFormatting sqref="G85">
    <cfRule type="cellIs" dxfId="5571" priority="787" stopIfTrue="1" operator="equal">
      <formula>"買"</formula>
    </cfRule>
    <cfRule type="cellIs" dxfId="5570" priority="788" stopIfTrue="1" operator="equal">
      <formula>"売"</formula>
    </cfRule>
  </conditionalFormatting>
  <conditionalFormatting sqref="G85">
    <cfRule type="cellIs" dxfId="5569" priority="785" stopIfTrue="1" operator="equal">
      <formula>"買"</formula>
    </cfRule>
    <cfRule type="cellIs" dxfId="5568" priority="786" stopIfTrue="1" operator="equal">
      <formula>"売"</formula>
    </cfRule>
  </conditionalFormatting>
  <conditionalFormatting sqref="G85">
    <cfRule type="cellIs" dxfId="5567" priority="783" stopIfTrue="1" operator="equal">
      <formula>"買"</formula>
    </cfRule>
    <cfRule type="cellIs" dxfId="5566" priority="784" stopIfTrue="1" operator="equal">
      <formula>"売"</formula>
    </cfRule>
  </conditionalFormatting>
  <conditionalFormatting sqref="G85">
    <cfRule type="cellIs" dxfId="5565" priority="781" stopIfTrue="1" operator="equal">
      <formula>"買"</formula>
    </cfRule>
    <cfRule type="cellIs" dxfId="5564" priority="782" stopIfTrue="1" operator="equal">
      <formula>"売"</formula>
    </cfRule>
  </conditionalFormatting>
  <conditionalFormatting sqref="G85">
    <cfRule type="cellIs" dxfId="5563" priority="779" stopIfTrue="1" operator="equal">
      <formula>"買"</formula>
    </cfRule>
    <cfRule type="cellIs" dxfId="5562" priority="780" stopIfTrue="1" operator="equal">
      <formula>"売"</formula>
    </cfRule>
  </conditionalFormatting>
  <conditionalFormatting sqref="G86">
    <cfRule type="cellIs" dxfId="5561" priority="777" stopIfTrue="1" operator="equal">
      <formula>"買"</formula>
    </cfRule>
    <cfRule type="cellIs" dxfId="5560" priority="778" stopIfTrue="1" operator="equal">
      <formula>"売"</formula>
    </cfRule>
  </conditionalFormatting>
  <conditionalFormatting sqref="G86">
    <cfRule type="cellIs" dxfId="5559" priority="775" stopIfTrue="1" operator="equal">
      <formula>"買"</formula>
    </cfRule>
    <cfRule type="cellIs" dxfId="5558" priority="776" stopIfTrue="1" operator="equal">
      <formula>"売"</formula>
    </cfRule>
  </conditionalFormatting>
  <conditionalFormatting sqref="G86">
    <cfRule type="cellIs" dxfId="5557" priority="773" stopIfTrue="1" operator="equal">
      <formula>"買"</formula>
    </cfRule>
    <cfRule type="cellIs" dxfId="5556" priority="774" stopIfTrue="1" operator="equal">
      <formula>"売"</formula>
    </cfRule>
  </conditionalFormatting>
  <conditionalFormatting sqref="G86">
    <cfRule type="cellIs" dxfId="5555" priority="771" stopIfTrue="1" operator="equal">
      <formula>"買"</formula>
    </cfRule>
    <cfRule type="cellIs" dxfId="5554" priority="772" stopIfTrue="1" operator="equal">
      <formula>"売"</formula>
    </cfRule>
  </conditionalFormatting>
  <conditionalFormatting sqref="G86">
    <cfRule type="cellIs" dxfId="5553" priority="769" stopIfTrue="1" operator="equal">
      <formula>"買"</formula>
    </cfRule>
    <cfRule type="cellIs" dxfId="5552" priority="770" stopIfTrue="1" operator="equal">
      <formula>"売"</formula>
    </cfRule>
  </conditionalFormatting>
  <conditionalFormatting sqref="G86">
    <cfRule type="cellIs" dxfId="5551" priority="767" stopIfTrue="1" operator="equal">
      <formula>"買"</formula>
    </cfRule>
    <cfRule type="cellIs" dxfId="5550" priority="768" stopIfTrue="1" operator="equal">
      <formula>"売"</formula>
    </cfRule>
  </conditionalFormatting>
  <conditionalFormatting sqref="G86">
    <cfRule type="cellIs" dxfId="5549" priority="765" stopIfTrue="1" operator="equal">
      <formula>"買"</formula>
    </cfRule>
    <cfRule type="cellIs" dxfId="5548" priority="766" stopIfTrue="1" operator="equal">
      <formula>"売"</formula>
    </cfRule>
  </conditionalFormatting>
  <conditionalFormatting sqref="G86">
    <cfRule type="cellIs" dxfId="5547" priority="763" stopIfTrue="1" operator="equal">
      <formula>"買"</formula>
    </cfRule>
    <cfRule type="cellIs" dxfId="5546" priority="764" stopIfTrue="1" operator="equal">
      <formula>"売"</formula>
    </cfRule>
  </conditionalFormatting>
  <conditionalFormatting sqref="G86">
    <cfRule type="cellIs" dxfId="5545" priority="761" stopIfTrue="1" operator="equal">
      <formula>"買"</formula>
    </cfRule>
    <cfRule type="cellIs" dxfId="5544" priority="762" stopIfTrue="1" operator="equal">
      <formula>"売"</formula>
    </cfRule>
  </conditionalFormatting>
  <conditionalFormatting sqref="G86">
    <cfRule type="cellIs" dxfId="5543" priority="759" stopIfTrue="1" operator="equal">
      <formula>"買"</formula>
    </cfRule>
    <cfRule type="cellIs" dxfId="5542" priority="760" stopIfTrue="1" operator="equal">
      <formula>"売"</formula>
    </cfRule>
  </conditionalFormatting>
  <conditionalFormatting sqref="G86">
    <cfRule type="cellIs" dxfId="5541" priority="757" stopIfTrue="1" operator="equal">
      <formula>"買"</formula>
    </cfRule>
    <cfRule type="cellIs" dxfId="5540" priority="758" stopIfTrue="1" operator="equal">
      <formula>"売"</formula>
    </cfRule>
  </conditionalFormatting>
  <conditionalFormatting sqref="G86">
    <cfRule type="cellIs" dxfId="5539" priority="755" stopIfTrue="1" operator="equal">
      <formula>"買"</formula>
    </cfRule>
    <cfRule type="cellIs" dxfId="5538" priority="756" stopIfTrue="1" operator="equal">
      <formula>"売"</formula>
    </cfRule>
  </conditionalFormatting>
  <conditionalFormatting sqref="G86">
    <cfRule type="cellIs" dxfId="5537" priority="753" stopIfTrue="1" operator="equal">
      <formula>"買"</formula>
    </cfRule>
    <cfRule type="cellIs" dxfId="5536" priority="754" stopIfTrue="1" operator="equal">
      <formula>"売"</formula>
    </cfRule>
  </conditionalFormatting>
  <conditionalFormatting sqref="G87">
    <cfRule type="cellIs" dxfId="5535" priority="751" stopIfTrue="1" operator="equal">
      <formula>"買"</formula>
    </cfRule>
    <cfRule type="cellIs" dxfId="5534" priority="752" stopIfTrue="1" operator="equal">
      <formula>"売"</formula>
    </cfRule>
  </conditionalFormatting>
  <conditionalFormatting sqref="G87">
    <cfRule type="cellIs" dxfId="5533" priority="749" stopIfTrue="1" operator="equal">
      <formula>"買"</formula>
    </cfRule>
    <cfRule type="cellIs" dxfId="5532" priority="750" stopIfTrue="1" operator="equal">
      <formula>"売"</formula>
    </cfRule>
  </conditionalFormatting>
  <conditionalFormatting sqref="G87">
    <cfRule type="cellIs" dxfId="5531" priority="747" stopIfTrue="1" operator="equal">
      <formula>"買"</formula>
    </cfRule>
    <cfRule type="cellIs" dxfId="5530" priority="748" stopIfTrue="1" operator="equal">
      <formula>"売"</formula>
    </cfRule>
  </conditionalFormatting>
  <conditionalFormatting sqref="G87">
    <cfRule type="cellIs" dxfId="5529" priority="745" stopIfTrue="1" operator="equal">
      <formula>"買"</formula>
    </cfRule>
    <cfRule type="cellIs" dxfId="5528" priority="746" stopIfTrue="1" operator="equal">
      <formula>"売"</formula>
    </cfRule>
  </conditionalFormatting>
  <conditionalFormatting sqref="G87">
    <cfRule type="cellIs" dxfId="5527" priority="743" stopIfTrue="1" operator="equal">
      <formula>"買"</formula>
    </cfRule>
    <cfRule type="cellIs" dxfId="5526" priority="744" stopIfTrue="1" operator="equal">
      <formula>"売"</formula>
    </cfRule>
  </conditionalFormatting>
  <conditionalFormatting sqref="G87">
    <cfRule type="cellIs" dxfId="5525" priority="741" stopIfTrue="1" operator="equal">
      <formula>"買"</formula>
    </cfRule>
    <cfRule type="cellIs" dxfId="5524" priority="742" stopIfTrue="1" operator="equal">
      <formula>"売"</formula>
    </cfRule>
  </conditionalFormatting>
  <conditionalFormatting sqref="G87">
    <cfRule type="cellIs" dxfId="5523" priority="739" stopIfTrue="1" operator="equal">
      <formula>"買"</formula>
    </cfRule>
    <cfRule type="cellIs" dxfId="5522" priority="740" stopIfTrue="1" operator="equal">
      <formula>"売"</formula>
    </cfRule>
  </conditionalFormatting>
  <conditionalFormatting sqref="G87">
    <cfRule type="cellIs" dxfId="5521" priority="737" stopIfTrue="1" operator="equal">
      <formula>"買"</formula>
    </cfRule>
    <cfRule type="cellIs" dxfId="5520" priority="738" stopIfTrue="1" operator="equal">
      <formula>"売"</formula>
    </cfRule>
  </conditionalFormatting>
  <conditionalFormatting sqref="G87">
    <cfRule type="cellIs" dxfId="5519" priority="735" stopIfTrue="1" operator="equal">
      <formula>"買"</formula>
    </cfRule>
    <cfRule type="cellIs" dxfId="5518" priority="736" stopIfTrue="1" operator="equal">
      <formula>"売"</formula>
    </cfRule>
  </conditionalFormatting>
  <conditionalFormatting sqref="G87">
    <cfRule type="cellIs" dxfId="5517" priority="733" stopIfTrue="1" operator="equal">
      <formula>"買"</formula>
    </cfRule>
    <cfRule type="cellIs" dxfId="5516" priority="734" stopIfTrue="1" operator="equal">
      <formula>"売"</formula>
    </cfRule>
  </conditionalFormatting>
  <conditionalFormatting sqref="G87">
    <cfRule type="cellIs" dxfId="5515" priority="731" stopIfTrue="1" operator="equal">
      <formula>"買"</formula>
    </cfRule>
    <cfRule type="cellIs" dxfId="5514" priority="732" stopIfTrue="1" operator="equal">
      <formula>"売"</formula>
    </cfRule>
  </conditionalFormatting>
  <conditionalFormatting sqref="G87">
    <cfRule type="cellIs" dxfId="5513" priority="729" stopIfTrue="1" operator="equal">
      <formula>"買"</formula>
    </cfRule>
    <cfRule type="cellIs" dxfId="5512" priority="730" stopIfTrue="1" operator="equal">
      <formula>"売"</formula>
    </cfRule>
  </conditionalFormatting>
  <conditionalFormatting sqref="G87">
    <cfRule type="cellIs" dxfId="5511" priority="727" stopIfTrue="1" operator="equal">
      <formula>"買"</formula>
    </cfRule>
    <cfRule type="cellIs" dxfId="5510" priority="728" stopIfTrue="1" operator="equal">
      <formula>"売"</formula>
    </cfRule>
  </conditionalFormatting>
  <conditionalFormatting sqref="G32">
    <cfRule type="cellIs" dxfId="2861" priority="725" stopIfTrue="1" operator="equal">
      <formula>"買"</formula>
    </cfRule>
    <cfRule type="cellIs" dxfId="2860" priority="726" stopIfTrue="1" operator="equal">
      <formula>"売"</formula>
    </cfRule>
  </conditionalFormatting>
  <conditionalFormatting sqref="G33">
    <cfRule type="cellIs" dxfId="2847" priority="723" stopIfTrue="1" operator="equal">
      <formula>"買"</formula>
    </cfRule>
    <cfRule type="cellIs" dxfId="2846" priority="724" stopIfTrue="1" operator="equal">
      <formula>"売"</formula>
    </cfRule>
  </conditionalFormatting>
  <conditionalFormatting sqref="G33">
    <cfRule type="cellIs" dxfId="2845" priority="721" stopIfTrue="1" operator="equal">
      <formula>"買"</formula>
    </cfRule>
    <cfRule type="cellIs" dxfId="2844" priority="722" stopIfTrue="1" operator="equal">
      <formula>"売"</formula>
    </cfRule>
  </conditionalFormatting>
  <conditionalFormatting sqref="G33">
    <cfRule type="cellIs" dxfId="2843" priority="719" stopIfTrue="1" operator="equal">
      <formula>"買"</formula>
    </cfRule>
    <cfRule type="cellIs" dxfId="2842" priority="720" stopIfTrue="1" operator="equal">
      <formula>"売"</formula>
    </cfRule>
  </conditionalFormatting>
  <conditionalFormatting sqref="G33">
    <cfRule type="cellIs" dxfId="2841" priority="717" stopIfTrue="1" operator="equal">
      <formula>"買"</formula>
    </cfRule>
    <cfRule type="cellIs" dxfId="2840" priority="718" stopIfTrue="1" operator="equal">
      <formula>"売"</formula>
    </cfRule>
  </conditionalFormatting>
  <conditionalFormatting sqref="G34">
    <cfRule type="cellIs" dxfId="2811" priority="715" stopIfTrue="1" operator="equal">
      <formula>"買"</formula>
    </cfRule>
    <cfRule type="cellIs" dxfId="2810" priority="716" stopIfTrue="1" operator="equal">
      <formula>"売"</formula>
    </cfRule>
  </conditionalFormatting>
  <conditionalFormatting sqref="G34">
    <cfRule type="cellIs" dxfId="2809" priority="713" stopIfTrue="1" operator="equal">
      <formula>"買"</formula>
    </cfRule>
    <cfRule type="cellIs" dxfId="2808" priority="714" stopIfTrue="1" operator="equal">
      <formula>"売"</formula>
    </cfRule>
  </conditionalFormatting>
  <conditionalFormatting sqref="G34">
    <cfRule type="cellIs" dxfId="2807" priority="711" stopIfTrue="1" operator="equal">
      <formula>"買"</formula>
    </cfRule>
    <cfRule type="cellIs" dxfId="2806" priority="712" stopIfTrue="1" operator="equal">
      <formula>"売"</formula>
    </cfRule>
  </conditionalFormatting>
  <conditionalFormatting sqref="G34">
    <cfRule type="cellIs" dxfId="2805" priority="709" stopIfTrue="1" operator="equal">
      <formula>"買"</formula>
    </cfRule>
    <cfRule type="cellIs" dxfId="2804" priority="710" stopIfTrue="1" operator="equal">
      <formula>"売"</formula>
    </cfRule>
  </conditionalFormatting>
  <conditionalFormatting sqref="G34">
    <cfRule type="cellIs" dxfId="2803" priority="707" stopIfTrue="1" operator="equal">
      <formula>"買"</formula>
    </cfRule>
    <cfRule type="cellIs" dxfId="2802" priority="708" stopIfTrue="1" operator="equal">
      <formula>"売"</formula>
    </cfRule>
  </conditionalFormatting>
  <conditionalFormatting sqref="G34">
    <cfRule type="cellIs" dxfId="2801" priority="705" stopIfTrue="1" operator="equal">
      <formula>"買"</formula>
    </cfRule>
    <cfRule type="cellIs" dxfId="2800" priority="706" stopIfTrue="1" operator="equal">
      <formula>"売"</formula>
    </cfRule>
  </conditionalFormatting>
  <conditionalFormatting sqref="G34">
    <cfRule type="cellIs" dxfId="2799" priority="703" stopIfTrue="1" operator="equal">
      <formula>"買"</formula>
    </cfRule>
    <cfRule type="cellIs" dxfId="2798" priority="704" stopIfTrue="1" operator="equal">
      <formula>"売"</formula>
    </cfRule>
  </conditionalFormatting>
  <conditionalFormatting sqref="G34">
    <cfRule type="cellIs" dxfId="2797" priority="701" stopIfTrue="1" operator="equal">
      <formula>"買"</formula>
    </cfRule>
    <cfRule type="cellIs" dxfId="2796" priority="702" stopIfTrue="1" operator="equal">
      <formula>"売"</formula>
    </cfRule>
  </conditionalFormatting>
  <conditionalFormatting sqref="G34">
    <cfRule type="cellIs" dxfId="2795" priority="699" stopIfTrue="1" operator="equal">
      <formula>"買"</formula>
    </cfRule>
    <cfRule type="cellIs" dxfId="2794" priority="700" stopIfTrue="1" operator="equal">
      <formula>"売"</formula>
    </cfRule>
  </conditionalFormatting>
  <conditionalFormatting sqref="G34">
    <cfRule type="cellIs" dxfId="2793" priority="697" stopIfTrue="1" operator="equal">
      <formula>"買"</formula>
    </cfRule>
    <cfRule type="cellIs" dxfId="2792" priority="698" stopIfTrue="1" operator="equal">
      <formula>"売"</formula>
    </cfRule>
  </conditionalFormatting>
  <conditionalFormatting sqref="G34">
    <cfRule type="cellIs" dxfId="2791" priority="695" stopIfTrue="1" operator="equal">
      <formula>"買"</formula>
    </cfRule>
    <cfRule type="cellIs" dxfId="2790" priority="696" stopIfTrue="1" operator="equal">
      <formula>"売"</formula>
    </cfRule>
  </conditionalFormatting>
  <conditionalFormatting sqref="G34">
    <cfRule type="cellIs" dxfId="2789" priority="693" stopIfTrue="1" operator="equal">
      <formula>"買"</formula>
    </cfRule>
    <cfRule type="cellIs" dxfId="2788" priority="694" stopIfTrue="1" operator="equal">
      <formula>"売"</formula>
    </cfRule>
  </conditionalFormatting>
  <conditionalFormatting sqref="G34">
    <cfRule type="cellIs" dxfId="2787" priority="691" stopIfTrue="1" operator="equal">
      <formula>"買"</formula>
    </cfRule>
    <cfRule type="cellIs" dxfId="2786" priority="692" stopIfTrue="1" operator="equal">
      <formula>"売"</formula>
    </cfRule>
  </conditionalFormatting>
  <conditionalFormatting sqref="G34">
    <cfRule type="cellIs" dxfId="2785" priority="689" stopIfTrue="1" operator="equal">
      <formula>"買"</formula>
    </cfRule>
    <cfRule type="cellIs" dxfId="2784" priority="690" stopIfTrue="1" operator="equal">
      <formula>"売"</formula>
    </cfRule>
  </conditionalFormatting>
  <conditionalFormatting sqref="G35">
    <cfRule type="cellIs" dxfId="2741" priority="687" stopIfTrue="1" operator="equal">
      <formula>"買"</formula>
    </cfRule>
    <cfRule type="cellIs" dxfId="2740" priority="688" stopIfTrue="1" operator="equal">
      <formula>"売"</formula>
    </cfRule>
  </conditionalFormatting>
  <conditionalFormatting sqref="G35">
    <cfRule type="cellIs" dxfId="2739" priority="685" stopIfTrue="1" operator="equal">
      <formula>"買"</formula>
    </cfRule>
    <cfRule type="cellIs" dxfId="2738" priority="686" stopIfTrue="1" operator="equal">
      <formula>"売"</formula>
    </cfRule>
  </conditionalFormatting>
  <conditionalFormatting sqref="G35">
    <cfRule type="cellIs" dxfId="2737" priority="683" stopIfTrue="1" operator="equal">
      <formula>"買"</formula>
    </cfRule>
    <cfRule type="cellIs" dxfId="2736" priority="684" stopIfTrue="1" operator="equal">
      <formula>"売"</formula>
    </cfRule>
  </conditionalFormatting>
  <conditionalFormatting sqref="G35">
    <cfRule type="cellIs" dxfId="2735" priority="681" stopIfTrue="1" operator="equal">
      <formula>"買"</formula>
    </cfRule>
    <cfRule type="cellIs" dxfId="2734" priority="682" stopIfTrue="1" operator="equal">
      <formula>"売"</formula>
    </cfRule>
  </conditionalFormatting>
  <conditionalFormatting sqref="G35">
    <cfRule type="cellIs" dxfId="2733" priority="679" stopIfTrue="1" operator="equal">
      <formula>"買"</formula>
    </cfRule>
    <cfRule type="cellIs" dxfId="2732" priority="680" stopIfTrue="1" operator="equal">
      <formula>"売"</formula>
    </cfRule>
  </conditionalFormatting>
  <conditionalFormatting sqref="G35">
    <cfRule type="cellIs" dxfId="2731" priority="677" stopIfTrue="1" operator="equal">
      <formula>"買"</formula>
    </cfRule>
    <cfRule type="cellIs" dxfId="2730" priority="678" stopIfTrue="1" operator="equal">
      <formula>"売"</formula>
    </cfRule>
  </conditionalFormatting>
  <conditionalFormatting sqref="G36">
    <cfRule type="cellIs" dxfId="2707" priority="675" stopIfTrue="1" operator="equal">
      <formula>"買"</formula>
    </cfRule>
    <cfRule type="cellIs" dxfId="2706" priority="676" stopIfTrue="1" operator="equal">
      <formula>"売"</formula>
    </cfRule>
  </conditionalFormatting>
  <conditionalFormatting sqref="G36">
    <cfRule type="cellIs" dxfId="2705" priority="673" stopIfTrue="1" operator="equal">
      <formula>"買"</formula>
    </cfRule>
    <cfRule type="cellIs" dxfId="2704" priority="674" stopIfTrue="1" operator="equal">
      <formula>"売"</formula>
    </cfRule>
  </conditionalFormatting>
  <conditionalFormatting sqref="G36">
    <cfRule type="cellIs" dxfId="2703" priority="671" stopIfTrue="1" operator="equal">
      <formula>"買"</formula>
    </cfRule>
    <cfRule type="cellIs" dxfId="2702" priority="672" stopIfTrue="1" operator="equal">
      <formula>"売"</formula>
    </cfRule>
  </conditionalFormatting>
  <conditionalFormatting sqref="G36">
    <cfRule type="cellIs" dxfId="2701" priority="669" stopIfTrue="1" operator="equal">
      <formula>"買"</formula>
    </cfRule>
    <cfRule type="cellIs" dxfId="2700" priority="670" stopIfTrue="1" operator="equal">
      <formula>"売"</formula>
    </cfRule>
  </conditionalFormatting>
  <conditionalFormatting sqref="G36">
    <cfRule type="cellIs" dxfId="2699" priority="667" stopIfTrue="1" operator="equal">
      <formula>"買"</formula>
    </cfRule>
    <cfRule type="cellIs" dxfId="2698" priority="668" stopIfTrue="1" operator="equal">
      <formula>"売"</formula>
    </cfRule>
  </conditionalFormatting>
  <conditionalFormatting sqref="G36">
    <cfRule type="cellIs" dxfId="2697" priority="665" stopIfTrue="1" operator="equal">
      <formula>"買"</formula>
    </cfRule>
    <cfRule type="cellIs" dxfId="2696" priority="666" stopIfTrue="1" operator="equal">
      <formula>"売"</formula>
    </cfRule>
  </conditionalFormatting>
  <conditionalFormatting sqref="G36">
    <cfRule type="cellIs" dxfId="2695" priority="663" stopIfTrue="1" operator="equal">
      <formula>"買"</formula>
    </cfRule>
    <cfRule type="cellIs" dxfId="2694" priority="664" stopIfTrue="1" operator="equal">
      <formula>"売"</formula>
    </cfRule>
  </conditionalFormatting>
  <conditionalFormatting sqref="G36">
    <cfRule type="cellIs" dxfId="2693" priority="661" stopIfTrue="1" operator="equal">
      <formula>"買"</formula>
    </cfRule>
    <cfRule type="cellIs" dxfId="2692" priority="662" stopIfTrue="1" operator="equal">
      <formula>"売"</formula>
    </cfRule>
  </conditionalFormatting>
  <conditionalFormatting sqref="G36">
    <cfRule type="cellIs" dxfId="2691" priority="659" stopIfTrue="1" operator="equal">
      <formula>"買"</formula>
    </cfRule>
    <cfRule type="cellIs" dxfId="2690" priority="660" stopIfTrue="1" operator="equal">
      <formula>"売"</formula>
    </cfRule>
  </conditionalFormatting>
  <conditionalFormatting sqref="G36">
    <cfRule type="cellIs" dxfId="2689" priority="657" stopIfTrue="1" operator="equal">
      <formula>"買"</formula>
    </cfRule>
    <cfRule type="cellIs" dxfId="2688" priority="658" stopIfTrue="1" operator="equal">
      <formula>"売"</formula>
    </cfRule>
  </conditionalFormatting>
  <conditionalFormatting sqref="G36">
    <cfRule type="cellIs" dxfId="2687" priority="655" stopIfTrue="1" operator="equal">
      <formula>"買"</formula>
    </cfRule>
    <cfRule type="cellIs" dxfId="2686" priority="656" stopIfTrue="1" operator="equal">
      <formula>"売"</formula>
    </cfRule>
  </conditionalFormatting>
  <conditionalFormatting sqref="G36">
    <cfRule type="cellIs" dxfId="2685" priority="653" stopIfTrue="1" operator="equal">
      <formula>"買"</formula>
    </cfRule>
    <cfRule type="cellIs" dxfId="2684" priority="654" stopIfTrue="1" operator="equal">
      <formula>"売"</formula>
    </cfRule>
  </conditionalFormatting>
  <conditionalFormatting sqref="G37">
    <cfRule type="cellIs" dxfId="2659" priority="651" stopIfTrue="1" operator="equal">
      <formula>"買"</formula>
    </cfRule>
    <cfRule type="cellIs" dxfId="2658" priority="652" stopIfTrue="1" operator="equal">
      <formula>"売"</formula>
    </cfRule>
  </conditionalFormatting>
  <conditionalFormatting sqref="G37">
    <cfRule type="cellIs" dxfId="2657" priority="649" stopIfTrue="1" operator="equal">
      <formula>"買"</formula>
    </cfRule>
    <cfRule type="cellIs" dxfId="2656" priority="650" stopIfTrue="1" operator="equal">
      <formula>"売"</formula>
    </cfRule>
  </conditionalFormatting>
  <conditionalFormatting sqref="G37">
    <cfRule type="cellIs" dxfId="2655" priority="647" stopIfTrue="1" operator="equal">
      <formula>"買"</formula>
    </cfRule>
    <cfRule type="cellIs" dxfId="2654" priority="648" stopIfTrue="1" operator="equal">
      <formula>"売"</formula>
    </cfRule>
  </conditionalFormatting>
  <conditionalFormatting sqref="G37">
    <cfRule type="cellIs" dxfId="2653" priority="645" stopIfTrue="1" operator="equal">
      <formula>"買"</formula>
    </cfRule>
    <cfRule type="cellIs" dxfId="2652" priority="646" stopIfTrue="1" operator="equal">
      <formula>"売"</formula>
    </cfRule>
  </conditionalFormatting>
  <conditionalFormatting sqref="G37">
    <cfRule type="cellIs" dxfId="2651" priority="643" stopIfTrue="1" operator="equal">
      <formula>"買"</formula>
    </cfRule>
    <cfRule type="cellIs" dxfId="2650" priority="644" stopIfTrue="1" operator="equal">
      <formula>"売"</formula>
    </cfRule>
  </conditionalFormatting>
  <conditionalFormatting sqref="G37">
    <cfRule type="cellIs" dxfId="2649" priority="641" stopIfTrue="1" operator="equal">
      <formula>"買"</formula>
    </cfRule>
    <cfRule type="cellIs" dxfId="2648" priority="642" stopIfTrue="1" operator="equal">
      <formula>"売"</formula>
    </cfRule>
  </conditionalFormatting>
  <conditionalFormatting sqref="G38">
    <cfRule type="cellIs" dxfId="2625" priority="639" stopIfTrue="1" operator="equal">
      <formula>"買"</formula>
    </cfRule>
    <cfRule type="cellIs" dxfId="2624" priority="640" stopIfTrue="1" operator="equal">
      <formula>"売"</formula>
    </cfRule>
  </conditionalFormatting>
  <conditionalFormatting sqref="G38">
    <cfRule type="cellIs" dxfId="2623" priority="637" stopIfTrue="1" operator="equal">
      <formula>"買"</formula>
    </cfRule>
    <cfRule type="cellIs" dxfId="2622" priority="638" stopIfTrue="1" operator="equal">
      <formula>"売"</formula>
    </cfRule>
  </conditionalFormatting>
  <conditionalFormatting sqref="G38">
    <cfRule type="cellIs" dxfId="2621" priority="635" stopIfTrue="1" operator="equal">
      <formula>"買"</formula>
    </cfRule>
    <cfRule type="cellIs" dxfId="2620" priority="636" stopIfTrue="1" operator="equal">
      <formula>"売"</formula>
    </cfRule>
  </conditionalFormatting>
  <conditionalFormatting sqref="G38">
    <cfRule type="cellIs" dxfId="2619" priority="633" stopIfTrue="1" operator="equal">
      <formula>"買"</formula>
    </cfRule>
    <cfRule type="cellIs" dxfId="2618" priority="634" stopIfTrue="1" operator="equal">
      <formula>"売"</formula>
    </cfRule>
  </conditionalFormatting>
  <conditionalFormatting sqref="G38">
    <cfRule type="cellIs" dxfId="2617" priority="631" stopIfTrue="1" operator="equal">
      <formula>"買"</formula>
    </cfRule>
    <cfRule type="cellIs" dxfId="2616" priority="632" stopIfTrue="1" operator="equal">
      <formula>"売"</formula>
    </cfRule>
  </conditionalFormatting>
  <conditionalFormatting sqref="G38">
    <cfRule type="cellIs" dxfId="2615" priority="629" stopIfTrue="1" operator="equal">
      <formula>"買"</formula>
    </cfRule>
    <cfRule type="cellIs" dxfId="2614" priority="630" stopIfTrue="1" operator="equal">
      <formula>"売"</formula>
    </cfRule>
  </conditionalFormatting>
  <conditionalFormatting sqref="G38">
    <cfRule type="cellIs" dxfId="2613" priority="627" stopIfTrue="1" operator="equal">
      <formula>"買"</formula>
    </cfRule>
    <cfRule type="cellIs" dxfId="2612" priority="628" stopIfTrue="1" operator="equal">
      <formula>"売"</formula>
    </cfRule>
  </conditionalFormatting>
  <conditionalFormatting sqref="G38">
    <cfRule type="cellIs" dxfId="2611" priority="625" stopIfTrue="1" operator="equal">
      <formula>"買"</formula>
    </cfRule>
    <cfRule type="cellIs" dxfId="2610" priority="626" stopIfTrue="1" operator="equal">
      <formula>"売"</formula>
    </cfRule>
  </conditionalFormatting>
  <conditionalFormatting sqref="G38">
    <cfRule type="cellIs" dxfId="2609" priority="623" stopIfTrue="1" operator="equal">
      <formula>"買"</formula>
    </cfRule>
    <cfRule type="cellIs" dxfId="2608" priority="624" stopIfTrue="1" operator="equal">
      <formula>"売"</formula>
    </cfRule>
  </conditionalFormatting>
  <conditionalFormatting sqref="G38">
    <cfRule type="cellIs" dxfId="2607" priority="621" stopIfTrue="1" operator="equal">
      <formula>"買"</formula>
    </cfRule>
    <cfRule type="cellIs" dxfId="2606" priority="622" stopIfTrue="1" operator="equal">
      <formula>"売"</formula>
    </cfRule>
  </conditionalFormatting>
  <conditionalFormatting sqref="G38">
    <cfRule type="cellIs" dxfId="2605" priority="619" stopIfTrue="1" operator="equal">
      <formula>"買"</formula>
    </cfRule>
    <cfRule type="cellIs" dxfId="2604" priority="620" stopIfTrue="1" operator="equal">
      <formula>"売"</formula>
    </cfRule>
  </conditionalFormatting>
  <conditionalFormatting sqref="G38">
    <cfRule type="cellIs" dxfId="2603" priority="617" stopIfTrue="1" operator="equal">
      <formula>"買"</formula>
    </cfRule>
    <cfRule type="cellIs" dxfId="2602" priority="618" stopIfTrue="1" operator="equal">
      <formula>"売"</formula>
    </cfRule>
  </conditionalFormatting>
  <conditionalFormatting sqref="G38">
    <cfRule type="cellIs" dxfId="2601" priority="615" stopIfTrue="1" operator="equal">
      <formula>"買"</formula>
    </cfRule>
    <cfRule type="cellIs" dxfId="2600" priority="616" stopIfTrue="1" operator="equal">
      <formula>"売"</formula>
    </cfRule>
  </conditionalFormatting>
  <conditionalFormatting sqref="G38">
    <cfRule type="cellIs" dxfId="2599" priority="613" stopIfTrue="1" operator="equal">
      <formula>"買"</formula>
    </cfRule>
    <cfRule type="cellIs" dxfId="2598" priority="614" stopIfTrue="1" operator="equal">
      <formula>"売"</formula>
    </cfRule>
  </conditionalFormatting>
  <conditionalFormatting sqref="G38">
    <cfRule type="cellIs" dxfId="2597" priority="611" stopIfTrue="1" operator="equal">
      <formula>"買"</formula>
    </cfRule>
    <cfRule type="cellIs" dxfId="2596" priority="612" stopIfTrue="1" operator="equal">
      <formula>"売"</formula>
    </cfRule>
  </conditionalFormatting>
  <conditionalFormatting sqref="G38">
    <cfRule type="cellIs" dxfId="2595" priority="609" stopIfTrue="1" operator="equal">
      <formula>"買"</formula>
    </cfRule>
    <cfRule type="cellIs" dxfId="2594" priority="610" stopIfTrue="1" operator="equal">
      <formula>"売"</formula>
    </cfRule>
  </conditionalFormatting>
  <conditionalFormatting sqref="G38">
    <cfRule type="cellIs" dxfId="2593" priority="607" stopIfTrue="1" operator="equal">
      <formula>"買"</formula>
    </cfRule>
    <cfRule type="cellIs" dxfId="2592" priority="608" stopIfTrue="1" operator="equal">
      <formula>"売"</formula>
    </cfRule>
  </conditionalFormatting>
  <conditionalFormatting sqref="G38">
    <cfRule type="cellIs" dxfId="2591" priority="605" stopIfTrue="1" operator="equal">
      <formula>"買"</formula>
    </cfRule>
    <cfRule type="cellIs" dxfId="2590" priority="606" stopIfTrue="1" operator="equal">
      <formula>"売"</formula>
    </cfRule>
  </conditionalFormatting>
  <conditionalFormatting sqref="G38">
    <cfRule type="cellIs" dxfId="2589" priority="603" stopIfTrue="1" operator="equal">
      <formula>"買"</formula>
    </cfRule>
    <cfRule type="cellIs" dxfId="2588" priority="604" stopIfTrue="1" operator="equal">
      <formula>"売"</formula>
    </cfRule>
  </conditionalFormatting>
  <conditionalFormatting sqref="G38">
    <cfRule type="cellIs" dxfId="2587" priority="601" stopIfTrue="1" operator="equal">
      <formula>"買"</formula>
    </cfRule>
    <cfRule type="cellIs" dxfId="2586" priority="602" stopIfTrue="1" operator="equal">
      <formula>"売"</formula>
    </cfRule>
  </conditionalFormatting>
  <conditionalFormatting sqref="G38">
    <cfRule type="cellIs" dxfId="2585" priority="599" stopIfTrue="1" operator="equal">
      <formula>"買"</formula>
    </cfRule>
    <cfRule type="cellIs" dxfId="2584" priority="600" stopIfTrue="1" operator="equal">
      <formula>"売"</formula>
    </cfRule>
  </conditionalFormatting>
  <conditionalFormatting sqref="G38">
    <cfRule type="cellIs" dxfId="2583" priority="597" stopIfTrue="1" operator="equal">
      <formula>"買"</formula>
    </cfRule>
    <cfRule type="cellIs" dxfId="2582" priority="598" stopIfTrue="1" operator="equal">
      <formula>"売"</formula>
    </cfRule>
  </conditionalFormatting>
  <conditionalFormatting sqref="G38">
    <cfRule type="cellIs" dxfId="2581" priority="595" stopIfTrue="1" operator="equal">
      <formula>"買"</formula>
    </cfRule>
    <cfRule type="cellIs" dxfId="2580" priority="596" stopIfTrue="1" operator="equal">
      <formula>"売"</formula>
    </cfRule>
  </conditionalFormatting>
  <conditionalFormatting sqref="G38">
    <cfRule type="cellIs" dxfId="2579" priority="593" stopIfTrue="1" operator="equal">
      <formula>"買"</formula>
    </cfRule>
    <cfRule type="cellIs" dxfId="2578" priority="594" stopIfTrue="1" operator="equal">
      <formula>"売"</formula>
    </cfRule>
  </conditionalFormatting>
  <conditionalFormatting sqref="G38">
    <cfRule type="cellIs" dxfId="2577" priority="591" stopIfTrue="1" operator="equal">
      <formula>"買"</formula>
    </cfRule>
    <cfRule type="cellIs" dxfId="2576" priority="592" stopIfTrue="1" operator="equal">
      <formula>"売"</formula>
    </cfRule>
  </conditionalFormatting>
  <conditionalFormatting sqref="G38">
    <cfRule type="cellIs" dxfId="2575" priority="589" stopIfTrue="1" operator="equal">
      <formula>"買"</formula>
    </cfRule>
    <cfRule type="cellIs" dxfId="2574" priority="590" stopIfTrue="1" operator="equal">
      <formula>"売"</formula>
    </cfRule>
  </conditionalFormatting>
  <conditionalFormatting sqref="G38">
    <cfRule type="cellIs" dxfId="2573" priority="587" stopIfTrue="1" operator="equal">
      <formula>"買"</formula>
    </cfRule>
    <cfRule type="cellIs" dxfId="2572" priority="588" stopIfTrue="1" operator="equal">
      <formula>"売"</formula>
    </cfRule>
  </conditionalFormatting>
  <conditionalFormatting sqref="G38">
    <cfRule type="cellIs" dxfId="2571" priority="585" stopIfTrue="1" operator="equal">
      <formula>"買"</formula>
    </cfRule>
    <cfRule type="cellIs" dxfId="2570" priority="586" stopIfTrue="1" operator="equal">
      <formula>"売"</formula>
    </cfRule>
  </conditionalFormatting>
  <conditionalFormatting sqref="G38">
    <cfRule type="cellIs" dxfId="2569" priority="583" stopIfTrue="1" operator="equal">
      <formula>"買"</formula>
    </cfRule>
    <cfRule type="cellIs" dxfId="2568" priority="584" stopIfTrue="1" operator="equal">
      <formula>"売"</formula>
    </cfRule>
  </conditionalFormatting>
  <conditionalFormatting sqref="G38">
    <cfRule type="cellIs" dxfId="2567" priority="581" stopIfTrue="1" operator="equal">
      <formula>"買"</formula>
    </cfRule>
    <cfRule type="cellIs" dxfId="2566" priority="582" stopIfTrue="1" operator="equal">
      <formula>"売"</formula>
    </cfRule>
  </conditionalFormatting>
  <conditionalFormatting sqref="G38">
    <cfRule type="cellIs" dxfId="2565" priority="579" stopIfTrue="1" operator="equal">
      <formula>"買"</formula>
    </cfRule>
    <cfRule type="cellIs" dxfId="2564" priority="580" stopIfTrue="1" operator="equal">
      <formula>"売"</formula>
    </cfRule>
  </conditionalFormatting>
  <conditionalFormatting sqref="G38">
    <cfRule type="cellIs" dxfId="2563" priority="577" stopIfTrue="1" operator="equal">
      <formula>"買"</formula>
    </cfRule>
    <cfRule type="cellIs" dxfId="2562" priority="578" stopIfTrue="1" operator="equal">
      <formula>"売"</formula>
    </cfRule>
  </conditionalFormatting>
  <conditionalFormatting sqref="G38">
    <cfRule type="cellIs" dxfId="2561" priority="575" stopIfTrue="1" operator="equal">
      <formula>"買"</formula>
    </cfRule>
    <cfRule type="cellIs" dxfId="2560" priority="576" stopIfTrue="1" operator="equal">
      <formula>"売"</formula>
    </cfRule>
  </conditionalFormatting>
  <conditionalFormatting sqref="G38">
    <cfRule type="cellIs" dxfId="2559" priority="573" stopIfTrue="1" operator="equal">
      <formula>"買"</formula>
    </cfRule>
    <cfRule type="cellIs" dxfId="2558" priority="574" stopIfTrue="1" operator="equal">
      <formula>"売"</formula>
    </cfRule>
  </conditionalFormatting>
  <conditionalFormatting sqref="G38">
    <cfRule type="cellIs" dxfId="2557" priority="571" stopIfTrue="1" operator="equal">
      <formula>"買"</formula>
    </cfRule>
    <cfRule type="cellIs" dxfId="2556" priority="572" stopIfTrue="1" operator="equal">
      <formula>"売"</formula>
    </cfRule>
  </conditionalFormatting>
  <conditionalFormatting sqref="G38">
    <cfRule type="cellIs" dxfId="2555" priority="569" stopIfTrue="1" operator="equal">
      <formula>"買"</formula>
    </cfRule>
    <cfRule type="cellIs" dxfId="2554" priority="570" stopIfTrue="1" operator="equal">
      <formula>"売"</formula>
    </cfRule>
  </conditionalFormatting>
  <conditionalFormatting sqref="G39">
    <cfRule type="cellIs" dxfId="2463" priority="567" stopIfTrue="1" operator="equal">
      <formula>"買"</formula>
    </cfRule>
    <cfRule type="cellIs" dxfId="2462" priority="568" stopIfTrue="1" operator="equal">
      <formula>"売"</formula>
    </cfRule>
  </conditionalFormatting>
  <conditionalFormatting sqref="G39">
    <cfRule type="cellIs" dxfId="2461" priority="565" stopIfTrue="1" operator="equal">
      <formula>"買"</formula>
    </cfRule>
    <cfRule type="cellIs" dxfId="2460" priority="566" stopIfTrue="1" operator="equal">
      <formula>"売"</formula>
    </cfRule>
  </conditionalFormatting>
  <conditionalFormatting sqref="G39">
    <cfRule type="cellIs" dxfId="2459" priority="563" stopIfTrue="1" operator="equal">
      <formula>"買"</formula>
    </cfRule>
    <cfRule type="cellIs" dxfId="2458" priority="564" stopIfTrue="1" operator="equal">
      <formula>"売"</formula>
    </cfRule>
  </conditionalFormatting>
  <conditionalFormatting sqref="G39">
    <cfRule type="cellIs" dxfId="2457" priority="561" stopIfTrue="1" operator="equal">
      <formula>"買"</formula>
    </cfRule>
    <cfRule type="cellIs" dxfId="2456" priority="562" stopIfTrue="1" operator="equal">
      <formula>"売"</formula>
    </cfRule>
  </conditionalFormatting>
  <conditionalFormatting sqref="G39">
    <cfRule type="cellIs" dxfId="2455" priority="559" stopIfTrue="1" operator="equal">
      <formula>"買"</formula>
    </cfRule>
    <cfRule type="cellIs" dxfId="2454" priority="560" stopIfTrue="1" operator="equal">
      <formula>"売"</formula>
    </cfRule>
  </conditionalFormatting>
  <conditionalFormatting sqref="G39">
    <cfRule type="cellIs" dxfId="2453" priority="557" stopIfTrue="1" operator="equal">
      <formula>"買"</formula>
    </cfRule>
    <cfRule type="cellIs" dxfId="2452" priority="558" stopIfTrue="1" operator="equal">
      <formula>"売"</formula>
    </cfRule>
  </conditionalFormatting>
  <conditionalFormatting sqref="G39">
    <cfRule type="cellIs" dxfId="2451" priority="555" stopIfTrue="1" operator="equal">
      <formula>"買"</formula>
    </cfRule>
    <cfRule type="cellIs" dxfId="2450" priority="556" stopIfTrue="1" operator="equal">
      <formula>"売"</formula>
    </cfRule>
  </conditionalFormatting>
  <conditionalFormatting sqref="G39">
    <cfRule type="cellIs" dxfId="2449" priority="553" stopIfTrue="1" operator="equal">
      <formula>"買"</formula>
    </cfRule>
    <cfRule type="cellIs" dxfId="2448" priority="554" stopIfTrue="1" operator="equal">
      <formula>"売"</formula>
    </cfRule>
  </conditionalFormatting>
  <conditionalFormatting sqref="G39">
    <cfRule type="cellIs" dxfId="2447" priority="551" stopIfTrue="1" operator="equal">
      <formula>"買"</formula>
    </cfRule>
    <cfRule type="cellIs" dxfId="2446" priority="552" stopIfTrue="1" operator="equal">
      <formula>"売"</formula>
    </cfRule>
  </conditionalFormatting>
  <conditionalFormatting sqref="G39">
    <cfRule type="cellIs" dxfId="2445" priority="549" stopIfTrue="1" operator="equal">
      <formula>"買"</formula>
    </cfRule>
    <cfRule type="cellIs" dxfId="2444" priority="550" stopIfTrue="1" operator="equal">
      <formula>"売"</formula>
    </cfRule>
  </conditionalFormatting>
  <conditionalFormatting sqref="G39">
    <cfRule type="cellIs" dxfId="2443" priority="547" stopIfTrue="1" operator="equal">
      <formula>"買"</formula>
    </cfRule>
    <cfRule type="cellIs" dxfId="2442" priority="548" stopIfTrue="1" operator="equal">
      <formula>"売"</formula>
    </cfRule>
  </conditionalFormatting>
  <conditionalFormatting sqref="G39">
    <cfRule type="cellIs" dxfId="2441" priority="545" stopIfTrue="1" operator="equal">
      <formula>"買"</formula>
    </cfRule>
    <cfRule type="cellIs" dxfId="2440" priority="546" stopIfTrue="1" operator="equal">
      <formula>"売"</formula>
    </cfRule>
  </conditionalFormatting>
  <conditionalFormatting sqref="G39">
    <cfRule type="cellIs" dxfId="2439" priority="543" stopIfTrue="1" operator="equal">
      <formula>"買"</formula>
    </cfRule>
    <cfRule type="cellIs" dxfId="2438" priority="544" stopIfTrue="1" operator="equal">
      <formula>"売"</formula>
    </cfRule>
  </conditionalFormatting>
  <conditionalFormatting sqref="G39">
    <cfRule type="cellIs" dxfId="2437" priority="541" stopIfTrue="1" operator="equal">
      <formula>"買"</formula>
    </cfRule>
    <cfRule type="cellIs" dxfId="2436" priority="542" stopIfTrue="1" operator="equal">
      <formula>"売"</formula>
    </cfRule>
  </conditionalFormatting>
  <conditionalFormatting sqref="G40">
    <cfRule type="cellIs" dxfId="2385" priority="539" stopIfTrue="1" operator="equal">
      <formula>"買"</formula>
    </cfRule>
    <cfRule type="cellIs" dxfId="2384" priority="540" stopIfTrue="1" operator="equal">
      <formula>"売"</formula>
    </cfRule>
  </conditionalFormatting>
  <conditionalFormatting sqref="G40">
    <cfRule type="cellIs" dxfId="2383" priority="537" stopIfTrue="1" operator="equal">
      <formula>"買"</formula>
    </cfRule>
    <cfRule type="cellIs" dxfId="2382" priority="538" stopIfTrue="1" operator="equal">
      <formula>"売"</formula>
    </cfRule>
  </conditionalFormatting>
  <conditionalFormatting sqref="G40">
    <cfRule type="cellIs" dxfId="2381" priority="535" stopIfTrue="1" operator="equal">
      <formula>"買"</formula>
    </cfRule>
    <cfRule type="cellIs" dxfId="2380" priority="536" stopIfTrue="1" operator="equal">
      <formula>"売"</formula>
    </cfRule>
  </conditionalFormatting>
  <conditionalFormatting sqref="G40">
    <cfRule type="cellIs" dxfId="2379" priority="533" stopIfTrue="1" operator="equal">
      <formula>"買"</formula>
    </cfRule>
    <cfRule type="cellIs" dxfId="2378" priority="534" stopIfTrue="1" operator="equal">
      <formula>"売"</formula>
    </cfRule>
  </conditionalFormatting>
  <conditionalFormatting sqref="G40">
    <cfRule type="cellIs" dxfId="2377" priority="531" stopIfTrue="1" operator="equal">
      <formula>"買"</formula>
    </cfRule>
    <cfRule type="cellIs" dxfId="2376" priority="532" stopIfTrue="1" operator="equal">
      <formula>"売"</formula>
    </cfRule>
  </conditionalFormatting>
  <conditionalFormatting sqref="G40">
    <cfRule type="cellIs" dxfId="2375" priority="529" stopIfTrue="1" operator="equal">
      <formula>"買"</formula>
    </cfRule>
    <cfRule type="cellIs" dxfId="2374" priority="530" stopIfTrue="1" operator="equal">
      <formula>"売"</formula>
    </cfRule>
  </conditionalFormatting>
  <conditionalFormatting sqref="G40">
    <cfRule type="cellIs" dxfId="2373" priority="527" stopIfTrue="1" operator="equal">
      <formula>"買"</formula>
    </cfRule>
    <cfRule type="cellIs" dxfId="2372" priority="528" stopIfTrue="1" operator="equal">
      <formula>"売"</formula>
    </cfRule>
  </conditionalFormatting>
  <conditionalFormatting sqref="G40">
    <cfRule type="cellIs" dxfId="2371" priority="525" stopIfTrue="1" operator="equal">
      <formula>"買"</formula>
    </cfRule>
    <cfRule type="cellIs" dxfId="2370" priority="526" stopIfTrue="1" operator="equal">
      <formula>"売"</formula>
    </cfRule>
  </conditionalFormatting>
  <conditionalFormatting sqref="G40">
    <cfRule type="cellIs" dxfId="2369" priority="523" stopIfTrue="1" operator="equal">
      <formula>"買"</formula>
    </cfRule>
    <cfRule type="cellIs" dxfId="2368" priority="524" stopIfTrue="1" operator="equal">
      <formula>"売"</formula>
    </cfRule>
  </conditionalFormatting>
  <conditionalFormatting sqref="G40">
    <cfRule type="cellIs" dxfId="2367" priority="521" stopIfTrue="1" operator="equal">
      <formula>"買"</formula>
    </cfRule>
    <cfRule type="cellIs" dxfId="2366" priority="522" stopIfTrue="1" operator="equal">
      <formula>"売"</formula>
    </cfRule>
  </conditionalFormatting>
  <conditionalFormatting sqref="G40">
    <cfRule type="cellIs" dxfId="2365" priority="519" stopIfTrue="1" operator="equal">
      <formula>"買"</formula>
    </cfRule>
    <cfRule type="cellIs" dxfId="2364" priority="520" stopIfTrue="1" operator="equal">
      <formula>"売"</formula>
    </cfRule>
  </conditionalFormatting>
  <conditionalFormatting sqref="G40">
    <cfRule type="cellIs" dxfId="2363" priority="517" stopIfTrue="1" operator="equal">
      <formula>"買"</formula>
    </cfRule>
    <cfRule type="cellIs" dxfId="2362" priority="518" stopIfTrue="1" operator="equal">
      <formula>"売"</formula>
    </cfRule>
  </conditionalFormatting>
  <conditionalFormatting sqref="G40">
    <cfRule type="cellIs" dxfId="2361" priority="515" stopIfTrue="1" operator="equal">
      <formula>"買"</formula>
    </cfRule>
    <cfRule type="cellIs" dxfId="2360" priority="516" stopIfTrue="1" operator="equal">
      <formula>"売"</formula>
    </cfRule>
  </conditionalFormatting>
  <conditionalFormatting sqref="G40">
    <cfRule type="cellIs" dxfId="2359" priority="513" stopIfTrue="1" operator="equal">
      <formula>"買"</formula>
    </cfRule>
    <cfRule type="cellIs" dxfId="2358" priority="514" stopIfTrue="1" operator="equal">
      <formula>"売"</formula>
    </cfRule>
  </conditionalFormatting>
  <conditionalFormatting sqref="G40">
    <cfRule type="cellIs" dxfId="2357" priority="511" stopIfTrue="1" operator="equal">
      <formula>"買"</formula>
    </cfRule>
    <cfRule type="cellIs" dxfId="2356" priority="512" stopIfTrue="1" operator="equal">
      <formula>"売"</formula>
    </cfRule>
  </conditionalFormatting>
  <conditionalFormatting sqref="G40">
    <cfRule type="cellIs" dxfId="2355" priority="509" stopIfTrue="1" operator="equal">
      <formula>"買"</formula>
    </cfRule>
    <cfRule type="cellIs" dxfId="2354" priority="510" stopIfTrue="1" operator="equal">
      <formula>"売"</formula>
    </cfRule>
  </conditionalFormatting>
  <conditionalFormatting sqref="G40">
    <cfRule type="cellIs" dxfId="2353" priority="507" stopIfTrue="1" operator="equal">
      <formula>"買"</formula>
    </cfRule>
    <cfRule type="cellIs" dxfId="2352" priority="508" stopIfTrue="1" operator="equal">
      <formula>"売"</formula>
    </cfRule>
  </conditionalFormatting>
  <conditionalFormatting sqref="G40">
    <cfRule type="cellIs" dxfId="2351" priority="505" stopIfTrue="1" operator="equal">
      <formula>"買"</formula>
    </cfRule>
    <cfRule type="cellIs" dxfId="2350" priority="506" stopIfTrue="1" operator="equal">
      <formula>"売"</formula>
    </cfRule>
  </conditionalFormatting>
  <conditionalFormatting sqref="G40">
    <cfRule type="cellIs" dxfId="2349" priority="503" stopIfTrue="1" operator="equal">
      <formula>"買"</formula>
    </cfRule>
    <cfRule type="cellIs" dxfId="2348" priority="504" stopIfTrue="1" operator="equal">
      <formula>"売"</formula>
    </cfRule>
  </conditionalFormatting>
  <conditionalFormatting sqref="G40">
    <cfRule type="cellIs" dxfId="2347" priority="501" stopIfTrue="1" operator="equal">
      <formula>"買"</formula>
    </cfRule>
    <cfRule type="cellIs" dxfId="2346" priority="502" stopIfTrue="1" operator="equal">
      <formula>"売"</formula>
    </cfRule>
  </conditionalFormatting>
  <conditionalFormatting sqref="G40">
    <cfRule type="cellIs" dxfId="2345" priority="499" stopIfTrue="1" operator="equal">
      <formula>"買"</formula>
    </cfRule>
    <cfRule type="cellIs" dxfId="2344" priority="500" stopIfTrue="1" operator="equal">
      <formula>"売"</formula>
    </cfRule>
  </conditionalFormatting>
  <conditionalFormatting sqref="G40">
    <cfRule type="cellIs" dxfId="2343" priority="497" stopIfTrue="1" operator="equal">
      <formula>"買"</formula>
    </cfRule>
    <cfRule type="cellIs" dxfId="2342" priority="498" stopIfTrue="1" operator="equal">
      <formula>"売"</formula>
    </cfRule>
  </conditionalFormatting>
  <conditionalFormatting sqref="G40">
    <cfRule type="cellIs" dxfId="2341" priority="495" stopIfTrue="1" operator="equal">
      <formula>"買"</formula>
    </cfRule>
    <cfRule type="cellIs" dxfId="2340" priority="496" stopIfTrue="1" operator="equal">
      <formula>"売"</formula>
    </cfRule>
  </conditionalFormatting>
  <conditionalFormatting sqref="G40">
    <cfRule type="cellIs" dxfId="2339" priority="493" stopIfTrue="1" operator="equal">
      <formula>"買"</formula>
    </cfRule>
    <cfRule type="cellIs" dxfId="2338" priority="494" stopIfTrue="1" operator="equal">
      <formula>"売"</formula>
    </cfRule>
  </conditionalFormatting>
  <conditionalFormatting sqref="G40">
    <cfRule type="cellIs" dxfId="2337" priority="491" stopIfTrue="1" operator="equal">
      <formula>"買"</formula>
    </cfRule>
    <cfRule type="cellIs" dxfId="2336" priority="492" stopIfTrue="1" operator="equal">
      <formula>"売"</formula>
    </cfRule>
  </conditionalFormatting>
  <conditionalFormatting sqref="G40">
    <cfRule type="cellIs" dxfId="2335" priority="489" stopIfTrue="1" operator="equal">
      <formula>"買"</formula>
    </cfRule>
    <cfRule type="cellIs" dxfId="2334" priority="490" stopIfTrue="1" operator="equal">
      <formula>"売"</formula>
    </cfRule>
  </conditionalFormatting>
  <conditionalFormatting sqref="G41">
    <cfRule type="cellIs" dxfId="2251" priority="487" stopIfTrue="1" operator="equal">
      <formula>"買"</formula>
    </cfRule>
    <cfRule type="cellIs" dxfId="2250" priority="488" stopIfTrue="1" operator="equal">
      <formula>"売"</formula>
    </cfRule>
  </conditionalFormatting>
  <conditionalFormatting sqref="G41">
    <cfRule type="cellIs" dxfId="2249" priority="485" stopIfTrue="1" operator="equal">
      <formula>"買"</formula>
    </cfRule>
    <cfRule type="cellIs" dxfId="2248" priority="486" stopIfTrue="1" operator="equal">
      <formula>"売"</formula>
    </cfRule>
  </conditionalFormatting>
  <conditionalFormatting sqref="G41">
    <cfRule type="cellIs" dxfId="2247" priority="483" stopIfTrue="1" operator="equal">
      <formula>"買"</formula>
    </cfRule>
    <cfRule type="cellIs" dxfId="2246" priority="484" stopIfTrue="1" operator="equal">
      <formula>"売"</formula>
    </cfRule>
  </conditionalFormatting>
  <conditionalFormatting sqref="G41">
    <cfRule type="cellIs" dxfId="2245" priority="481" stopIfTrue="1" operator="equal">
      <formula>"買"</formula>
    </cfRule>
    <cfRule type="cellIs" dxfId="2244" priority="482" stopIfTrue="1" operator="equal">
      <formula>"売"</formula>
    </cfRule>
  </conditionalFormatting>
  <conditionalFormatting sqref="G41">
    <cfRule type="cellIs" dxfId="2243" priority="479" stopIfTrue="1" operator="equal">
      <formula>"買"</formula>
    </cfRule>
    <cfRule type="cellIs" dxfId="2242" priority="480" stopIfTrue="1" operator="equal">
      <formula>"売"</formula>
    </cfRule>
  </conditionalFormatting>
  <conditionalFormatting sqref="G41">
    <cfRule type="cellIs" dxfId="2241" priority="477" stopIfTrue="1" operator="equal">
      <formula>"買"</formula>
    </cfRule>
    <cfRule type="cellIs" dxfId="2240" priority="478" stopIfTrue="1" operator="equal">
      <formula>"売"</formula>
    </cfRule>
  </conditionalFormatting>
  <conditionalFormatting sqref="G41">
    <cfRule type="cellIs" dxfId="2239" priority="475" stopIfTrue="1" operator="equal">
      <formula>"買"</formula>
    </cfRule>
    <cfRule type="cellIs" dxfId="2238" priority="476" stopIfTrue="1" operator="equal">
      <formula>"売"</formula>
    </cfRule>
  </conditionalFormatting>
  <conditionalFormatting sqref="G41">
    <cfRule type="cellIs" dxfId="2237" priority="473" stopIfTrue="1" operator="equal">
      <formula>"買"</formula>
    </cfRule>
    <cfRule type="cellIs" dxfId="2236" priority="474" stopIfTrue="1" operator="equal">
      <formula>"売"</formula>
    </cfRule>
  </conditionalFormatting>
  <conditionalFormatting sqref="G41">
    <cfRule type="cellIs" dxfId="2235" priority="471" stopIfTrue="1" operator="equal">
      <formula>"買"</formula>
    </cfRule>
    <cfRule type="cellIs" dxfId="2234" priority="472" stopIfTrue="1" operator="equal">
      <formula>"売"</formula>
    </cfRule>
  </conditionalFormatting>
  <conditionalFormatting sqref="G41">
    <cfRule type="cellIs" dxfId="2233" priority="469" stopIfTrue="1" operator="equal">
      <formula>"買"</formula>
    </cfRule>
    <cfRule type="cellIs" dxfId="2232" priority="470" stopIfTrue="1" operator="equal">
      <formula>"売"</formula>
    </cfRule>
  </conditionalFormatting>
  <conditionalFormatting sqref="G41">
    <cfRule type="cellIs" dxfId="2231" priority="467" stopIfTrue="1" operator="equal">
      <formula>"買"</formula>
    </cfRule>
    <cfRule type="cellIs" dxfId="2230" priority="468" stopIfTrue="1" operator="equal">
      <formula>"売"</formula>
    </cfRule>
  </conditionalFormatting>
  <conditionalFormatting sqref="G41">
    <cfRule type="cellIs" dxfId="2229" priority="465" stopIfTrue="1" operator="equal">
      <formula>"買"</formula>
    </cfRule>
    <cfRule type="cellIs" dxfId="2228" priority="466" stopIfTrue="1" operator="equal">
      <formula>"売"</formula>
    </cfRule>
  </conditionalFormatting>
  <conditionalFormatting sqref="G41">
    <cfRule type="cellIs" dxfId="2227" priority="463" stopIfTrue="1" operator="equal">
      <formula>"買"</formula>
    </cfRule>
    <cfRule type="cellIs" dxfId="2226" priority="464" stopIfTrue="1" operator="equal">
      <formula>"売"</formula>
    </cfRule>
  </conditionalFormatting>
  <conditionalFormatting sqref="G41">
    <cfRule type="cellIs" dxfId="2225" priority="461" stopIfTrue="1" operator="equal">
      <formula>"買"</formula>
    </cfRule>
    <cfRule type="cellIs" dxfId="2224" priority="462" stopIfTrue="1" operator="equal">
      <formula>"売"</formula>
    </cfRule>
  </conditionalFormatting>
  <conditionalFormatting sqref="G41">
    <cfRule type="cellIs" dxfId="2223" priority="459" stopIfTrue="1" operator="equal">
      <formula>"買"</formula>
    </cfRule>
    <cfRule type="cellIs" dxfId="2222" priority="460" stopIfTrue="1" operator="equal">
      <formula>"売"</formula>
    </cfRule>
  </conditionalFormatting>
  <conditionalFormatting sqref="G41">
    <cfRule type="cellIs" dxfId="2221" priority="457" stopIfTrue="1" operator="equal">
      <formula>"買"</formula>
    </cfRule>
    <cfRule type="cellIs" dxfId="2220" priority="458" stopIfTrue="1" operator="equal">
      <formula>"売"</formula>
    </cfRule>
  </conditionalFormatting>
  <conditionalFormatting sqref="G41">
    <cfRule type="cellIs" dxfId="2219" priority="455" stopIfTrue="1" operator="equal">
      <formula>"買"</formula>
    </cfRule>
    <cfRule type="cellIs" dxfId="2218" priority="456" stopIfTrue="1" operator="equal">
      <formula>"売"</formula>
    </cfRule>
  </conditionalFormatting>
  <conditionalFormatting sqref="G41">
    <cfRule type="cellIs" dxfId="2217" priority="453" stopIfTrue="1" operator="equal">
      <formula>"買"</formula>
    </cfRule>
    <cfRule type="cellIs" dxfId="2216" priority="454" stopIfTrue="1" operator="equal">
      <formula>"売"</formula>
    </cfRule>
  </conditionalFormatting>
  <conditionalFormatting sqref="G42">
    <cfRule type="cellIs" dxfId="2145" priority="451" stopIfTrue="1" operator="equal">
      <formula>"買"</formula>
    </cfRule>
    <cfRule type="cellIs" dxfId="2144" priority="452" stopIfTrue="1" operator="equal">
      <formula>"売"</formula>
    </cfRule>
  </conditionalFormatting>
  <conditionalFormatting sqref="G42">
    <cfRule type="cellIs" dxfId="2143" priority="449" stopIfTrue="1" operator="equal">
      <formula>"買"</formula>
    </cfRule>
    <cfRule type="cellIs" dxfId="2142" priority="450" stopIfTrue="1" operator="equal">
      <formula>"売"</formula>
    </cfRule>
  </conditionalFormatting>
  <conditionalFormatting sqref="G42">
    <cfRule type="cellIs" dxfId="2141" priority="447" stopIfTrue="1" operator="equal">
      <formula>"買"</formula>
    </cfRule>
    <cfRule type="cellIs" dxfId="2140" priority="448" stopIfTrue="1" operator="equal">
      <formula>"売"</formula>
    </cfRule>
  </conditionalFormatting>
  <conditionalFormatting sqref="G42">
    <cfRule type="cellIs" dxfId="2139" priority="445" stopIfTrue="1" operator="equal">
      <formula>"買"</formula>
    </cfRule>
    <cfRule type="cellIs" dxfId="2138" priority="446" stopIfTrue="1" operator="equal">
      <formula>"売"</formula>
    </cfRule>
  </conditionalFormatting>
  <conditionalFormatting sqref="G42">
    <cfRule type="cellIs" dxfId="2137" priority="443" stopIfTrue="1" operator="equal">
      <formula>"買"</formula>
    </cfRule>
    <cfRule type="cellIs" dxfId="2136" priority="444" stopIfTrue="1" operator="equal">
      <formula>"売"</formula>
    </cfRule>
  </conditionalFormatting>
  <conditionalFormatting sqref="G42">
    <cfRule type="cellIs" dxfId="2135" priority="441" stopIfTrue="1" operator="equal">
      <formula>"買"</formula>
    </cfRule>
    <cfRule type="cellIs" dxfId="2134" priority="442" stopIfTrue="1" operator="equal">
      <formula>"売"</formula>
    </cfRule>
  </conditionalFormatting>
  <conditionalFormatting sqref="G42">
    <cfRule type="cellIs" dxfId="2133" priority="439" stopIfTrue="1" operator="equal">
      <formula>"買"</formula>
    </cfRule>
    <cfRule type="cellIs" dxfId="2132" priority="440" stopIfTrue="1" operator="equal">
      <formula>"売"</formula>
    </cfRule>
  </conditionalFormatting>
  <conditionalFormatting sqref="G42">
    <cfRule type="cellIs" dxfId="2131" priority="437" stopIfTrue="1" operator="equal">
      <formula>"買"</formula>
    </cfRule>
    <cfRule type="cellIs" dxfId="2130" priority="438" stopIfTrue="1" operator="equal">
      <formula>"売"</formula>
    </cfRule>
  </conditionalFormatting>
  <conditionalFormatting sqref="G42">
    <cfRule type="cellIs" dxfId="2129" priority="435" stopIfTrue="1" operator="equal">
      <formula>"買"</formula>
    </cfRule>
    <cfRule type="cellIs" dxfId="2128" priority="436" stopIfTrue="1" operator="equal">
      <formula>"売"</formula>
    </cfRule>
  </conditionalFormatting>
  <conditionalFormatting sqref="G42">
    <cfRule type="cellIs" dxfId="2127" priority="433" stopIfTrue="1" operator="equal">
      <formula>"買"</formula>
    </cfRule>
    <cfRule type="cellIs" dxfId="2126" priority="434" stopIfTrue="1" operator="equal">
      <formula>"売"</formula>
    </cfRule>
  </conditionalFormatting>
  <conditionalFormatting sqref="G42">
    <cfRule type="cellIs" dxfId="2125" priority="431" stopIfTrue="1" operator="equal">
      <formula>"買"</formula>
    </cfRule>
    <cfRule type="cellIs" dxfId="2124" priority="432" stopIfTrue="1" operator="equal">
      <formula>"売"</formula>
    </cfRule>
  </conditionalFormatting>
  <conditionalFormatting sqref="G42">
    <cfRule type="cellIs" dxfId="2123" priority="429" stopIfTrue="1" operator="equal">
      <formula>"買"</formula>
    </cfRule>
    <cfRule type="cellIs" dxfId="2122" priority="430" stopIfTrue="1" operator="equal">
      <formula>"売"</formula>
    </cfRule>
  </conditionalFormatting>
  <conditionalFormatting sqref="G42">
    <cfRule type="cellIs" dxfId="2121" priority="427" stopIfTrue="1" operator="equal">
      <formula>"買"</formula>
    </cfRule>
    <cfRule type="cellIs" dxfId="2120" priority="428" stopIfTrue="1" operator="equal">
      <formula>"売"</formula>
    </cfRule>
  </conditionalFormatting>
  <conditionalFormatting sqref="G42">
    <cfRule type="cellIs" dxfId="2119" priority="425" stopIfTrue="1" operator="equal">
      <formula>"買"</formula>
    </cfRule>
    <cfRule type="cellIs" dxfId="2118" priority="426" stopIfTrue="1" operator="equal">
      <formula>"売"</formula>
    </cfRule>
  </conditionalFormatting>
  <conditionalFormatting sqref="G42">
    <cfRule type="cellIs" dxfId="2117" priority="423" stopIfTrue="1" operator="equal">
      <formula>"買"</formula>
    </cfRule>
    <cfRule type="cellIs" dxfId="2116" priority="424" stopIfTrue="1" operator="equal">
      <formula>"売"</formula>
    </cfRule>
  </conditionalFormatting>
  <conditionalFormatting sqref="G42">
    <cfRule type="cellIs" dxfId="2115" priority="421" stopIfTrue="1" operator="equal">
      <formula>"買"</formula>
    </cfRule>
    <cfRule type="cellIs" dxfId="2114" priority="422" stopIfTrue="1" operator="equal">
      <formula>"売"</formula>
    </cfRule>
  </conditionalFormatting>
  <conditionalFormatting sqref="G42">
    <cfRule type="cellIs" dxfId="2113" priority="419" stopIfTrue="1" operator="equal">
      <formula>"買"</formula>
    </cfRule>
    <cfRule type="cellIs" dxfId="2112" priority="420" stopIfTrue="1" operator="equal">
      <formula>"売"</formula>
    </cfRule>
  </conditionalFormatting>
  <conditionalFormatting sqref="G42">
    <cfRule type="cellIs" dxfId="2111" priority="417" stopIfTrue="1" operator="equal">
      <formula>"買"</formula>
    </cfRule>
    <cfRule type="cellIs" dxfId="2110" priority="418" stopIfTrue="1" operator="equal">
      <formula>"売"</formula>
    </cfRule>
  </conditionalFormatting>
  <conditionalFormatting sqref="G42">
    <cfRule type="cellIs" dxfId="2109" priority="415" stopIfTrue="1" operator="equal">
      <formula>"買"</formula>
    </cfRule>
    <cfRule type="cellIs" dxfId="2108" priority="416" stopIfTrue="1" operator="equal">
      <formula>"売"</formula>
    </cfRule>
  </conditionalFormatting>
  <conditionalFormatting sqref="G42">
    <cfRule type="cellIs" dxfId="2107" priority="413" stopIfTrue="1" operator="equal">
      <formula>"買"</formula>
    </cfRule>
    <cfRule type="cellIs" dxfId="2106" priority="414" stopIfTrue="1" operator="equal">
      <formula>"売"</formula>
    </cfRule>
  </conditionalFormatting>
  <conditionalFormatting sqref="G42">
    <cfRule type="cellIs" dxfId="2105" priority="411" stopIfTrue="1" operator="equal">
      <formula>"買"</formula>
    </cfRule>
    <cfRule type="cellIs" dxfId="2104" priority="412" stopIfTrue="1" operator="equal">
      <formula>"売"</formula>
    </cfRule>
  </conditionalFormatting>
  <conditionalFormatting sqref="G42">
    <cfRule type="cellIs" dxfId="2103" priority="409" stopIfTrue="1" operator="equal">
      <formula>"買"</formula>
    </cfRule>
    <cfRule type="cellIs" dxfId="2102" priority="410" stopIfTrue="1" operator="equal">
      <formula>"売"</formula>
    </cfRule>
  </conditionalFormatting>
  <conditionalFormatting sqref="G42">
    <cfRule type="cellIs" dxfId="2101" priority="407" stopIfTrue="1" operator="equal">
      <formula>"買"</formula>
    </cfRule>
    <cfRule type="cellIs" dxfId="2100" priority="408" stopIfTrue="1" operator="equal">
      <formula>"売"</formula>
    </cfRule>
  </conditionalFormatting>
  <conditionalFormatting sqref="G42">
    <cfRule type="cellIs" dxfId="2099" priority="405" stopIfTrue="1" operator="equal">
      <formula>"買"</formula>
    </cfRule>
    <cfRule type="cellIs" dxfId="2098" priority="406" stopIfTrue="1" operator="equal">
      <formula>"売"</formula>
    </cfRule>
  </conditionalFormatting>
  <conditionalFormatting sqref="G43">
    <cfRule type="cellIs" dxfId="1743" priority="403" stopIfTrue="1" operator="equal">
      <formula>"買"</formula>
    </cfRule>
    <cfRule type="cellIs" dxfId="1742" priority="404" stopIfTrue="1" operator="equal">
      <formula>"売"</formula>
    </cfRule>
  </conditionalFormatting>
  <conditionalFormatting sqref="G43">
    <cfRule type="cellIs" dxfId="1739" priority="401" stopIfTrue="1" operator="equal">
      <formula>"買"</formula>
    </cfRule>
    <cfRule type="cellIs" dxfId="1738" priority="402" stopIfTrue="1" operator="equal">
      <formula>"売"</formula>
    </cfRule>
  </conditionalFormatting>
  <conditionalFormatting sqref="G43">
    <cfRule type="cellIs" dxfId="1735" priority="399" stopIfTrue="1" operator="equal">
      <formula>"買"</formula>
    </cfRule>
    <cfRule type="cellIs" dxfId="1734" priority="400" stopIfTrue="1" operator="equal">
      <formula>"売"</formula>
    </cfRule>
  </conditionalFormatting>
  <conditionalFormatting sqref="G43">
    <cfRule type="cellIs" dxfId="1731" priority="397" stopIfTrue="1" operator="equal">
      <formula>"買"</formula>
    </cfRule>
    <cfRule type="cellIs" dxfId="1730" priority="398" stopIfTrue="1" operator="equal">
      <formula>"売"</formula>
    </cfRule>
  </conditionalFormatting>
  <conditionalFormatting sqref="G43">
    <cfRule type="cellIs" dxfId="1727" priority="395" stopIfTrue="1" operator="equal">
      <formula>"買"</formula>
    </cfRule>
    <cfRule type="cellIs" dxfId="1726" priority="396" stopIfTrue="1" operator="equal">
      <formula>"売"</formula>
    </cfRule>
  </conditionalFormatting>
  <conditionalFormatting sqref="G43">
    <cfRule type="cellIs" dxfId="1723" priority="393" stopIfTrue="1" operator="equal">
      <formula>"買"</formula>
    </cfRule>
    <cfRule type="cellIs" dxfId="1722" priority="394" stopIfTrue="1" operator="equal">
      <formula>"売"</formula>
    </cfRule>
  </conditionalFormatting>
  <conditionalFormatting sqref="G43">
    <cfRule type="cellIs" dxfId="1719" priority="391" stopIfTrue="1" operator="equal">
      <formula>"買"</formula>
    </cfRule>
    <cfRule type="cellIs" dxfId="1718" priority="392" stopIfTrue="1" operator="equal">
      <formula>"売"</formula>
    </cfRule>
  </conditionalFormatting>
  <conditionalFormatting sqref="G43">
    <cfRule type="cellIs" dxfId="1715" priority="389" stopIfTrue="1" operator="equal">
      <formula>"買"</formula>
    </cfRule>
    <cfRule type="cellIs" dxfId="1714" priority="390" stopIfTrue="1" operator="equal">
      <formula>"売"</formula>
    </cfRule>
  </conditionalFormatting>
  <conditionalFormatting sqref="G43">
    <cfRule type="cellIs" dxfId="1711" priority="387" stopIfTrue="1" operator="equal">
      <formula>"買"</formula>
    </cfRule>
    <cfRule type="cellIs" dxfId="1710" priority="388" stopIfTrue="1" operator="equal">
      <formula>"売"</formula>
    </cfRule>
  </conditionalFormatting>
  <conditionalFormatting sqref="G43">
    <cfRule type="cellIs" dxfId="1707" priority="385" stopIfTrue="1" operator="equal">
      <formula>"買"</formula>
    </cfRule>
    <cfRule type="cellIs" dxfId="1706" priority="386" stopIfTrue="1" operator="equal">
      <formula>"売"</formula>
    </cfRule>
  </conditionalFormatting>
  <conditionalFormatting sqref="G43">
    <cfRule type="cellIs" dxfId="1703" priority="383" stopIfTrue="1" operator="equal">
      <formula>"買"</formula>
    </cfRule>
    <cfRule type="cellIs" dxfId="1702" priority="384" stopIfTrue="1" operator="equal">
      <formula>"売"</formula>
    </cfRule>
  </conditionalFormatting>
  <conditionalFormatting sqref="G43">
    <cfRule type="cellIs" dxfId="1699" priority="381" stopIfTrue="1" operator="equal">
      <formula>"買"</formula>
    </cfRule>
    <cfRule type="cellIs" dxfId="1698" priority="382" stopIfTrue="1" operator="equal">
      <formula>"売"</formula>
    </cfRule>
  </conditionalFormatting>
  <conditionalFormatting sqref="G43">
    <cfRule type="cellIs" dxfId="1695" priority="379" stopIfTrue="1" operator="equal">
      <formula>"買"</formula>
    </cfRule>
    <cfRule type="cellIs" dxfId="1694" priority="380" stopIfTrue="1" operator="equal">
      <formula>"売"</formula>
    </cfRule>
  </conditionalFormatting>
  <conditionalFormatting sqref="G43">
    <cfRule type="cellIs" dxfId="1691" priority="377" stopIfTrue="1" operator="equal">
      <formula>"買"</formula>
    </cfRule>
    <cfRule type="cellIs" dxfId="1690" priority="378" stopIfTrue="1" operator="equal">
      <formula>"売"</formula>
    </cfRule>
  </conditionalFormatting>
  <conditionalFormatting sqref="G43">
    <cfRule type="cellIs" dxfId="1687" priority="375" stopIfTrue="1" operator="equal">
      <formula>"買"</formula>
    </cfRule>
    <cfRule type="cellIs" dxfId="1686" priority="376" stopIfTrue="1" operator="equal">
      <formula>"売"</formula>
    </cfRule>
  </conditionalFormatting>
  <conditionalFormatting sqref="G43">
    <cfRule type="cellIs" dxfId="1683" priority="373" stopIfTrue="1" operator="equal">
      <formula>"買"</formula>
    </cfRule>
    <cfRule type="cellIs" dxfId="1682" priority="374" stopIfTrue="1" operator="equal">
      <formula>"売"</formula>
    </cfRule>
  </conditionalFormatting>
  <conditionalFormatting sqref="G43">
    <cfRule type="cellIs" dxfId="1679" priority="371" stopIfTrue="1" operator="equal">
      <formula>"買"</formula>
    </cfRule>
    <cfRule type="cellIs" dxfId="1678" priority="372" stopIfTrue="1" operator="equal">
      <formula>"売"</formula>
    </cfRule>
  </conditionalFormatting>
  <conditionalFormatting sqref="G43">
    <cfRule type="cellIs" dxfId="1675" priority="369" stopIfTrue="1" operator="equal">
      <formula>"買"</formula>
    </cfRule>
    <cfRule type="cellIs" dxfId="1674" priority="370" stopIfTrue="1" operator="equal">
      <formula>"売"</formula>
    </cfRule>
  </conditionalFormatting>
  <conditionalFormatting sqref="G43">
    <cfRule type="cellIs" dxfId="1671" priority="367" stopIfTrue="1" operator="equal">
      <formula>"買"</formula>
    </cfRule>
    <cfRule type="cellIs" dxfId="1670" priority="368" stopIfTrue="1" operator="equal">
      <formula>"売"</formula>
    </cfRule>
  </conditionalFormatting>
  <conditionalFormatting sqref="G43">
    <cfRule type="cellIs" dxfId="1667" priority="365" stopIfTrue="1" operator="equal">
      <formula>"買"</formula>
    </cfRule>
    <cfRule type="cellIs" dxfId="1666" priority="366" stopIfTrue="1" operator="equal">
      <formula>"売"</formula>
    </cfRule>
  </conditionalFormatting>
  <conditionalFormatting sqref="G43">
    <cfRule type="cellIs" dxfId="1663" priority="363" stopIfTrue="1" operator="equal">
      <formula>"買"</formula>
    </cfRule>
    <cfRule type="cellIs" dxfId="1662" priority="364" stopIfTrue="1" operator="equal">
      <formula>"売"</formula>
    </cfRule>
  </conditionalFormatting>
  <conditionalFormatting sqref="G43">
    <cfRule type="cellIs" dxfId="1659" priority="361" stopIfTrue="1" operator="equal">
      <formula>"買"</formula>
    </cfRule>
    <cfRule type="cellIs" dxfId="1658" priority="362" stopIfTrue="1" operator="equal">
      <formula>"売"</formula>
    </cfRule>
  </conditionalFormatting>
  <conditionalFormatting sqref="G43">
    <cfRule type="cellIs" dxfId="1655" priority="359" stopIfTrue="1" operator="equal">
      <formula>"買"</formula>
    </cfRule>
    <cfRule type="cellIs" dxfId="1654" priority="360" stopIfTrue="1" operator="equal">
      <formula>"売"</formula>
    </cfRule>
  </conditionalFormatting>
  <conditionalFormatting sqref="G43">
    <cfRule type="cellIs" dxfId="1651" priority="357" stopIfTrue="1" operator="equal">
      <formula>"買"</formula>
    </cfRule>
    <cfRule type="cellIs" dxfId="1650" priority="358" stopIfTrue="1" operator="equal">
      <formula>"売"</formula>
    </cfRule>
  </conditionalFormatting>
  <conditionalFormatting sqref="G43">
    <cfRule type="cellIs" dxfId="1647" priority="355" stopIfTrue="1" operator="equal">
      <formula>"買"</formula>
    </cfRule>
    <cfRule type="cellIs" dxfId="1646" priority="356" stopIfTrue="1" operator="equal">
      <formula>"売"</formula>
    </cfRule>
  </conditionalFormatting>
  <conditionalFormatting sqref="G43">
    <cfRule type="cellIs" dxfId="1643" priority="353" stopIfTrue="1" operator="equal">
      <formula>"買"</formula>
    </cfRule>
    <cfRule type="cellIs" dxfId="1642" priority="354" stopIfTrue="1" operator="equal">
      <formula>"売"</formula>
    </cfRule>
  </conditionalFormatting>
  <conditionalFormatting sqref="G43">
    <cfRule type="cellIs" dxfId="1639" priority="351" stopIfTrue="1" operator="equal">
      <formula>"買"</formula>
    </cfRule>
    <cfRule type="cellIs" dxfId="1638" priority="352" stopIfTrue="1" operator="equal">
      <formula>"売"</formula>
    </cfRule>
  </conditionalFormatting>
  <conditionalFormatting sqref="G43">
    <cfRule type="cellIs" dxfId="1635" priority="349" stopIfTrue="1" operator="equal">
      <formula>"買"</formula>
    </cfRule>
    <cfRule type="cellIs" dxfId="1634" priority="350" stopIfTrue="1" operator="equal">
      <formula>"売"</formula>
    </cfRule>
  </conditionalFormatting>
  <conditionalFormatting sqref="G43">
    <cfRule type="cellIs" dxfId="1631" priority="347" stopIfTrue="1" operator="equal">
      <formula>"買"</formula>
    </cfRule>
    <cfRule type="cellIs" dxfId="1630" priority="348" stopIfTrue="1" operator="equal">
      <formula>"売"</formula>
    </cfRule>
  </conditionalFormatting>
  <conditionalFormatting sqref="G43">
    <cfRule type="cellIs" dxfId="1627" priority="345" stopIfTrue="1" operator="equal">
      <formula>"買"</formula>
    </cfRule>
    <cfRule type="cellIs" dxfId="1626" priority="346" stopIfTrue="1" operator="equal">
      <formula>"売"</formula>
    </cfRule>
  </conditionalFormatting>
  <conditionalFormatting sqref="G43">
    <cfRule type="cellIs" dxfId="1623" priority="343" stopIfTrue="1" operator="equal">
      <formula>"買"</formula>
    </cfRule>
    <cfRule type="cellIs" dxfId="1622" priority="344" stopIfTrue="1" operator="equal">
      <formula>"売"</formula>
    </cfRule>
  </conditionalFormatting>
  <conditionalFormatting sqref="G43">
    <cfRule type="cellIs" dxfId="1619" priority="341" stopIfTrue="1" operator="equal">
      <formula>"買"</formula>
    </cfRule>
    <cfRule type="cellIs" dxfId="1618" priority="342" stopIfTrue="1" operator="equal">
      <formula>"売"</formula>
    </cfRule>
  </conditionalFormatting>
  <conditionalFormatting sqref="G43">
    <cfRule type="cellIs" dxfId="1615" priority="339" stopIfTrue="1" operator="equal">
      <formula>"買"</formula>
    </cfRule>
    <cfRule type="cellIs" dxfId="1614" priority="340" stopIfTrue="1" operator="equal">
      <formula>"売"</formula>
    </cfRule>
  </conditionalFormatting>
  <conditionalFormatting sqref="G43">
    <cfRule type="cellIs" dxfId="1611" priority="337" stopIfTrue="1" operator="equal">
      <formula>"買"</formula>
    </cfRule>
    <cfRule type="cellIs" dxfId="1610" priority="338" stopIfTrue="1" operator="equal">
      <formula>"売"</formula>
    </cfRule>
  </conditionalFormatting>
  <conditionalFormatting sqref="G43">
    <cfRule type="cellIs" dxfId="1607" priority="335" stopIfTrue="1" operator="equal">
      <formula>"買"</formula>
    </cfRule>
    <cfRule type="cellIs" dxfId="1606" priority="336" stopIfTrue="1" operator="equal">
      <formula>"売"</formula>
    </cfRule>
  </conditionalFormatting>
  <conditionalFormatting sqref="G43">
    <cfRule type="cellIs" dxfId="1603" priority="333" stopIfTrue="1" operator="equal">
      <formula>"買"</formula>
    </cfRule>
    <cfRule type="cellIs" dxfId="1602" priority="334" stopIfTrue="1" operator="equal">
      <formula>"売"</formula>
    </cfRule>
  </conditionalFormatting>
  <conditionalFormatting sqref="G43">
    <cfRule type="cellIs" dxfId="1599" priority="331" stopIfTrue="1" operator="equal">
      <formula>"買"</formula>
    </cfRule>
    <cfRule type="cellIs" dxfId="1598" priority="332" stopIfTrue="1" operator="equal">
      <formula>"売"</formula>
    </cfRule>
  </conditionalFormatting>
  <conditionalFormatting sqref="G43">
    <cfRule type="cellIs" dxfId="1595" priority="329" stopIfTrue="1" operator="equal">
      <formula>"買"</formula>
    </cfRule>
    <cfRule type="cellIs" dxfId="1594" priority="330" stopIfTrue="1" operator="equal">
      <formula>"売"</formula>
    </cfRule>
  </conditionalFormatting>
  <conditionalFormatting sqref="G43">
    <cfRule type="cellIs" dxfId="1591" priority="327" stopIfTrue="1" operator="equal">
      <formula>"買"</formula>
    </cfRule>
    <cfRule type="cellIs" dxfId="1590" priority="328" stopIfTrue="1" operator="equal">
      <formula>"売"</formula>
    </cfRule>
  </conditionalFormatting>
  <conditionalFormatting sqref="G43">
    <cfRule type="cellIs" dxfId="1587" priority="325" stopIfTrue="1" operator="equal">
      <formula>"買"</formula>
    </cfRule>
    <cfRule type="cellIs" dxfId="1586" priority="326" stopIfTrue="1" operator="equal">
      <formula>"売"</formula>
    </cfRule>
  </conditionalFormatting>
  <conditionalFormatting sqref="G43">
    <cfRule type="cellIs" dxfId="1583" priority="323" stopIfTrue="1" operator="equal">
      <formula>"買"</formula>
    </cfRule>
    <cfRule type="cellIs" dxfId="1582" priority="324" stopIfTrue="1" operator="equal">
      <formula>"売"</formula>
    </cfRule>
  </conditionalFormatting>
  <conditionalFormatting sqref="G43">
    <cfRule type="cellIs" dxfId="1579" priority="321" stopIfTrue="1" operator="equal">
      <formula>"買"</formula>
    </cfRule>
    <cfRule type="cellIs" dxfId="1578" priority="322" stopIfTrue="1" operator="equal">
      <formula>"売"</formula>
    </cfRule>
  </conditionalFormatting>
  <conditionalFormatting sqref="G43">
    <cfRule type="cellIs" dxfId="1575" priority="319" stopIfTrue="1" operator="equal">
      <formula>"買"</formula>
    </cfRule>
    <cfRule type="cellIs" dxfId="1574" priority="320" stopIfTrue="1" operator="equal">
      <formula>"売"</formula>
    </cfRule>
  </conditionalFormatting>
  <conditionalFormatting sqref="G43">
    <cfRule type="cellIs" dxfId="1571" priority="317" stopIfTrue="1" operator="equal">
      <formula>"買"</formula>
    </cfRule>
    <cfRule type="cellIs" dxfId="1570" priority="318" stopIfTrue="1" operator="equal">
      <formula>"売"</formula>
    </cfRule>
  </conditionalFormatting>
  <conditionalFormatting sqref="G43">
    <cfRule type="cellIs" dxfId="1567" priority="315" stopIfTrue="1" operator="equal">
      <formula>"買"</formula>
    </cfRule>
    <cfRule type="cellIs" dxfId="1566" priority="316" stopIfTrue="1" operator="equal">
      <formula>"売"</formula>
    </cfRule>
  </conditionalFormatting>
  <conditionalFormatting sqref="G43">
    <cfRule type="cellIs" dxfId="1563" priority="313" stopIfTrue="1" operator="equal">
      <formula>"買"</formula>
    </cfRule>
    <cfRule type="cellIs" dxfId="1562" priority="314" stopIfTrue="1" operator="equal">
      <formula>"売"</formula>
    </cfRule>
  </conditionalFormatting>
  <conditionalFormatting sqref="G43">
    <cfRule type="cellIs" dxfId="1559" priority="311" stopIfTrue="1" operator="equal">
      <formula>"買"</formula>
    </cfRule>
    <cfRule type="cellIs" dxfId="1558" priority="312" stopIfTrue="1" operator="equal">
      <formula>"売"</formula>
    </cfRule>
  </conditionalFormatting>
  <conditionalFormatting sqref="G43">
    <cfRule type="cellIs" dxfId="1555" priority="309" stopIfTrue="1" operator="equal">
      <formula>"買"</formula>
    </cfRule>
    <cfRule type="cellIs" dxfId="1554" priority="310" stopIfTrue="1" operator="equal">
      <formula>"売"</formula>
    </cfRule>
  </conditionalFormatting>
  <conditionalFormatting sqref="G43">
    <cfRule type="cellIs" dxfId="1551" priority="307" stopIfTrue="1" operator="equal">
      <formula>"買"</formula>
    </cfRule>
    <cfRule type="cellIs" dxfId="1550" priority="308" stopIfTrue="1" operator="equal">
      <formula>"売"</formula>
    </cfRule>
  </conditionalFormatting>
  <conditionalFormatting sqref="G43">
    <cfRule type="cellIs" dxfId="1547" priority="305" stopIfTrue="1" operator="equal">
      <formula>"買"</formula>
    </cfRule>
    <cfRule type="cellIs" dxfId="1546" priority="306" stopIfTrue="1" operator="equal">
      <formula>"売"</formula>
    </cfRule>
  </conditionalFormatting>
  <conditionalFormatting sqref="G43">
    <cfRule type="cellIs" dxfId="1543" priority="303" stopIfTrue="1" operator="equal">
      <formula>"買"</formula>
    </cfRule>
    <cfRule type="cellIs" dxfId="1542" priority="304" stopIfTrue="1" operator="equal">
      <formula>"売"</formula>
    </cfRule>
  </conditionalFormatting>
  <conditionalFormatting sqref="G43">
    <cfRule type="cellIs" dxfId="1539" priority="301" stopIfTrue="1" operator="equal">
      <formula>"買"</formula>
    </cfRule>
    <cfRule type="cellIs" dxfId="1538" priority="302" stopIfTrue="1" operator="equal">
      <formula>"売"</formula>
    </cfRule>
  </conditionalFormatting>
  <conditionalFormatting sqref="G43">
    <cfRule type="cellIs" dxfId="1535" priority="299" stopIfTrue="1" operator="equal">
      <formula>"買"</formula>
    </cfRule>
    <cfRule type="cellIs" dxfId="1534" priority="300" stopIfTrue="1" operator="equal">
      <formula>"売"</formula>
    </cfRule>
  </conditionalFormatting>
  <conditionalFormatting sqref="G43">
    <cfRule type="cellIs" dxfId="1531" priority="297" stopIfTrue="1" operator="equal">
      <formula>"買"</formula>
    </cfRule>
    <cfRule type="cellIs" dxfId="1530" priority="298" stopIfTrue="1" operator="equal">
      <formula>"売"</formula>
    </cfRule>
  </conditionalFormatting>
  <conditionalFormatting sqref="G43">
    <cfRule type="cellIs" dxfId="1527" priority="295" stopIfTrue="1" operator="equal">
      <formula>"買"</formula>
    </cfRule>
    <cfRule type="cellIs" dxfId="1526" priority="296" stopIfTrue="1" operator="equal">
      <formula>"売"</formula>
    </cfRule>
  </conditionalFormatting>
  <conditionalFormatting sqref="G43">
    <cfRule type="cellIs" dxfId="1523" priority="293" stopIfTrue="1" operator="equal">
      <formula>"買"</formula>
    </cfRule>
    <cfRule type="cellIs" dxfId="1522" priority="294" stopIfTrue="1" operator="equal">
      <formula>"売"</formula>
    </cfRule>
  </conditionalFormatting>
  <conditionalFormatting sqref="G43">
    <cfRule type="cellIs" dxfId="1519" priority="291" stopIfTrue="1" operator="equal">
      <formula>"買"</formula>
    </cfRule>
    <cfRule type="cellIs" dxfId="1518" priority="292" stopIfTrue="1" operator="equal">
      <formula>"売"</formula>
    </cfRule>
  </conditionalFormatting>
  <conditionalFormatting sqref="G43">
    <cfRule type="cellIs" dxfId="1515" priority="289" stopIfTrue="1" operator="equal">
      <formula>"買"</formula>
    </cfRule>
    <cfRule type="cellIs" dxfId="1514" priority="290" stopIfTrue="1" operator="equal">
      <formula>"売"</formula>
    </cfRule>
  </conditionalFormatting>
  <conditionalFormatting sqref="G43">
    <cfRule type="cellIs" dxfId="1511" priority="287" stopIfTrue="1" operator="equal">
      <formula>"買"</formula>
    </cfRule>
    <cfRule type="cellIs" dxfId="1510" priority="288" stopIfTrue="1" operator="equal">
      <formula>"売"</formula>
    </cfRule>
  </conditionalFormatting>
  <conditionalFormatting sqref="G43">
    <cfRule type="cellIs" dxfId="1507" priority="285" stopIfTrue="1" operator="equal">
      <formula>"買"</formula>
    </cfRule>
    <cfRule type="cellIs" dxfId="1506" priority="286" stopIfTrue="1" operator="equal">
      <formula>"売"</formula>
    </cfRule>
  </conditionalFormatting>
  <conditionalFormatting sqref="G43">
    <cfRule type="cellIs" dxfId="1503" priority="283" stopIfTrue="1" operator="equal">
      <formula>"買"</formula>
    </cfRule>
    <cfRule type="cellIs" dxfId="1502" priority="284" stopIfTrue="1" operator="equal">
      <formula>"売"</formula>
    </cfRule>
  </conditionalFormatting>
  <conditionalFormatting sqref="G43">
    <cfRule type="cellIs" dxfId="1499" priority="281" stopIfTrue="1" operator="equal">
      <formula>"買"</formula>
    </cfRule>
    <cfRule type="cellIs" dxfId="1498" priority="282" stopIfTrue="1" operator="equal">
      <formula>"売"</formula>
    </cfRule>
  </conditionalFormatting>
  <conditionalFormatting sqref="G43">
    <cfRule type="cellIs" dxfId="1495" priority="279" stopIfTrue="1" operator="equal">
      <formula>"買"</formula>
    </cfRule>
    <cfRule type="cellIs" dxfId="1494" priority="280" stopIfTrue="1" operator="equal">
      <formula>"売"</formula>
    </cfRule>
  </conditionalFormatting>
  <conditionalFormatting sqref="G43">
    <cfRule type="cellIs" dxfId="1491" priority="277" stopIfTrue="1" operator="equal">
      <formula>"買"</formula>
    </cfRule>
    <cfRule type="cellIs" dxfId="1490" priority="278" stopIfTrue="1" operator="equal">
      <formula>"売"</formula>
    </cfRule>
  </conditionalFormatting>
  <conditionalFormatting sqref="G43">
    <cfRule type="cellIs" dxfId="1487" priority="275" stopIfTrue="1" operator="equal">
      <formula>"買"</formula>
    </cfRule>
    <cfRule type="cellIs" dxfId="1486" priority="276" stopIfTrue="1" operator="equal">
      <formula>"売"</formula>
    </cfRule>
  </conditionalFormatting>
  <conditionalFormatting sqref="G43">
    <cfRule type="cellIs" dxfId="1483" priority="273" stopIfTrue="1" operator="equal">
      <formula>"買"</formula>
    </cfRule>
    <cfRule type="cellIs" dxfId="1482" priority="274" stopIfTrue="1" operator="equal">
      <formula>"売"</formula>
    </cfRule>
  </conditionalFormatting>
  <conditionalFormatting sqref="G43">
    <cfRule type="cellIs" dxfId="1479" priority="271" stopIfTrue="1" operator="equal">
      <formula>"買"</formula>
    </cfRule>
    <cfRule type="cellIs" dxfId="1478" priority="272" stopIfTrue="1" operator="equal">
      <formula>"売"</formula>
    </cfRule>
  </conditionalFormatting>
  <conditionalFormatting sqref="G43">
    <cfRule type="cellIs" dxfId="1475" priority="269" stopIfTrue="1" operator="equal">
      <formula>"買"</formula>
    </cfRule>
    <cfRule type="cellIs" dxfId="1474" priority="270" stopIfTrue="1" operator="equal">
      <formula>"売"</formula>
    </cfRule>
  </conditionalFormatting>
  <conditionalFormatting sqref="G43">
    <cfRule type="cellIs" dxfId="1471" priority="267" stopIfTrue="1" operator="equal">
      <formula>"買"</formula>
    </cfRule>
    <cfRule type="cellIs" dxfId="1470" priority="268" stopIfTrue="1" operator="equal">
      <formula>"売"</formula>
    </cfRule>
  </conditionalFormatting>
  <conditionalFormatting sqref="G43">
    <cfRule type="cellIs" dxfId="1467" priority="265" stopIfTrue="1" operator="equal">
      <formula>"買"</formula>
    </cfRule>
    <cfRule type="cellIs" dxfId="1466" priority="266" stopIfTrue="1" operator="equal">
      <formula>"売"</formula>
    </cfRule>
  </conditionalFormatting>
  <conditionalFormatting sqref="G43">
    <cfRule type="cellIs" dxfId="1463" priority="263" stopIfTrue="1" operator="equal">
      <formula>"買"</formula>
    </cfRule>
    <cfRule type="cellIs" dxfId="1462" priority="264" stopIfTrue="1" operator="equal">
      <formula>"売"</formula>
    </cfRule>
  </conditionalFormatting>
  <conditionalFormatting sqref="G43">
    <cfRule type="cellIs" dxfId="1459" priority="261" stopIfTrue="1" operator="equal">
      <formula>"買"</formula>
    </cfRule>
    <cfRule type="cellIs" dxfId="1458" priority="262" stopIfTrue="1" operator="equal">
      <formula>"売"</formula>
    </cfRule>
  </conditionalFormatting>
  <conditionalFormatting sqref="G43">
    <cfRule type="cellIs" dxfId="1455" priority="259" stopIfTrue="1" operator="equal">
      <formula>"買"</formula>
    </cfRule>
    <cfRule type="cellIs" dxfId="1454" priority="260" stopIfTrue="1" operator="equal">
      <formula>"売"</formula>
    </cfRule>
  </conditionalFormatting>
  <conditionalFormatting sqref="G43">
    <cfRule type="cellIs" dxfId="1451" priority="257" stopIfTrue="1" operator="equal">
      <formula>"買"</formula>
    </cfRule>
    <cfRule type="cellIs" dxfId="1450" priority="258" stopIfTrue="1" operator="equal">
      <formula>"売"</formula>
    </cfRule>
  </conditionalFormatting>
  <conditionalFormatting sqref="G44">
    <cfRule type="cellIs" dxfId="1107" priority="255" stopIfTrue="1" operator="equal">
      <formula>"買"</formula>
    </cfRule>
    <cfRule type="cellIs" dxfId="1106" priority="256" stopIfTrue="1" operator="equal">
      <formula>"売"</formula>
    </cfRule>
  </conditionalFormatting>
  <conditionalFormatting sqref="G44">
    <cfRule type="cellIs" dxfId="1103" priority="253" stopIfTrue="1" operator="equal">
      <formula>"買"</formula>
    </cfRule>
    <cfRule type="cellIs" dxfId="1102" priority="254" stopIfTrue="1" operator="equal">
      <formula>"売"</formula>
    </cfRule>
  </conditionalFormatting>
  <conditionalFormatting sqref="G44">
    <cfRule type="cellIs" dxfId="1099" priority="251" stopIfTrue="1" operator="equal">
      <formula>"買"</formula>
    </cfRule>
    <cfRule type="cellIs" dxfId="1098" priority="252" stopIfTrue="1" operator="equal">
      <formula>"売"</formula>
    </cfRule>
  </conditionalFormatting>
  <conditionalFormatting sqref="G44">
    <cfRule type="cellIs" dxfId="1095" priority="249" stopIfTrue="1" operator="equal">
      <formula>"買"</formula>
    </cfRule>
    <cfRule type="cellIs" dxfId="1094" priority="250" stopIfTrue="1" operator="equal">
      <formula>"売"</formula>
    </cfRule>
  </conditionalFormatting>
  <conditionalFormatting sqref="G44">
    <cfRule type="cellIs" dxfId="1091" priority="247" stopIfTrue="1" operator="equal">
      <formula>"買"</formula>
    </cfRule>
    <cfRule type="cellIs" dxfId="1090" priority="248" stopIfTrue="1" operator="equal">
      <formula>"売"</formula>
    </cfRule>
  </conditionalFormatting>
  <conditionalFormatting sqref="G44">
    <cfRule type="cellIs" dxfId="1087" priority="245" stopIfTrue="1" operator="equal">
      <formula>"買"</formula>
    </cfRule>
    <cfRule type="cellIs" dxfId="1086" priority="246" stopIfTrue="1" operator="equal">
      <formula>"売"</formula>
    </cfRule>
  </conditionalFormatting>
  <conditionalFormatting sqref="G44">
    <cfRule type="cellIs" dxfId="1083" priority="243" stopIfTrue="1" operator="equal">
      <formula>"買"</formula>
    </cfRule>
    <cfRule type="cellIs" dxfId="1082" priority="244" stopIfTrue="1" operator="equal">
      <formula>"売"</formula>
    </cfRule>
  </conditionalFormatting>
  <conditionalFormatting sqref="G44">
    <cfRule type="cellIs" dxfId="1079" priority="241" stopIfTrue="1" operator="equal">
      <formula>"買"</formula>
    </cfRule>
    <cfRule type="cellIs" dxfId="1078" priority="242" stopIfTrue="1" operator="equal">
      <formula>"売"</formula>
    </cfRule>
  </conditionalFormatting>
  <conditionalFormatting sqref="G44">
    <cfRule type="cellIs" dxfId="1075" priority="239" stopIfTrue="1" operator="equal">
      <formula>"買"</formula>
    </cfRule>
    <cfRule type="cellIs" dxfId="1074" priority="240" stopIfTrue="1" operator="equal">
      <formula>"売"</formula>
    </cfRule>
  </conditionalFormatting>
  <conditionalFormatting sqref="G44">
    <cfRule type="cellIs" dxfId="1071" priority="237" stopIfTrue="1" operator="equal">
      <formula>"買"</formula>
    </cfRule>
    <cfRule type="cellIs" dxfId="1070" priority="238" stopIfTrue="1" operator="equal">
      <formula>"売"</formula>
    </cfRule>
  </conditionalFormatting>
  <conditionalFormatting sqref="G44">
    <cfRule type="cellIs" dxfId="1067" priority="235" stopIfTrue="1" operator="equal">
      <formula>"買"</formula>
    </cfRule>
    <cfRule type="cellIs" dxfId="1066" priority="236" stopIfTrue="1" operator="equal">
      <formula>"売"</formula>
    </cfRule>
  </conditionalFormatting>
  <conditionalFormatting sqref="G44">
    <cfRule type="cellIs" dxfId="1063" priority="233" stopIfTrue="1" operator="equal">
      <formula>"買"</formula>
    </cfRule>
    <cfRule type="cellIs" dxfId="1062" priority="234" stopIfTrue="1" operator="equal">
      <formula>"売"</formula>
    </cfRule>
  </conditionalFormatting>
  <conditionalFormatting sqref="G44">
    <cfRule type="cellIs" dxfId="1059" priority="231" stopIfTrue="1" operator="equal">
      <formula>"買"</formula>
    </cfRule>
    <cfRule type="cellIs" dxfId="1058" priority="232" stopIfTrue="1" operator="equal">
      <formula>"売"</formula>
    </cfRule>
  </conditionalFormatting>
  <conditionalFormatting sqref="G44">
    <cfRule type="cellIs" dxfId="1055" priority="229" stopIfTrue="1" operator="equal">
      <formula>"買"</formula>
    </cfRule>
    <cfRule type="cellIs" dxfId="1054" priority="230" stopIfTrue="1" operator="equal">
      <formula>"売"</formula>
    </cfRule>
  </conditionalFormatting>
  <conditionalFormatting sqref="G44">
    <cfRule type="cellIs" dxfId="1051" priority="227" stopIfTrue="1" operator="equal">
      <formula>"買"</formula>
    </cfRule>
    <cfRule type="cellIs" dxfId="1050" priority="228" stopIfTrue="1" operator="equal">
      <formula>"売"</formula>
    </cfRule>
  </conditionalFormatting>
  <conditionalFormatting sqref="G44">
    <cfRule type="cellIs" dxfId="1047" priority="225" stopIfTrue="1" operator="equal">
      <formula>"買"</formula>
    </cfRule>
    <cfRule type="cellIs" dxfId="1046" priority="226" stopIfTrue="1" operator="equal">
      <formula>"売"</formula>
    </cfRule>
  </conditionalFormatting>
  <conditionalFormatting sqref="G44">
    <cfRule type="cellIs" dxfId="1043" priority="223" stopIfTrue="1" operator="equal">
      <formula>"買"</formula>
    </cfRule>
    <cfRule type="cellIs" dxfId="1042" priority="224" stopIfTrue="1" operator="equal">
      <formula>"売"</formula>
    </cfRule>
  </conditionalFormatting>
  <conditionalFormatting sqref="G44">
    <cfRule type="cellIs" dxfId="1039" priority="221" stopIfTrue="1" operator="equal">
      <formula>"買"</formula>
    </cfRule>
    <cfRule type="cellIs" dxfId="1038" priority="222" stopIfTrue="1" operator="equal">
      <formula>"売"</formula>
    </cfRule>
  </conditionalFormatting>
  <conditionalFormatting sqref="G44">
    <cfRule type="cellIs" dxfId="1035" priority="219" stopIfTrue="1" operator="equal">
      <formula>"買"</formula>
    </cfRule>
    <cfRule type="cellIs" dxfId="1034" priority="220" stopIfTrue="1" operator="equal">
      <formula>"売"</formula>
    </cfRule>
  </conditionalFormatting>
  <conditionalFormatting sqref="G45">
    <cfRule type="cellIs" dxfId="899" priority="217" stopIfTrue="1" operator="equal">
      <formula>"買"</formula>
    </cfRule>
    <cfRule type="cellIs" dxfId="898" priority="218" stopIfTrue="1" operator="equal">
      <formula>"売"</formula>
    </cfRule>
  </conditionalFormatting>
  <conditionalFormatting sqref="G45">
    <cfRule type="cellIs" dxfId="895" priority="215" stopIfTrue="1" operator="equal">
      <formula>"買"</formula>
    </cfRule>
    <cfRule type="cellIs" dxfId="894" priority="216" stopIfTrue="1" operator="equal">
      <formula>"売"</formula>
    </cfRule>
  </conditionalFormatting>
  <conditionalFormatting sqref="G45">
    <cfRule type="cellIs" dxfId="891" priority="213" stopIfTrue="1" operator="equal">
      <formula>"買"</formula>
    </cfRule>
    <cfRule type="cellIs" dxfId="890" priority="214" stopIfTrue="1" operator="equal">
      <formula>"売"</formula>
    </cfRule>
  </conditionalFormatting>
  <conditionalFormatting sqref="G45">
    <cfRule type="cellIs" dxfId="887" priority="211" stopIfTrue="1" operator="equal">
      <formula>"買"</formula>
    </cfRule>
    <cfRule type="cellIs" dxfId="886" priority="212" stopIfTrue="1" operator="equal">
      <formula>"売"</formula>
    </cfRule>
  </conditionalFormatting>
  <conditionalFormatting sqref="G45">
    <cfRule type="cellIs" dxfId="883" priority="209" stopIfTrue="1" operator="equal">
      <formula>"買"</formula>
    </cfRule>
    <cfRule type="cellIs" dxfId="882" priority="210" stopIfTrue="1" operator="equal">
      <formula>"売"</formula>
    </cfRule>
  </conditionalFormatting>
  <conditionalFormatting sqref="G45">
    <cfRule type="cellIs" dxfId="879" priority="207" stopIfTrue="1" operator="equal">
      <formula>"買"</formula>
    </cfRule>
    <cfRule type="cellIs" dxfId="878" priority="208" stopIfTrue="1" operator="equal">
      <formula>"売"</formula>
    </cfRule>
  </conditionalFormatting>
  <conditionalFormatting sqref="G45">
    <cfRule type="cellIs" dxfId="875" priority="205" stopIfTrue="1" operator="equal">
      <formula>"買"</formula>
    </cfRule>
    <cfRule type="cellIs" dxfId="874" priority="206" stopIfTrue="1" operator="equal">
      <formula>"売"</formula>
    </cfRule>
  </conditionalFormatting>
  <conditionalFormatting sqref="G45">
    <cfRule type="cellIs" dxfId="871" priority="203" stopIfTrue="1" operator="equal">
      <formula>"買"</formula>
    </cfRule>
    <cfRule type="cellIs" dxfId="870" priority="204" stopIfTrue="1" operator="equal">
      <formula>"売"</formula>
    </cfRule>
  </conditionalFormatting>
  <conditionalFormatting sqref="G45">
    <cfRule type="cellIs" dxfId="867" priority="201" stopIfTrue="1" operator="equal">
      <formula>"買"</formula>
    </cfRule>
    <cfRule type="cellIs" dxfId="866" priority="202" stopIfTrue="1" operator="equal">
      <formula>"売"</formula>
    </cfRule>
  </conditionalFormatting>
  <conditionalFormatting sqref="G45">
    <cfRule type="cellIs" dxfId="863" priority="199" stopIfTrue="1" operator="equal">
      <formula>"買"</formula>
    </cfRule>
    <cfRule type="cellIs" dxfId="862" priority="200" stopIfTrue="1" operator="equal">
      <formula>"売"</formula>
    </cfRule>
  </conditionalFormatting>
  <conditionalFormatting sqref="G45">
    <cfRule type="cellIs" dxfId="859" priority="197" stopIfTrue="1" operator="equal">
      <formula>"買"</formula>
    </cfRule>
    <cfRule type="cellIs" dxfId="858" priority="198" stopIfTrue="1" operator="equal">
      <formula>"売"</formula>
    </cfRule>
  </conditionalFormatting>
  <conditionalFormatting sqref="G45">
    <cfRule type="cellIs" dxfId="855" priority="195" stopIfTrue="1" operator="equal">
      <formula>"買"</formula>
    </cfRule>
    <cfRule type="cellIs" dxfId="854" priority="196" stopIfTrue="1" operator="equal">
      <formula>"売"</formula>
    </cfRule>
  </conditionalFormatting>
  <conditionalFormatting sqref="G45">
    <cfRule type="cellIs" dxfId="851" priority="193" stopIfTrue="1" operator="equal">
      <formula>"買"</formula>
    </cfRule>
    <cfRule type="cellIs" dxfId="850" priority="194" stopIfTrue="1" operator="equal">
      <formula>"売"</formula>
    </cfRule>
  </conditionalFormatting>
  <conditionalFormatting sqref="G45">
    <cfRule type="cellIs" dxfId="847" priority="191" stopIfTrue="1" operator="equal">
      <formula>"買"</formula>
    </cfRule>
    <cfRule type="cellIs" dxfId="846" priority="192" stopIfTrue="1" operator="equal">
      <formula>"売"</formula>
    </cfRule>
  </conditionalFormatting>
  <conditionalFormatting sqref="G46">
    <cfRule type="cellIs" dxfId="735" priority="189" stopIfTrue="1" operator="equal">
      <formula>"買"</formula>
    </cfRule>
    <cfRule type="cellIs" dxfId="734" priority="190" stopIfTrue="1" operator="equal">
      <formula>"売"</formula>
    </cfRule>
  </conditionalFormatting>
  <conditionalFormatting sqref="G46">
    <cfRule type="cellIs" dxfId="731" priority="187" stopIfTrue="1" operator="equal">
      <formula>"買"</formula>
    </cfRule>
    <cfRule type="cellIs" dxfId="730" priority="188" stopIfTrue="1" operator="equal">
      <formula>"売"</formula>
    </cfRule>
  </conditionalFormatting>
  <conditionalFormatting sqref="G46">
    <cfRule type="cellIs" dxfId="727" priority="185" stopIfTrue="1" operator="equal">
      <formula>"買"</formula>
    </cfRule>
    <cfRule type="cellIs" dxfId="726" priority="186" stopIfTrue="1" operator="equal">
      <formula>"売"</formula>
    </cfRule>
  </conditionalFormatting>
  <conditionalFormatting sqref="G46">
    <cfRule type="cellIs" dxfId="723" priority="183" stopIfTrue="1" operator="equal">
      <formula>"買"</formula>
    </cfRule>
    <cfRule type="cellIs" dxfId="722" priority="184" stopIfTrue="1" operator="equal">
      <formula>"売"</formula>
    </cfRule>
  </conditionalFormatting>
  <conditionalFormatting sqref="G46">
    <cfRule type="cellIs" dxfId="719" priority="181" stopIfTrue="1" operator="equal">
      <formula>"買"</formula>
    </cfRule>
    <cfRule type="cellIs" dxfId="718" priority="182" stopIfTrue="1" operator="equal">
      <formula>"売"</formula>
    </cfRule>
  </conditionalFormatting>
  <conditionalFormatting sqref="G46">
    <cfRule type="cellIs" dxfId="715" priority="179" stopIfTrue="1" operator="equal">
      <formula>"買"</formula>
    </cfRule>
    <cfRule type="cellIs" dxfId="714" priority="180" stopIfTrue="1" operator="equal">
      <formula>"売"</formula>
    </cfRule>
  </conditionalFormatting>
  <conditionalFormatting sqref="G46">
    <cfRule type="cellIs" dxfId="711" priority="177" stopIfTrue="1" operator="equal">
      <formula>"買"</formula>
    </cfRule>
    <cfRule type="cellIs" dxfId="710" priority="178" stopIfTrue="1" operator="equal">
      <formula>"売"</formula>
    </cfRule>
  </conditionalFormatting>
  <conditionalFormatting sqref="G46">
    <cfRule type="cellIs" dxfId="707" priority="175" stopIfTrue="1" operator="equal">
      <formula>"買"</formula>
    </cfRule>
    <cfRule type="cellIs" dxfId="706" priority="176" stopIfTrue="1" operator="equal">
      <formula>"売"</formula>
    </cfRule>
  </conditionalFormatting>
  <conditionalFormatting sqref="G46">
    <cfRule type="cellIs" dxfId="703" priority="173" stopIfTrue="1" operator="equal">
      <formula>"買"</formula>
    </cfRule>
    <cfRule type="cellIs" dxfId="702" priority="174" stopIfTrue="1" operator="equal">
      <formula>"売"</formula>
    </cfRule>
  </conditionalFormatting>
  <conditionalFormatting sqref="G46">
    <cfRule type="cellIs" dxfId="699" priority="171" stopIfTrue="1" operator="equal">
      <formula>"買"</formula>
    </cfRule>
    <cfRule type="cellIs" dxfId="698" priority="172" stopIfTrue="1" operator="equal">
      <formula>"売"</formula>
    </cfRule>
  </conditionalFormatting>
  <conditionalFormatting sqref="G46">
    <cfRule type="cellIs" dxfId="695" priority="169" stopIfTrue="1" operator="equal">
      <formula>"買"</formula>
    </cfRule>
    <cfRule type="cellIs" dxfId="694" priority="170" stopIfTrue="1" operator="equal">
      <formula>"売"</formula>
    </cfRule>
  </conditionalFormatting>
  <conditionalFormatting sqref="G46">
    <cfRule type="cellIs" dxfId="691" priority="167" stopIfTrue="1" operator="equal">
      <formula>"買"</formula>
    </cfRule>
    <cfRule type="cellIs" dxfId="690" priority="168" stopIfTrue="1" operator="equal">
      <formula>"売"</formula>
    </cfRule>
  </conditionalFormatting>
  <conditionalFormatting sqref="G46">
    <cfRule type="cellIs" dxfId="687" priority="165" stopIfTrue="1" operator="equal">
      <formula>"買"</formula>
    </cfRule>
    <cfRule type="cellIs" dxfId="686" priority="166" stopIfTrue="1" operator="equal">
      <formula>"売"</formula>
    </cfRule>
  </conditionalFormatting>
  <conditionalFormatting sqref="G46">
    <cfRule type="cellIs" dxfId="683" priority="163" stopIfTrue="1" operator="equal">
      <formula>"買"</formula>
    </cfRule>
    <cfRule type="cellIs" dxfId="682" priority="164" stopIfTrue="1" operator="equal">
      <formula>"売"</formula>
    </cfRule>
  </conditionalFormatting>
  <conditionalFormatting sqref="G46">
    <cfRule type="cellIs" dxfId="679" priority="161" stopIfTrue="1" operator="equal">
      <formula>"買"</formula>
    </cfRule>
    <cfRule type="cellIs" dxfId="678" priority="162" stopIfTrue="1" operator="equal">
      <formula>"売"</formula>
    </cfRule>
  </conditionalFormatting>
  <conditionalFormatting sqref="G46">
    <cfRule type="cellIs" dxfId="571" priority="159" stopIfTrue="1" operator="equal">
      <formula>"買"</formula>
    </cfRule>
    <cfRule type="cellIs" dxfId="570" priority="160" stopIfTrue="1" operator="equal">
      <formula>"売"</formula>
    </cfRule>
  </conditionalFormatting>
  <conditionalFormatting sqref="G46">
    <cfRule type="cellIs" dxfId="567" priority="157" stopIfTrue="1" operator="equal">
      <formula>"買"</formula>
    </cfRule>
    <cfRule type="cellIs" dxfId="566" priority="158" stopIfTrue="1" operator="equal">
      <formula>"売"</formula>
    </cfRule>
  </conditionalFormatting>
  <conditionalFormatting sqref="G46">
    <cfRule type="cellIs" dxfId="563" priority="155" stopIfTrue="1" operator="equal">
      <formula>"買"</formula>
    </cfRule>
    <cfRule type="cellIs" dxfId="562" priority="156" stopIfTrue="1" operator="equal">
      <formula>"売"</formula>
    </cfRule>
  </conditionalFormatting>
  <conditionalFormatting sqref="G46">
    <cfRule type="cellIs" dxfId="559" priority="153" stopIfTrue="1" operator="equal">
      <formula>"買"</formula>
    </cfRule>
    <cfRule type="cellIs" dxfId="558" priority="154" stopIfTrue="1" operator="equal">
      <formula>"売"</formula>
    </cfRule>
  </conditionalFormatting>
  <conditionalFormatting sqref="G46">
    <cfRule type="cellIs" dxfId="555" priority="151" stopIfTrue="1" operator="equal">
      <formula>"買"</formula>
    </cfRule>
    <cfRule type="cellIs" dxfId="554" priority="152" stopIfTrue="1" operator="equal">
      <formula>"売"</formula>
    </cfRule>
  </conditionalFormatting>
  <conditionalFormatting sqref="G46">
    <cfRule type="cellIs" dxfId="551" priority="149" stopIfTrue="1" operator="equal">
      <formula>"買"</formula>
    </cfRule>
    <cfRule type="cellIs" dxfId="550" priority="150" stopIfTrue="1" operator="equal">
      <formula>"売"</formula>
    </cfRule>
  </conditionalFormatting>
  <conditionalFormatting sqref="G46">
    <cfRule type="cellIs" dxfId="547" priority="147" stopIfTrue="1" operator="equal">
      <formula>"買"</formula>
    </cfRule>
    <cfRule type="cellIs" dxfId="546" priority="148" stopIfTrue="1" operator="equal">
      <formula>"売"</formula>
    </cfRule>
  </conditionalFormatting>
  <conditionalFormatting sqref="G46">
    <cfRule type="cellIs" dxfId="543" priority="145" stopIfTrue="1" operator="equal">
      <formula>"買"</formula>
    </cfRule>
    <cfRule type="cellIs" dxfId="542" priority="146" stopIfTrue="1" operator="equal">
      <formula>"売"</formula>
    </cfRule>
  </conditionalFormatting>
  <conditionalFormatting sqref="G46">
    <cfRule type="cellIs" dxfId="539" priority="143" stopIfTrue="1" operator="equal">
      <formula>"買"</formula>
    </cfRule>
    <cfRule type="cellIs" dxfId="538" priority="144" stopIfTrue="1" operator="equal">
      <formula>"売"</formula>
    </cfRule>
  </conditionalFormatting>
  <conditionalFormatting sqref="G46">
    <cfRule type="cellIs" dxfId="535" priority="141" stopIfTrue="1" operator="equal">
      <formula>"買"</formula>
    </cfRule>
    <cfRule type="cellIs" dxfId="534" priority="142" stopIfTrue="1" operator="equal">
      <formula>"売"</formula>
    </cfRule>
  </conditionalFormatting>
  <conditionalFormatting sqref="G46">
    <cfRule type="cellIs" dxfId="531" priority="139" stopIfTrue="1" operator="equal">
      <formula>"買"</formula>
    </cfRule>
    <cfRule type="cellIs" dxfId="530" priority="140" stopIfTrue="1" operator="equal">
      <formula>"売"</formula>
    </cfRule>
  </conditionalFormatting>
  <conditionalFormatting sqref="G46">
    <cfRule type="cellIs" dxfId="527" priority="137" stopIfTrue="1" operator="equal">
      <formula>"買"</formula>
    </cfRule>
    <cfRule type="cellIs" dxfId="526" priority="138" stopIfTrue="1" operator="equal">
      <formula>"売"</formula>
    </cfRule>
  </conditionalFormatting>
  <conditionalFormatting sqref="G46">
    <cfRule type="cellIs" dxfId="523" priority="135" stopIfTrue="1" operator="equal">
      <formula>"買"</formula>
    </cfRule>
    <cfRule type="cellIs" dxfId="522" priority="136" stopIfTrue="1" operator="equal">
      <formula>"売"</formula>
    </cfRule>
  </conditionalFormatting>
  <conditionalFormatting sqref="G46">
    <cfRule type="cellIs" dxfId="519" priority="133" stopIfTrue="1" operator="equal">
      <formula>"買"</formula>
    </cfRule>
    <cfRule type="cellIs" dxfId="518" priority="134" stopIfTrue="1" operator="equal">
      <formula>"売"</formula>
    </cfRule>
  </conditionalFormatting>
  <conditionalFormatting sqref="G46">
    <cfRule type="cellIs" dxfId="515" priority="131" stopIfTrue="1" operator="equal">
      <formula>"買"</formula>
    </cfRule>
    <cfRule type="cellIs" dxfId="514" priority="132" stopIfTrue="1" operator="equal">
      <formula>"売"</formula>
    </cfRule>
  </conditionalFormatting>
  <conditionalFormatting sqref="G46">
    <cfRule type="cellIs" dxfId="511" priority="129" stopIfTrue="1" operator="equal">
      <formula>"買"</formula>
    </cfRule>
    <cfRule type="cellIs" dxfId="510" priority="130" stopIfTrue="1" operator="equal">
      <formula>"売"</formula>
    </cfRule>
  </conditionalFormatting>
  <conditionalFormatting sqref="G46">
    <cfRule type="cellIs" dxfId="507" priority="127" stopIfTrue="1" operator="equal">
      <formula>"買"</formula>
    </cfRule>
    <cfRule type="cellIs" dxfId="506" priority="128" stopIfTrue="1" operator="equal">
      <formula>"売"</formula>
    </cfRule>
  </conditionalFormatting>
  <conditionalFormatting sqref="G46">
    <cfRule type="cellIs" dxfId="503" priority="125" stopIfTrue="1" operator="equal">
      <formula>"買"</formula>
    </cfRule>
    <cfRule type="cellIs" dxfId="502" priority="126" stopIfTrue="1" operator="equal">
      <formula>"売"</formula>
    </cfRule>
  </conditionalFormatting>
  <conditionalFormatting sqref="G46">
    <cfRule type="cellIs" dxfId="499" priority="123" stopIfTrue="1" operator="equal">
      <formula>"買"</formula>
    </cfRule>
    <cfRule type="cellIs" dxfId="498" priority="124" stopIfTrue="1" operator="equal">
      <formula>"売"</formula>
    </cfRule>
  </conditionalFormatting>
  <conditionalFormatting sqref="G46">
    <cfRule type="cellIs" dxfId="495" priority="121" stopIfTrue="1" operator="equal">
      <formula>"買"</formula>
    </cfRule>
    <cfRule type="cellIs" dxfId="494" priority="122" stopIfTrue="1" operator="equal">
      <formula>"売"</formula>
    </cfRule>
  </conditionalFormatting>
  <conditionalFormatting sqref="G46">
    <cfRule type="cellIs" dxfId="491" priority="119" stopIfTrue="1" operator="equal">
      <formula>"買"</formula>
    </cfRule>
    <cfRule type="cellIs" dxfId="490" priority="120" stopIfTrue="1" operator="equal">
      <formula>"売"</formula>
    </cfRule>
  </conditionalFormatting>
  <conditionalFormatting sqref="G46">
    <cfRule type="cellIs" dxfId="487" priority="117" stopIfTrue="1" operator="equal">
      <formula>"買"</formula>
    </cfRule>
    <cfRule type="cellIs" dxfId="486" priority="118" stopIfTrue="1" operator="equal">
      <formula>"売"</formula>
    </cfRule>
  </conditionalFormatting>
  <conditionalFormatting sqref="G46">
    <cfRule type="cellIs" dxfId="483" priority="115" stopIfTrue="1" operator="equal">
      <formula>"買"</formula>
    </cfRule>
    <cfRule type="cellIs" dxfId="482" priority="116" stopIfTrue="1" operator="equal">
      <formula>"売"</formula>
    </cfRule>
  </conditionalFormatting>
  <conditionalFormatting sqref="G46">
    <cfRule type="cellIs" dxfId="479" priority="113" stopIfTrue="1" operator="equal">
      <formula>"買"</formula>
    </cfRule>
    <cfRule type="cellIs" dxfId="478" priority="114" stopIfTrue="1" operator="equal">
      <formula>"売"</formula>
    </cfRule>
  </conditionalFormatting>
  <conditionalFormatting sqref="G46">
    <cfRule type="cellIs" dxfId="475" priority="111" stopIfTrue="1" operator="equal">
      <formula>"買"</formula>
    </cfRule>
    <cfRule type="cellIs" dxfId="474" priority="112" stopIfTrue="1" operator="equal">
      <formula>"売"</formula>
    </cfRule>
  </conditionalFormatting>
  <conditionalFormatting sqref="G46">
    <cfRule type="cellIs" dxfId="471" priority="109" stopIfTrue="1" operator="equal">
      <formula>"買"</formula>
    </cfRule>
    <cfRule type="cellIs" dxfId="470" priority="110" stopIfTrue="1" operator="equal">
      <formula>"売"</formula>
    </cfRule>
  </conditionalFormatting>
  <conditionalFormatting sqref="G46">
    <cfRule type="cellIs" dxfId="467" priority="107" stopIfTrue="1" operator="equal">
      <formula>"買"</formula>
    </cfRule>
    <cfRule type="cellIs" dxfId="466" priority="108" stopIfTrue="1" operator="equal">
      <formula>"売"</formula>
    </cfRule>
  </conditionalFormatting>
  <conditionalFormatting sqref="G46">
    <cfRule type="cellIs" dxfId="463" priority="105" stopIfTrue="1" operator="equal">
      <formula>"買"</formula>
    </cfRule>
    <cfRule type="cellIs" dxfId="462" priority="106" stopIfTrue="1" operator="equal">
      <formula>"売"</formula>
    </cfRule>
  </conditionalFormatting>
  <conditionalFormatting sqref="G46">
    <cfRule type="cellIs" dxfId="459" priority="103" stopIfTrue="1" operator="equal">
      <formula>"買"</formula>
    </cfRule>
    <cfRule type="cellIs" dxfId="458" priority="104" stopIfTrue="1" operator="equal">
      <formula>"売"</formula>
    </cfRule>
  </conditionalFormatting>
  <conditionalFormatting sqref="G46">
    <cfRule type="cellIs" dxfId="455" priority="101" stopIfTrue="1" operator="equal">
      <formula>"買"</formula>
    </cfRule>
    <cfRule type="cellIs" dxfId="454" priority="102" stopIfTrue="1" operator="equal">
      <formula>"売"</formula>
    </cfRule>
  </conditionalFormatting>
  <conditionalFormatting sqref="G46">
    <cfRule type="cellIs" dxfId="451" priority="99" stopIfTrue="1" operator="equal">
      <formula>"買"</formula>
    </cfRule>
    <cfRule type="cellIs" dxfId="450" priority="100" stopIfTrue="1" operator="equal">
      <formula>"売"</formula>
    </cfRule>
  </conditionalFormatting>
  <conditionalFormatting sqref="G46">
    <cfRule type="cellIs" dxfId="447" priority="97" stopIfTrue="1" operator="equal">
      <formula>"買"</formula>
    </cfRule>
    <cfRule type="cellIs" dxfId="446" priority="98" stopIfTrue="1" operator="equal">
      <formula>"売"</formula>
    </cfRule>
  </conditionalFormatting>
  <conditionalFormatting sqref="G46">
    <cfRule type="cellIs" dxfId="443" priority="95" stopIfTrue="1" operator="equal">
      <formula>"買"</formula>
    </cfRule>
    <cfRule type="cellIs" dxfId="442" priority="96" stopIfTrue="1" operator="equal">
      <formula>"売"</formula>
    </cfRule>
  </conditionalFormatting>
  <conditionalFormatting sqref="G46">
    <cfRule type="cellIs" dxfId="439" priority="93" stopIfTrue="1" operator="equal">
      <formula>"買"</formula>
    </cfRule>
    <cfRule type="cellIs" dxfId="438" priority="94" stopIfTrue="1" operator="equal">
      <formula>"売"</formula>
    </cfRule>
  </conditionalFormatting>
  <conditionalFormatting sqref="G46">
    <cfRule type="cellIs" dxfId="435" priority="91" stopIfTrue="1" operator="equal">
      <formula>"買"</formula>
    </cfRule>
    <cfRule type="cellIs" dxfId="434" priority="92" stopIfTrue="1" operator="equal">
      <formula>"売"</formula>
    </cfRule>
  </conditionalFormatting>
  <conditionalFormatting sqref="G46">
    <cfRule type="cellIs" dxfId="431" priority="89" stopIfTrue="1" operator="equal">
      <formula>"買"</formula>
    </cfRule>
    <cfRule type="cellIs" dxfId="430" priority="90" stopIfTrue="1" operator="equal">
      <formula>"売"</formula>
    </cfRule>
  </conditionalFormatting>
  <conditionalFormatting sqref="G46">
    <cfRule type="cellIs" dxfId="427" priority="87" stopIfTrue="1" operator="equal">
      <formula>"買"</formula>
    </cfRule>
    <cfRule type="cellIs" dxfId="426" priority="88" stopIfTrue="1" operator="equal">
      <formula>"売"</formula>
    </cfRule>
  </conditionalFormatting>
  <conditionalFormatting sqref="G46">
    <cfRule type="cellIs" dxfId="423" priority="85" stopIfTrue="1" operator="equal">
      <formula>"買"</formula>
    </cfRule>
    <cfRule type="cellIs" dxfId="422" priority="86" stopIfTrue="1" operator="equal">
      <formula>"売"</formula>
    </cfRule>
  </conditionalFormatting>
  <conditionalFormatting sqref="G46">
    <cfRule type="cellIs" dxfId="419" priority="83" stopIfTrue="1" operator="equal">
      <formula>"買"</formula>
    </cfRule>
    <cfRule type="cellIs" dxfId="418" priority="84" stopIfTrue="1" operator="equal">
      <formula>"売"</formula>
    </cfRule>
  </conditionalFormatting>
  <conditionalFormatting sqref="G46">
    <cfRule type="cellIs" dxfId="415" priority="81" stopIfTrue="1" operator="equal">
      <formula>"買"</formula>
    </cfRule>
    <cfRule type="cellIs" dxfId="414" priority="82" stopIfTrue="1" operator="equal">
      <formula>"売"</formula>
    </cfRule>
  </conditionalFormatting>
  <conditionalFormatting sqref="G46">
    <cfRule type="cellIs" dxfId="411" priority="79" stopIfTrue="1" operator="equal">
      <formula>"買"</formula>
    </cfRule>
    <cfRule type="cellIs" dxfId="410" priority="80" stopIfTrue="1" operator="equal">
      <formula>"売"</formula>
    </cfRule>
  </conditionalFormatting>
  <conditionalFormatting sqref="G46">
    <cfRule type="cellIs" dxfId="407" priority="77" stopIfTrue="1" operator="equal">
      <formula>"買"</formula>
    </cfRule>
    <cfRule type="cellIs" dxfId="406" priority="78" stopIfTrue="1" operator="equal">
      <formula>"売"</formula>
    </cfRule>
  </conditionalFormatting>
  <conditionalFormatting sqref="G46">
    <cfRule type="cellIs" dxfId="403" priority="75" stopIfTrue="1" operator="equal">
      <formula>"買"</formula>
    </cfRule>
    <cfRule type="cellIs" dxfId="402" priority="76" stopIfTrue="1" operator="equal">
      <formula>"売"</formula>
    </cfRule>
  </conditionalFormatting>
  <conditionalFormatting sqref="G47">
    <cfRule type="cellIs" dxfId="399" priority="73" stopIfTrue="1" operator="equal">
      <formula>"買"</formula>
    </cfRule>
    <cfRule type="cellIs" dxfId="398" priority="74" stopIfTrue="1" operator="equal">
      <formula>"売"</formula>
    </cfRule>
  </conditionalFormatting>
  <conditionalFormatting sqref="G47">
    <cfRule type="cellIs" dxfId="395" priority="71" stopIfTrue="1" operator="equal">
      <formula>"買"</formula>
    </cfRule>
    <cfRule type="cellIs" dxfId="394" priority="72" stopIfTrue="1" operator="equal">
      <formula>"売"</formula>
    </cfRule>
  </conditionalFormatting>
  <conditionalFormatting sqref="G47">
    <cfRule type="cellIs" dxfId="391" priority="69" stopIfTrue="1" operator="equal">
      <formula>"買"</formula>
    </cfRule>
    <cfRule type="cellIs" dxfId="390" priority="70" stopIfTrue="1" operator="equal">
      <formula>"売"</formula>
    </cfRule>
  </conditionalFormatting>
  <conditionalFormatting sqref="G47">
    <cfRule type="cellIs" dxfId="387" priority="67" stopIfTrue="1" operator="equal">
      <formula>"買"</formula>
    </cfRule>
    <cfRule type="cellIs" dxfId="386" priority="68" stopIfTrue="1" operator="equal">
      <formula>"売"</formula>
    </cfRule>
  </conditionalFormatting>
  <conditionalFormatting sqref="G47">
    <cfRule type="cellIs" dxfId="383" priority="65" stopIfTrue="1" operator="equal">
      <formula>"買"</formula>
    </cfRule>
    <cfRule type="cellIs" dxfId="382" priority="66" stopIfTrue="1" operator="equal">
      <formula>"売"</formula>
    </cfRule>
  </conditionalFormatting>
  <conditionalFormatting sqref="G47">
    <cfRule type="cellIs" dxfId="379" priority="63" stopIfTrue="1" operator="equal">
      <formula>"買"</formula>
    </cfRule>
    <cfRule type="cellIs" dxfId="378" priority="64" stopIfTrue="1" operator="equal">
      <formula>"売"</formula>
    </cfRule>
  </conditionalFormatting>
  <conditionalFormatting sqref="G47">
    <cfRule type="cellIs" dxfId="375" priority="61" stopIfTrue="1" operator="equal">
      <formula>"買"</formula>
    </cfRule>
    <cfRule type="cellIs" dxfId="374" priority="62" stopIfTrue="1" operator="equal">
      <formula>"売"</formula>
    </cfRule>
  </conditionalFormatting>
  <conditionalFormatting sqref="G47">
    <cfRule type="cellIs" dxfId="371" priority="59" stopIfTrue="1" operator="equal">
      <formula>"買"</formula>
    </cfRule>
    <cfRule type="cellIs" dxfId="370" priority="60" stopIfTrue="1" operator="equal">
      <formula>"売"</formula>
    </cfRule>
  </conditionalFormatting>
  <conditionalFormatting sqref="G47">
    <cfRule type="cellIs" dxfId="367" priority="57" stopIfTrue="1" operator="equal">
      <formula>"買"</formula>
    </cfRule>
    <cfRule type="cellIs" dxfId="366" priority="58" stopIfTrue="1" operator="equal">
      <formula>"売"</formula>
    </cfRule>
  </conditionalFormatting>
  <conditionalFormatting sqref="G47">
    <cfRule type="cellIs" dxfId="363" priority="55" stopIfTrue="1" operator="equal">
      <formula>"買"</formula>
    </cfRule>
    <cfRule type="cellIs" dxfId="362" priority="56" stopIfTrue="1" operator="equal">
      <formula>"売"</formula>
    </cfRule>
  </conditionalFormatting>
  <conditionalFormatting sqref="G47">
    <cfRule type="cellIs" dxfId="359" priority="53" stopIfTrue="1" operator="equal">
      <formula>"買"</formula>
    </cfRule>
    <cfRule type="cellIs" dxfId="358" priority="54" stopIfTrue="1" operator="equal">
      <formula>"売"</formula>
    </cfRule>
  </conditionalFormatting>
  <conditionalFormatting sqref="G47">
    <cfRule type="cellIs" dxfId="355" priority="51" stopIfTrue="1" operator="equal">
      <formula>"買"</formula>
    </cfRule>
    <cfRule type="cellIs" dxfId="354" priority="52" stopIfTrue="1" operator="equal">
      <formula>"売"</formula>
    </cfRule>
  </conditionalFormatting>
  <conditionalFormatting sqref="G47">
    <cfRule type="cellIs" dxfId="351" priority="49" stopIfTrue="1" operator="equal">
      <formula>"買"</formula>
    </cfRule>
    <cfRule type="cellIs" dxfId="350" priority="50" stopIfTrue="1" operator="equal">
      <formula>"売"</formula>
    </cfRule>
  </conditionalFormatting>
  <conditionalFormatting sqref="G47">
    <cfRule type="cellIs" dxfId="347" priority="47" stopIfTrue="1" operator="equal">
      <formula>"買"</formula>
    </cfRule>
    <cfRule type="cellIs" dxfId="346" priority="48" stopIfTrue="1" operator="equal">
      <formula>"売"</formula>
    </cfRule>
  </conditionalFormatting>
  <conditionalFormatting sqref="G48">
    <cfRule type="cellIs" dxfId="235" priority="45" stopIfTrue="1" operator="equal">
      <formula>"買"</formula>
    </cfRule>
    <cfRule type="cellIs" dxfId="234" priority="46" stopIfTrue="1" operator="equal">
      <formula>"売"</formula>
    </cfRule>
  </conditionalFormatting>
  <conditionalFormatting sqref="G48">
    <cfRule type="cellIs" dxfId="231" priority="43" stopIfTrue="1" operator="equal">
      <formula>"買"</formula>
    </cfRule>
    <cfRule type="cellIs" dxfId="230" priority="44" stopIfTrue="1" operator="equal">
      <formula>"売"</formula>
    </cfRule>
  </conditionalFormatting>
  <conditionalFormatting sqref="G48">
    <cfRule type="cellIs" dxfId="227" priority="41" stopIfTrue="1" operator="equal">
      <formula>"買"</formula>
    </cfRule>
    <cfRule type="cellIs" dxfId="226" priority="42" stopIfTrue="1" operator="equal">
      <formula>"売"</formula>
    </cfRule>
  </conditionalFormatting>
  <conditionalFormatting sqref="G48">
    <cfRule type="cellIs" dxfId="223" priority="39" stopIfTrue="1" operator="equal">
      <formula>"買"</formula>
    </cfRule>
    <cfRule type="cellIs" dxfId="222" priority="40" stopIfTrue="1" operator="equal">
      <formula>"売"</formula>
    </cfRule>
  </conditionalFormatting>
  <conditionalFormatting sqref="G48">
    <cfRule type="cellIs" dxfId="219" priority="37" stopIfTrue="1" operator="equal">
      <formula>"買"</formula>
    </cfRule>
    <cfRule type="cellIs" dxfId="218" priority="38" stopIfTrue="1" operator="equal">
      <formula>"売"</formula>
    </cfRule>
  </conditionalFormatting>
  <conditionalFormatting sqref="G48">
    <cfRule type="cellIs" dxfId="215" priority="35" stopIfTrue="1" operator="equal">
      <formula>"買"</formula>
    </cfRule>
    <cfRule type="cellIs" dxfId="214" priority="36" stopIfTrue="1" operator="equal">
      <formula>"売"</formula>
    </cfRule>
  </conditionalFormatting>
  <conditionalFormatting sqref="G48">
    <cfRule type="cellIs" dxfId="211" priority="33" stopIfTrue="1" operator="equal">
      <formula>"買"</formula>
    </cfRule>
    <cfRule type="cellIs" dxfId="210" priority="34" stopIfTrue="1" operator="equal">
      <formula>"売"</formula>
    </cfRule>
  </conditionalFormatting>
  <conditionalFormatting sqref="G48">
    <cfRule type="cellIs" dxfId="207" priority="31" stopIfTrue="1" operator="equal">
      <formula>"買"</formula>
    </cfRule>
    <cfRule type="cellIs" dxfId="206" priority="32" stopIfTrue="1" operator="equal">
      <formula>"売"</formula>
    </cfRule>
  </conditionalFormatting>
  <conditionalFormatting sqref="G48">
    <cfRule type="cellIs" dxfId="203" priority="29" stopIfTrue="1" operator="equal">
      <formula>"買"</formula>
    </cfRule>
    <cfRule type="cellIs" dxfId="202" priority="30" stopIfTrue="1" operator="equal">
      <formula>"売"</formula>
    </cfRule>
  </conditionalFormatting>
  <conditionalFormatting sqref="G48">
    <cfRule type="cellIs" dxfId="199" priority="27" stopIfTrue="1" operator="equal">
      <formula>"買"</formula>
    </cfRule>
    <cfRule type="cellIs" dxfId="198" priority="28" stopIfTrue="1" operator="equal">
      <formula>"売"</formula>
    </cfRule>
  </conditionalFormatting>
  <conditionalFormatting sqref="G48">
    <cfRule type="cellIs" dxfId="195" priority="25" stopIfTrue="1" operator="equal">
      <formula>"買"</formula>
    </cfRule>
    <cfRule type="cellIs" dxfId="194" priority="26" stopIfTrue="1" operator="equal">
      <formula>"売"</formula>
    </cfRule>
  </conditionalFormatting>
  <conditionalFormatting sqref="G48">
    <cfRule type="cellIs" dxfId="191" priority="23" stopIfTrue="1" operator="equal">
      <formula>"買"</formula>
    </cfRule>
    <cfRule type="cellIs" dxfId="190" priority="24" stopIfTrue="1" operator="equal">
      <formula>"売"</formula>
    </cfRule>
  </conditionalFormatting>
  <conditionalFormatting sqref="G48">
    <cfRule type="cellIs" dxfId="187" priority="21" stopIfTrue="1" operator="equal">
      <formula>"買"</formula>
    </cfRule>
    <cfRule type="cellIs" dxfId="186" priority="22" stopIfTrue="1" operator="equal">
      <formula>"売"</formula>
    </cfRule>
  </conditionalFormatting>
  <conditionalFormatting sqref="G48">
    <cfRule type="cellIs" dxfId="183" priority="19" stopIfTrue="1" operator="equal">
      <formula>"買"</formula>
    </cfRule>
    <cfRule type="cellIs" dxfId="182" priority="20" stopIfTrue="1" operator="equal">
      <formula>"売"</formula>
    </cfRule>
  </conditionalFormatting>
  <conditionalFormatting sqref="G48">
    <cfRule type="cellIs" dxfId="179" priority="17" stopIfTrue="1" operator="equal">
      <formula>"買"</formula>
    </cfRule>
    <cfRule type="cellIs" dxfId="178" priority="18" stopIfTrue="1" operator="equal">
      <formula>"売"</formula>
    </cfRule>
  </conditionalFormatting>
  <conditionalFormatting sqref="G48">
    <cfRule type="cellIs" dxfId="175" priority="15" stopIfTrue="1" operator="equal">
      <formula>"買"</formula>
    </cfRule>
    <cfRule type="cellIs" dxfId="174" priority="16" stopIfTrue="1" operator="equal">
      <formula>"売"</formula>
    </cfRule>
  </conditionalFormatting>
  <conditionalFormatting sqref="G48">
    <cfRule type="cellIs" dxfId="171" priority="13" stopIfTrue="1" operator="equal">
      <formula>"買"</formula>
    </cfRule>
    <cfRule type="cellIs" dxfId="170" priority="14" stopIfTrue="1" operator="equal">
      <formula>"売"</formula>
    </cfRule>
  </conditionalFormatting>
  <conditionalFormatting sqref="G48">
    <cfRule type="cellIs" dxfId="167" priority="11" stopIfTrue="1" operator="equal">
      <formula>"買"</formula>
    </cfRule>
    <cfRule type="cellIs" dxfId="166" priority="12" stopIfTrue="1" operator="equal">
      <formula>"売"</formula>
    </cfRule>
  </conditionalFormatting>
  <conditionalFormatting sqref="G48">
    <cfRule type="cellIs" dxfId="163" priority="9" stopIfTrue="1" operator="equal">
      <formula>"買"</formula>
    </cfRule>
    <cfRule type="cellIs" dxfId="162" priority="10" stopIfTrue="1" operator="equal">
      <formula>"売"</formula>
    </cfRule>
  </conditionalFormatting>
  <conditionalFormatting sqref="G48">
    <cfRule type="cellIs" dxfId="159" priority="7" stopIfTrue="1" operator="equal">
      <formula>"買"</formula>
    </cfRule>
    <cfRule type="cellIs" dxfId="158" priority="8" stopIfTrue="1" operator="equal">
      <formula>"売"</formula>
    </cfRule>
  </conditionalFormatting>
  <conditionalFormatting sqref="G48">
    <cfRule type="cellIs" dxfId="155" priority="5" stopIfTrue="1" operator="equal">
      <formula>"買"</formula>
    </cfRule>
    <cfRule type="cellIs" dxfId="154" priority="6" stopIfTrue="1" operator="equal">
      <formula>"売"</formula>
    </cfRule>
  </conditionalFormatting>
  <conditionalFormatting sqref="G48">
    <cfRule type="cellIs" dxfId="151" priority="3" stopIfTrue="1" operator="equal">
      <formula>"買"</formula>
    </cfRule>
    <cfRule type="cellIs" dxfId="150" priority="4" stopIfTrue="1" operator="equal">
      <formula>"売"</formula>
    </cfRule>
  </conditionalFormatting>
  <conditionalFormatting sqref="G48">
    <cfRule type="cellIs" dxfId="147" priority="1" stopIfTrue="1" operator="equal">
      <formula>"買"</formula>
    </cfRule>
    <cfRule type="cellIs" dxfId="146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Y109"/>
  <sheetViews>
    <sheetView zoomScale="115" zoomScaleNormal="115" workbookViewId="0">
      <pane ySplit="8" topLeftCell="A36" activePane="bottomLeft" state="frozen"/>
      <selection pane="bottomLeft" activeCell="F49" sqref="F49:J49"/>
    </sheetView>
  </sheetViews>
  <sheetFormatPr defaultRowHeight="13.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>
      <c r="B2" s="53" t="s">
        <v>5</v>
      </c>
      <c r="C2" s="53"/>
      <c r="D2" s="58" t="s">
        <v>85</v>
      </c>
      <c r="E2" s="58"/>
      <c r="F2" s="53" t="s">
        <v>6</v>
      </c>
      <c r="G2" s="53"/>
      <c r="H2" s="56" t="s">
        <v>91</v>
      </c>
      <c r="I2" s="56"/>
      <c r="J2" s="53" t="s">
        <v>7</v>
      </c>
      <c r="K2" s="53"/>
      <c r="L2" s="57">
        <v>500000</v>
      </c>
      <c r="M2" s="58"/>
      <c r="N2" s="53" t="s">
        <v>8</v>
      </c>
      <c r="O2" s="53"/>
      <c r="P2" s="59">
        <f>SUM(L2,D4)</f>
        <v>1254809.6258510423</v>
      </c>
      <c r="Q2" s="56"/>
      <c r="R2" s="1"/>
      <c r="S2" s="1"/>
      <c r="T2" s="1"/>
    </row>
    <row r="3" spans="2:25" ht="57" customHeight="1">
      <c r="B3" s="53" t="s">
        <v>58</v>
      </c>
      <c r="C3" s="53"/>
      <c r="D3" s="60" t="s">
        <v>59</v>
      </c>
      <c r="E3" s="60"/>
      <c r="F3" s="60"/>
      <c r="G3" s="60"/>
      <c r="H3" s="60"/>
      <c r="I3" s="60"/>
      <c r="J3" s="53" t="s">
        <v>60</v>
      </c>
      <c r="K3" s="53"/>
      <c r="L3" s="60" t="s">
        <v>88</v>
      </c>
      <c r="M3" s="61"/>
      <c r="N3" s="61"/>
      <c r="O3" s="61"/>
      <c r="P3" s="61"/>
      <c r="Q3" s="61"/>
      <c r="R3" s="1"/>
      <c r="S3" s="1"/>
    </row>
    <row r="4" spans="2:25">
      <c r="B4" s="53" t="s">
        <v>61</v>
      </c>
      <c r="C4" s="53"/>
      <c r="D4" s="54">
        <f>SUM($R$9:$S$993)</f>
        <v>754809.62585104234</v>
      </c>
      <c r="E4" s="54"/>
      <c r="F4" s="53" t="s">
        <v>62</v>
      </c>
      <c r="G4" s="53"/>
      <c r="H4" s="55">
        <f>SUM($T$9:$U$108)</f>
        <v>408.00000000000125</v>
      </c>
      <c r="I4" s="56"/>
      <c r="J4" s="62"/>
      <c r="K4" s="62"/>
      <c r="L4" s="59"/>
      <c r="M4" s="59"/>
      <c r="N4" s="62" t="s">
        <v>63</v>
      </c>
      <c r="O4" s="62"/>
      <c r="P4" s="63">
        <f>MAX(Y:Y)</f>
        <v>0.1506031744492935</v>
      </c>
      <c r="Q4" s="63"/>
      <c r="R4" s="1"/>
      <c r="S4" s="1"/>
      <c r="T4" s="1"/>
    </row>
    <row r="5" spans="2:25">
      <c r="B5" s="44" t="s">
        <v>64</v>
      </c>
      <c r="C5" s="47">
        <f>COUNTIF($R$9:$R$990,"&gt;0")</f>
        <v>24</v>
      </c>
      <c r="D5" s="45" t="s">
        <v>65</v>
      </c>
      <c r="E5" s="15">
        <f>COUNTIF($R$9:$R$990,"&lt;0")</f>
        <v>17</v>
      </c>
      <c r="F5" s="45" t="s">
        <v>66</v>
      </c>
      <c r="G5" s="47">
        <f>COUNTIF($R$9:$R$990,"=0")</f>
        <v>0</v>
      </c>
      <c r="H5" s="45" t="s">
        <v>67</v>
      </c>
      <c r="I5" s="43">
        <f>C5/SUM(C5,E5,G5)</f>
        <v>0.58536585365853655</v>
      </c>
      <c r="J5" s="64" t="s">
        <v>68</v>
      </c>
      <c r="K5" s="53"/>
      <c r="L5" s="65">
        <f>MAX(V9:V993)</f>
        <v>3</v>
      </c>
      <c r="M5" s="66"/>
      <c r="N5" s="17" t="s">
        <v>69</v>
      </c>
      <c r="O5" s="9"/>
      <c r="P5" s="65">
        <f>MAX(W9:W993)</f>
        <v>5</v>
      </c>
      <c r="Q5" s="66"/>
      <c r="R5" s="1"/>
      <c r="S5" s="1"/>
      <c r="T5" s="1"/>
    </row>
    <row r="6" spans="2:2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1" t="s">
        <v>57</v>
      </c>
      <c r="N6" s="12"/>
      <c r="O6" s="12"/>
      <c r="P6" s="10"/>
      <c r="Q6" s="46"/>
      <c r="R6" s="1"/>
      <c r="S6" s="1"/>
      <c r="T6" s="1"/>
    </row>
    <row r="7" spans="2:25">
      <c r="B7" s="74" t="s">
        <v>70</v>
      </c>
      <c r="C7" s="76" t="s">
        <v>71</v>
      </c>
      <c r="D7" s="77"/>
      <c r="E7" s="80" t="s">
        <v>72</v>
      </c>
      <c r="F7" s="81"/>
      <c r="G7" s="81"/>
      <c r="H7" s="81"/>
      <c r="I7" s="69"/>
      <c r="J7" s="82" t="s">
        <v>73</v>
      </c>
      <c r="K7" s="83"/>
      <c r="L7" s="71"/>
      <c r="M7" s="84" t="s">
        <v>74</v>
      </c>
      <c r="N7" s="85" t="s">
        <v>75</v>
      </c>
      <c r="O7" s="86"/>
      <c r="P7" s="86"/>
      <c r="Q7" s="73"/>
      <c r="R7" s="67" t="s">
        <v>76</v>
      </c>
      <c r="S7" s="67"/>
      <c r="T7" s="67"/>
      <c r="U7" s="67"/>
    </row>
    <row r="8" spans="2:25">
      <c r="B8" s="75"/>
      <c r="C8" s="78"/>
      <c r="D8" s="79"/>
      <c r="E8" s="18" t="s">
        <v>77</v>
      </c>
      <c r="F8" s="18" t="s">
        <v>78</v>
      </c>
      <c r="G8" s="18" t="s">
        <v>79</v>
      </c>
      <c r="H8" s="68" t="s">
        <v>80</v>
      </c>
      <c r="I8" s="69"/>
      <c r="J8" s="4" t="s">
        <v>81</v>
      </c>
      <c r="K8" s="70" t="s">
        <v>82</v>
      </c>
      <c r="L8" s="71"/>
      <c r="M8" s="84"/>
      <c r="N8" s="5" t="s">
        <v>77</v>
      </c>
      <c r="O8" s="5" t="s">
        <v>78</v>
      </c>
      <c r="P8" s="72" t="s">
        <v>80</v>
      </c>
      <c r="Q8" s="73"/>
      <c r="R8" s="67" t="s">
        <v>83</v>
      </c>
      <c r="S8" s="67"/>
      <c r="T8" s="67" t="s">
        <v>81</v>
      </c>
      <c r="U8" s="67"/>
      <c r="Y8" t="s">
        <v>84</v>
      </c>
    </row>
    <row r="9" spans="2:25">
      <c r="B9" s="52">
        <v>1</v>
      </c>
      <c r="C9" s="87">
        <f>L2</f>
        <v>500000</v>
      </c>
      <c r="D9" s="87"/>
      <c r="E9" s="51">
        <v>2018</v>
      </c>
      <c r="F9" s="49">
        <v>43778</v>
      </c>
      <c r="G9" s="51" t="s">
        <v>3</v>
      </c>
      <c r="H9" s="88">
        <v>82.67</v>
      </c>
      <c r="I9" s="88"/>
      <c r="J9" s="51">
        <v>14</v>
      </c>
      <c r="K9" s="87">
        <f>IF(J9="","",C9*0.03)</f>
        <v>15000</v>
      </c>
      <c r="L9" s="87"/>
      <c r="M9" s="6">
        <f>IF(J9="","",(K9/J9)/LOOKUP(RIGHT($D$2,3),[1]定数!$A$6:$A$13,[1]定数!$B$6:$B$13))</f>
        <v>10.714285714285714</v>
      </c>
      <c r="N9" s="51"/>
      <c r="O9" s="49"/>
      <c r="P9" s="88">
        <v>82.38</v>
      </c>
      <c r="Q9" s="88"/>
      <c r="R9" s="91">
        <f>IF(P9="","",T9*M9*LOOKUP(RIGHT($D$2,3),[1]定数!$A$6:$A$13,[1]定数!$B$6:$B$13))</f>
        <v>31071.428571429238</v>
      </c>
      <c r="S9" s="91"/>
      <c r="T9" s="92">
        <f>IF(P9="","",IF(G9="買",(P9-H9),(H9-P9))*IF(RIGHT($D$2,3)="JPY",100,10000))</f>
        <v>29.000000000000625</v>
      </c>
      <c r="U9" s="92"/>
      <c r="V9" s="1">
        <f>IF(T9&lt;&gt;"",IF(T9&gt;0,1+V8,0),"")</f>
        <v>1</v>
      </c>
      <c r="W9">
        <f>IF(T9&lt;&gt;"",IF(T9&lt;0,1+W8,0),"")</f>
        <v>0</v>
      </c>
    </row>
    <row r="10" spans="2:25">
      <c r="B10" s="52">
        <v>2</v>
      </c>
      <c r="C10" s="87">
        <f t="shared" ref="C10:C73" si="0">IF(R9="","",C9+R9)</f>
        <v>531071.42857142922</v>
      </c>
      <c r="D10" s="87"/>
      <c r="E10" s="51"/>
      <c r="F10" s="49">
        <v>43783</v>
      </c>
      <c r="G10" s="51" t="s">
        <v>3</v>
      </c>
      <c r="H10" s="88">
        <v>82.02</v>
      </c>
      <c r="I10" s="88"/>
      <c r="J10" s="51">
        <v>19</v>
      </c>
      <c r="K10" s="89">
        <f>IF(J10="","",C10*0.03)</f>
        <v>15932.142857142877</v>
      </c>
      <c r="L10" s="90"/>
      <c r="M10" s="6">
        <f>IF(J10="","",(K10/J10)/LOOKUP(RIGHT($D$2,3),[1]定数!$A$6:$A$13,[1]定数!$B$6:$B$13))</f>
        <v>8.3853383458646711</v>
      </c>
      <c r="N10" s="51"/>
      <c r="O10" s="49"/>
      <c r="P10" s="88">
        <v>82.22</v>
      </c>
      <c r="Q10" s="88"/>
      <c r="R10" s="91">
        <f>IF(P10="","",T10*M10*LOOKUP(RIGHT($D$2,3),[1]定数!$A$6:$A$13,[1]定数!$B$6:$B$13))</f>
        <v>-16770.676691729579</v>
      </c>
      <c r="S10" s="91"/>
      <c r="T10" s="92">
        <f>IF(P10="","",IF(G10="買",(P10-H10),(H10-P10))*IF(RIGHT($D$2,3)="JPY",100,10000))</f>
        <v>-20.000000000000284</v>
      </c>
      <c r="U10" s="92"/>
      <c r="V10" s="22">
        <f t="shared" ref="V10:V22" si="1">IF(T10&lt;&gt;"",IF(T10&gt;0,1+V9,0),"")</f>
        <v>0</v>
      </c>
      <c r="W10">
        <f t="shared" ref="W10:W40" si="2">IF(T10&lt;&gt;"",IF(T10&lt;0,1+W9,0),"")</f>
        <v>1</v>
      </c>
      <c r="X10" s="36">
        <f>IF(C10&lt;&gt;"",MAX(C10,C9),"")</f>
        <v>531071.42857142922</v>
      </c>
    </row>
    <row r="11" spans="2:25">
      <c r="B11" s="52">
        <v>3</v>
      </c>
      <c r="C11" s="87">
        <f t="shared" si="0"/>
        <v>514300.75187969964</v>
      </c>
      <c r="D11" s="87"/>
      <c r="E11" s="51"/>
      <c r="F11" s="49">
        <v>43788</v>
      </c>
      <c r="G11" s="51" t="s">
        <v>3</v>
      </c>
      <c r="H11" s="88">
        <v>82.21</v>
      </c>
      <c r="I11" s="88"/>
      <c r="J11" s="51">
        <v>13</v>
      </c>
      <c r="K11" s="89">
        <f t="shared" ref="K11:K74" si="3">IF(J11="","",C11*0.03)</f>
        <v>15429.022556390988</v>
      </c>
      <c r="L11" s="90"/>
      <c r="M11" s="6">
        <f>IF(J11="","",(K11/J11)/LOOKUP(RIGHT($D$2,3),[1]定数!$A$6:$A$13,[1]定数!$B$6:$B$13))</f>
        <v>11.868478889531529</v>
      </c>
      <c r="N11" s="51"/>
      <c r="O11" s="49"/>
      <c r="P11" s="88">
        <v>81.95</v>
      </c>
      <c r="Q11" s="88"/>
      <c r="R11" s="91">
        <f>IF(P11="","",T11*M11*LOOKUP(RIGHT($D$2,3),[1]定数!$A$6:$A$13,[1]定数!$B$6:$B$13))</f>
        <v>30858.045112780896</v>
      </c>
      <c r="S11" s="91"/>
      <c r="T11" s="92">
        <f>IF(P11="","",IF(G11="買",(P11-H11),(H11-P11))*IF(RIGHT($D$2,3)="JPY",100,10000))</f>
        <v>25.999999999999091</v>
      </c>
      <c r="U11" s="92"/>
      <c r="V11" s="22">
        <f t="shared" si="1"/>
        <v>1</v>
      </c>
      <c r="W11">
        <f t="shared" si="2"/>
        <v>0</v>
      </c>
      <c r="X11" s="36">
        <f>IF(C11&lt;&gt;"",MAX(X10,C11),"")</f>
        <v>531071.42857142922</v>
      </c>
      <c r="Y11" s="37">
        <f>IF(X11&lt;&gt;"",1-(C11/X11),"")</f>
        <v>3.1578947368421484E-2</v>
      </c>
    </row>
    <row r="12" spans="2:25">
      <c r="B12" s="52">
        <v>4</v>
      </c>
      <c r="C12" s="87">
        <f t="shared" si="0"/>
        <v>545158.79699248052</v>
      </c>
      <c r="D12" s="87"/>
      <c r="E12" s="51"/>
      <c r="F12" s="49">
        <v>43789</v>
      </c>
      <c r="G12" s="51" t="s">
        <v>3</v>
      </c>
      <c r="H12" s="88">
        <v>81.61</v>
      </c>
      <c r="I12" s="88"/>
      <c r="J12" s="51">
        <v>39</v>
      </c>
      <c r="K12" s="89">
        <f t="shared" si="3"/>
        <v>16354.763909774416</v>
      </c>
      <c r="L12" s="90"/>
      <c r="M12" s="6">
        <f>IF(J12="","",(K12/J12)/LOOKUP(RIGHT($D$2,3),[1]定数!$A$6:$A$13,[1]定数!$B$6:$B$13))</f>
        <v>4.1935292076344659</v>
      </c>
      <c r="N12" s="51"/>
      <c r="O12" s="49"/>
      <c r="P12" s="88">
        <v>82.01</v>
      </c>
      <c r="Q12" s="88"/>
      <c r="R12" s="91">
        <f>IF(P12="","",T12*M12*LOOKUP(RIGHT($D$2,3),[1]定数!$A$6:$A$13,[1]定数!$B$6:$B$13))</f>
        <v>-16774.116830538103</v>
      </c>
      <c r="S12" s="91"/>
      <c r="T12" s="92">
        <f t="shared" ref="T12:T75" si="4">IF(P12="","",IF(G12="買",(P12-H12),(H12-P12))*IF(RIGHT($D$2,3)="JPY",100,10000))</f>
        <v>-40.000000000000568</v>
      </c>
      <c r="U12" s="92"/>
      <c r="V12" s="22">
        <f t="shared" si="1"/>
        <v>0</v>
      </c>
      <c r="W12">
        <f t="shared" si="2"/>
        <v>1</v>
      </c>
      <c r="X12" s="36">
        <f t="shared" ref="X12:X40" si="5">IF(C12&lt;&gt;"",MAX(X11,C12),"")</f>
        <v>545158.79699248052</v>
      </c>
      <c r="Y12" s="37">
        <f t="shared" ref="Y12:Y40" si="6">IF(X12&lt;&gt;"",1-(C12/X12),"")</f>
        <v>0</v>
      </c>
    </row>
    <row r="13" spans="2:25">
      <c r="B13" s="52">
        <v>5</v>
      </c>
      <c r="C13" s="87">
        <f t="shared" si="0"/>
        <v>528384.68016194238</v>
      </c>
      <c r="D13" s="87"/>
      <c r="E13" s="51"/>
      <c r="F13" s="49">
        <v>43789</v>
      </c>
      <c r="G13" s="51" t="s">
        <v>3</v>
      </c>
      <c r="H13" s="88">
        <v>81.7</v>
      </c>
      <c r="I13" s="88"/>
      <c r="J13" s="51">
        <v>16</v>
      </c>
      <c r="K13" s="89">
        <f t="shared" si="3"/>
        <v>15851.540404858271</v>
      </c>
      <c r="L13" s="90"/>
      <c r="M13" s="6">
        <f>IF(J13="","",(K13/J13)/LOOKUP(RIGHT($D$2,3),[1]定数!$A$6:$A$13,[1]定数!$B$6:$B$13))</f>
        <v>9.9072127530364202</v>
      </c>
      <c r="N13" s="51"/>
      <c r="O13" s="49"/>
      <c r="P13" s="88">
        <v>81.37</v>
      </c>
      <c r="Q13" s="88"/>
      <c r="R13" s="91">
        <f>IF(P13="","",T13*M13*LOOKUP(RIGHT($D$2,3),[1]定数!$A$6:$A$13,[1]定数!$B$6:$B$13))</f>
        <v>32693.802085020019</v>
      </c>
      <c r="S13" s="91"/>
      <c r="T13" s="92">
        <f t="shared" si="4"/>
        <v>32.999999999999829</v>
      </c>
      <c r="U13" s="92"/>
      <c r="V13" s="22">
        <f t="shared" si="1"/>
        <v>1</v>
      </c>
      <c r="W13">
        <f t="shared" si="2"/>
        <v>0</v>
      </c>
      <c r="X13" s="36">
        <f t="shared" si="5"/>
        <v>545158.79699248052</v>
      </c>
      <c r="Y13" s="37">
        <f t="shared" si="6"/>
        <v>3.0769230769231326E-2</v>
      </c>
    </row>
    <row r="14" spans="2:25">
      <c r="B14" s="52">
        <v>6</v>
      </c>
      <c r="C14" s="87">
        <f t="shared" si="0"/>
        <v>561078.48224696238</v>
      </c>
      <c r="D14" s="87"/>
      <c r="E14" s="51"/>
      <c r="F14" s="49">
        <v>43789</v>
      </c>
      <c r="G14" s="51" t="s">
        <v>3</v>
      </c>
      <c r="H14" s="88">
        <v>81.540000000000006</v>
      </c>
      <c r="I14" s="88"/>
      <c r="J14" s="51">
        <v>10</v>
      </c>
      <c r="K14" s="89">
        <f t="shared" si="3"/>
        <v>16832.35446740887</v>
      </c>
      <c r="L14" s="90"/>
      <c r="M14" s="6">
        <f>IF(J14="","",(K14/J14)/LOOKUP(RIGHT($D$2,3),[1]定数!$A$6:$A$13,[1]定数!$B$6:$B$13))</f>
        <v>16.832354467408869</v>
      </c>
      <c r="N14" s="51"/>
      <c r="O14" s="49"/>
      <c r="P14" s="88">
        <v>81.33</v>
      </c>
      <c r="Q14" s="88"/>
      <c r="R14" s="91">
        <f>IF(P14="","",T14*M14*LOOKUP(RIGHT($D$2,3),[1]定数!$A$6:$A$13,[1]定数!$B$6:$B$13))</f>
        <v>35347.944381559966</v>
      </c>
      <c r="S14" s="91"/>
      <c r="T14" s="92">
        <f t="shared" si="4"/>
        <v>21.000000000000796</v>
      </c>
      <c r="U14" s="92"/>
      <c r="V14" s="22">
        <f t="shared" si="1"/>
        <v>2</v>
      </c>
      <c r="W14">
        <f t="shared" si="2"/>
        <v>0</v>
      </c>
      <c r="X14" s="36">
        <f t="shared" si="5"/>
        <v>561078.48224696238</v>
      </c>
      <c r="Y14" s="37">
        <f t="shared" si="6"/>
        <v>0</v>
      </c>
    </row>
    <row r="15" spans="2:25">
      <c r="B15" s="52">
        <v>7</v>
      </c>
      <c r="C15" s="87">
        <f t="shared" si="0"/>
        <v>596426.42662852234</v>
      </c>
      <c r="D15" s="87"/>
      <c r="E15" s="51"/>
      <c r="F15" s="49">
        <v>43790</v>
      </c>
      <c r="G15" s="51" t="s">
        <v>4</v>
      </c>
      <c r="H15" s="88">
        <v>81.72</v>
      </c>
      <c r="I15" s="88"/>
      <c r="J15" s="51">
        <v>13</v>
      </c>
      <c r="K15" s="89">
        <f t="shared" si="3"/>
        <v>17892.792798855669</v>
      </c>
      <c r="L15" s="90"/>
      <c r="M15" s="6">
        <f>IF(J15="","",(K15/J15)/LOOKUP(RIGHT($D$2,3),[1]定数!$A$6:$A$13,[1]定数!$B$6:$B$13))</f>
        <v>13.763686768350516</v>
      </c>
      <c r="N15" s="51"/>
      <c r="O15" s="49"/>
      <c r="P15" s="88">
        <v>81.98</v>
      </c>
      <c r="Q15" s="88"/>
      <c r="R15" s="91">
        <f>IF(P15="","",T15*M15*LOOKUP(RIGHT($D$2,3),[1]定数!$A$6:$A$13,[1]定数!$B$6:$B$13))</f>
        <v>35785.585597712045</v>
      </c>
      <c r="S15" s="91"/>
      <c r="T15" s="92">
        <f t="shared" si="4"/>
        <v>26.000000000000512</v>
      </c>
      <c r="U15" s="92"/>
      <c r="V15" s="22">
        <f t="shared" si="1"/>
        <v>3</v>
      </c>
      <c r="W15">
        <f t="shared" si="2"/>
        <v>0</v>
      </c>
      <c r="X15" s="36">
        <f t="shared" si="5"/>
        <v>596426.42662852234</v>
      </c>
      <c r="Y15" s="37">
        <f t="shared" si="6"/>
        <v>0</v>
      </c>
    </row>
    <row r="16" spans="2:25">
      <c r="B16" s="52">
        <v>8</v>
      </c>
      <c r="C16" s="87">
        <f t="shared" si="0"/>
        <v>632212.01222623442</v>
      </c>
      <c r="D16" s="87"/>
      <c r="E16" s="51"/>
      <c r="F16" s="49">
        <v>43792</v>
      </c>
      <c r="G16" s="51" t="s">
        <v>3</v>
      </c>
      <c r="H16" s="88">
        <v>81.64</v>
      </c>
      <c r="I16" s="88"/>
      <c r="J16" s="51">
        <v>15</v>
      </c>
      <c r="K16" s="89">
        <f t="shared" si="3"/>
        <v>18966.36036678703</v>
      </c>
      <c r="L16" s="90"/>
      <c r="M16" s="6">
        <f>IF(J16="","",(K16/J16)/LOOKUP(RIGHT($D$2,3),[1]定数!$A$6:$A$13,[1]定数!$B$6:$B$13))</f>
        <v>12.644240244524688</v>
      </c>
      <c r="N16" s="51"/>
      <c r="O16" s="49"/>
      <c r="P16" s="88">
        <v>81.790000000000006</v>
      </c>
      <c r="Q16" s="88"/>
      <c r="R16" s="91">
        <f>IF(P16="","",T16*M16*LOOKUP(RIGHT($D$2,3),定数!$A$6:$A$13,定数!$B$6:$B$13))</f>
        <v>-18966.360366787751</v>
      </c>
      <c r="S16" s="91"/>
      <c r="T16" s="92">
        <f t="shared" si="4"/>
        <v>-15.000000000000568</v>
      </c>
      <c r="U16" s="92"/>
      <c r="V16" s="22">
        <f t="shared" si="1"/>
        <v>0</v>
      </c>
      <c r="W16">
        <f t="shared" si="2"/>
        <v>1</v>
      </c>
      <c r="X16" s="36">
        <f t="shared" si="5"/>
        <v>632212.01222623442</v>
      </c>
      <c r="Y16" s="37">
        <f t="shared" si="6"/>
        <v>0</v>
      </c>
    </row>
    <row r="17" spans="2:25">
      <c r="B17" s="52">
        <v>9</v>
      </c>
      <c r="C17" s="87">
        <f t="shared" si="0"/>
        <v>613245.65185944666</v>
      </c>
      <c r="D17" s="87"/>
      <c r="E17" s="51"/>
      <c r="F17" s="49">
        <v>43796</v>
      </c>
      <c r="G17" s="51" t="s">
        <v>3</v>
      </c>
      <c r="H17" s="88">
        <v>81.91</v>
      </c>
      <c r="I17" s="88"/>
      <c r="J17" s="51">
        <v>9</v>
      </c>
      <c r="K17" s="89">
        <f t="shared" si="3"/>
        <v>18397.3695557834</v>
      </c>
      <c r="L17" s="90"/>
      <c r="M17" s="6">
        <f>IF(J17="","",(K17/J17)/LOOKUP(RIGHT($D$2,3),[1]定数!$A$6:$A$13,[1]定数!$B$6:$B$13))</f>
        <v>20.441521728648222</v>
      </c>
      <c r="N17" s="51"/>
      <c r="O17" s="49"/>
      <c r="P17" s="88">
        <v>82.01</v>
      </c>
      <c r="Q17" s="88"/>
      <c r="R17" s="91">
        <f>IF(P17="","",T17*M17*LOOKUP(RIGHT($D$2,3),定数!$A$6:$A$13,定数!$B$6:$B$13))</f>
        <v>-20441.521728649965</v>
      </c>
      <c r="S17" s="91"/>
      <c r="T17" s="92">
        <f t="shared" si="4"/>
        <v>-10.000000000000853</v>
      </c>
      <c r="U17" s="92"/>
      <c r="V17" s="22">
        <f t="shared" si="1"/>
        <v>0</v>
      </c>
      <c r="W17">
        <f t="shared" si="2"/>
        <v>2</v>
      </c>
      <c r="X17" s="36">
        <f t="shared" si="5"/>
        <v>632212.01222623442</v>
      </c>
      <c r="Y17" s="37">
        <f t="shared" si="6"/>
        <v>3.0000000000001137E-2</v>
      </c>
    </row>
    <row r="18" spans="2:25">
      <c r="B18" s="52">
        <v>10</v>
      </c>
      <c r="C18" s="87">
        <f t="shared" si="0"/>
        <v>592804.13013079669</v>
      </c>
      <c r="D18" s="87"/>
      <c r="E18" s="51"/>
      <c r="F18" s="49">
        <v>43803</v>
      </c>
      <c r="G18" s="51" t="s">
        <v>3</v>
      </c>
      <c r="H18" s="88">
        <v>83.51</v>
      </c>
      <c r="I18" s="88"/>
      <c r="J18" s="51">
        <v>11</v>
      </c>
      <c r="K18" s="89">
        <f t="shared" si="3"/>
        <v>17784.123903923901</v>
      </c>
      <c r="L18" s="90"/>
      <c r="M18" s="6">
        <f>IF(J18="","",(K18/J18)/LOOKUP(RIGHT($D$2,3),定数!$A$6:$A$13,定数!$B$6:$B$13))</f>
        <v>16.167385367203547</v>
      </c>
      <c r="N18" s="51"/>
      <c r="O18" s="49"/>
      <c r="P18" s="88">
        <v>83.3</v>
      </c>
      <c r="Q18" s="88"/>
      <c r="R18" s="91">
        <f>IF(P18="","",T18*M18*LOOKUP(RIGHT($D$2,3),定数!$A$6:$A$13,定数!$B$6:$B$13))</f>
        <v>33951.509271128736</v>
      </c>
      <c r="S18" s="91"/>
      <c r="T18" s="92">
        <f t="shared" si="4"/>
        <v>21.000000000000796</v>
      </c>
      <c r="U18" s="92"/>
      <c r="V18" s="22">
        <f t="shared" si="1"/>
        <v>1</v>
      </c>
      <c r="W18">
        <f t="shared" si="2"/>
        <v>0</v>
      </c>
      <c r="X18" s="36">
        <f t="shared" si="5"/>
        <v>632212.01222623442</v>
      </c>
      <c r="Y18" s="37">
        <f t="shared" si="6"/>
        <v>6.2333333333337237E-2</v>
      </c>
    </row>
    <row r="19" spans="2:25">
      <c r="B19" s="52">
        <v>11</v>
      </c>
      <c r="C19" s="87">
        <f t="shared" si="0"/>
        <v>626755.63940192538</v>
      </c>
      <c r="D19" s="87"/>
      <c r="E19" s="51"/>
      <c r="F19" s="49">
        <v>43803</v>
      </c>
      <c r="G19" s="51" t="s">
        <v>3</v>
      </c>
      <c r="H19" s="88">
        <v>83.4</v>
      </c>
      <c r="I19" s="88"/>
      <c r="J19" s="51">
        <v>10</v>
      </c>
      <c r="K19" s="89">
        <f t="shared" si="3"/>
        <v>18802.669182057762</v>
      </c>
      <c r="L19" s="90"/>
      <c r="M19" s="6">
        <f>IF(J19="","",(K19/J19)/LOOKUP(RIGHT($D$2,3),定数!$A$6:$A$13,定数!$B$6:$B$13))</f>
        <v>18.802669182057762</v>
      </c>
      <c r="N19" s="51"/>
      <c r="O19" s="49"/>
      <c r="P19" s="88">
        <v>83.18</v>
      </c>
      <c r="Q19" s="88"/>
      <c r="R19" s="91">
        <f>IF(P19="","",T19*M19*LOOKUP(RIGHT($D$2,3),定数!$A$6:$A$13,定数!$B$6:$B$13))</f>
        <v>41365.872200526865</v>
      </c>
      <c r="S19" s="91"/>
      <c r="T19" s="92">
        <f t="shared" si="4"/>
        <v>21.999999999999886</v>
      </c>
      <c r="U19" s="92"/>
      <c r="V19" s="22">
        <f t="shared" si="1"/>
        <v>2</v>
      </c>
      <c r="W19">
        <f t="shared" si="2"/>
        <v>0</v>
      </c>
      <c r="X19" s="36">
        <f t="shared" si="5"/>
        <v>632212.01222623442</v>
      </c>
      <c r="Y19" s="37">
        <f t="shared" si="6"/>
        <v>8.6306060606081703E-3</v>
      </c>
    </row>
    <row r="20" spans="2:25">
      <c r="B20" s="52">
        <v>12</v>
      </c>
      <c r="C20" s="87">
        <f t="shared" si="0"/>
        <v>668121.51160245226</v>
      </c>
      <c r="D20" s="87"/>
      <c r="E20" s="51"/>
      <c r="F20" s="49">
        <v>43804</v>
      </c>
      <c r="G20" s="51" t="s">
        <v>3</v>
      </c>
      <c r="H20" s="88">
        <v>82.4</v>
      </c>
      <c r="I20" s="88"/>
      <c r="J20" s="51">
        <v>12</v>
      </c>
      <c r="K20" s="89">
        <f t="shared" si="3"/>
        <v>20043.645348073565</v>
      </c>
      <c r="L20" s="90"/>
      <c r="M20" s="6">
        <f>IF(J20="","",(K20/J20)/LOOKUP(RIGHT($D$2,3),定数!$A$6:$A$13,定数!$B$6:$B$13))</f>
        <v>16.703037790061305</v>
      </c>
      <c r="N20" s="51"/>
      <c r="O20" s="49"/>
      <c r="P20" s="88">
        <v>82.53</v>
      </c>
      <c r="Q20" s="88"/>
      <c r="R20" s="91">
        <f>IF(P20="","",T20*M20*LOOKUP(RIGHT($D$2,3),定数!$A$6:$A$13,定数!$B$6:$B$13))</f>
        <v>-21713.949127078937</v>
      </c>
      <c r="S20" s="91"/>
      <c r="T20" s="92">
        <f t="shared" si="4"/>
        <v>-12.999999999999545</v>
      </c>
      <c r="U20" s="92"/>
      <c r="V20" s="22">
        <f t="shared" si="1"/>
        <v>0</v>
      </c>
      <c r="W20">
        <f t="shared" si="2"/>
        <v>1</v>
      </c>
      <c r="X20" s="36">
        <f t="shared" si="5"/>
        <v>668121.51160245226</v>
      </c>
      <c r="Y20" s="37">
        <f t="shared" si="6"/>
        <v>0</v>
      </c>
    </row>
    <row r="21" spans="2:25">
      <c r="B21" s="52">
        <v>13</v>
      </c>
      <c r="C21" s="87">
        <f t="shared" si="0"/>
        <v>646407.56247537327</v>
      </c>
      <c r="D21" s="87"/>
      <c r="E21" s="51"/>
      <c r="F21" s="49">
        <v>43804</v>
      </c>
      <c r="G21" s="51" t="s">
        <v>3</v>
      </c>
      <c r="H21" s="88">
        <v>82.37</v>
      </c>
      <c r="I21" s="88"/>
      <c r="J21" s="51">
        <v>16</v>
      </c>
      <c r="K21" s="89">
        <f t="shared" si="3"/>
        <v>19392.226874261196</v>
      </c>
      <c r="L21" s="90"/>
      <c r="M21" s="6">
        <f>IF(J21="","",(K21/J21)/LOOKUP(RIGHT($D$2,3),定数!$A$6:$A$13,定数!$B$6:$B$13))</f>
        <v>12.120141796413247</v>
      </c>
      <c r="N21" s="51"/>
      <c r="O21" s="49"/>
      <c r="P21" s="88">
        <v>82.03</v>
      </c>
      <c r="Q21" s="88"/>
      <c r="R21" s="91">
        <f>IF(P21="","",T21*M21*LOOKUP(RIGHT($D$2,3),定数!$A$6:$A$13,定数!$B$6:$B$13))</f>
        <v>41208.482107805452</v>
      </c>
      <c r="S21" s="91"/>
      <c r="T21" s="92">
        <f t="shared" si="4"/>
        <v>34.000000000000341</v>
      </c>
      <c r="U21" s="92"/>
      <c r="V21" s="22">
        <f t="shared" si="1"/>
        <v>1</v>
      </c>
      <c r="W21">
        <f t="shared" si="2"/>
        <v>0</v>
      </c>
      <c r="X21" s="36">
        <f t="shared" si="5"/>
        <v>668121.51160245226</v>
      </c>
      <c r="Y21" s="37">
        <f t="shared" si="6"/>
        <v>3.2499999999998974E-2</v>
      </c>
    </row>
    <row r="22" spans="2:25">
      <c r="B22" s="52">
        <v>14</v>
      </c>
      <c r="C22" s="87">
        <f t="shared" si="0"/>
        <v>687616.04458317871</v>
      </c>
      <c r="D22" s="87"/>
      <c r="E22" s="51"/>
      <c r="F22" s="49">
        <v>43805</v>
      </c>
      <c r="G22" s="51" t="s">
        <v>3</v>
      </c>
      <c r="H22" s="88">
        <v>81.180000000000007</v>
      </c>
      <c r="I22" s="88"/>
      <c r="J22" s="51">
        <v>18</v>
      </c>
      <c r="K22" s="89">
        <f t="shared" si="3"/>
        <v>20628.481337495359</v>
      </c>
      <c r="L22" s="90"/>
      <c r="M22" s="6">
        <f>IF(J22="","",(K22/J22)/LOOKUP(RIGHT($D$2,3),定数!$A$6:$A$13,定数!$B$6:$B$13))</f>
        <v>11.460267409719645</v>
      </c>
      <c r="N22" s="51"/>
      <c r="O22" s="49"/>
      <c r="P22" s="88">
        <v>81.36</v>
      </c>
      <c r="Q22" s="88"/>
      <c r="R22" s="91">
        <f>IF(P22="","",T22*M22*LOOKUP(RIGHT($D$2,3),定数!$A$6:$A$13,定数!$B$6:$B$13))</f>
        <v>-20628.481337494515</v>
      </c>
      <c r="S22" s="91"/>
      <c r="T22" s="92">
        <f t="shared" si="4"/>
        <v>-17.999999999999261</v>
      </c>
      <c r="U22" s="92"/>
      <c r="V22" s="22">
        <f t="shared" si="1"/>
        <v>0</v>
      </c>
      <c r="W22">
        <f t="shared" si="2"/>
        <v>1</v>
      </c>
      <c r="X22" s="36">
        <f t="shared" si="5"/>
        <v>687616.04458317871</v>
      </c>
      <c r="Y22" s="37">
        <f t="shared" si="6"/>
        <v>0</v>
      </c>
    </row>
    <row r="23" spans="2:25">
      <c r="B23" s="52">
        <v>15</v>
      </c>
      <c r="C23" s="87">
        <f t="shared" si="0"/>
        <v>666987.56324568414</v>
      </c>
      <c r="D23" s="87"/>
      <c r="E23" s="51"/>
      <c r="F23" s="49">
        <v>43818</v>
      </c>
      <c r="G23" s="51" t="s">
        <v>3</v>
      </c>
      <c r="H23" s="88">
        <v>80</v>
      </c>
      <c r="I23" s="88"/>
      <c r="J23" s="51">
        <v>50</v>
      </c>
      <c r="K23" s="89">
        <f t="shared" si="3"/>
        <v>20009.626897370523</v>
      </c>
      <c r="L23" s="90"/>
      <c r="M23" s="6">
        <f>IF(J23="","",(K23/J23)/LOOKUP(RIGHT($D$2,3),定数!$A$6:$A$13,定数!$B$6:$B$13))</f>
        <v>4.0019253794741045</v>
      </c>
      <c r="N23" s="51"/>
      <c r="O23" s="49"/>
      <c r="P23" s="88">
        <v>78.989999999999995</v>
      </c>
      <c r="Q23" s="88"/>
      <c r="R23" s="91">
        <f>IF(P23="","",T23*M23*LOOKUP(RIGHT($D$2,3),定数!$A$6:$A$13,定数!$B$6:$B$13))</f>
        <v>40419.446332688662</v>
      </c>
      <c r="S23" s="91"/>
      <c r="T23" s="92">
        <f t="shared" si="4"/>
        <v>101.00000000000051</v>
      </c>
      <c r="U23" s="92"/>
      <c r="V23" t="str">
        <f t="shared" ref="V23:V40" si="7">IF(S23&lt;&gt;"",IF(S23&lt;0,1+V22,0),"")</f>
        <v/>
      </c>
      <c r="W23">
        <f t="shared" si="2"/>
        <v>0</v>
      </c>
      <c r="X23" s="36">
        <f t="shared" si="5"/>
        <v>687616.04458317871</v>
      </c>
      <c r="Y23" s="37">
        <f t="shared" si="6"/>
        <v>2.9999999999998805E-2</v>
      </c>
    </row>
    <row r="24" spans="2:25">
      <c r="B24" s="52">
        <v>16</v>
      </c>
      <c r="C24" s="87">
        <f t="shared" si="0"/>
        <v>707407.00957837282</v>
      </c>
      <c r="D24" s="87"/>
      <c r="E24" s="51"/>
      <c r="F24" s="49">
        <v>43823</v>
      </c>
      <c r="G24" s="51" t="s">
        <v>3</v>
      </c>
      <c r="H24" s="88">
        <v>78.22</v>
      </c>
      <c r="I24" s="88"/>
      <c r="J24" s="51">
        <v>16</v>
      </c>
      <c r="K24" s="89">
        <f t="shared" si="3"/>
        <v>21222.210287351183</v>
      </c>
      <c r="L24" s="90"/>
      <c r="M24" s="6">
        <f>IF(J24="","",(K24/J24)/LOOKUP(RIGHT($D$2,3),定数!$A$6:$A$13,定数!$B$6:$B$13))</f>
        <v>13.263881429594489</v>
      </c>
      <c r="N24" s="51"/>
      <c r="O24" s="49"/>
      <c r="P24" s="88">
        <v>77.900000000000006</v>
      </c>
      <c r="Q24" s="88"/>
      <c r="R24" s="91">
        <f>IF(P24="","",T24*M24*LOOKUP(RIGHT($D$2,3),定数!$A$6:$A$13,定数!$B$6:$B$13))</f>
        <v>42444.420574701464</v>
      </c>
      <c r="S24" s="91"/>
      <c r="T24" s="92">
        <f t="shared" si="4"/>
        <v>31.999999999999318</v>
      </c>
      <c r="U24" s="92"/>
      <c r="V24" t="str">
        <f t="shared" si="7"/>
        <v/>
      </c>
      <c r="W24">
        <f t="shared" si="2"/>
        <v>0</v>
      </c>
      <c r="X24" s="36">
        <f t="shared" si="5"/>
        <v>707407.00957837282</v>
      </c>
      <c r="Y24" s="37">
        <f t="shared" si="6"/>
        <v>0</v>
      </c>
    </row>
    <row r="25" spans="2:25">
      <c r="B25" s="52">
        <v>17</v>
      </c>
      <c r="C25" s="87">
        <f t="shared" si="0"/>
        <v>749851.43015307433</v>
      </c>
      <c r="D25" s="87"/>
      <c r="E25" s="51"/>
      <c r="F25" s="49">
        <v>43467</v>
      </c>
      <c r="G25" s="51" t="s">
        <v>3</v>
      </c>
      <c r="H25" s="88">
        <v>76.44</v>
      </c>
      <c r="I25" s="88"/>
      <c r="J25" s="51">
        <v>12</v>
      </c>
      <c r="K25" s="89">
        <f t="shared" si="3"/>
        <v>22495.542904592228</v>
      </c>
      <c r="L25" s="90"/>
      <c r="M25" s="6">
        <f>IF(J25="","",(K25/J25)/LOOKUP(RIGHT($D$2,3),定数!$A$6:$A$13,定数!$B$6:$B$13))</f>
        <v>18.746285753826857</v>
      </c>
      <c r="N25" s="51"/>
      <c r="O25" s="49"/>
      <c r="P25" s="88">
        <v>76.19</v>
      </c>
      <c r="Q25" s="88"/>
      <c r="R25" s="91">
        <f>IF(P25="","",T25*M25*LOOKUP(RIGHT($D$2,3),定数!$A$6:$A$13,定数!$B$6:$B$13))</f>
        <v>46865.714384567145</v>
      </c>
      <c r="S25" s="91"/>
      <c r="T25" s="92">
        <f t="shared" si="4"/>
        <v>25</v>
      </c>
      <c r="U25" s="92"/>
      <c r="V25" t="str">
        <f t="shared" si="7"/>
        <v/>
      </c>
      <c r="W25">
        <f t="shared" si="2"/>
        <v>0</v>
      </c>
      <c r="X25" s="36">
        <f t="shared" si="5"/>
        <v>749851.43015307433</v>
      </c>
      <c r="Y25" s="37">
        <f t="shared" si="6"/>
        <v>0</v>
      </c>
    </row>
    <row r="26" spans="2:25">
      <c r="B26" s="52">
        <v>18</v>
      </c>
      <c r="C26" s="87">
        <f t="shared" si="0"/>
        <v>796717.14453764143</v>
      </c>
      <c r="D26" s="87"/>
      <c r="E26" s="51"/>
      <c r="F26" s="49">
        <v>43475</v>
      </c>
      <c r="G26" s="51" t="s">
        <v>3</v>
      </c>
      <c r="H26" s="88">
        <v>77.53</v>
      </c>
      <c r="I26" s="88"/>
      <c r="J26" s="51">
        <v>16</v>
      </c>
      <c r="K26" s="89">
        <f t="shared" si="3"/>
        <v>23901.514336129243</v>
      </c>
      <c r="L26" s="90"/>
      <c r="M26" s="6">
        <f>IF(J26="","",(K26/J26)/LOOKUP(RIGHT($D$2,3),定数!$A$6:$A$13,定数!$B$6:$B$13))</f>
        <v>14.938446460080776</v>
      </c>
      <c r="N26" s="51"/>
      <c r="O26" s="49"/>
      <c r="P26" s="88">
        <v>77.22</v>
      </c>
      <c r="Q26" s="88"/>
      <c r="R26" s="91">
        <f>IF(P26="","",T26*M26*LOOKUP(RIGHT($D$2,3),定数!$A$6:$A$13,定数!$B$6:$B$13))</f>
        <v>46309.184026250747</v>
      </c>
      <c r="S26" s="91"/>
      <c r="T26" s="92">
        <f t="shared" si="4"/>
        <v>31.000000000000227</v>
      </c>
      <c r="U26" s="92"/>
      <c r="V26" t="str">
        <f t="shared" si="7"/>
        <v/>
      </c>
      <c r="W26">
        <f t="shared" si="2"/>
        <v>0</v>
      </c>
      <c r="X26" s="36">
        <f t="shared" si="5"/>
        <v>796717.14453764143</v>
      </c>
      <c r="Y26" s="37">
        <f t="shared" si="6"/>
        <v>0</v>
      </c>
    </row>
    <row r="27" spans="2:25">
      <c r="B27" s="52">
        <v>19</v>
      </c>
      <c r="C27" s="87">
        <f t="shared" si="0"/>
        <v>843026.32856389217</v>
      </c>
      <c r="D27" s="87"/>
      <c r="E27" s="51"/>
      <c r="F27" s="49">
        <v>43490</v>
      </c>
      <c r="G27" s="51" t="s">
        <v>4</v>
      </c>
      <c r="H27" s="88">
        <v>78.03</v>
      </c>
      <c r="I27" s="88"/>
      <c r="J27" s="51">
        <v>16</v>
      </c>
      <c r="K27" s="89">
        <f t="shared" si="3"/>
        <v>25290.789856916763</v>
      </c>
      <c r="L27" s="90"/>
      <c r="M27" s="6">
        <f>IF(J27="","",(K27/J27)/LOOKUP(RIGHT($D$2,3),定数!$A$6:$A$13,定数!$B$6:$B$13))</f>
        <v>15.806743660572977</v>
      </c>
      <c r="N27" s="51"/>
      <c r="O27" s="49"/>
      <c r="P27" s="88">
        <v>78.38</v>
      </c>
      <c r="Q27" s="88"/>
      <c r="R27" s="91">
        <f>IF(P27="","",T27*M27*LOOKUP(RIGHT($D$2,3),定数!$A$6:$A$13,定数!$B$6:$B$13))</f>
        <v>55323.602812004516</v>
      </c>
      <c r="S27" s="91"/>
      <c r="T27" s="92">
        <f t="shared" si="4"/>
        <v>34.999999999999432</v>
      </c>
      <c r="U27" s="92"/>
      <c r="V27" t="str">
        <f t="shared" si="7"/>
        <v/>
      </c>
      <c r="W27">
        <f t="shared" si="2"/>
        <v>0</v>
      </c>
      <c r="X27" s="36">
        <f t="shared" si="5"/>
        <v>843026.32856389217</v>
      </c>
      <c r="Y27" s="37">
        <f t="shared" si="6"/>
        <v>0</v>
      </c>
    </row>
    <row r="28" spans="2:25">
      <c r="B28" s="52">
        <v>20</v>
      </c>
      <c r="C28" s="87">
        <f t="shared" si="0"/>
        <v>898349.93137589667</v>
      </c>
      <c r="D28" s="87"/>
      <c r="E28" s="51"/>
      <c r="F28" s="49">
        <v>43494</v>
      </c>
      <c r="G28" s="51" t="s">
        <v>3</v>
      </c>
      <c r="H28" s="88">
        <v>78.19</v>
      </c>
      <c r="I28" s="88"/>
      <c r="J28" s="51">
        <v>14</v>
      </c>
      <c r="K28" s="89">
        <f t="shared" si="3"/>
        <v>26950.497941276899</v>
      </c>
      <c r="L28" s="90"/>
      <c r="M28" s="6">
        <f>IF(J28="","",(K28/J28)/LOOKUP(RIGHT($D$2,3),定数!$A$6:$A$13,定数!$B$6:$B$13))</f>
        <v>19.250355672340643</v>
      </c>
      <c r="N28" s="51"/>
      <c r="O28" s="49"/>
      <c r="P28" s="88">
        <v>78.33</v>
      </c>
      <c r="Q28" s="88"/>
      <c r="R28" s="91">
        <f>IF(P28="","",T28*M28*LOOKUP(RIGHT($D$2,3),定数!$A$6:$A$13,定数!$B$6:$B$13))</f>
        <v>-26950.497941277008</v>
      </c>
      <c r="S28" s="91"/>
      <c r="T28" s="92">
        <f t="shared" si="4"/>
        <v>-14.000000000000057</v>
      </c>
      <c r="U28" s="92"/>
      <c r="V28" t="str">
        <f t="shared" si="7"/>
        <v/>
      </c>
      <c r="W28">
        <f t="shared" si="2"/>
        <v>1</v>
      </c>
      <c r="X28" s="36">
        <f t="shared" si="5"/>
        <v>898349.93137589667</v>
      </c>
      <c r="Y28" s="37">
        <f t="shared" si="6"/>
        <v>0</v>
      </c>
    </row>
    <row r="29" spans="2:25">
      <c r="B29" s="52">
        <v>21</v>
      </c>
      <c r="C29" s="87">
        <f t="shared" si="0"/>
        <v>871399.43343461968</v>
      </c>
      <c r="D29" s="87"/>
      <c r="E29" s="51"/>
      <c r="F29" s="49">
        <v>43495</v>
      </c>
      <c r="G29" s="51" t="s">
        <v>4</v>
      </c>
      <c r="H29" s="88">
        <v>78.55</v>
      </c>
      <c r="I29" s="88"/>
      <c r="J29" s="51">
        <v>34</v>
      </c>
      <c r="K29" s="89">
        <f t="shared" si="3"/>
        <v>26141.983003038589</v>
      </c>
      <c r="L29" s="90"/>
      <c r="M29" s="6">
        <f>IF(J29="","",(K29/J29)/LOOKUP(RIGHT($D$2,3),定数!$A$6:$A$13,定数!$B$6:$B$13))</f>
        <v>7.6888185303054675</v>
      </c>
      <c r="N29" s="51"/>
      <c r="O29" s="49"/>
      <c r="P29" s="88">
        <v>79.239999999999995</v>
      </c>
      <c r="Q29" s="88"/>
      <c r="R29" s="91">
        <f>IF(P29="","",T29*M29*LOOKUP(RIGHT($D$2,3),定数!$A$6:$A$13,定数!$B$6:$B$13))</f>
        <v>53052.847859107555</v>
      </c>
      <c r="S29" s="91"/>
      <c r="T29" s="92">
        <f t="shared" si="4"/>
        <v>68.999999999999773</v>
      </c>
      <c r="U29" s="92"/>
      <c r="V29" t="str">
        <f t="shared" si="7"/>
        <v/>
      </c>
      <c r="W29">
        <f t="shared" si="2"/>
        <v>0</v>
      </c>
      <c r="X29" s="36">
        <f t="shared" si="5"/>
        <v>898349.93137589667</v>
      </c>
      <c r="Y29" s="37">
        <f t="shared" si="6"/>
        <v>3.0000000000000138E-2</v>
      </c>
    </row>
    <row r="30" spans="2:25">
      <c r="B30" s="52">
        <v>22</v>
      </c>
      <c r="C30" s="87">
        <f t="shared" si="0"/>
        <v>924452.28129372722</v>
      </c>
      <c r="D30" s="87"/>
      <c r="E30" s="51"/>
      <c r="F30" s="49">
        <v>43516</v>
      </c>
      <c r="G30" s="51" t="s">
        <v>4</v>
      </c>
      <c r="H30" s="88">
        <v>79.45</v>
      </c>
      <c r="I30" s="88"/>
      <c r="J30" s="51">
        <v>25</v>
      </c>
      <c r="K30" s="89">
        <f t="shared" si="3"/>
        <v>27733.568438811817</v>
      </c>
      <c r="L30" s="90"/>
      <c r="M30" s="6">
        <f>IF(J30="","",(K30/J30)/LOOKUP(RIGHT($D$2,3),定数!$A$6:$A$13,定数!$B$6:$B$13))</f>
        <v>11.093427375524728</v>
      </c>
      <c r="N30" s="51"/>
      <c r="O30" s="49"/>
      <c r="P30" s="88">
        <v>79.2</v>
      </c>
      <c r="Q30" s="88"/>
      <c r="R30" s="91">
        <f>IF(P30="","",T30*M30*LOOKUP(RIGHT($D$2,3),定数!$A$6:$A$13,定数!$B$6:$B$13))</f>
        <v>-27733.568438811817</v>
      </c>
      <c r="S30" s="91"/>
      <c r="T30" s="92">
        <f t="shared" si="4"/>
        <v>-25</v>
      </c>
      <c r="U30" s="92"/>
      <c r="V30" t="str">
        <f t="shared" si="7"/>
        <v/>
      </c>
      <c r="W30">
        <f t="shared" si="2"/>
        <v>1</v>
      </c>
      <c r="X30" s="36">
        <f t="shared" si="5"/>
        <v>924452.28129372722</v>
      </c>
      <c r="Y30" s="37">
        <f t="shared" si="6"/>
        <v>0</v>
      </c>
    </row>
    <row r="31" spans="2:25">
      <c r="B31" s="52">
        <v>23</v>
      </c>
      <c r="C31" s="87">
        <f t="shared" si="0"/>
        <v>896718.71285491541</v>
      </c>
      <c r="D31" s="87"/>
      <c r="E31" s="51"/>
      <c r="F31" s="49">
        <v>43518</v>
      </c>
      <c r="G31" s="51" t="s">
        <v>4</v>
      </c>
      <c r="H31" s="88">
        <v>78.63</v>
      </c>
      <c r="I31" s="88"/>
      <c r="J31" s="51">
        <v>7</v>
      </c>
      <c r="K31" s="89">
        <f t="shared" si="3"/>
        <v>26901.561385647463</v>
      </c>
      <c r="L31" s="90"/>
      <c r="M31" s="6">
        <f>IF(J31="","",(K31/J31)/LOOKUP(RIGHT($D$2,3),定数!$A$6:$A$13,定数!$B$6:$B$13))</f>
        <v>38.43080197949638</v>
      </c>
      <c r="N31" s="51"/>
      <c r="O31" s="49"/>
      <c r="P31" s="88">
        <v>78.790000000000006</v>
      </c>
      <c r="Q31" s="88"/>
      <c r="R31" s="91">
        <f>IF(P31="","",T31*M31*LOOKUP(RIGHT($D$2,3),定数!$A$6:$A$13,定数!$B$6:$B$13))</f>
        <v>61489.283167198359</v>
      </c>
      <c r="S31" s="91"/>
      <c r="T31" s="92">
        <f t="shared" si="4"/>
        <v>16.00000000000108</v>
      </c>
      <c r="U31" s="92"/>
      <c r="V31" t="str">
        <f t="shared" si="7"/>
        <v/>
      </c>
      <c r="W31">
        <f t="shared" si="2"/>
        <v>0</v>
      </c>
      <c r="X31" s="36">
        <f t="shared" si="5"/>
        <v>924452.28129372722</v>
      </c>
      <c r="Y31" s="37">
        <f t="shared" si="6"/>
        <v>3.0000000000000027E-2</v>
      </c>
    </row>
    <row r="32" spans="2:25">
      <c r="B32" s="52">
        <v>24</v>
      </c>
      <c r="C32" s="87">
        <f t="shared" si="0"/>
        <v>958207.99602211383</v>
      </c>
      <c r="D32" s="87"/>
      <c r="E32" s="51"/>
      <c r="F32" s="49">
        <v>43535</v>
      </c>
      <c r="G32" s="51" t="s">
        <v>4</v>
      </c>
      <c r="H32" s="88">
        <v>78.55</v>
      </c>
      <c r="I32" s="88"/>
      <c r="J32" s="51">
        <v>7</v>
      </c>
      <c r="K32" s="89">
        <f t="shared" si="3"/>
        <v>28746.239880663416</v>
      </c>
      <c r="L32" s="90"/>
      <c r="M32" s="6">
        <f>IF(J32="","",(K32/J32)/LOOKUP(RIGHT($D$2,3),定数!$A$6:$A$13,定数!$B$6:$B$13))</f>
        <v>41.066056972376309</v>
      </c>
      <c r="N32" s="51"/>
      <c r="O32" s="49"/>
      <c r="P32" s="88">
        <v>78.7</v>
      </c>
      <c r="Q32" s="88"/>
      <c r="R32" s="91">
        <f>IF(P32="","",T32*M32*LOOKUP(RIGHT($D$2,3),定数!$A$6:$A$13,定数!$B$6:$B$13))</f>
        <v>61599.085458566798</v>
      </c>
      <c r="S32" s="91"/>
      <c r="T32" s="92">
        <f t="shared" si="4"/>
        <v>15.000000000000568</v>
      </c>
      <c r="U32" s="92"/>
      <c r="V32" t="str">
        <f t="shared" si="7"/>
        <v/>
      </c>
      <c r="W32">
        <f t="shared" si="2"/>
        <v>0</v>
      </c>
      <c r="X32" s="36">
        <f t="shared" si="5"/>
        <v>958207.99602211383</v>
      </c>
      <c r="Y32" s="37">
        <f t="shared" si="6"/>
        <v>0</v>
      </c>
    </row>
    <row r="33" spans="2:25">
      <c r="B33" s="52">
        <v>25</v>
      </c>
      <c r="C33" s="87">
        <f t="shared" si="0"/>
        <v>1019807.0814806806</v>
      </c>
      <c r="D33" s="87"/>
      <c r="E33" s="51"/>
      <c r="F33" s="49">
        <v>43537</v>
      </c>
      <c r="G33" s="51" t="s">
        <v>4</v>
      </c>
      <c r="H33" s="88">
        <v>78.739999999999995</v>
      </c>
      <c r="I33" s="88"/>
      <c r="J33" s="51">
        <v>13</v>
      </c>
      <c r="K33" s="89">
        <f t="shared" si="3"/>
        <v>30594.212444420416</v>
      </c>
      <c r="L33" s="90"/>
      <c r="M33" s="6">
        <f>IF(J33="","",(K33/J33)/LOOKUP(RIGHT($D$2,3),定数!$A$6:$A$13,定数!$B$6:$B$13))</f>
        <v>23.534009572631089</v>
      </c>
      <c r="N33" s="51"/>
      <c r="O33" s="49"/>
      <c r="P33" s="88">
        <v>78.61</v>
      </c>
      <c r="Q33" s="88"/>
      <c r="R33" s="91">
        <f>IF(P33="","",T33*M33*LOOKUP(RIGHT($D$2,3),定数!$A$6:$A$13,定数!$B$6:$B$13))</f>
        <v>-30594.212444419343</v>
      </c>
      <c r="S33" s="91"/>
      <c r="T33" s="92">
        <f t="shared" si="4"/>
        <v>-12.999999999999545</v>
      </c>
      <c r="U33" s="92"/>
      <c r="V33" t="str">
        <f t="shared" si="7"/>
        <v/>
      </c>
      <c r="W33">
        <f t="shared" si="2"/>
        <v>1</v>
      </c>
      <c r="X33" s="36">
        <f t="shared" si="5"/>
        <v>1019807.0814806806</v>
      </c>
      <c r="Y33" s="37">
        <f t="shared" si="6"/>
        <v>0</v>
      </c>
    </row>
    <row r="34" spans="2:25">
      <c r="B34" s="52">
        <v>26</v>
      </c>
      <c r="C34" s="87">
        <f t="shared" si="0"/>
        <v>989212.86903626123</v>
      </c>
      <c r="D34" s="87"/>
      <c r="E34" s="51"/>
      <c r="F34" s="49">
        <v>43539</v>
      </c>
      <c r="G34" s="51" t="s">
        <v>4</v>
      </c>
      <c r="H34" s="88">
        <v>78.989999999999995</v>
      </c>
      <c r="I34" s="88"/>
      <c r="J34" s="51">
        <v>8</v>
      </c>
      <c r="K34" s="89">
        <f t="shared" si="3"/>
        <v>29676.386071087836</v>
      </c>
      <c r="L34" s="90"/>
      <c r="M34" s="6">
        <f>IF(J34="","",(K34/J34)/LOOKUP(RIGHT($D$2,3),定数!$A$6:$A$13,定数!$B$6:$B$13))</f>
        <v>37.095482588859795</v>
      </c>
      <c r="N34" s="51"/>
      <c r="O34" s="49"/>
      <c r="P34" s="88">
        <v>79.16</v>
      </c>
      <c r="Q34" s="88"/>
      <c r="R34" s="91">
        <f>IF(P34="","",T34*M34*LOOKUP(RIGHT($D$2,3),定数!$A$6:$A$13,定数!$B$6:$B$13))</f>
        <v>63062.320401062287</v>
      </c>
      <c r="S34" s="91"/>
      <c r="T34" s="92">
        <f t="shared" si="4"/>
        <v>17.000000000000171</v>
      </c>
      <c r="U34" s="92"/>
      <c r="V34" t="str">
        <f t="shared" si="7"/>
        <v/>
      </c>
      <c r="W34">
        <f t="shared" si="2"/>
        <v>0</v>
      </c>
      <c r="X34" s="36">
        <f t="shared" si="5"/>
        <v>1019807.0814806806</v>
      </c>
      <c r="Y34" s="37">
        <f t="shared" si="6"/>
        <v>2.9999999999999027E-2</v>
      </c>
    </row>
    <row r="35" spans="2:25">
      <c r="B35" s="52">
        <v>27</v>
      </c>
      <c r="C35" s="87">
        <f t="shared" si="0"/>
        <v>1052275.1894373235</v>
      </c>
      <c r="D35" s="87"/>
      <c r="E35" s="51"/>
      <c r="F35" s="49">
        <v>43551</v>
      </c>
      <c r="G35" s="51" t="s">
        <v>3</v>
      </c>
      <c r="H35" s="88">
        <v>78.209999999999994</v>
      </c>
      <c r="I35" s="88"/>
      <c r="J35" s="51">
        <v>16</v>
      </c>
      <c r="K35" s="89">
        <f t="shared" si="3"/>
        <v>31568.255683119703</v>
      </c>
      <c r="L35" s="90"/>
      <c r="M35" s="6">
        <f>IF(J35="","",(K35/J35)/LOOKUP(RIGHT($D$2,3),定数!$A$6:$A$13,定数!$B$6:$B$13))</f>
        <v>19.730159801949814</v>
      </c>
      <c r="N35" s="51"/>
      <c r="O35" s="49"/>
      <c r="P35" s="88">
        <v>78.39</v>
      </c>
      <c r="Q35" s="88"/>
      <c r="R35" s="91">
        <f>IF(P35="","",T35*M35*LOOKUP(RIGHT($D$2,3),定数!$A$6:$A$13,定数!$B$6:$B$13))</f>
        <v>-35514.287643511008</v>
      </c>
      <c r="S35" s="91"/>
      <c r="T35" s="92">
        <f t="shared" si="4"/>
        <v>-18.000000000000682</v>
      </c>
      <c r="U35" s="92"/>
      <c r="V35" t="str">
        <f t="shared" si="7"/>
        <v/>
      </c>
      <c r="W35">
        <f t="shared" si="2"/>
        <v>1</v>
      </c>
      <c r="X35" s="36">
        <f t="shared" si="5"/>
        <v>1052275.1894373235</v>
      </c>
      <c r="Y35" s="37">
        <f t="shared" si="6"/>
        <v>0</v>
      </c>
    </row>
    <row r="36" spans="2:25">
      <c r="B36" s="52">
        <v>28</v>
      </c>
      <c r="C36" s="87">
        <f t="shared" si="0"/>
        <v>1016760.9017938125</v>
      </c>
      <c r="D36" s="87"/>
      <c r="E36" s="51"/>
      <c r="F36" s="49">
        <v>43557</v>
      </c>
      <c r="G36" s="51" t="s">
        <v>3</v>
      </c>
      <c r="H36" s="88">
        <v>79.09</v>
      </c>
      <c r="I36" s="88"/>
      <c r="J36" s="51">
        <v>10</v>
      </c>
      <c r="K36" s="89">
        <f t="shared" si="3"/>
        <v>30502.827053814373</v>
      </c>
      <c r="L36" s="90"/>
      <c r="M36" s="6">
        <f>IF(J36="","",(K36/J36)/LOOKUP(RIGHT($D$2,3),定数!$A$6:$A$13,定数!$B$6:$B$13))</f>
        <v>30.502827053814372</v>
      </c>
      <c r="N36" s="51"/>
      <c r="O36" s="49"/>
      <c r="P36" s="88">
        <v>79.2</v>
      </c>
      <c r="Q36" s="88"/>
      <c r="R36" s="91">
        <f>IF(P36="","",T36*M36*LOOKUP(RIGHT($D$2,3),定数!$A$6:$A$13,定数!$B$6:$B$13))</f>
        <v>-33553.109759195635</v>
      </c>
      <c r="S36" s="91"/>
      <c r="T36" s="92">
        <f t="shared" si="4"/>
        <v>-10.999999999999943</v>
      </c>
      <c r="U36" s="92"/>
      <c r="V36" t="str">
        <f t="shared" si="7"/>
        <v/>
      </c>
      <c r="W36">
        <f t="shared" si="2"/>
        <v>2</v>
      </c>
      <c r="X36" s="36">
        <f t="shared" si="5"/>
        <v>1052275.1894373235</v>
      </c>
      <c r="Y36" s="37">
        <f t="shared" si="6"/>
        <v>3.3750000000001279E-2</v>
      </c>
    </row>
    <row r="37" spans="2:25">
      <c r="B37" s="52">
        <v>29</v>
      </c>
      <c r="C37" s="87">
        <f t="shared" si="0"/>
        <v>983207.79203461693</v>
      </c>
      <c r="D37" s="87"/>
      <c r="E37" s="51"/>
      <c r="F37" s="49">
        <v>43559</v>
      </c>
      <c r="G37" s="51" t="s">
        <v>4</v>
      </c>
      <c r="H37" s="88">
        <v>79.39</v>
      </c>
      <c r="I37" s="88"/>
      <c r="J37" s="51">
        <v>11</v>
      </c>
      <c r="K37" s="89">
        <f t="shared" si="3"/>
        <v>29496.233761038508</v>
      </c>
      <c r="L37" s="90"/>
      <c r="M37" s="6">
        <f>IF(J37="","",(K37/J37)/LOOKUP(RIGHT($D$2,3),定数!$A$6:$A$13,定数!$B$6:$B$13))</f>
        <v>26.814757964580462</v>
      </c>
      <c r="N37" s="51"/>
      <c r="O37" s="49"/>
      <c r="P37" s="88">
        <v>79.27</v>
      </c>
      <c r="Q37" s="88"/>
      <c r="R37" s="91">
        <f>IF(P37="","",T37*M37*LOOKUP(RIGHT($D$2,3),定数!$A$6:$A$13,定数!$B$6:$B$13))</f>
        <v>-32177.709557497776</v>
      </c>
      <c r="S37" s="91"/>
      <c r="T37" s="92">
        <f t="shared" si="4"/>
        <v>-12.000000000000455</v>
      </c>
      <c r="U37" s="92"/>
      <c r="V37" t="str">
        <f t="shared" si="7"/>
        <v/>
      </c>
      <c r="W37">
        <f t="shared" si="2"/>
        <v>3</v>
      </c>
      <c r="X37" s="36">
        <f t="shared" si="5"/>
        <v>1052275.1894373235</v>
      </c>
      <c r="Y37" s="37">
        <f t="shared" si="6"/>
        <v>6.5636250000000951E-2</v>
      </c>
    </row>
    <row r="38" spans="2:25">
      <c r="B38" s="52">
        <v>30</v>
      </c>
      <c r="C38" s="87">
        <f t="shared" si="0"/>
        <v>951030.08247711917</v>
      </c>
      <c r="D38" s="87"/>
      <c r="E38" s="51"/>
      <c r="F38" s="49">
        <v>43567</v>
      </c>
      <c r="G38" s="51" t="s">
        <v>4</v>
      </c>
      <c r="H38" s="88">
        <v>79.94</v>
      </c>
      <c r="I38" s="88"/>
      <c r="J38" s="51">
        <v>27</v>
      </c>
      <c r="K38" s="89">
        <f t="shared" si="3"/>
        <v>28530.902474313574</v>
      </c>
      <c r="L38" s="90"/>
      <c r="M38" s="6">
        <f>IF(J38="","",(K38/J38)/LOOKUP(RIGHT($D$2,3),定数!$A$6:$A$13,定数!$B$6:$B$13))</f>
        <v>10.567000916412434</v>
      </c>
      <c r="N38" s="51"/>
      <c r="O38" s="49"/>
      <c r="P38" s="88">
        <v>79.66</v>
      </c>
      <c r="Q38" s="88"/>
      <c r="R38" s="91">
        <f>IF(P38="","",T38*M38*LOOKUP(RIGHT($D$2,3),定数!$A$6:$A$13,定数!$B$6:$B$13))</f>
        <v>-29587.602565954938</v>
      </c>
      <c r="S38" s="91"/>
      <c r="T38" s="92">
        <f t="shared" si="4"/>
        <v>-28.000000000000114</v>
      </c>
      <c r="U38" s="92"/>
      <c r="V38" t="str">
        <f t="shared" si="7"/>
        <v/>
      </c>
      <c r="W38">
        <f t="shared" si="2"/>
        <v>4</v>
      </c>
      <c r="X38" s="36">
        <f t="shared" si="5"/>
        <v>1052275.1894373235</v>
      </c>
      <c r="Y38" s="37">
        <f t="shared" si="6"/>
        <v>9.6215427272729359E-2</v>
      </c>
    </row>
    <row r="39" spans="2:25">
      <c r="B39" s="52">
        <v>31</v>
      </c>
      <c r="C39" s="87">
        <f t="shared" si="0"/>
        <v>921442.47991116426</v>
      </c>
      <c r="D39" s="87"/>
      <c r="E39" s="51"/>
      <c r="F39" s="49">
        <v>43570</v>
      </c>
      <c r="G39" s="51" t="s">
        <v>3</v>
      </c>
      <c r="H39" s="88">
        <v>80.25</v>
      </c>
      <c r="I39" s="88"/>
      <c r="J39" s="51">
        <v>10</v>
      </c>
      <c r="K39" s="89">
        <f t="shared" si="3"/>
        <v>27643.274397334928</v>
      </c>
      <c r="L39" s="90"/>
      <c r="M39" s="6">
        <f>IF(J39="","",(K39/J39)/LOOKUP(RIGHT($D$2,3),定数!$A$6:$A$13,定数!$B$6:$B$13))</f>
        <v>27.643274397334928</v>
      </c>
      <c r="N39" s="51"/>
      <c r="O39" s="49"/>
      <c r="P39" s="88">
        <v>80.349999999999994</v>
      </c>
      <c r="Q39" s="88"/>
      <c r="R39" s="91">
        <f>IF(P39="","",T39*M39*LOOKUP(RIGHT($D$2,3),定数!$A$6:$A$13,定数!$B$6:$B$13))</f>
        <v>-27643.274397333356</v>
      </c>
      <c r="S39" s="91"/>
      <c r="T39" s="92">
        <f t="shared" si="4"/>
        <v>-9.9999999999994316</v>
      </c>
      <c r="U39" s="92"/>
      <c r="V39" t="str">
        <f t="shared" si="7"/>
        <v/>
      </c>
      <c r="W39">
        <f t="shared" si="2"/>
        <v>5</v>
      </c>
      <c r="X39" s="36">
        <f t="shared" si="5"/>
        <v>1052275.1894373235</v>
      </c>
      <c r="Y39" s="37">
        <f t="shared" si="6"/>
        <v>0.12433316953535567</v>
      </c>
    </row>
    <row r="40" spans="2:25">
      <c r="B40" s="52">
        <v>32</v>
      </c>
      <c r="C40" s="87">
        <f t="shared" si="0"/>
        <v>893799.20551383088</v>
      </c>
      <c r="D40" s="87"/>
      <c r="E40" s="51"/>
      <c r="F40" s="49">
        <v>43571</v>
      </c>
      <c r="G40" s="51" t="s">
        <v>3</v>
      </c>
      <c r="H40" s="88">
        <v>80.27</v>
      </c>
      <c r="I40" s="88"/>
      <c r="J40" s="51">
        <v>6</v>
      </c>
      <c r="K40" s="89">
        <f t="shared" si="3"/>
        <v>26813.976165414926</v>
      </c>
      <c r="L40" s="90"/>
      <c r="M40" s="6">
        <f>IF(J40="","",(K40/J40)/LOOKUP(RIGHT($D$2,3),定数!$A$6:$A$13,定数!$B$6:$B$13))</f>
        <v>44.689960275691547</v>
      </c>
      <c r="N40" s="51"/>
      <c r="O40" s="49"/>
      <c r="P40" s="88">
        <v>80.14</v>
      </c>
      <c r="Q40" s="88"/>
      <c r="R40" s="91">
        <f>IF(P40="","",T40*M40*LOOKUP(RIGHT($D$2,3),定数!$A$6:$A$13,定数!$B$6:$B$13))</f>
        <v>58096.948358396978</v>
      </c>
      <c r="S40" s="91"/>
      <c r="T40" s="92">
        <f t="shared" si="4"/>
        <v>12.999999999999545</v>
      </c>
      <c r="U40" s="92"/>
      <c r="V40" t="str">
        <f t="shared" si="7"/>
        <v/>
      </c>
      <c r="W40">
        <f t="shared" si="2"/>
        <v>0</v>
      </c>
      <c r="X40" s="36">
        <f t="shared" si="5"/>
        <v>1052275.1894373235</v>
      </c>
      <c r="Y40" s="37">
        <f t="shared" si="6"/>
        <v>0.1506031744492935</v>
      </c>
    </row>
    <row r="41" spans="2:25">
      <c r="B41" s="42">
        <v>33</v>
      </c>
      <c r="C41" s="87">
        <f t="shared" si="0"/>
        <v>951896.15387222788</v>
      </c>
      <c r="D41" s="87"/>
      <c r="E41" s="51"/>
      <c r="F41" s="49">
        <v>43577</v>
      </c>
      <c r="G41" s="51" t="s">
        <v>3</v>
      </c>
      <c r="H41" s="88">
        <v>79.86</v>
      </c>
      <c r="I41" s="88"/>
      <c r="J41" s="51">
        <v>5</v>
      </c>
      <c r="K41" s="89">
        <f t="shared" si="3"/>
        <v>28556.884616166837</v>
      </c>
      <c r="L41" s="90"/>
      <c r="M41" s="6">
        <f>IF(J41="","",(K41/J41)/LOOKUP(RIGHT($D$2,3),定数!$A$6:$A$13,定数!$B$6:$B$13))</f>
        <v>57.113769232333674</v>
      </c>
      <c r="N41" s="51"/>
      <c r="O41" s="49"/>
      <c r="P41" s="88">
        <v>79.739999999999995</v>
      </c>
      <c r="Q41" s="88"/>
      <c r="R41" s="91">
        <f>IF(P41="","",T41*M41*LOOKUP(RIGHT($D$2,3),定数!$A$6:$A$13,定数!$B$6:$B$13))</f>
        <v>68536.523078803002</v>
      </c>
      <c r="S41" s="91"/>
      <c r="T41" s="92">
        <f t="shared" si="4"/>
        <v>12.000000000000455</v>
      </c>
      <c r="U41" s="92"/>
      <c r="V41" t="str">
        <f t="shared" ref="V23:W74" si="8">IF(S41&lt;&gt;"",IF(S41&lt;0,1+V40,0),"")</f>
        <v/>
      </c>
      <c r="W41">
        <f t="shared" ref="W10:W73" si="9">IF(T41&lt;&gt;"",IF(T41&lt;0,1+W40,0),"")</f>
        <v>0</v>
      </c>
      <c r="X41" s="36">
        <f t="shared" ref="X12:X75" si="10">IF(C41&lt;&gt;"",MAX(X40,C41),"")</f>
        <v>1052275.1894373235</v>
      </c>
      <c r="Y41" s="37">
        <f t="shared" ref="Y12:Y75" si="11">IF(X41&lt;&gt;"",1-(C41/X41),"")</f>
        <v>9.5392380788499542E-2</v>
      </c>
    </row>
    <row r="42" spans="2:25">
      <c r="B42" s="42">
        <v>34</v>
      </c>
      <c r="C42" s="87">
        <f t="shared" si="0"/>
        <v>1020432.6769510309</v>
      </c>
      <c r="D42" s="87"/>
      <c r="E42" s="51"/>
      <c r="F42" s="49">
        <v>43579</v>
      </c>
      <c r="G42" s="51" t="s">
        <v>3</v>
      </c>
      <c r="H42" s="88">
        <v>79.25</v>
      </c>
      <c r="I42" s="88"/>
      <c r="J42" s="51">
        <v>10</v>
      </c>
      <c r="K42" s="89">
        <f t="shared" si="3"/>
        <v>30612.980308530925</v>
      </c>
      <c r="L42" s="90"/>
      <c r="M42" s="6">
        <f>IF(J42="","",(K42/J42)/LOOKUP(RIGHT($D$2,3),定数!$A$6:$A$13,定数!$B$6:$B$13))</f>
        <v>30.612980308530922</v>
      </c>
      <c r="N42" s="51"/>
      <c r="O42" s="49"/>
      <c r="P42" s="88">
        <v>79.05</v>
      </c>
      <c r="Q42" s="88"/>
      <c r="R42" s="91">
        <f>IF(P42="","",T42*M42*LOOKUP(RIGHT($D$2,3),定数!$A$6:$A$13,定数!$B$6:$B$13))</f>
        <v>61225.960617062723</v>
      </c>
      <c r="S42" s="91"/>
      <c r="T42" s="92">
        <f t="shared" si="4"/>
        <v>20.000000000000284</v>
      </c>
      <c r="U42" s="92"/>
      <c r="V42" t="str">
        <f t="shared" si="8"/>
        <v/>
      </c>
      <c r="W42">
        <f t="shared" si="9"/>
        <v>0</v>
      </c>
      <c r="X42" s="36">
        <f t="shared" si="10"/>
        <v>1052275.1894373235</v>
      </c>
      <c r="Y42" s="37">
        <f t="shared" si="11"/>
        <v>3.0260632205268978E-2</v>
      </c>
    </row>
    <row r="43" spans="2:25">
      <c r="B43" s="42">
        <v>35</v>
      </c>
      <c r="C43" s="87">
        <f t="shared" si="0"/>
        <v>1081658.6375680936</v>
      </c>
      <c r="D43" s="87"/>
      <c r="E43" s="51"/>
      <c r="F43" s="49">
        <v>43580</v>
      </c>
      <c r="G43" s="51" t="s">
        <v>3</v>
      </c>
      <c r="H43" s="88">
        <v>78.52</v>
      </c>
      <c r="I43" s="88"/>
      <c r="J43" s="51">
        <v>10</v>
      </c>
      <c r="K43" s="89">
        <f t="shared" si="3"/>
        <v>32449.759127042806</v>
      </c>
      <c r="L43" s="90"/>
      <c r="M43" s="6">
        <f>IF(J43="","",(K43/J43)/LOOKUP(RIGHT($D$2,3),定数!$A$6:$A$13,定数!$B$6:$B$13))</f>
        <v>32.44975912704281</v>
      </c>
      <c r="N43" s="51"/>
      <c r="O43" s="49"/>
      <c r="P43" s="88">
        <v>78.31</v>
      </c>
      <c r="Q43" s="88"/>
      <c r="R43" s="91">
        <f>IF(P43="","",T43*M43*LOOKUP(RIGHT($D$2,3),定数!$A$6:$A$13,定数!$B$6:$B$13))</f>
        <v>68144.494166787874</v>
      </c>
      <c r="S43" s="91"/>
      <c r="T43" s="92">
        <f t="shared" si="4"/>
        <v>20.999999999999375</v>
      </c>
      <c r="U43" s="92"/>
      <c r="V43" t="str">
        <f t="shared" si="8"/>
        <v/>
      </c>
      <c r="W43">
        <f t="shared" si="9"/>
        <v>0</v>
      </c>
      <c r="X43" s="36">
        <f t="shared" si="10"/>
        <v>1081658.6375680936</v>
      </c>
      <c r="Y43" s="37">
        <f t="shared" si="11"/>
        <v>0</v>
      </c>
    </row>
    <row r="44" spans="2:25">
      <c r="B44" s="42">
        <v>36</v>
      </c>
      <c r="C44" s="87">
        <f t="shared" si="0"/>
        <v>1149803.1317348816</v>
      </c>
      <c r="D44" s="87"/>
      <c r="E44" s="51"/>
      <c r="F44" s="49">
        <v>43581</v>
      </c>
      <c r="G44" s="51" t="s">
        <v>4</v>
      </c>
      <c r="H44" s="88">
        <v>78.540000000000006</v>
      </c>
      <c r="I44" s="88"/>
      <c r="J44" s="51">
        <v>12</v>
      </c>
      <c r="K44" s="89">
        <f t="shared" si="3"/>
        <v>34494.093952046445</v>
      </c>
      <c r="L44" s="90"/>
      <c r="M44" s="6">
        <f>IF(J44="","",(K44/J44)/LOOKUP(RIGHT($D$2,3),定数!$A$6:$A$13,定数!$B$6:$B$13))</f>
        <v>28.745078293372039</v>
      </c>
      <c r="N44" s="51"/>
      <c r="O44" s="49"/>
      <c r="P44" s="88">
        <v>78.8</v>
      </c>
      <c r="Q44" s="88"/>
      <c r="R44" s="91">
        <f>IF(P44="","",T44*M44*LOOKUP(RIGHT($D$2,3),定数!$A$6:$A$13,定数!$B$6:$B$13))</f>
        <v>74737.203562764684</v>
      </c>
      <c r="S44" s="91"/>
      <c r="T44" s="92">
        <f t="shared" si="4"/>
        <v>25.999999999999091</v>
      </c>
      <c r="U44" s="92"/>
      <c r="V44" t="str">
        <f t="shared" si="8"/>
        <v/>
      </c>
      <c r="W44">
        <f t="shared" si="9"/>
        <v>0</v>
      </c>
      <c r="X44" s="36">
        <f t="shared" si="10"/>
        <v>1149803.1317348816</v>
      </c>
      <c r="Y44" s="37">
        <f t="shared" si="11"/>
        <v>0</v>
      </c>
    </row>
    <row r="45" spans="2:25">
      <c r="B45" s="42">
        <v>37</v>
      </c>
      <c r="C45" s="87">
        <f t="shared" si="0"/>
        <v>1224540.3352976462</v>
      </c>
      <c r="D45" s="87"/>
      <c r="E45" s="51"/>
      <c r="F45" s="49">
        <v>43584</v>
      </c>
      <c r="G45" s="51" t="s">
        <v>4</v>
      </c>
      <c r="H45" s="88">
        <v>78.86</v>
      </c>
      <c r="I45" s="88"/>
      <c r="J45" s="51">
        <v>10</v>
      </c>
      <c r="K45" s="89">
        <f t="shared" si="3"/>
        <v>36736.210058929384</v>
      </c>
      <c r="L45" s="90"/>
      <c r="M45" s="6">
        <f>IF(J45="","",(K45/J45)/LOOKUP(RIGHT($D$2,3),定数!$A$6:$A$13,定数!$B$6:$B$13))</f>
        <v>36.73621005892938</v>
      </c>
      <c r="N45" s="51"/>
      <c r="O45" s="49"/>
      <c r="P45" s="88">
        <v>78.75</v>
      </c>
      <c r="Q45" s="88"/>
      <c r="R45" s="91">
        <f>IF(P45="","",T45*M45*LOOKUP(RIGHT($D$2,3),定数!$A$6:$A$13,定数!$B$6:$B$13))</f>
        <v>-40409.831064822109</v>
      </c>
      <c r="S45" s="91"/>
      <c r="T45" s="92">
        <f t="shared" si="4"/>
        <v>-10.999999999999943</v>
      </c>
      <c r="U45" s="92"/>
      <c r="V45" t="str">
        <f t="shared" si="8"/>
        <v/>
      </c>
      <c r="W45">
        <f t="shared" si="9"/>
        <v>1</v>
      </c>
      <c r="X45" s="36">
        <f t="shared" si="10"/>
        <v>1224540.3352976462</v>
      </c>
      <c r="Y45" s="37">
        <f t="shared" si="11"/>
        <v>0</v>
      </c>
    </row>
    <row r="46" spans="2:25">
      <c r="B46" s="42">
        <v>38</v>
      </c>
      <c r="C46" s="87">
        <f t="shared" si="0"/>
        <v>1184130.5042328241</v>
      </c>
      <c r="D46" s="87"/>
      <c r="E46" s="51"/>
      <c r="F46" s="49">
        <v>43608</v>
      </c>
      <c r="G46" s="51" t="s">
        <v>3</v>
      </c>
      <c r="H46" s="88">
        <v>75.55</v>
      </c>
      <c r="I46" s="88"/>
      <c r="J46" s="51">
        <v>8</v>
      </c>
      <c r="K46" s="89">
        <f t="shared" si="3"/>
        <v>35523.915126984721</v>
      </c>
      <c r="L46" s="90"/>
      <c r="M46" s="6">
        <f>IF(J46="","",(K46/J46)/LOOKUP(RIGHT($D$2,3),定数!$A$6:$A$13,定数!$B$6:$B$13))</f>
        <v>44.404893908730898</v>
      </c>
      <c r="N46" s="51"/>
      <c r="O46" s="49"/>
      <c r="P46" s="88">
        <v>75.63</v>
      </c>
      <c r="Q46" s="88"/>
      <c r="R46" s="91">
        <f>IF(P46="","",T46*M46*LOOKUP(RIGHT($D$2,3),定数!$A$6:$A$13,定数!$B$6:$B$13))</f>
        <v>-35523.915126983964</v>
      </c>
      <c r="S46" s="91"/>
      <c r="T46" s="92">
        <f t="shared" si="4"/>
        <v>-7.9999999999998295</v>
      </c>
      <c r="U46" s="92"/>
      <c r="V46" t="str">
        <f t="shared" si="8"/>
        <v/>
      </c>
      <c r="W46">
        <f t="shared" si="9"/>
        <v>2</v>
      </c>
      <c r="X46" s="36">
        <f t="shared" si="10"/>
        <v>1224540.3352976462</v>
      </c>
      <c r="Y46" s="37">
        <f t="shared" si="11"/>
        <v>3.2999999999999807E-2</v>
      </c>
    </row>
    <row r="47" spans="2:25">
      <c r="B47" s="42">
        <v>39</v>
      </c>
      <c r="C47" s="87">
        <f t="shared" si="0"/>
        <v>1148606.5891058401</v>
      </c>
      <c r="D47" s="87"/>
      <c r="E47" s="51"/>
      <c r="F47" s="49">
        <v>43612</v>
      </c>
      <c r="G47" s="51" t="s">
        <v>3</v>
      </c>
      <c r="H47" s="88">
        <v>75.75</v>
      </c>
      <c r="I47" s="88"/>
      <c r="J47" s="51">
        <v>8</v>
      </c>
      <c r="K47" s="89">
        <f t="shared" si="3"/>
        <v>34458.1976731752</v>
      </c>
      <c r="L47" s="90"/>
      <c r="M47" s="6">
        <f>IF(J47="","",(K47/J47)/LOOKUP(RIGHT($D$2,3),定数!$A$6:$A$13,定数!$B$6:$B$13))</f>
        <v>43.072747091468997</v>
      </c>
      <c r="N47" s="51"/>
      <c r="O47" s="49"/>
      <c r="P47" s="88">
        <v>75.83</v>
      </c>
      <c r="Q47" s="88"/>
      <c r="R47" s="91">
        <f>IF(P47="","",T47*M47*LOOKUP(RIGHT($D$2,3),定数!$A$6:$A$13,定数!$B$6:$B$13))</f>
        <v>-34458.197673174465</v>
      </c>
      <c r="S47" s="91"/>
      <c r="T47" s="92">
        <f t="shared" si="4"/>
        <v>-7.9999999999998295</v>
      </c>
      <c r="U47" s="92"/>
      <c r="V47" t="str">
        <f t="shared" si="8"/>
        <v/>
      </c>
      <c r="W47">
        <f t="shared" si="9"/>
        <v>3</v>
      </c>
      <c r="X47" s="36">
        <f t="shared" si="10"/>
        <v>1224540.3352976462</v>
      </c>
      <c r="Y47" s="37">
        <f t="shared" si="11"/>
        <v>6.2009999999999232E-2</v>
      </c>
    </row>
    <row r="48" spans="2:25">
      <c r="B48" s="42">
        <v>40</v>
      </c>
      <c r="C48" s="87">
        <f t="shared" si="0"/>
        <v>1114148.3914326655</v>
      </c>
      <c r="D48" s="87"/>
      <c r="E48" s="51"/>
      <c r="F48" s="49">
        <v>43615</v>
      </c>
      <c r="G48" s="51" t="s">
        <v>3</v>
      </c>
      <c r="H48" s="88">
        <v>75.510000000000005</v>
      </c>
      <c r="I48" s="88"/>
      <c r="J48" s="51">
        <v>12</v>
      </c>
      <c r="K48" s="89">
        <f t="shared" si="3"/>
        <v>33424.451742979967</v>
      </c>
      <c r="L48" s="90"/>
      <c r="M48" s="6">
        <f>IF(J48="","",(K48/J48)/LOOKUP(RIGHT($D$2,3),定数!$A$6:$A$13,定数!$B$6:$B$13))</f>
        <v>27.85370978581664</v>
      </c>
      <c r="N48" s="51"/>
      <c r="O48" s="49"/>
      <c r="P48" s="88">
        <v>75.260000000000005</v>
      </c>
      <c r="Q48" s="88"/>
      <c r="R48" s="91">
        <f>IF(P48="","",T48*M48*LOOKUP(RIGHT($D$2,3),定数!$A$6:$A$13,定数!$B$6:$B$13))</f>
        <v>69634.274464541595</v>
      </c>
      <c r="S48" s="91"/>
      <c r="T48" s="92">
        <f t="shared" si="4"/>
        <v>25</v>
      </c>
      <c r="U48" s="92"/>
      <c r="V48" t="str">
        <f t="shared" si="8"/>
        <v/>
      </c>
      <c r="W48">
        <f t="shared" si="9"/>
        <v>0</v>
      </c>
      <c r="X48" s="36">
        <f t="shared" si="10"/>
        <v>1224540.3352976462</v>
      </c>
      <c r="Y48" s="37">
        <f t="shared" si="11"/>
        <v>9.0149699999998778E-2</v>
      </c>
    </row>
    <row r="49" spans="2:25">
      <c r="B49" s="42">
        <v>41</v>
      </c>
      <c r="C49" s="87">
        <f t="shared" si="0"/>
        <v>1183782.6658972071</v>
      </c>
      <c r="D49" s="87"/>
      <c r="E49" s="51"/>
      <c r="F49" s="49">
        <v>43626</v>
      </c>
      <c r="G49" s="51" t="s">
        <v>3</v>
      </c>
      <c r="H49" s="88">
        <v>75.58</v>
      </c>
      <c r="I49" s="88"/>
      <c r="J49" s="51">
        <v>6</v>
      </c>
      <c r="K49" s="89">
        <f t="shared" si="3"/>
        <v>35513.479976916213</v>
      </c>
      <c r="L49" s="90"/>
      <c r="M49" s="6">
        <f>IF(J49="","",(K49/J49)/LOOKUP(RIGHT($D$2,3),定数!$A$6:$A$13,定数!$B$6:$B$13))</f>
        <v>59.189133294860355</v>
      </c>
      <c r="N49" s="51"/>
      <c r="O49" s="49"/>
      <c r="P49" s="88">
        <v>75.459999999999994</v>
      </c>
      <c r="Q49" s="88"/>
      <c r="R49" s="91">
        <f>IF(P49="","",T49*M49*LOOKUP(RIGHT($D$2,3),定数!$A$6:$A$13,定数!$B$6:$B$13))</f>
        <v>71026.959953835118</v>
      </c>
      <c r="S49" s="91"/>
      <c r="T49" s="92">
        <f t="shared" si="4"/>
        <v>12.000000000000455</v>
      </c>
      <c r="U49" s="92"/>
      <c r="V49" t="str">
        <f t="shared" si="8"/>
        <v/>
      </c>
      <c r="W49">
        <f t="shared" si="9"/>
        <v>0</v>
      </c>
      <c r="X49" s="36">
        <f t="shared" si="10"/>
        <v>1224540.3352976462</v>
      </c>
      <c r="Y49" s="37">
        <f t="shared" si="11"/>
        <v>3.328405624999875E-2</v>
      </c>
    </row>
    <row r="50" spans="2:25">
      <c r="B50" s="42">
        <v>42</v>
      </c>
      <c r="C50" s="87">
        <f t="shared" si="0"/>
        <v>1254809.6258510421</v>
      </c>
      <c r="D50" s="87"/>
      <c r="E50" s="51"/>
      <c r="F50" s="49"/>
      <c r="G50" s="51"/>
      <c r="H50" s="88"/>
      <c r="I50" s="88"/>
      <c r="J50" s="51"/>
      <c r="K50" s="89" t="str">
        <f t="shared" si="3"/>
        <v/>
      </c>
      <c r="L50" s="90"/>
      <c r="M50" s="6" t="str">
        <f>IF(J50="","",(K50/J50)/LOOKUP(RIGHT($D$2,3),定数!$A$6:$A$13,定数!$B$6:$B$13))</f>
        <v/>
      </c>
      <c r="N50" s="51"/>
      <c r="O50" s="49"/>
      <c r="P50" s="88"/>
      <c r="Q50" s="88"/>
      <c r="R50" s="91" t="str">
        <f>IF(P50="","",T50*M50*LOOKUP(RIGHT($D$2,3),定数!$A$6:$A$13,定数!$B$6:$B$13))</f>
        <v/>
      </c>
      <c r="S50" s="91"/>
      <c r="T50" s="92" t="str">
        <f t="shared" si="4"/>
        <v/>
      </c>
      <c r="U50" s="92"/>
      <c r="V50" t="str">
        <f t="shared" si="8"/>
        <v/>
      </c>
      <c r="W50" t="str">
        <f t="shared" si="9"/>
        <v/>
      </c>
      <c r="X50" s="36">
        <f t="shared" si="10"/>
        <v>1254809.6258510421</v>
      </c>
      <c r="Y50" s="37">
        <f t="shared" si="11"/>
        <v>0</v>
      </c>
    </row>
    <row r="51" spans="2:25">
      <c r="B51" s="42">
        <v>43</v>
      </c>
      <c r="C51" s="87" t="str">
        <f t="shared" si="0"/>
        <v/>
      </c>
      <c r="D51" s="87"/>
      <c r="E51" s="51"/>
      <c r="F51" s="49"/>
      <c r="G51" s="51"/>
      <c r="H51" s="88"/>
      <c r="I51" s="88"/>
      <c r="J51" s="51"/>
      <c r="K51" s="89" t="str">
        <f t="shared" si="3"/>
        <v/>
      </c>
      <c r="L51" s="90"/>
      <c r="M51" s="6" t="str">
        <f>IF(J51="","",(K51/J51)/LOOKUP(RIGHT($D$2,3),定数!$A$6:$A$13,定数!$B$6:$B$13))</f>
        <v/>
      </c>
      <c r="N51" s="51"/>
      <c r="O51" s="49"/>
      <c r="P51" s="88"/>
      <c r="Q51" s="88"/>
      <c r="R51" s="91" t="str">
        <f>IF(P51="","",T51*M51*LOOKUP(RIGHT($D$2,3),定数!$A$6:$A$13,定数!$B$6:$B$13))</f>
        <v/>
      </c>
      <c r="S51" s="91"/>
      <c r="T51" s="92" t="str">
        <f t="shared" si="4"/>
        <v/>
      </c>
      <c r="U51" s="92"/>
      <c r="V51" t="str">
        <f t="shared" si="8"/>
        <v/>
      </c>
      <c r="W51" t="str">
        <f t="shared" si="9"/>
        <v/>
      </c>
      <c r="X51" s="36" t="str">
        <f t="shared" si="10"/>
        <v/>
      </c>
      <c r="Y51" s="37" t="str">
        <f t="shared" si="11"/>
        <v/>
      </c>
    </row>
    <row r="52" spans="2:25">
      <c r="B52" s="42">
        <v>44</v>
      </c>
      <c r="C52" s="87" t="str">
        <f t="shared" si="0"/>
        <v/>
      </c>
      <c r="D52" s="87"/>
      <c r="E52" s="51"/>
      <c r="F52" s="49"/>
      <c r="G52" s="51"/>
      <c r="H52" s="88"/>
      <c r="I52" s="88"/>
      <c r="J52" s="51"/>
      <c r="K52" s="89" t="str">
        <f t="shared" si="3"/>
        <v/>
      </c>
      <c r="L52" s="90"/>
      <c r="M52" s="6" t="str">
        <f>IF(J52="","",(K52/J52)/LOOKUP(RIGHT($D$2,3),定数!$A$6:$A$13,定数!$B$6:$B$13))</f>
        <v/>
      </c>
      <c r="N52" s="51"/>
      <c r="O52" s="49"/>
      <c r="P52" s="88"/>
      <c r="Q52" s="88"/>
      <c r="R52" s="91" t="str">
        <f>IF(P52="","",T52*M52*LOOKUP(RIGHT($D$2,3),定数!$A$6:$A$13,定数!$B$6:$B$13))</f>
        <v/>
      </c>
      <c r="S52" s="91"/>
      <c r="T52" s="92" t="str">
        <f t="shared" si="4"/>
        <v/>
      </c>
      <c r="U52" s="92"/>
      <c r="V52" t="str">
        <f t="shared" si="8"/>
        <v/>
      </c>
      <c r="W52" t="str">
        <f t="shared" si="9"/>
        <v/>
      </c>
      <c r="X52" s="36" t="str">
        <f t="shared" si="10"/>
        <v/>
      </c>
      <c r="Y52" s="37" t="str">
        <f t="shared" si="11"/>
        <v/>
      </c>
    </row>
    <row r="53" spans="2:25">
      <c r="B53" s="42">
        <v>45</v>
      </c>
      <c r="C53" s="87" t="str">
        <f t="shared" si="0"/>
        <v/>
      </c>
      <c r="D53" s="87"/>
      <c r="E53" s="51"/>
      <c r="F53" s="49"/>
      <c r="G53" s="51"/>
      <c r="H53" s="88"/>
      <c r="I53" s="88"/>
      <c r="J53" s="51"/>
      <c r="K53" s="89" t="str">
        <f t="shared" si="3"/>
        <v/>
      </c>
      <c r="L53" s="90"/>
      <c r="M53" s="6" t="str">
        <f>IF(J53="","",(K53/J53)/LOOKUP(RIGHT($D$2,3),定数!$A$6:$A$13,定数!$B$6:$B$13))</f>
        <v/>
      </c>
      <c r="N53" s="51"/>
      <c r="O53" s="49"/>
      <c r="P53" s="88"/>
      <c r="Q53" s="88"/>
      <c r="R53" s="91" t="str">
        <f>IF(P53="","",T53*M53*LOOKUP(RIGHT($D$2,3),定数!$A$6:$A$13,定数!$B$6:$B$13))</f>
        <v/>
      </c>
      <c r="S53" s="91"/>
      <c r="T53" s="92" t="str">
        <f t="shared" si="4"/>
        <v/>
      </c>
      <c r="U53" s="92"/>
      <c r="V53" t="str">
        <f t="shared" si="8"/>
        <v/>
      </c>
      <c r="W53" t="str">
        <f t="shared" si="9"/>
        <v/>
      </c>
      <c r="X53" s="36" t="str">
        <f t="shared" si="10"/>
        <v/>
      </c>
      <c r="Y53" s="37" t="str">
        <f t="shared" si="11"/>
        <v/>
      </c>
    </row>
    <row r="54" spans="2:25">
      <c r="B54" s="42">
        <v>46</v>
      </c>
      <c r="C54" s="87" t="str">
        <f t="shared" si="0"/>
        <v/>
      </c>
      <c r="D54" s="87"/>
      <c r="E54" s="51"/>
      <c r="F54" s="49"/>
      <c r="G54" s="51"/>
      <c r="H54" s="88"/>
      <c r="I54" s="88"/>
      <c r="J54" s="51"/>
      <c r="K54" s="89" t="str">
        <f t="shared" si="3"/>
        <v/>
      </c>
      <c r="L54" s="90"/>
      <c r="M54" s="6" t="str">
        <f>IF(J54="","",(K54/J54)/LOOKUP(RIGHT($D$2,3),定数!$A$6:$A$13,定数!$B$6:$B$13))</f>
        <v/>
      </c>
      <c r="N54" s="51"/>
      <c r="O54" s="49"/>
      <c r="P54" s="88"/>
      <c r="Q54" s="88"/>
      <c r="R54" s="91" t="str">
        <f>IF(P54="","",T54*M54*LOOKUP(RIGHT($D$2,3),定数!$A$6:$A$13,定数!$B$6:$B$13))</f>
        <v/>
      </c>
      <c r="S54" s="91"/>
      <c r="T54" s="92" t="str">
        <f t="shared" si="4"/>
        <v/>
      </c>
      <c r="U54" s="92"/>
      <c r="V54" t="str">
        <f t="shared" si="8"/>
        <v/>
      </c>
      <c r="W54" t="str">
        <f t="shared" si="9"/>
        <v/>
      </c>
      <c r="X54" s="36" t="str">
        <f t="shared" si="10"/>
        <v/>
      </c>
      <c r="Y54" s="37" t="str">
        <f t="shared" si="11"/>
        <v/>
      </c>
    </row>
    <row r="55" spans="2:25">
      <c r="B55" s="42">
        <v>47</v>
      </c>
      <c r="C55" s="87" t="str">
        <f t="shared" si="0"/>
        <v/>
      </c>
      <c r="D55" s="87"/>
      <c r="E55" s="51"/>
      <c r="F55" s="49"/>
      <c r="G55" s="51"/>
      <c r="H55" s="88"/>
      <c r="I55" s="88"/>
      <c r="J55" s="51"/>
      <c r="K55" s="89" t="str">
        <f t="shared" si="3"/>
        <v/>
      </c>
      <c r="L55" s="90"/>
      <c r="M55" s="6" t="str">
        <f>IF(J55="","",(K55/J55)/LOOKUP(RIGHT($D$2,3),定数!$A$6:$A$13,定数!$B$6:$B$13))</f>
        <v/>
      </c>
      <c r="N55" s="51"/>
      <c r="O55" s="49"/>
      <c r="P55" s="88"/>
      <c r="Q55" s="88"/>
      <c r="R55" s="91" t="str">
        <f>IF(P55="","",T55*M55*LOOKUP(RIGHT($D$2,3),定数!$A$6:$A$13,定数!$B$6:$B$13))</f>
        <v/>
      </c>
      <c r="S55" s="91"/>
      <c r="T55" s="92" t="str">
        <f t="shared" si="4"/>
        <v/>
      </c>
      <c r="U55" s="92"/>
      <c r="V55" t="str">
        <f t="shared" si="8"/>
        <v/>
      </c>
      <c r="W55" t="str">
        <f t="shared" si="9"/>
        <v/>
      </c>
      <c r="X55" s="36" t="str">
        <f t="shared" si="10"/>
        <v/>
      </c>
      <c r="Y55" s="37" t="str">
        <f t="shared" si="11"/>
        <v/>
      </c>
    </row>
    <row r="56" spans="2:25">
      <c r="B56" s="42">
        <v>48</v>
      </c>
      <c r="C56" s="87" t="str">
        <f t="shared" si="0"/>
        <v/>
      </c>
      <c r="D56" s="87"/>
      <c r="E56" s="51"/>
      <c r="F56" s="49"/>
      <c r="G56" s="51"/>
      <c r="H56" s="88"/>
      <c r="I56" s="88"/>
      <c r="J56" s="51"/>
      <c r="K56" s="89" t="str">
        <f t="shared" si="3"/>
        <v/>
      </c>
      <c r="L56" s="90"/>
      <c r="M56" s="6" t="str">
        <f>IF(J56="","",(K56/J56)/LOOKUP(RIGHT($D$2,3),定数!$A$6:$A$13,定数!$B$6:$B$13))</f>
        <v/>
      </c>
      <c r="N56" s="51"/>
      <c r="O56" s="49"/>
      <c r="P56" s="88"/>
      <c r="Q56" s="88"/>
      <c r="R56" s="91" t="str">
        <f>IF(P56="","",T56*M56*LOOKUP(RIGHT($D$2,3),定数!$A$6:$A$13,定数!$B$6:$B$13))</f>
        <v/>
      </c>
      <c r="S56" s="91"/>
      <c r="T56" s="92" t="str">
        <f t="shared" si="4"/>
        <v/>
      </c>
      <c r="U56" s="92"/>
      <c r="V56" t="str">
        <f t="shared" si="8"/>
        <v/>
      </c>
      <c r="W56" t="str">
        <f t="shared" si="9"/>
        <v/>
      </c>
      <c r="X56" s="36" t="str">
        <f t="shared" si="10"/>
        <v/>
      </c>
      <c r="Y56" s="37" t="str">
        <f t="shared" si="11"/>
        <v/>
      </c>
    </row>
    <row r="57" spans="2:25">
      <c r="B57" s="42">
        <v>49</v>
      </c>
      <c r="C57" s="87" t="str">
        <f t="shared" si="0"/>
        <v/>
      </c>
      <c r="D57" s="87"/>
      <c r="E57" s="51"/>
      <c r="F57" s="49"/>
      <c r="G57" s="51"/>
      <c r="H57" s="88"/>
      <c r="I57" s="88"/>
      <c r="J57" s="51"/>
      <c r="K57" s="89" t="str">
        <f t="shared" si="3"/>
        <v/>
      </c>
      <c r="L57" s="90"/>
      <c r="M57" s="6" t="str">
        <f>IF(J57="","",(K57/J57)/LOOKUP(RIGHT($D$2,3),定数!$A$6:$A$13,定数!$B$6:$B$13))</f>
        <v/>
      </c>
      <c r="N57" s="51"/>
      <c r="O57" s="49"/>
      <c r="P57" s="88"/>
      <c r="Q57" s="88"/>
      <c r="R57" s="91" t="str">
        <f>IF(P57="","",T57*M57*LOOKUP(RIGHT($D$2,3),定数!$A$6:$A$13,定数!$B$6:$B$13))</f>
        <v/>
      </c>
      <c r="S57" s="91"/>
      <c r="T57" s="92" t="str">
        <f t="shared" si="4"/>
        <v/>
      </c>
      <c r="U57" s="92"/>
      <c r="V57" t="str">
        <f t="shared" si="8"/>
        <v/>
      </c>
      <c r="W57" t="str">
        <f t="shared" si="9"/>
        <v/>
      </c>
      <c r="X57" s="36" t="str">
        <f t="shared" si="10"/>
        <v/>
      </c>
      <c r="Y57" s="37" t="str">
        <f t="shared" si="11"/>
        <v/>
      </c>
    </row>
    <row r="58" spans="2:25">
      <c r="B58" s="42">
        <v>50</v>
      </c>
      <c r="C58" s="87" t="str">
        <f t="shared" si="0"/>
        <v/>
      </c>
      <c r="D58" s="87"/>
      <c r="E58" s="51"/>
      <c r="F58" s="49"/>
      <c r="G58" s="51"/>
      <c r="H58" s="88"/>
      <c r="I58" s="88"/>
      <c r="J58" s="51"/>
      <c r="K58" s="89" t="str">
        <f t="shared" si="3"/>
        <v/>
      </c>
      <c r="L58" s="90"/>
      <c r="M58" s="6" t="str">
        <f>IF(J58="","",(K58/J58)/LOOKUP(RIGHT($D$2,3),定数!$A$6:$A$13,定数!$B$6:$B$13))</f>
        <v/>
      </c>
      <c r="N58" s="51"/>
      <c r="O58" s="49"/>
      <c r="P58" s="88"/>
      <c r="Q58" s="88"/>
      <c r="R58" s="91" t="str">
        <f>IF(P58="","",T58*M58*LOOKUP(RIGHT($D$2,3),定数!$A$6:$A$13,定数!$B$6:$B$13))</f>
        <v/>
      </c>
      <c r="S58" s="91"/>
      <c r="T58" s="92" t="str">
        <f t="shared" si="4"/>
        <v/>
      </c>
      <c r="U58" s="92"/>
      <c r="V58" t="str">
        <f t="shared" si="8"/>
        <v/>
      </c>
      <c r="W58" t="str">
        <f t="shared" si="9"/>
        <v/>
      </c>
      <c r="X58" s="36" t="str">
        <f t="shared" si="10"/>
        <v/>
      </c>
      <c r="Y58" s="37" t="str">
        <f t="shared" si="11"/>
        <v/>
      </c>
    </row>
    <row r="59" spans="2:25">
      <c r="B59" s="42">
        <v>51</v>
      </c>
      <c r="C59" s="87" t="str">
        <f t="shared" si="0"/>
        <v/>
      </c>
      <c r="D59" s="87"/>
      <c r="E59" s="51"/>
      <c r="F59" s="49"/>
      <c r="G59" s="51"/>
      <c r="H59" s="88"/>
      <c r="I59" s="88"/>
      <c r="J59" s="51"/>
      <c r="K59" s="89" t="str">
        <f t="shared" si="3"/>
        <v/>
      </c>
      <c r="L59" s="90"/>
      <c r="M59" s="6" t="str">
        <f>IF(J59="","",(K59/J59)/LOOKUP(RIGHT($D$2,3),定数!$A$6:$A$13,定数!$B$6:$B$13))</f>
        <v/>
      </c>
      <c r="N59" s="51"/>
      <c r="O59" s="49"/>
      <c r="P59" s="88"/>
      <c r="Q59" s="88"/>
      <c r="R59" s="91" t="str">
        <f>IF(P59="","",T59*M59*LOOKUP(RIGHT($D$2,3),定数!$A$6:$A$13,定数!$B$6:$B$13))</f>
        <v/>
      </c>
      <c r="S59" s="91"/>
      <c r="T59" s="92" t="str">
        <f t="shared" si="4"/>
        <v/>
      </c>
      <c r="U59" s="92"/>
      <c r="V59" t="str">
        <f t="shared" si="8"/>
        <v/>
      </c>
      <c r="W59" t="str">
        <f t="shared" si="9"/>
        <v/>
      </c>
      <c r="X59" s="36" t="str">
        <f t="shared" si="10"/>
        <v/>
      </c>
      <c r="Y59" s="37" t="str">
        <f t="shared" si="11"/>
        <v/>
      </c>
    </row>
    <row r="60" spans="2:25">
      <c r="B60" s="42">
        <v>52</v>
      </c>
      <c r="C60" s="87" t="str">
        <f t="shared" si="0"/>
        <v/>
      </c>
      <c r="D60" s="87"/>
      <c r="E60" s="51"/>
      <c r="F60" s="49"/>
      <c r="G60" s="51"/>
      <c r="H60" s="88"/>
      <c r="I60" s="88"/>
      <c r="J60" s="51"/>
      <c r="K60" s="89" t="str">
        <f t="shared" si="3"/>
        <v/>
      </c>
      <c r="L60" s="90"/>
      <c r="M60" s="6" t="str">
        <f>IF(J60="","",(K60/J60)/LOOKUP(RIGHT($D$2,3),定数!$A$6:$A$13,定数!$B$6:$B$13))</f>
        <v/>
      </c>
      <c r="N60" s="51"/>
      <c r="O60" s="49"/>
      <c r="P60" s="88"/>
      <c r="Q60" s="88"/>
      <c r="R60" s="91" t="str">
        <f>IF(P60="","",T60*M60*LOOKUP(RIGHT($D$2,3),定数!$A$6:$A$13,定数!$B$6:$B$13))</f>
        <v/>
      </c>
      <c r="S60" s="91"/>
      <c r="T60" s="92" t="str">
        <f t="shared" si="4"/>
        <v/>
      </c>
      <c r="U60" s="92"/>
      <c r="V60" t="str">
        <f t="shared" si="8"/>
        <v/>
      </c>
      <c r="W60" t="str">
        <f t="shared" si="9"/>
        <v/>
      </c>
      <c r="X60" s="36" t="str">
        <f t="shared" si="10"/>
        <v/>
      </c>
      <c r="Y60" s="37" t="str">
        <f t="shared" si="11"/>
        <v/>
      </c>
    </row>
    <row r="61" spans="2:25">
      <c r="B61" s="42">
        <v>53</v>
      </c>
      <c r="C61" s="87" t="str">
        <f t="shared" si="0"/>
        <v/>
      </c>
      <c r="D61" s="87"/>
      <c r="E61" s="51"/>
      <c r="F61" s="49"/>
      <c r="G61" s="51"/>
      <c r="H61" s="88"/>
      <c r="I61" s="88"/>
      <c r="J61" s="51"/>
      <c r="K61" s="89" t="str">
        <f t="shared" si="3"/>
        <v/>
      </c>
      <c r="L61" s="90"/>
      <c r="M61" s="6" t="str">
        <f>IF(J61="","",(K61/J61)/LOOKUP(RIGHT($D$2,3),定数!$A$6:$A$13,定数!$B$6:$B$13))</f>
        <v/>
      </c>
      <c r="N61" s="51"/>
      <c r="O61" s="49"/>
      <c r="P61" s="88"/>
      <c r="Q61" s="88"/>
      <c r="R61" s="91" t="str">
        <f>IF(P61="","",T61*M61*LOOKUP(RIGHT($D$2,3),定数!$A$6:$A$13,定数!$B$6:$B$13))</f>
        <v/>
      </c>
      <c r="S61" s="91"/>
      <c r="T61" s="92" t="str">
        <f t="shared" si="4"/>
        <v/>
      </c>
      <c r="U61" s="92"/>
      <c r="V61" t="str">
        <f t="shared" si="8"/>
        <v/>
      </c>
      <c r="W61" t="str">
        <f t="shared" si="9"/>
        <v/>
      </c>
      <c r="X61" s="36" t="str">
        <f t="shared" si="10"/>
        <v/>
      </c>
      <c r="Y61" s="37" t="str">
        <f t="shared" si="11"/>
        <v/>
      </c>
    </row>
    <row r="62" spans="2:25">
      <c r="B62" s="42">
        <v>54</v>
      </c>
      <c r="C62" s="87" t="str">
        <f t="shared" si="0"/>
        <v/>
      </c>
      <c r="D62" s="87"/>
      <c r="E62" s="51"/>
      <c r="F62" s="49"/>
      <c r="G62" s="51"/>
      <c r="H62" s="88"/>
      <c r="I62" s="88"/>
      <c r="J62" s="51"/>
      <c r="K62" s="89" t="str">
        <f t="shared" si="3"/>
        <v/>
      </c>
      <c r="L62" s="90"/>
      <c r="M62" s="6" t="str">
        <f>IF(J62="","",(K62/J62)/LOOKUP(RIGHT($D$2,3),定数!$A$6:$A$13,定数!$B$6:$B$13))</f>
        <v/>
      </c>
      <c r="N62" s="51"/>
      <c r="O62" s="49"/>
      <c r="P62" s="88"/>
      <c r="Q62" s="88"/>
      <c r="R62" s="91" t="str">
        <f>IF(P62="","",T62*M62*LOOKUP(RIGHT($D$2,3),定数!$A$6:$A$13,定数!$B$6:$B$13))</f>
        <v/>
      </c>
      <c r="S62" s="91"/>
      <c r="T62" s="92" t="str">
        <f t="shared" si="4"/>
        <v/>
      </c>
      <c r="U62" s="92"/>
      <c r="V62" t="str">
        <f t="shared" si="8"/>
        <v/>
      </c>
      <c r="W62" t="str">
        <f t="shared" si="9"/>
        <v/>
      </c>
      <c r="X62" s="36" t="str">
        <f t="shared" si="10"/>
        <v/>
      </c>
      <c r="Y62" s="37" t="str">
        <f t="shared" si="11"/>
        <v/>
      </c>
    </row>
    <row r="63" spans="2:25">
      <c r="B63" s="42">
        <v>55</v>
      </c>
      <c r="C63" s="87" t="str">
        <f t="shared" si="0"/>
        <v/>
      </c>
      <c r="D63" s="87"/>
      <c r="E63" s="51"/>
      <c r="F63" s="49"/>
      <c r="G63" s="51"/>
      <c r="H63" s="88"/>
      <c r="I63" s="88"/>
      <c r="J63" s="51"/>
      <c r="K63" s="89" t="str">
        <f t="shared" si="3"/>
        <v/>
      </c>
      <c r="L63" s="90"/>
      <c r="M63" s="6" t="str">
        <f>IF(J63="","",(K63/J63)/LOOKUP(RIGHT($D$2,3),定数!$A$6:$A$13,定数!$B$6:$B$13))</f>
        <v/>
      </c>
      <c r="N63" s="51"/>
      <c r="O63" s="49"/>
      <c r="P63" s="88"/>
      <c r="Q63" s="88"/>
      <c r="R63" s="91" t="str">
        <f>IF(P63="","",T63*M63*LOOKUP(RIGHT($D$2,3),定数!$A$6:$A$13,定数!$B$6:$B$13))</f>
        <v/>
      </c>
      <c r="S63" s="91"/>
      <c r="T63" s="92" t="str">
        <f t="shared" si="4"/>
        <v/>
      </c>
      <c r="U63" s="92"/>
      <c r="V63" t="str">
        <f t="shared" si="8"/>
        <v/>
      </c>
      <c r="W63" t="str">
        <f t="shared" si="9"/>
        <v/>
      </c>
      <c r="X63" s="36" t="str">
        <f t="shared" si="10"/>
        <v/>
      </c>
      <c r="Y63" s="37" t="str">
        <f t="shared" si="11"/>
        <v/>
      </c>
    </row>
    <row r="64" spans="2:25">
      <c r="B64" s="42">
        <v>56</v>
      </c>
      <c r="C64" s="87" t="str">
        <f t="shared" si="0"/>
        <v/>
      </c>
      <c r="D64" s="87"/>
      <c r="E64" s="51"/>
      <c r="F64" s="49"/>
      <c r="G64" s="51"/>
      <c r="H64" s="88"/>
      <c r="I64" s="88"/>
      <c r="J64" s="51"/>
      <c r="K64" s="89" t="str">
        <f t="shared" si="3"/>
        <v/>
      </c>
      <c r="L64" s="90"/>
      <c r="M64" s="6" t="str">
        <f>IF(J64="","",(K64/J64)/LOOKUP(RIGHT($D$2,3),定数!$A$6:$A$13,定数!$B$6:$B$13))</f>
        <v/>
      </c>
      <c r="N64" s="51"/>
      <c r="O64" s="49"/>
      <c r="P64" s="88"/>
      <c r="Q64" s="88"/>
      <c r="R64" s="91" t="str">
        <f>IF(P64="","",T64*M64*LOOKUP(RIGHT($D$2,3),定数!$A$6:$A$13,定数!$B$6:$B$13))</f>
        <v/>
      </c>
      <c r="S64" s="91"/>
      <c r="T64" s="92" t="str">
        <f t="shared" si="4"/>
        <v/>
      </c>
      <c r="U64" s="92"/>
      <c r="V64" t="str">
        <f t="shared" si="8"/>
        <v/>
      </c>
      <c r="W64" t="str">
        <f t="shared" si="9"/>
        <v/>
      </c>
      <c r="X64" s="36" t="str">
        <f t="shared" si="10"/>
        <v/>
      </c>
      <c r="Y64" s="37" t="str">
        <f t="shared" si="11"/>
        <v/>
      </c>
    </row>
    <row r="65" spans="2:25">
      <c r="B65" s="42">
        <v>57</v>
      </c>
      <c r="C65" s="87" t="str">
        <f t="shared" si="0"/>
        <v/>
      </c>
      <c r="D65" s="87"/>
      <c r="E65" s="51"/>
      <c r="F65" s="49"/>
      <c r="G65" s="51"/>
      <c r="H65" s="88"/>
      <c r="I65" s="88"/>
      <c r="J65" s="51"/>
      <c r="K65" s="89" t="str">
        <f t="shared" si="3"/>
        <v/>
      </c>
      <c r="L65" s="90"/>
      <c r="M65" s="6" t="str">
        <f>IF(J65="","",(K65/J65)/LOOKUP(RIGHT($D$2,3),定数!$A$6:$A$13,定数!$B$6:$B$13))</f>
        <v/>
      </c>
      <c r="N65" s="51"/>
      <c r="O65" s="49"/>
      <c r="P65" s="88"/>
      <c r="Q65" s="88"/>
      <c r="R65" s="91" t="str">
        <f>IF(P65="","",T65*M65*LOOKUP(RIGHT($D$2,3),定数!$A$6:$A$13,定数!$B$6:$B$13))</f>
        <v/>
      </c>
      <c r="S65" s="91"/>
      <c r="T65" s="92" t="str">
        <f t="shared" si="4"/>
        <v/>
      </c>
      <c r="U65" s="92"/>
      <c r="V65" t="str">
        <f t="shared" si="8"/>
        <v/>
      </c>
      <c r="W65" t="str">
        <f t="shared" si="9"/>
        <v/>
      </c>
      <c r="X65" s="36" t="str">
        <f t="shared" si="10"/>
        <v/>
      </c>
      <c r="Y65" s="37" t="str">
        <f t="shared" si="11"/>
        <v/>
      </c>
    </row>
    <row r="66" spans="2:25">
      <c r="B66" s="42">
        <v>58</v>
      </c>
      <c r="C66" s="87" t="str">
        <f t="shared" si="0"/>
        <v/>
      </c>
      <c r="D66" s="87"/>
      <c r="E66" s="51"/>
      <c r="F66" s="49"/>
      <c r="G66" s="51"/>
      <c r="H66" s="88"/>
      <c r="I66" s="88"/>
      <c r="J66" s="51"/>
      <c r="K66" s="89" t="str">
        <f t="shared" si="3"/>
        <v/>
      </c>
      <c r="L66" s="90"/>
      <c r="M66" s="6" t="str">
        <f>IF(J66="","",(K66/J66)/LOOKUP(RIGHT($D$2,3),定数!$A$6:$A$13,定数!$B$6:$B$13))</f>
        <v/>
      </c>
      <c r="N66" s="51"/>
      <c r="O66" s="49"/>
      <c r="P66" s="88"/>
      <c r="Q66" s="88"/>
      <c r="R66" s="91" t="str">
        <f>IF(P66="","",T66*M66*LOOKUP(RIGHT($D$2,3),定数!$A$6:$A$13,定数!$B$6:$B$13))</f>
        <v/>
      </c>
      <c r="S66" s="91"/>
      <c r="T66" s="92" t="str">
        <f t="shared" si="4"/>
        <v/>
      </c>
      <c r="U66" s="92"/>
      <c r="V66" t="str">
        <f t="shared" si="8"/>
        <v/>
      </c>
      <c r="W66" t="str">
        <f t="shared" si="9"/>
        <v/>
      </c>
      <c r="X66" s="36" t="str">
        <f t="shared" si="10"/>
        <v/>
      </c>
      <c r="Y66" s="37" t="str">
        <f t="shared" si="11"/>
        <v/>
      </c>
    </row>
    <row r="67" spans="2:25">
      <c r="B67" s="42">
        <v>59</v>
      </c>
      <c r="C67" s="87" t="str">
        <f t="shared" si="0"/>
        <v/>
      </c>
      <c r="D67" s="87"/>
      <c r="E67" s="51"/>
      <c r="F67" s="49"/>
      <c r="G67" s="51"/>
      <c r="H67" s="88"/>
      <c r="I67" s="88"/>
      <c r="J67" s="51"/>
      <c r="K67" s="89" t="str">
        <f t="shared" si="3"/>
        <v/>
      </c>
      <c r="L67" s="90"/>
      <c r="M67" s="6" t="str">
        <f>IF(J67="","",(K67/J67)/LOOKUP(RIGHT($D$2,3),定数!$A$6:$A$13,定数!$B$6:$B$13))</f>
        <v/>
      </c>
      <c r="N67" s="51"/>
      <c r="O67" s="49"/>
      <c r="P67" s="88"/>
      <c r="Q67" s="88"/>
      <c r="R67" s="91" t="str">
        <f>IF(P67="","",T67*M67*LOOKUP(RIGHT($D$2,3),定数!$A$6:$A$13,定数!$B$6:$B$13))</f>
        <v/>
      </c>
      <c r="S67" s="91"/>
      <c r="T67" s="92" t="str">
        <f t="shared" si="4"/>
        <v/>
      </c>
      <c r="U67" s="92"/>
      <c r="V67" t="str">
        <f t="shared" si="8"/>
        <v/>
      </c>
      <c r="W67" t="str">
        <f t="shared" si="9"/>
        <v/>
      </c>
      <c r="X67" s="36" t="str">
        <f t="shared" si="10"/>
        <v/>
      </c>
      <c r="Y67" s="37" t="str">
        <f t="shared" si="11"/>
        <v/>
      </c>
    </row>
    <row r="68" spans="2:25">
      <c r="B68" s="42">
        <v>60</v>
      </c>
      <c r="C68" s="87" t="str">
        <f t="shared" si="0"/>
        <v/>
      </c>
      <c r="D68" s="87"/>
      <c r="E68" s="51"/>
      <c r="F68" s="49"/>
      <c r="G68" s="51"/>
      <c r="H68" s="88"/>
      <c r="I68" s="88"/>
      <c r="J68" s="51"/>
      <c r="K68" s="89" t="str">
        <f t="shared" si="3"/>
        <v/>
      </c>
      <c r="L68" s="90"/>
      <c r="M68" s="6" t="str">
        <f>IF(J68="","",(K68/J68)/LOOKUP(RIGHT($D$2,3),定数!$A$6:$A$13,定数!$B$6:$B$13))</f>
        <v/>
      </c>
      <c r="N68" s="51"/>
      <c r="O68" s="49"/>
      <c r="P68" s="88"/>
      <c r="Q68" s="88"/>
      <c r="R68" s="91" t="str">
        <f>IF(P68="","",T68*M68*LOOKUP(RIGHT($D$2,3),定数!$A$6:$A$13,定数!$B$6:$B$13))</f>
        <v/>
      </c>
      <c r="S68" s="91"/>
      <c r="T68" s="92" t="str">
        <f t="shared" si="4"/>
        <v/>
      </c>
      <c r="U68" s="92"/>
      <c r="V68" t="str">
        <f t="shared" si="8"/>
        <v/>
      </c>
      <c r="W68" t="str">
        <f t="shared" si="9"/>
        <v/>
      </c>
      <c r="X68" s="36" t="str">
        <f t="shared" si="10"/>
        <v/>
      </c>
      <c r="Y68" s="37" t="str">
        <f t="shared" si="11"/>
        <v/>
      </c>
    </row>
    <row r="69" spans="2:25">
      <c r="B69" s="42">
        <v>61</v>
      </c>
      <c r="C69" s="87" t="str">
        <f t="shared" si="0"/>
        <v/>
      </c>
      <c r="D69" s="87"/>
      <c r="E69" s="51"/>
      <c r="F69" s="49"/>
      <c r="G69" s="51"/>
      <c r="H69" s="88"/>
      <c r="I69" s="88"/>
      <c r="J69" s="51"/>
      <c r="K69" s="89" t="str">
        <f t="shared" si="3"/>
        <v/>
      </c>
      <c r="L69" s="90"/>
      <c r="M69" s="6" t="str">
        <f>IF(J69="","",(K69/J69)/LOOKUP(RIGHT($D$2,3),定数!$A$6:$A$13,定数!$B$6:$B$13))</f>
        <v/>
      </c>
      <c r="N69" s="51"/>
      <c r="O69" s="49"/>
      <c r="P69" s="88"/>
      <c r="Q69" s="88"/>
      <c r="R69" s="91" t="str">
        <f>IF(P69="","",T69*M69*LOOKUP(RIGHT($D$2,3),定数!$A$6:$A$13,定数!$B$6:$B$13))</f>
        <v/>
      </c>
      <c r="S69" s="91"/>
      <c r="T69" s="92" t="str">
        <f t="shared" si="4"/>
        <v/>
      </c>
      <c r="U69" s="92"/>
      <c r="V69" t="str">
        <f t="shared" si="8"/>
        <v/>
      </c>
      <c r="W69" t="str">
        <f t="shared" si="9"/>
        <v/>
      </c>
      <c r="X69" s="36" t="str">
        <f t="shared" si="10"/>
        <v/>
      </c>
      <c r="Y69" s="37" t="str">
        <f t="shared" si="11"/>
        <v/>
      </c>
    </row>
    <row r="70" spans="2:25">
      <c r="B70" s="42">
        <v>62</v>
      </c>
      <c r="C70" s="87" t="str">
        <f t="shared" si="0"/>
        <v/>
      </c>
      <c r="D70" s="87"/>
      <c r="E70" s="51"/>
      <c r="F70" s="49"/>
      <c r="G70" s="51"/>
      <c r="H70" s="88"/>
      <c r="I70" s="88"/>
      <c r="J70" s="51"/>
      <c r="K70" s="89" t="str">
        <f t="shared" si="3"/>
        <v/>
      </c>
      <c r="L70" s="90"/>
      <c r="M70" s="6" t="str">
        <f>IF(J70="","",(K70/J70)/LOOKUP(RIGHT($D$2,3),定数!$A$6:$A$13,定数!$B$6:$B$13))</f>
        <v/>
      </c>
      <c r="N70" s="51"/>
      <c r="O70" s="49"/>
      <c r="P70" s="88"/>
      <c r="Q70" s="88"/>
      <c r="R70" s="91" t="str">
        <f>IF(P70="","",T70*M70*LOOKUP(RIGHT($D$2,3),定数!$A$6:$A$13,定数!$B$6:$B$13))</f>
        <v/>
      </c>
      <c r="S70" s="91"/>
      <c r="T70" s="92" t="str">
        <f t="shared" si="4"/>
        <v/>
      </c>
      <c r="U70" s="92"/>
      <c r="V70" t="str">
        <f t="shared" si="8"/>
        <v/>
      </c>
      <c r="W70" t="str">
        <f t="shared" si="9"/>
        <v/>
      </c>
      <c r="X70" s="36" t="str">
        <f t="shared" si="10"/>
        <v/>
      </c>
      <c r="Y70" s="37" t="str">
        <f t="shared" si="11"/>
        <v/>
      </c>
    </row>
    <row r="71" spans="2:25">
      <c r="B71" s="42">
        <v>63</v>
      </c>
      <c r="C71" s="87" t="str">
        <f t="shared" si="0"/>
        <v/>
      </c>
      <c r="D71" s="87"/>
      <c r="E71" s="51"/>
      <c r="F71" s="49"/>
      <c r="G71" s="51"/>
      <c r="H71" s="88"/>
      <c r="I71" s="88"/>
      <c r="J71" s="51"/>
      <c r="K71" s="89" t="str">
        <f t="shared" si="3"/>
        <v/>
      </c>
      <c r="L71" s="90"/>
      <c r="M71" s="6" t="str">
        <f>IF(J71="","",(K71/J71)/LOOKUP(RIGHT($D$2,3),定数!$A$6:$A$13,定数!$B$6:$B$13))</f>
        <v/>
      </c>
      <c r="N71" s="51"/>
      <c r="O71" s="49"/>
      <c r="P71" s="88"/>
      <c r="Q71" s="88"/>
      <c r="R71" s="91" t="str">
        <f>IF(P71="","",T71*M71*LOOKUP(RIGHT($D$2,3),定数!$A$6:$A$13,定数!$B$6:$B$13))</f>
        <v/>
      </c>
      <c r="S71" s="91"/>
      <c r="T71" s="92" t="str">
        <f t="shared" si="4"/>
        <v/>
      </c>
      <c r="U71" s="92"/>
      <c r="V71" t="str">
        <f t="shared" si="8"/>
        <v/>
      </c>
      <c r="W71" t="str">
        <f t="shared" si="9"/>
        <v/>
      </c>
      <c r="X71" s="36" t="str">
        <f t="shared" si="10"/>
        <v/>
      </c>
      <c r="Y71" s="37" t="str">
        <f t="shared" si="11"/>
        <v/>
      </c>
    </row>
    <row r="72" spans="2:25">
      <c r="B72" s="42">
        <v>64</v>
      </c>
      <c r="C72" s="87" t="str">
        <f t="shared" si="0"/>
        <v/>
      </c>
      <c r="D72" s="87"/>
      <c r="E72" s="51"/>
      <c r="F72" s="49"/>
      <c r="G72" s="51"/>
      <c r="H72" s="88"/>
      <c r="I72" s="88"/>
      <c r="J72" s="51"/>
      <c r="K72" s="89" t="str">
        <f t="shared" si="3"/>
        <v/>
      </c>
      <c r="L72" s="90"/>
      <c r="M72" s="6" t="str">
        <f>IF(J72="","",(K72/J72)/LOOKUP(RIGHT($D$2,3),定数!$A$6:$A$13,定数!$B$6:$B$13))</f>
        <v/>
      </c>
      <c r="N72" s="51"/>
      <c r="O72" s="49"/>
      <c r="P72" s="88"/>
      <c r="Q72" s="88"/>
      <c r="R72" s="91" t="str">
        <f>IF(P72="","",T72*M72*LOOKUP(RIGHT($D$2,3),定数!$A$6:$A$13,定数!$B$6:$B$13))</f>
        <v/>
      </c>
      <c r="S72" s="91"/>
      <c r="T72" s="92" t="str">
        <f t="shared" si="4"/>
        <v/>
      </c>
      <c r="U72" s="92"/>
      <c r="V72" t="str">
        <f t="shared" si="8"/>
        <v/>
      </c>
      <c r="W72" t="str">
        <f t="shared" si="9"/>
        <v/>
      </c>
      <c r="X72" s="36" t="str">
        <f t="shared" si="10"/>
        <v/>
      </c>
      <c r="Y72" s="37" t="str">
        <f t="shared" si="11"/>
        <v/>
      </c>
    </row>
    <row r="73" spans="2:25">
      <c r="B73" s="42">
        <v>65</v>
      </c>
      <c r="C73" s="87" t="str">
        <f t="shared" si="0"/>
        <v/>
      </c>
      <c r="D73" s="87"/>
      <c r="E73" s="51"/>
      <c r="F73" s="49"/>
      <c r="G73" s="51"/>
      <c r="H73" s="88"/>
      <c r="I73" s="88"/>
      <c r="J73" s="51"/>
      <c r="K73" s="89" t="str">
        <f t="shared" si="3"/>
        <v/>
      </c>
      <c r="L73" s="90"/>
      <c r="M73" s="6" t="str">
        <f>IF(J73="","",(K73/J73)/LOOKUP(RIGHT($D$2,3),定数!$A$6:$A$13,定数!$B$6:$B$13))</f>
        <v/>
      </c>
      <c r="N73" s="51"/>
      <c r="O73" s="49"/>
      <c r="P73" s="88"/>
      <c r="Q73" s="88"/>
      <c r="R73" s="91" t="str">
        <f>IF(P73="","",T73*M73*LOOKUP(RIGHT($D$2,3),定数!$A$6:$A$13,定数!$B$6:$B$13))</f>
        <v/>
      </c>
      <c r="S73" s="91"/>
      <c r="T73" s="92" t="str">
        <f t="shared" si="4"/>
        <v/>
      </c>
      <c r="U73" s="92"/>
      <c r="V73" t="str">
        <f t="shared" si="8"/>
        <v/>
      </c>
      <c r="W73" t="str">
        <f t="shared" si="9"/>
        <v/>
      </c>
      <c r="X73" s="36" t="str">
        <f t="shared" si="10"/>
        <v/>
      </c>
      <c r="Y73" s="37" t="str">
        <f t="shared" si="11"/>
        <v/>
      </c>
    </row>
    <row r="74" spans="2:25">
      <c r="B74" s="42">
        <v>66</v>
      </c>
      <c r="C74" s="87" t="str">
        <f t="shared" ref="C74:C108" si="12">IF(R73="","",C73+R73)</f>
        <v/>
      </c>
      <c r="D74" s="87"/>
      <c r="E74" s="51"/>
      <c r="F74" s="49"/>
      <c r="G74" s="51"/>
      <c r="H74" s="88"/>
      <c r="I74" s="88"/>
      <c r="J74" s="51"/>
      <c r="K74" s="89" t="str">
        <f t="shared" si="3"/>
        <v/>
      </c>
      <c r="L74" s="90"/>
      <c r="M74" s="6" t="str">
        <f>IF(J74="","",(K74/J74)/LOOKUP(RIGHT($D$2,3),定数!$A$6:$A$13,定数!$B$6:$B$13))</f>
        <v/>
      </c>
      <c r="N74" s="51"/>
      <c r="O74" s="49"/>
      <c r="P74" s="88"/>
      <c r="Q74" s="88"/>
      <c r="R74" s="91" t="str">
        <f>IF(P74="","",T74*M74*LOOKUP(RIGHT($D$2,3),定数!$A$6:$A$13,定数!$B$6:$B$13))</f>
        <v/>
      </c>
      <c r="S74" s="91"/>
      <c r="T74" s="92" t="str">
        <f t="shared" si="4"/>
        <v/>
      </c>
      <c r="U74" s="92"/>
      <c r="V74" t="str">
        <f t="shared" si="8"/>
        <v/>
      </c>
      <c r="W74" t="str">
        <f t="shared" si="8"/>
        <v/>
      </c>
      <c r="X74" s="36" t="str">
        <f t="shared" si="10"/>
        <v/>
      </c>
      <c r="Y74" s="37" t="str">
        <f t="shared" si="11"/>
        <v/>
      </c>
    </row>
    <row r="75" spans="2:25">
      <c r="B75" s="42">
        <v>67</v>
      </c>
      <c r="C75" s="87" t="str">
        <f t="shared" si="12"/>
        <v/>
      </c>
      <c r="D75" s="87"/>
      <c r="E75" s="51"/>
      <c r="F75" s="49"/>
      <c r="G75" s="51"/>
      <c r="H75" s="88"/>
      <c r="I75" s="88"/>
      <c r="J75" s="51"/>
      <c r="K75" s="89" t="str">
        <f t="shared" ref="K75:K108" si="13">IF(J75="","",C75*0.03)</f>
        <v/>
      </c>
      <c r="L75" s="90"/>
      <c r="M75" s="6" t="str">
        <f>IF(J75="","",(K75/J75)/LOOKUP(RIGHT($D$2,3),定数!$A$6:$A$13,定数!$B$6:$B$13))</f>
        <v/>
      </c>
      <c r="N75" s="51"/>
      <c r="O75" s="49"/>
      <c r="P75" s="88"/>
      <c r="Q75" s="88"/>
      <c r="R75" s="91" t="str">
        <f>IF(P75="","",T75*M75*LOOKUP(RIGHT($D$2,3),定数!$A$6:$A$13,定数!$B$6:$B$13))</f>
        <v/>
      </c>
      <c r="S75" s="91"/>
      <c r="T75" s="92" t="str">
        <f t="shared" si="4"/>
        <v/>
      </c>
      <c r="U75" s="92"/>
      <c r="V75" t="str">
        <f t="shared" ref="V75:W90" si="14">IF(S75&lt;&gt;"",IF(S75&lt;0,1+V74,0),"")</f>
        <v/>
      </c>
      <c r="W75" t="str">
        <f t="shared" si="14"/>
        <v/>
      </c>
      <c r="X75" s="36" t="str">
        <f t="shared" si="10"/>
        <v/>
      </c>
      <c r="Y75" s="37" t="str">
        <f t="shared" si="11"/>
        <v/>
      </c>
    </row>
    <row r="76" spans="2:25">
      <c r="B76" s="42">
        <v>68</v>
      </c>
      <c r="C76" s="87" t="str">
        <f t="shared" si="12"/>
        <v/>
      </c>
      <c r="D76" s="87"/>
      <c r="E76" s="51"/>
      <c r="F76" s="49"/>
      <c r="G76" s="51"/>
      <c r="H76" s="88"/>
      <c r="I76" s="88"/>
      <c r="J76" s="51"/>
      <c r="K76" s="89" t="str">
        <f t="shared" si="13"/>
        <v/>
      </c>
      <c r="L76" s="90"/>
      <c r="M76" s="6" t="str">
        <f>IF(J76="","",(K76/J76)/LOOKUP(RIGHT($D$2,3),定数!$A$6:$A$13,定数!$B$6:$B$13))</f>
        <v/>
      </c>
      <c r="N76" s="51"/>
      <c r="O76" s="49"/>
      <c r="P76" s="88"/>
      <c r="Q76" s="88"/>
      <c r="R76" s="91" t="str">
        <f>IF(P76="","",T76*M76*LOOKUP(RIGHT($D$2,3),定数!$A$6:$A$13,定数!$B$6:$B$13))</f>
        <v/>
      </c>
      <c r="S76" s="91"/>
      <c r="T76" s="92" t="str">
        <f t="shared" ref="T76:T108" si="15">IF(P76="","",IF(G76="買",(P76-H76),(H76-P76))*IF(RIGHT($D$2,3)="JPY",100,10000))</f>
        <v/>
      </c>
      <c r="U76" s="92"/>
      <c r="V76" t="str">
        <f t="shared" si="14"/>
        <v/>
      </c>
      <c r="W76" t="str">
        <f t="shared" si="14"/>
        <v/>
      </c>
      <c r="X76" s="36" t="str">
        <f t="shared" ref="X76:X108" si="16">IF(C76&lt;&gt;"",MAX(X75,C76),"")</f>
        <v/>
      </c>
      <c r="Y76" s="37" t="str">
        <f t="shared" ref="Y76:Y108" si="17">IF(X76&lt;&gt;"",1-(C76/X76),"")</f>
        <v/>
      </c>
    </row>
    <row r="77" spans="2:25">
      <c r="B77" s="42">
        <v>69</v>
      </c>
      <c r="C77" s="87" t="str">
        <f t="shared" si="12"/>
        <v/>
      </c>
      <c r="D77" s="87"/>
      <c r="E77" s="51"/>
      <c r="F77" s="49"/>
      <c r="G77" s="51"/>
      <c r="H77" s="88"/>
      <c r="I77" s="88"/>
      <c r="J77" s="51"/>
      <c r="K77" s="89" t="str">
        <f t="shared" si="13"/>
        <v/>
      </c>
      <c r="L77" s="90"/>
      <c r="M77" s="6" t="str">
        <f>IF(J77="","",(K77/J77)/LOOKUP(RIGHT($D$2,3),定数!$A$6:$A$13,定数!$B$6:$B$13))</f>
        <v/>
      </c>
      <c r="N77" s="51"/>
      <c r="O77" s="49"/>
      <c r="P77" s="88"/>
      <c r="Q77" s="88"/>
      <c r="R77" s="91" t="str">
        <f>IF(P77="","",T77*M77*LOOKUP(RIGHT($D$2,3),定数!$A$6:$A$13,定数!$B$6:$B$13))</f>
        <v/>
      </c>
      <c r="S77" s="91"/>
      <c r="T77" s="92" t="str">
        <f t="shared" si="15"/>
        <v/>
      </c>
      <c r="U77" s="92"/>
      <c r="V77" t="str">
        <f t="shared" si="14"/>
        <v/>
      </c>
      <c r="W77" t="str">
        <f t="shared" si="14"/>
        <v/>
      </c>
      <c r="X77" s="36" t="str">
        <f t="shared" si="16"/>
        <v/>
      </c>
      <c r="Y77" s="37" t="str">
        <f t="shared" si="17"/>
        <v/>
      </c>
    </row>
    <row r="78" spans="2:25">
      <c r="B78" s="42">
        <v>70</v>
      </c>
      <c r="C78" s="87" t="str">
        <f t="shared" si="12"/>
        <v/>
      </c>
      <c r="D78" s="87"/>
      <c r="E78" s="51"/>
      <c r="F78" s="49"/>
      <c r="G78" s="51"/>
      <c r="H78" s="88"/>
      <c r="I78" s="88"/>
      <c r="J78" s="51"/>
      <c r="K78" s="89" t="str">
        <f t="shared" si="13"/>
        <v/>
      </c>
      <c r="L78" s="90"/>
      <c r="M78" s="6" t="str">
        <f>IF(J78="","",(K78/J78)/LOOKUP(RIGHT($D$2,3),定数!$A$6:$A$13,定数!$B$6:$B$13))</f>
        <v/>
      </c>
      <c r="N78" s="51"/>
      <c r="O78" s="49"/>
      <c r="P78" s="88"/>
      <c r="Q78" s="88"/>
      <c r="R78" s="91" t="str">
        <f>IF(P78="","",T78*M78*LOOKUP(RIGHT($D$2,3),定数!$A$6:$A$13,定数!$B$6:$B$13))</f>
        <v/>
      </c>
      <c r="S78" s="91"/>
      <c r="T78" s="92" t="str">
        <f t="shared" si="15"/>
        <v/>
      </c>
      <c r="U78" s="92"/>
      <c r="V78" t="str">
        <f t="shared" si="14"/>
        <v/>
      </c>
      <c r="W78" t="str">
        <f t="shared" si="14"/>
        <v/>
      </c>
      <c r="X78" s="36" t="str">
        <f t="shared" si="16"/>
        <v/>
      </c>
      <c r="Y78" s="37" t="str">
        <f t="shared" si="17"/>
        <v/>
      </c>
    </row>
    <row r="79" spans="2:25">
      <c r="B79" s="42">
        <v>71</v>
      </c>
      <c r="C79" s="87" t="str">
        <f t="shared" si="12"/>
        <v/>
      </c>
      <c r="D79" s="87"/>
      <c r="E79" s="51"/>
      <c r="F79" s="49"/>
      <c r="G79" s="51"/>
      <c r="H79" s="88"/>
      <c r="I79" s="88"/>
      <c r="J79" s="51"/>
      <c r="K79" s="89" t="str">
        <f t="shared" si="13"/>
        <v/>
      </c>
      <c r="L79" s="90"/>
      <c r="M79" s="6" t="str">
        <f>IF(J79="","",(K79/J79)/LOOKUP(RIGHT($D$2,3),定数!$A$6:$A$13,定数!$B$6:$B$13))</f>
        <v/>
      </c>
      <c r="N79" s="51"/>
      <c r="O79" s="49"/>
      <c r="P79" s="88"/>
      <c r="Q79" s="88"/>
      <c r="R79" s="91" t="str">
        <f>IF(P79="","",T79*M79*LOOKUP(RIGHT($D$2,3),定数!$A$6:$A$13,定数!$B$6:$B$13))</f>
        <v/>
      </c>
      <c r="S79" s="91"/>
      <c r="T79" s="92" t="str">
        <f t="shared" si="15"/>
        <v/>
      </c>
      <c r="U79" s="92"/>
      <c r="V79" t="str">
        <f t="shared" si="14"/>
        <v/>
      </c>
      <c r="W79" t="str">
        <f t="shared" si="14"/>
        <v/>
      </c>
      <c r="X79" s="36" t="str">
        <f t="shared" si="16"/>
        <v/>
      </c>
      <c r="Y79" s="37" t="str">
        <f t="shared" si="17"/>
        <v/>
      </c>
    </row>
    <row r="80" spans="2:25">
      <c r="B80" s="42">
        <v>72</v>
      </c>
      <c r="C80" s="87" t="str">
        <f t="shared" si="12"/>
        <v/>
      </c>
      <c r="D80" s="87"/>
      <c r="E80" s="51"/>
      <c r="F80" s="49"/>
      <c r="G80" s="51"/>
      <c r="H80" s="88"/>
      <c r="I80" s="88"/>
      <c r="J80" s="51"/>
      <c r="K80" s="89" t="str">
        <f t="shared" si="13"/>
        <v/>
      </c>
      <c r="L80" s="90"/>
      <c r="M80" s="6" t="str">
        <f>IF(J80="","",(K80/J80)/LOOKUP(RIGHT($D$2,3),定数!$A$6:$A$13,定数!$B$6:$B$13))</f>
        <v/>
      </c>
      <c r="N80" s="51"/>
      <c r="O80" s="49"/>
      <c r="P80" s="88"/>
      <c r="Q80" s="88"/>
      <c r="R80" s="91" t="str">
        <f>IF(P80="","",T80*M80*LOOKUP(RIGHT($D$2,3),定数!$A$6:$A$13,定数!$B$6:$B$13))</f>
        <v/>
      </c>
      <c r="S80" s="91"/>
      <c r="T80" s="92" t="str">
        <f t="shared" si="15"/>
        <v/>
      </c>
      <c r="U80" s="92"/>
      <c r="V80" t="str">
        <f t="shared" si="14"/>
        <v/>
      </c>
      <c r="W80" t="str">
        <f t="shared" si="14"/>
        <v/>
      </c>
      <c r="X80" s="36" t="str">
        <f t="shared" si="16"/>
        <v/>
      </c>
      <c r="Y80" s="37" t="str">
        <f t="shared" si="17"/>
        <v/>
      </c>
    </row>
    <row r="81" spans="2:25">
      <c r="B81" s="42">
        <v>73</v>
      </c>
      <c r="C81" s="87" t="str">
        <f t="shared" si="12"/>
        <v/>
      </c>
      <c r="D81" s="87"/>
      <c r="E81" s="51"/>
      <c r="F81" s="49"/>
      <c r="G81" s="51"/>
      <c r="H81" s="88"/>
      <c r="I81" s="88"/>
      <c r="J81" s="51"/>
      <c r="K81" s="89" t="str">
        <f t="shared" si="13"/>
        <v/>
      </c>
      <c r="L81" s="90"/>
      <c r="M81" s="6" t="str">
        <f>IF(J81="","",(K81/J81)/LOOKUP(RIGHT($D$2,3),定数!$A$6:$A$13,定数!$B$6:$B$13))</f>
        <v/>
      </c>
      <c r="N81" s="51"/>
      <c r="O81" s="49"/>
      <c r="P81" s="88"/>
      <c r="Q81" s="88"/>
      <c r="R81" s="91" t="str">
        <f>IF(P81="","",T81*M81*LOOKUP(RIGHT($D$2,3),定数!$A$6:$A$13,定数!$B$6:$B$13))</f>
        <v/>
      </c>
      <c r="S81" s="91"/>
      <c r="T81" s="92" t="str">
        <f t="shared" si="15"/>
        <v/>
      </c>
      <c r="U81" s="92"/>
      <c r="V81" t="str">
        <f t="shared" si="14"/>
        <v/>
      </c>
      <c r="W81" t="str">
        <f t="shared" si="14"/>
        <v/>
      </c>
      <c r="X81" s="36" t="str">
        <f t="shared" si="16"/>
        <v/>
      </c>
      <c r="Y81" s="37" t="str">
        <f t="shared" si="17"/>
        <v/>
      </c>
    </row>
    <row r="82" spans="2:25">
      <c r="B82" s="42">
        <v>74</v>
      </c>
      <c r="C82" s="87" t="str">
        <f t="shared" si="12"/>
        <v/>
      </c>
      <c r="D82" s="87"/>
      <c r="E82" s="51"/>
      <c r="F82" s="49"/>
      <c r="G82" s="51"/>
      <c r="H82" s="88"/>
      <c r="I82" s="88"/>
      <c r="J82" s="51"/>
      <c r="K82" s="89" t="str">
        <f t="shared" si="13"/>
        <v/>
      </c>
      <c r="L82" s="90"/>
      <c r="M82" s="6" t="str">
        <f>IF(J82="","",(K82/J82)/LOOKUP(RIGHT($D$2,3),定数!$A$6:$A$13,定数!$B$6:$B$13))</f>
        <v/>
      </c>
      <c r="N82" s="51"/>
      <c r="O82" s="49"/>
      <c r="P82" s="88"/>
      <c r="Q82" s="88"/>
      <c r="R82" s="91" t="str">
        <f>IF(P82="","",T82*M82*LOOKUP(RIGHT($D$2,3),定数!$A$6:$A$13,定数!$B$6:$B$13))</f>
        <v/>
      </c>
      <c r="S82" s="91"/>
      <c r="T82" s="92" t="str">
        <f t="shared" si="15"/>
        <v/>
      </c>
      <c r="U82" s="92"/>
      <c r="V82" t="str">
        <f t="shared" si="14"/>
        <v/>
      </c>
      <c r="W82" t="str">
        <f t="shared" si="14"/>
        <v/>
      </c>
      <c r="X82" s="36" t="str">
        <f t="shared" si="16"/>
        <v/>
      </c>
      <c r="Y82" s="37" t="str">
        <f t="shared" si="17"/>
        <v/>
      </c>
    </row>
    <row r="83" spans="2:25">
      <c r="B83" s="42">
        <v>75</v>
      </c>
      <c r="C83" s="87" t="str">
        <f t="shared" si="12"/>
        <v/>
      </c>
      <c r="D83" s="87"/>
      <c r="E83" s="51"/>
      <c r="F83" s="49"/>
      <c r="G83" s="51"/>
      <c r="H83" s="88"/>
      <c r="I83" s="88"/>
      <c r="J83" s="51"/>
      <c r="K83" s="89" t="str">
        <f t="shared" si="13"/>
        <v/>
      </c>
      <c r="L83" s="90"/>
      <c r="M83" s="6" t="str">
        <f>IF(J83="","",(K83/J83)/LOOKUP(RIGHT($D$2,3),定数!$A$6:$A$13,定数!$B$6:$B$13))</f>
        <v/>
      </c>
      <c r="N83" s="51"/>
      <c r="O83" s="49"/>
      <c r="P83" s="88"/>
      <c r="Q83" s="88"/>
      <c r="R83" s="91" t="str">
        <f>IF(P83="","",T83*M83*LOOKUP(RIGHT($D$2,3),定数!$A$6:$A$13,定数!$B$6:$B$13))</f>
        <v/>
      </c>
      <c r="S83" s="91"/>
      <c r="T83" s="92" t="str">
        <f t="shared" si="15"/>
        <v/>
      </c>
      <c r="U83" s="92"/>
      <c r="V83" t="str">
        <f t="shared" si="14"/>
        <v/>
      </c>
      <c r="W83" t="str">
        <f t="shared" si="14"/>
        <v/>
      </c>
      <c r="X83" s="36" t="str">
        <f t="shared" si="16"/>
        <v/>
      </c>
      <c r="Y83" s="37" t="str">
        <f t="shared" si="17"/>
        <v/>
      </c>
    </row>
    <row r="84" spans="2:25">
      <c r="B84" s="42">
        <v>76</v>
      </c>
      <c r="C84" s="87" t="str">
        <f t="shared" si="12"/>
        <v/>
      </c>
      <c r="D84" s="87"/>
      <c r="E84" s="51"/>
      <c r="F84" s="49"/>
      <c r="G84" s="51"/>
      <c r="H84" s="88"/>
      <c r="I84" s="88"/>
      <c r="J84" s="51"/>
      <c r="K84" s="89" t="str">
        <f t="shared" si="13"/>
        <v/>
      </c>
      <c r="L84" s="90"/>
      <c r="M84" s="6" t="str">
        <f>IF(J84="","",(K84/J84)/LOOKUP(RIGHT($D$2,3),定数!$A$6:$A$13,定数!$B$6:$B$13))</f>
        <v/>
      </c>
      <c r="N84" s="51"/>
      <c r="O84" s="49"/>
      <c r="P84" s="88"/>
      <c r="Q84" s="88"/>
      <c r="R84" s="91" t="str">
        <f>IF(P84="","",T84*M84*LOOKUP(RIGHT($D$2,3),定数!$A$6:$A$13,定数!$B$6:$B$13))</f>
        <v/>
      </c>
      <c r="S84" s="91"/>
      <c r="T84" s="92" t="str">
        <f t="shared" si="15"/>
        <v/>
      </c>
      <c r="U84" s="92"/>
      <c r="V84" t="str">
        <f t="shared" si="14"/>
        <v/>
      </c>
      <c r="W84" t="str">
        <f t="shared" si="14"/>
        <v/>
      </c>
      <c r="X84" s="36" t="str">
        <f t="shared" si="16"/>
        <v/>
      </c>
      <c r="Y84" s="37" t="str">
        <f t="shared" si="17"/>
        <v/>
      </c>
    </row>
    <row r="85" spans="2:25">
      <c r="B85" s="42">
        <v>77</v>
      </c>
      <c r="C85" s="87" t="str">
        <f t="shared" si="12"/>
        <v/>
      </c>
      <c r="D85" s="87"/>
      <c r="E85" s="51"/>
      <c r="F85" s="49"/>
      <c r="G85" s="51"/>
      <c r="H85" s="88"/>
      <c r="I85" s="88"/>
      <c r="J85" s="51"/>
      <c r="K85" s="89" t="str">
        <f t="shared" si="13"/>
        <v/>
      </c>
      <c r="L85" s="90"/>
      <c r="M85" s="6" t="str">
        <f>IF(J85="","",(K85/J85)/LOOKUP(RIGHT($D$2,3),定数!$A$6:$A$13,定数!$B$6:$B$13))</f>
        <v/>
      </c>
      <c r="N85" s="51"/>
      <c r="O85" s="49"/>
      <c r="P85" s="88"/>
      <c r="Q85" s="88"/>
      <c r="R85" s="91" t="str">
        <f>IF(P85="","",T85*M85*LOOKUP(RIGHT($D$2,3),定数!$A$6:$A$13,定数!$B$6:$B$13))</f>
        <v/>
      </c>
      <c r="S85" s="91"/>
      <c r="T85" s="92" t="str">
        <f t="shared" si="15"/>
        <v/>
      </c>
      <c r="U85" s="92"/>
      <c r="V85" t="str">
        <f t="shared" si="14"/>
        <v/>
      </c>
      <c r="W85" t="str">
        <f t="shared" si="14"/>
        <v/>
      </c>
      <c r="X85" s="36" t="str">
        <f t="shared" si="16"/>
        <v/>
      </c>
      <c r="Y85" s="37" t="str">
        <f t="shared" si="17"/>
        <v/>
      </c>
    </row>
    <row r="86" spans="2:25">
      <c r="B86" s="42">
        <v>78</v>
      </c>
      <c r="C86" s="87" t="str">
        <f t="shared" si="12"/>
        <v/>
      </c>
      <c r="D86" s="87"/>
      <c r="E86" s="51"/>
      <c r="F86" s="49"/>
      <c r="G86" s="51"/>
      <c r="H86" s="88"/>
      <c r="I86" s="88"/>
      <c r="J86" s="51"/>
      <c r="K86" s="89" t="str">
        <f t="shared" si="13"/>
        <v/>
      </c>
      <c r="L86" s="90"/>
      <c r="M86" s="6" t="str">
        <f>IF(J86="","",(K86/J86)/LOOKUP(RIGHT($D$2,3),定数!$A$6:$A$13,定数!$B$6:$B$13))</f>
        <v/>
      </c>
      <c r="N86" s="51"/>
      <c r="O86" s="49"/>
      <c r="P86" s="88"/>
      <c r="Q86" s="88"/>
      <c r="R86" s="91" t="str">
        <f>IF(P86="","",T86*M86*LOOKUP(RIGHT($D$2,3),定数!$A$6:$A$13,定数!$B$6:$B$13))</f>
        <v/>
      </c>
      <c r="S86" s="91"/>
      <c r="T86" s="92" t="str">
        <f t="shared" si="15"/>
        <v/>
      </c>
      <c r="U86" s="92"/>
      <c r="V86" t="str">
        <f t="shared" si="14"/>
        <v/>
      </c>
      <c r="W86" t="str">
        <f t="shared" si="14"/>
        <v/>
      </c>
      <c r="X86" s="36" t="str">
        <f t="shared" si="16"/>
        <v/>
      </c>
      <c r="Y86" s="37" t="str">
        <f t="shared" si="17"/>
        <v/>
      </c>
    </row>
    <row r="87" spans="2:25">
      <c r="B87" s="42">
        <v>79</v>
      </c>
      <c r="C87" s="87" t="str">
        <f t="shared" si="12"/>
        <v/>
      </c>
      <c r="D87" s="87"/>
      <c r="E87" s="51"/>
      <c r="F87" s="49"/>
      <c r="G87" s="51"/>
      <c r="H87" s="88"/>
      <c r="I87" s="88"/>
      <c r="J87" s="51"/>
      <c r="K87" s="89" t="str">
        <f t="shared" si="13"/>
        <v/>
      </c>
      <c r="L87" s="90"/>
      <c r="M87" s="6" t="str">
        <f>IF(J87="","",(K87/J87)/LOOKUP(RIGHT($D$2,3),定数!$A$6:$A$13,定数!$B$6:$B$13))</f>
        <v/>
      </c>
      <c r="N87" s="51"/>
      <c r="O87" s="49"/>
      <c r="P87" s="88"/>
      <c r="Q87" s="88"/>
      <c r="R87" s="91" t="str">
        <f>IF(P87="","",T87*M87*LOOKUP(RIGHT($D$2,3),定数!$A$6:$A$13,定数!$B$6:$B$13))</f>
        <v/>
      </c>
      <c r="S87" s="91"/>
      <c r="T87" s="92" t="str">
        <f t="shared" si="15"/>
        <v/>
      </c>
      <c r="U87" s="92"/>
      <c r="V87" t="str">
        <f t="shared" si="14"/>
        <v/>
      </c>
      <c r="W87" t="str">
        <f t="shared" si="14"/>
        <v/>
      </c>
      <c r="X87" s="36" t="str">
        <f t="shared" si="16"/>
        <v/>
      </c>
      <c r="Y87" s="37" t="str">
        <f t="shared" si="17"/>
        <v/>
      </c>
    </row>
    <row r="88" spans="2:25">
      <c r="B88" s="42">
        <v>80</v>
      </c>
      <c r="C88" s="87" t="str">
        <f t="shared" si="12"/>
        <v/>
      </c>
      <c r="D88" s="87"/>
      <c r="E88" s="51"/>
      <c r="F88" s="49"/>
      <c r="G88" s="51"/>
      <c r="H88" s="88"/>
      <c r="I88" s="88"/>
      <c r="J88" s="51"/>
      <c r="K88" s="89" t="str">
        <f t="shared" si="13"/>
        <v/>
      </c>
      <c r="L88" s="90"/>
      <c r="M88" s="6" t="str">
        <f>IF(J88="","",(K88/J88)/LOOKUP(RIGHT($D$2,3),定数!$A$6:$A$13,定数!$B$6:$B$13))</f>
        <v/>
      </c>
      <c r="N88" s="51"/>
      <c r="O88" s="49"/>
      <c r="P88" s="88"/>
      <c r="Q88" s="88"/>
      <c r="R88" s="91" t="str">
        <f>IF(P88="","",T88*M88*LOOKUP(RIGHT($D$2,3),定数!$A$6:$A$13,定数!$B$6:$B$13))</f>
        <v/>
      </c>
      <c r="S88" s="91"/>
      <c r="T88" s="92" t="str">
        <f t="shared" si="15"/>
        <v/>
      </c>
      <c r="U88" s="92"/>
      <c r="V88" t="str">
        <f t="shared" si="14"/>
        <v/>
      </c>
      <c r="W88" t="str">
        <f t="shared" si="14"/>
        <v/>
      </c>
      <c r="X88" s="36" t="str">
        <f t="shared" si="16"/>
        <v/>
      </c>
      <c r="Y88" s="37" t="str">
        <f t="shared" si="17"/>
        <v/>
      </c>
    </row>
    <row r="89" spans="2:25">
      <c r="B89" s="42">
        <v>81</v>
      </c>
      <c r="C89" s="87" t="str">
        <f t="shared" si="12"/>
        <v/>
      </c>
      <c r="D89" s="87"/>
      <c r="E89" s="51"/>
      <c r="F89" s="49"/>
      <c r="G89" s="51"/>
      <c r="H89" s="88"/>
      <c r="I89" s="88"/>
      <c r="J89" s="51"/>
      <c r="K89" s="89" t="str">
        <f t="shared" si="13"/>
        <v/>
      </c>
      <c r="L89" s="90"/>
      <c r="M89" s="6" t="str">
        <f>IF(J89="","",(K89/J89)/LOOKUP(RIGHT($D$2,3),定数!$A$6:$A$13,定数!$B$6:$B$13))</f>
        <v/>
      </c>
      <c r="N89" s="51"/>
      <c r="O89" s="49"/>
      <c r="P89" s="88"/>
      <c r="Q89" s="88"/>
      <c r="R89" s="91" t="str">
        <f>IF(P89="","",T89*M89*LOOKUP(RIGHT($D$2,3),定数!$A$6:$A$13,定数!$B$6:$B$13))</f>
        <v/>
      </c>
      <c r="S89" s="91"/>
      <c r="T89" s="92" t="str">
        <f t="shared" si="15"/>
        <v/>
      </c>
      <c r="U89" s="92"/>
      <c r="V89" t="str">
        <f t="shared" si="14"/>
        <v/>
      </c>
      <c r="W89" t="str">
        <f t="shared" si="14"/>
        <v/>
      </c>
      <c r="X89" s="36" t="str">
        <f t="shared" si="16"/>
        <v/>
      </c>
      <c r="Y89" s="37" t="str">
        <f t="shared" si="17"/>
        <v/>
      </c>
    </row>
    <row r="90" spans="2:25">
      <c r="B90" s="42">
        <v>82</v>
      </c>
      <c r="C90" s="87" t="str">
        <f t="shared" si="12"/>
        <v/>
      </c>
      <c r="D90" s="87"/>
      <c r="E90" s="51"/>
      <c r="F90" s="49"/>
      <c r="G90" s="51"/>
      <c r="H90" s="88"/>
      <c r="I90" s="88"/>
      <c r="J90" s="51"/>
      <c r="K90" s="89" t="str">
        <f t="shared" si="13"/>
        <v/>
      </c>
      <c r="L90" s="90"/>
      <c r="M90" s="6" t="str">
        <f>IF(J90="","",(K90/J90)/LOOKUP(RIGHT($D$2,3),定数!$A$6:$A$13,定数!$B$6:$B$13))</f>
        <v/>
      </c>
      <c r="N90" s="51"/>
      <c r="O90" s="49"/>
      <c r="P90" s="88"/>
      <c r="Q90" s="88"/>
      <c r="R90" s="91" t="str">
        <f>IF(P90="","",T90*M90*LOOKUP(RIGHT($D$2,3),定数!$A$6:$A$13,定数!$B$6:$B$13))</f>
        <v/>
      </c>
      <c r="S90" s="91"/>
      <c r="T90" s="92" t="str">
        <f t="shared" si="15"/>
        <v/>
      </c>
      <c r="U90" s="92"/>
      <c r="V90" t="str">
        <f t="shared" si="14"/>
        <v/>
      </c>
      <c r="W90" t="str">
        <f t="shared" si="14"/>
        <v/>
      </c>
      <c r="X90" s="36" t="str">
        <f t="shared" si="16"/>
        <v/>
      </c>
      <c r="Y90" s="37" t="str">
        <f t="shared" si="17"/>
        <v/>
      </c>
    </row>
    <row r="91" spans="2:25">
      <c r="B91" s="42">
        <v>83</v>
      </c>
      <c r="C91" s="87" t="str">
        <f t="shared" si="12"/>
        <v/>
      </c>
      <c r="D91" s="87"/>
      <c r="E91" s="51"/>
      <c r="F91" s="49"/>
      <c r="G91" s="51"/>
      <c r="H91" s="88"/>
      <c r="I91" s="88"/>
      <c r="J91" s="51"/>
      <c r="K91" s="89" t="str">
        <f t="shared" si="13"/>
        <v/>
      </c>
      <c r="L91" s="90"/>
      <c r="M91" s="6" t="str">
        <f>IF(J91="","",(K91/J91)/LOOKUP(RIGHT($D$2,3),定数!$A$6:$A$13,定数!$B$6:$B$13))</f>
        <v/>
      </c>
      <c r="N91" s="51"/>
      <c r="O91" s="49"/>
      <c r="P91" s="88"/>
      <c r="Q91" s="88"/>
      <c r="R91" s="91" t="str">
        <f>IF(P91="","",T91*M91*LOOKUP(RIGHT($D$2,3),定数!$A$6:$A$13,定数!$B$6:$B$13))</f>
        <v/>
      </c>
      <c r="S91" s="91"/>
      <c r="T91" s="92" t="str">
        <f t="shared" si="15"/>
        <v/>
      </c>
      <c r="U91" s="92"/>
      <c r="V91" t="str">
        <f t="shared" ref="V91:W106" si="18">IF(S91&lt;&gt;"",IF(S91&lt;0,1+V90,0),"")</f>
        <v/>
      </c>
      <c r="W91" t="str">
        <f t="shared" si="18"/>
        <v/>
      </c>
      <c r="X91" s="36" t="str">
        <f t="shared" si="16"/>
        <v/>
      </c>
      <c r="Y91" s="37" t="str">
        <f t="shared" si="17"/>
        <v/>
      </c>
    </row>
    <row r="92" spans="2:25">
      <c r="B92" s="42">
        <v>84</v>
      </c>
      <c r="C92" s="87" t="str">
        <f t="shared" si="12"/>
        <v/>
      </c>
      <c r="D92" s="87"/>
      <c r="E92" s="51"/>
      <c r="F92" s="49"/>
      <c r="G92" s="51"/>
      <c r="H92" s="88"/>
      <c r="I92" s="88"/>
      <c r="J92" s="51"/>
      <c r="K92" s="89" t="str">
        <f t="shared" si="13"/>
        <v/>
      </c>
      <c r="L92" s="90"/>
      <c r="M92" s="6" t="str">
        <f>IF(J92="","",(K92/J92)/LOOKUP(RIGHT($D$2,3),定数!$A$6:$A$13,定数!$B$6:$B$13))</f>
        <v/>
      </c>
      <c r="N92" s="51"/>
      <c r="O92" s="49"/>
      <c r="P92" s="88"/>
      <c r="Q92" s="88"/>
      <c r="R92" s="91" t="str">
        <f>IF(P92="","",T92*M92*LOOKUP(RIGHT($D$2,3),定数!$A$6:$A$13,定数!$B$6:$B$13))</f>
        <v/>
      </c>
      <c r="S92" s="91"/>
      <c r="T92" s="92" t="str">
        <f t="shared" si="15"/>
        <v/>
      </c>
      <c r="U92" s="92"/>
      <c r="V92" t="str">
        <f t="shared" si="18"/>
        <v/>
      </c>
      <c r="W92" t="str">
        <f t="shared" si="18"/>
        <v/>
      </c>
      <c r="X92" s="36" t="str">
        <f t="shared" si="16"/>
        <v/>
      </c>
      <c r="Y92" s="37" t="str">
        <f t="shared" si="17"/>
        <v/>
      </c>
    </row>
    <row r="93" spans="2:25">
      <c r="B93" s="42">
        <v>85</v>
      </c>
      <c r="C93" s="87" t="str">
        <f t="shared" si="12"/>
        <v/>
      </c>
      <c r="D93" s="87"/>
      <c r="E93" s="51"/>
      <c r="F93" s="49"/>
      <c r="G93" s="51"/>
      <c r="H93" s="88"/>
      <c r="I93" s="88"/>
      <c r="J93" s="51"/>
      <c r="K93" s="89" t="str">
        <f t="shared" si="13"/>
        <v/>
      </c>
      <c r="L93" s="90"/>
      <c r="M93" s="6" t="str">
        <f>IF(J93="","",(K93/J93)/LOOKUP(RIGHT($D$2,3),定数!$A$6:$A$13,定数!$B$6:$B$13))</f>
        <v/>
      </c>
      <c r="N93" s="51"/>
      <c r="O93" s="49"/>
      <c r="P93" s="88"/>
      <c r="Q93" s="88"/>
      <c r="R93" s="91" t="str">
        <f>IF(P93="","",T93*M93*LOOKUP(RIGHT($D$2,3),定数!$A$6:$A$13,定数!$B$6:$B$13))</f>
        <v/>
      </c>
      <c r="S93" s="91"/>
      <c r="T93" s="92" t="str">
        <f t="shared" si="15"/>
        <v/>
      </c>
      <c r="U93" s="92"/>
      <c r="V93" t="str">
        <f t="shared" si="18"/>
        <v/>
      </c>
      <c r="W93" t="str">
        <f t="shared" si="18"/>
        <v/>
      </c>
      <c r="X93" s="36" t="str">
        <f t="shared" si="16"/>
        <v/>
      </c>
      <c r="Y93" s="37" t="str">
        <f t="shared" si="17"/>
        <v/>
      </c>
    </row>
    <row r="94" spans="2:25">
      <c r="B94" s="42">
        <v>86</v>
      </c>
      <c r="C94" s="87" t="str">
        <f t="shared" si="12"/>
        <v/>
      </c>
      <c r="D94" s="87"/>
      <c r="E94" s="51"/>
      <c r="F94" s="49"/>
      <c r="G94" s="51"/>
      <c r="H94" s="88"/>
      <c r="I94" s="88"/>
      <c r="J94" s="51"/>
      <c r="K94" s="89" t="str">
        <f t="shared" si="13"/>
        <v/>
      </c>
      <c r="L94" s="90"/>
      <c r="M94" s="6" t="str">
        <f>IF(J94="","",(K94/J94)/LOOKUP(RIGHT($D$2,3),定数!$A$6:$A$13,定数!$B$6:$B$13))</f>
        <v/>
      </c>
      <c r="N94" s="51"/>
      <c r="O94" s="49"/>
      <c r="P94" s="88"/>
      <c r="Q94" s="88"/>
      <c r="R94" s="91" t="str">
        <f>IF(P94="","",T94*M94*LOOKUP(RIGHT($D$2,3),定数!$A$6:$A$13,定数!$B$6:$B$13))</f>
        <v/>
      </c>
      <c r="S94" s="91"/>
      <c r="T94" s="92" t="str">
        <f t="shared" si="15"/>
        <v/>
      </c>
      <c r="U94" s="92"/>
      <c r="V94" t="str">
        <f t="shared" si="18"/>
        <v/>
      </c>
      <c r="W94" t="str">
        <f t="shared" si="18"/>
        <v/>
      </c>
      <c r="X94" s="36" t="str">
        <f t="shared" si="16"/>
        <v/>
      </c>
      <c r="Y94" s="37" t="str">
        <f t="shared" si="17"/>
        <v/>
      </c>
    </row>
    <row r="95" spans="2:25">
      <c r="B95" s="42">
        <v>87</v>
      </c>
      <c r="C95" s="87" t="str">
        <f t="shared" si="12"/>
        <v/>
      </c>
      <c r="D95" s="87"/>
      <c r="E95" s="51"/>
      <c r="F95" s="49"/>
      <c r="G95" s="51"/>
      <c r="H95" s="88"/>
      <c r="I95" s="88"/>
      <c r="J95" s="51"/>
      <c r="K95" s="89" t="str">
        <f t="shared" si="13"/>
        <v/>
      </c>
      <c r="L95" s="90"/>
      <c r="M95" s="6" t="str">
        <f>IF(J95="","",(K95/J95)/LOOKUP(RIGHT($D$2,3),定数!$A$6:$A$13,定数!$B$6:$B$13))</f>
        <v/>
      </c>
      <c r="N95" s="51"/>
      <c r="O95" s="49"/>
      <c r="P95" s="88"/>
      <c r="Q95" s="88"/>
      <c r="R95" s="91" t="str">
        <f>IF(P95="","",T95*M95*LOOKUP(RIGHT($D$2,3),定数!$A$6:$A$13,定数!$B$6:$B$13))</f>
        <v/>
      </c>
      <c r="S95" s="91"/>
      <c r="T95" s="92" t="str">
        <f t="shared" si="15"/>
        <v/>
      </c>
      <c r="U95" s="92"/>
      <c r="V95" t="str">
        <f t="shared" si="18"/>
        <v/>
      </c>
      <c r="W95" t="str">
        <f t="shared" si="18"/>
        <v/>
      </c>
      <c r="X95" s="36" t="str">
        <f t="shared" si="16"/>
        <v/>
      </c>
      <c r="Y95" s="37" t="str">
        <f t="shared" si="17"/>
        <v/>
      </c>
    </row>
    <row r="96" spans="2:25">
      <c r="B96" s="42">
        <v>88</v>
      </c>
      <c r="C96" s="87" t="str">
        <f t="shared" si="12"/>
        <v/>
      </c>
      <c r="D96" s="87"/>
      <c r="E96" s="51"/>
      <c r="F96" s="49"/>
      <c r="G96" s="51"/>
      <c r="H96" s="88"/>
      <c r="I96" s="88"/>
      <c r="J96" s="51"/>
      <c r="K96" s="89" t="str">
        <f t="shared" si="13"/>
        <v/>
      </c>
      <c r="L96" s="90"/>
      <c r="M96" s="6" t="str">
        <f>IF(J96="","",(K96/J96)/LOOKUP(RIGHT($D$2,3),定数!$A$6:$A$13,定数!$B$6:$B$13))</f>
        <v/>
      </c>
      <c r="N96" s="51"/>
      <c r="O96" s="49"/>
      <c r="P96" s="88"/>
      <c r="Q96" s="88"/>
      <c r="R96" s="91" t="str">
        <f>IF(P96="","",T96*M96*LOOKUP(RIGHT($D$2,3),定数!$A$6:$A$13,定数!$B$6:$B$13))</f>
        <v/>
      </c>
      <c r="S96" s="91"/>
      <c r="T96" s="92" t="str">
        <f t="shared" si="15"/>
        <v/>
      </c>
      <c r="U96" s="92"/>
      <c r="V96" t="str">
        <f t="shared" si="18"/>
        <v/>
      </c>
      <c r="W96" t="str">
        <f t="shared" si="18"/>
        <v/>
      </c>
      <c r="X96" s="36" t="str">
        <f t="shared" si="16"/>
        <v/>
      </c>
      <c r="Y96" s="37" t="str">
        <f t="shared" si="17"/>
        <v/>
      </c>
    </row>
    <row r="97" spans="2:25">
      <c r="B97" s="42">
        <v>89</v>
      </c>
      <c r="C97" s="87" t="str">
        <f t="shared" si="12"/>
        <v/>
      </c>
      <c r="D97" s="87"/>
      <c r="E97" s="51"/>
      <c r="F97" s="49"/>
      <c r="G97" s="51"/>
      <c r="H97" s="88"/>
      <c r="I97" s="88"/>
      <c r="J97" s="51"/>
      <c r="K97" s="89" t="str">
        <f t="shared" si="13"/>
        <v/>
      </c>
      <c r="L97" s="90"/>
      <c r="M97" s="6" t="str">
        <f>IF(J97="","",(K97/J97)/LOOKUP(RIGHT($D$2,3),定数!$A$6:$A$13,定数!$B$6:$B$13))</f>
        <v/>
      </c>
      <c r="N97" s="51"/>
      <c r="O97" s="49"/>
      <c r="P97" s="88"/>
      <c r="Q97" s="88"/>
      <c r="R97" s="91" t="str">
        <f>IF(P97="","",T97*M97*LOOKUP(RIGHT($D$2,3),定数!$A$6:$A$13,定数!$B$6:$B$13))</f>
        <v/>
      </c>
      <c r="S97" s="91"/>
      <c r="T97" s="92" t="str">
        <f t="shared" si="15"/>
        <v/>
      </c>
      <c r="U97" s="92"/>
      <c r="V97" t="str">
        <f t="shared" si="18"/>
        <v/>
      </c>
      <c r="W97" t="str">
        <f t="shared" si="18"/>
        <v/>
      </c>
      <c r="X97" s="36" t="str">
        <f t="shared" si="16"/>
        <v/>
      </c>
      <c r="Y97" s="37" t="str">
        <f t="shared" si="17"/>
        <v/>
      </c>
    </row>
    <row r="98" spans="2:25">
      <c r="B98" s="42">
        <v>90</v>
      </c>
      <c r="C98" s="87" t="str">
        <f t="shared" si="12"/>
        <v/>
      </c>
      <c r="D98" s="87"/>
      <c r="E98" s="51"/>
      <c r="F98" s="49"/>
      <c r="G98" s="51"/>
      <c r="H98" s="88"/>
      <c r="I98" s="88"/>
      <c r="J98" s="51"/>
      <c r="K98" s="89" t="str">
        <f t="shared" si="13"/>
        <v/>
      </c>
      <c r="L98" s="90"/>
      <c r="M98" s="6" t="str">
        <f>IF(J98="","",(K98/J98)/LOOKUP(RIGHT($D$2,3),定数!$A$6:$A$13,定数!$B$6:$B$13))</f>
        <v/>
      </c>
      <c r="N98" s="51"/>
      <c r="O98" s="49"/>
      <c r="P98" s="88"/>
      <c r="Q98" s="88"/>
      <c r="R98" s="91" t="str">
        <f>IF(P98="","",T98*M98*LOOKUP(RIGHT($D$2,3),定数!$A$6:$A$13,定数!$B$6:$B$13))</f>
        <v/>
      </c>
      <c r="S98" s="91"/>
      <c r="T98" s="92" t="str">
        <f t="shared" si="15"/>
        <v/>
      </c>
      <c r="U98" s="92"/>
      <c r="V98" t="str">
        <f t="shared" si="18"/>
        <v/>
      </c>
      <c r="W98" t="str">
        <f t="shared" si="18"/>
        <v/>
      </c>
      <c r="X98" s="36" t="str">
        <f t="shared" si="16"/>
        <v/>
      </c>
      <c r="Y98" s="37" t="str">
        <f t="shared" si="17"/>
        <v/>
      </c>
    </row>
    <row r="99" spans="2:25">
      <c r="B99" s="42">
        <v>91</v>
      </c>
      <c r="C99" s="87" t="str">
        <f t="shared" si="12"/>
        <v/>
      </c>
      <c r="D99" s="87"/>
      <c r="E99" s="51"/>
      <c r="F99" s="49"/>
      <c r="G99" s="51"/>
      <c r="H99" s="88"/>
      <c r="I99" s="88"/>
      <c r="J99" s="51"/>
      <c r="K99" s="89" t="str">
        <f t="shared" si="13"/>
        <v/>
      </c>
      <c r="L99" s="90"/>
      <c r="M99" s="6" t="str">
        <f>IF(J99="","",(K99/J99)/LOOKUP(RIGHT($D$2,3),定数!$A$6:$A$13,定数!$B$6:$B$13))</f>
        <v/>
      </c>
      <c r="N99" s="51"/>
      <c r="O99" s="49"/>
      <c r="P99" s="88"/>
      <c r="Q99" s="88"/>
      <c r="R99" s="91" t="str">
        <f>IF(P99="","",T99*M99*LOOKUP(RIGHT($D$2,3),定数!$A$6:$A$13,定数!$B$6:$B$13))</f>
        <v/>
      </c>
      <c r="S99" s="91"/>
      <c r="T99" s="92" t="str">
        <f t="shared" si="15"/>
        <v/>
      </c>
      <c r="U99" s="92"/>
      <c r="V99" t="str">
        <f t="shared" si="18"/>
        <v/>
      </c>
      <c r="W99" t="str">
        <f t="shared" si="18"/>
        <v/>
      </c>
      <c r="X99" s="36" t="str">
        <f t="shared" si="16"/>
        <v/>
      </c>
      <c r="Y99" s="37" t="str">
        <f t="shared" si="17"/>
        <v/>
      </c>
    </row>
    <row r="100" spans="2:25">
      <c r="B100" s="42">
        <v>92</v>
      </c>
      <c r="C100" s="87" t="str">
        <f t="shared" si="12"/>
        <v/>
      </c>
      <c r="D100" s="87"/>
      <c r="E100" s="51"/>
      <c r="F100" s="49"/>
      <c r="G100" s="51"/>
      <c r="H100" s="88"/>
      <c r="I100" s="88"/>
      <c r="J100" s="51"/>
      <c r="K100" s="89" t="str">
        <f t="shared" si="13"/>
        <v/>
      </c>
      <c r="L100" s="90"/>
      <c r="M100" s="6" t="str">
        <f>IF(J100="","",(K100/J100)/LOOKUP(RIGHT($D$2,3),定数!$A$6:$A$13,定数!$B$6:$B$13))</f>
        <v/>
      </c>
      <c r="N100" s="51"/>
      <c r="O100" s="49"/>
      <c r="P100" s="88"/>
      <c r="Q100" s="88"/>
      <c r="R100" s="91" t="str">
        <f>IF(P100="","",T100*M100*LOOKUP(RIGHT($D$2,3),定数!$A$6:$A$13,定数!$B$6:$B$13))</f>
        <v/>
      </c>
      <c r="S100" s="91"/>
      <c r="T100" s="92" t="str">
        <f t="shared" si="15"/>
        <v/>
      </c>
      <c r="U100" s="92"/>
      <c r="V100" t="str">
        <f t="shared" si="18"/>
        <v/>
      </c>
      <c r="W100" t="str">
        <f t="shared" si="18"/>
        <v/>
      </c>
      <c r="X100" s="36" t="str">
        <f t="shared" si="16"/>
        <v/>
      </c>
      <c r="Y100" s="37" t="str">
        <f t="shared" si="17"/>
        <v/>
      </c>
    </row>
    <row r="101" spans="2:25">
      <c r="B101" s="42">
        <v>93</v>
      </c>
      <c r="C101" s="87" t="str">
        <f t="shared" si="12"/>
        <v/>
      </c>
      <c r="D101" s="87"/>
      <c r="E101" s="51"/>
      <c r="F101" s="49"/>
      <c r="G101" s="51"/>
      <c r="H101" s="88"/>
      <c r="I101" s="88"/>
      <c r="J101" s="51"/>
      <c r="K101" s="89" t="str">
        <f t="shared" si="13"/>
        <v/>
      </c>
      <c r="L101" s="90"/>
      <c r="M101" s="6" t="str">
        <f>IF(J101="","",(K101/J101)/LOOKUP(RIGHT($D$2,3),定数!$A$6:$A$13,定数!$B$6:$B$13))</f>
        <v/>
      </c>
      <c r="N101" s="51"/>
      <c r="O101" s="49"/>
      <c r="P101" s="88"/>
      <c r="Q101" s="88"/>
      <c r="R101" s="91" t="str">
        <f>IF(P101="","",T101*M101*LOOKUP(RIGHT($D$2,3),定数!$A$6:$A$13,定数!$B$6:$B$13))</f>
        <v/>
      </c>
      <c r="S101" s="91"/>
      <c r="T101" s="92" t="str">
        <f t="shared" si="15"/>
        <v/>
      </c>
      <c r="U101" s="92"/>
      <c r="V101" t="str">
        <f t="shared" si="18"/>
        <v/>
      </c>
      <c r="W101" t="str">
        <f t="shared" si="18"/>
        <v/>
      </c>
      <c r="X101" s="36" t="str">
        <f t="shared" si="16"/>
        <v/>
      </c>
      <c r="Y101" s="37" t="str">
        <f t="shared" si="17"/>
        <v/>
      </c>
    </row>
    <row r="102" spans="2:25">
      <c r="B102" s="42">
        <v>94</v>
      </c>
      <c r="C102" s="87" t="str">
        <f t="shared" si="12"/>
        <v/>
      </c>
      <c r="D102" s="87"/>
      <c r="E102" s="51"/>
      <c r="F102" s="49"/>
      <c r="G102" s="51"/>
      <c r="H102" s="88"/>
      <c r="I102" s="88"/>
      <c r="J102" s="51"/>
      <c r="K102" s="89" t="str">
        <f t="shared" si="13"/>
        <v/>
      </c>
      <c r="L102" s="90"/>
      <c r="M102" s="6" t="str">
        <f>IF(J102="","",(K102/J102)/LOOKUP(RIGHT($D$2,3),定数!$A$6:$A$13,定数!$B$6:$B$13))</f>
        <v/>
      </c>
      <c r="N102" s="51"/>
      <c r="O102" s="49"/>
      <c r="P102" s="88"/>
      <c r="Q102" s="88"/>
      <c r="R102" s="91" t="str">
        <f>IF(P102="","",T102*M102*LOOKUP(RIGHT($D$2,3),定数!$A$6:$A$13,定数!$B$6:$B$13))</f>
        <v/>
      </c>
      <c r="S102" s="91"/>
      <c r="T102" s="92" t="str">
        <f t="shared" si="15"/>
        <v/>
      </c>
      <c r="U102" s="92"/>
      <c r="V102" t="str">
        <f t="shared" si="18"/>
        <v/>
      </c>
      <c r="W102" t="str">
        <f t="shared" si="18"/>
        <v/>
      </c>
      <c r="X102" s="36" t="str">
        <f t="shared" si="16"/>
        <v/>
      </c>
      <c r="Y102" s="37" t="str">
        <f t="shared" si="17"/>
        <v/>
      </c>
    </row>
    <row r="103" spans="2:25">
      <c r="B103" s="42">
        <v>95</v>
      </c>
      <c r="C103" s="87" t="str">
        <f t="shared" si="12"/>
        <v/>
      </c>
      <c r="D103" s="87"/>
      <c r="E103" s="51"/>
      <c r="F103" s="49"/>
      <c r="G103" s="51"/>
      <c r="H103" s="88"/>
      <c r="I103" s="88"/>
      <c r="J103" s="51"/>
      <c r="K103" s="89" t="str">
        <f t="shared" si="13"/>
        <v/>
      </c>
      <c r="L103" s="90"/>
      <c r="M103" s="6" t="str">
        <f>IF(J103="","",(K103/J103)/LOOKUP(RIGHT($D$2,3),定数!$A$6:$A$13,定数!$B$6:$B$13))</f>
        <v/>
      </c>
      <c r="N103" s="51"/>
      <c r="O103" s="49"/>
      <c r="P103" s="88"/>
      <c r="Q103" s="88"/>
      <c r="R103" s="91" t="str">
        <f>IF(P103="","",T103*M103*LOOKUP(RIGHT($D$2,3),定数!$A$6:$A$13,定数!$B$6:$B$13))</f>
        <v/>
      </c>
      <c r="S103" s="91"/>
      <c r="T103" s="92" t="str">
        <f t="shared" si="15"/>
        <v/>
      </c>
      <c r="U103" s="92"/>
      <c r="V103" t="str">
        <f t="shared" si="18"/>
        <v/>
      </c>
      <c r="W103" t="str">
        <f t="shared" si="18"/>
        <v/>
      </c>
      <c r="X103" s="36" t="str">
        <f t="shared" si="16"/>
        <v/>
      </c>
      <c r="Y103" s="37" t="str">
        <f t="shared" si="17"/>
        <v/>
      </c>
    </row>
    <row r="104" spans="2:25">
      <c r="B104" s="42">
        <v>96</v>
      </c>
      <c r="C104" s="87" t="str">
        <f t="shared" si="12"/>
        <v/>
      </c>
      <c r="D104" s="87"/>
      <c r="E104" s="51"/>
      <c r="F104" s="49"/>
      <c r="G104" s="51"/>
      <c r="H104" s="88"/>
      <c r="I104" s="88"/>
      <c r="J104" s="51"/>
      <c r="K104" s="89" t="str">
        <f t="shared" si="13"/>
        <v/>
      </c>
      <c r="L104" s="90"/>
      <c r="M104" s="6" t="str">
        <f>IF(J104="","",(K104/J104)/LOOKUP(RIGHT($D$2,3),定数!$A$6:$A$13,定数!$B$6:$B$13))</f>
        <v/>
      </c>
      <c r="N104" s="51"/>
      <c r="O104" s="49"/>
      <c r="P104" s="88"/>
      <c r="Q104" s="88"/>
      <c r="R104" s="91" t="str">
        <f>IF(P104="","",T104*M104*LOOKUP(RIGHT($D$2,3),定数!$A$6:$A$13,定数!$B$6:$B$13))</f>
        <v/>
      </c>
      <c r="S104" s="91"/>
      <c r="T104" s="92" t="str">
        <f t="shared" si="15"/>
        <v/>
      </c>
      <c r="U104" s="92"/>
      <c r="V104" t="str">
        <f t="shared" si="18"/>
        <v/>
      </c>
      <c r="W104" t="str">
        <f t="shared" si="18"/>
        <v/>
      </c>
      <c r="X104" s="36" t="str">
        <f t="shared" si="16"/>
        <v/>
      </c>
      <c r="Y104" s="37" t="str">
        <f t="shared" si="17"/>
        <v/>
      </c>
    </row>
    <row r="105" spans="2:25">
      <c r="B105" s="42">
        <v>97</v>
      </c>
      <c r="C105" s="87" t="str">
        <f t="shared" si="12"/>
        <v/>
      </c>
      <c r="D105" s="87"/>
      <c r="E105" s="51"/>
      <c r="F105" s="49"/>
      <c r="G105" s="51"/>
      <c r="H105" s="88"/>
      <c r="I105" s="88"/>
      <c r="J105" s="51"/>
      <c r="K105" s="89" t="str">
        <f t="shared" si="13"/>
        <v/>
      </c>
      <c r="L105" s="90"/>
      <c r="M105" s="6" t="str">
        <f>IF(J105="","",(K105/J105)/LOOKUP(RIGHT($D$2,3),定数!$A$6:$A$13,定数!$B$6:$B$13))</f>
        <v/>
      </c>
      <c r="N105" s="51"/>
      <c r="O105" s="49"/>
      <c r="P105" s="88"/>
      <c r="Q105" s="88"/>
      <c r="R105" s="91" t="str">
        <f>IF(P105="","",T105*M105*LOOKUP(RIGHT($D$2,3),定数!$A$6:$A$13,定数!$B$6:$B$13))</f>
        <v/>
      </c>
      <c r="S105" s="91"/>
      <c r="T105" s="92" t="str">
        <f t="shared" si="15"/>
        <v/>
      </c>
      <c r="U105" s="92"/>
      <c r="V105" t="str">
        <f t="shared" si="18"/>
        <v/>
      </c>
      <c r="W105" t="str">
        <f t="shared" si="18"/>
        <v/>
      </c>
      <c r="X105" s="36" t="str">
        <f t="shared" si="16"/>
        <v/>
      </c>
      <c r="Y105" s="37" t="str">
        <f t="shared" si="17"/>
        <v/>
      </c>
    </row>
    <row r="106" spans="2:25">
      <c r="B106" s="42">
        <v>98</v>
      </c>
      <c r="C106" s="87" t="str">
        <f t="shared" si="12"/>
        <v/>
      </c>
      <c r="D106" s="87"/>
      <c r="E106" s="51"/>
      <c r="F106" s="49"/>
      <c r="G106" s="51"/>
      <c r="H106" s="88"/>
      <c r="I106" s="88"/>
      <c r="J106" s="51"/>
      <c r="K106" s="89" t="str">
        <f t="shared" si="13"/>
        <v/>
      </c>
      <c r="L106" s="90"/>
      <c r="M106" s="6" t="str">
        <f>IF(J106="","",(K106/J106)/LOOKUP(RIGHT($D$2,3),定数!$A$6:$A$13,定数!$B$6:$B$13))</f>
        <v/>
      </c>
      <c r="N106" s="51"/>
      <c r="O106" s="49"/>
      <c r="P106" s="88"/>
      <c r="Q106" s="88"/>
      <c r="R106" s="91" t="str">
        <f>IF(P106="","",T106*M106*LOOKUP(RIGHT($D$2,3),定数!$A$6:$A$13,定数!$B$6:$B$13))</f>
        <v/>
      </c>
      <c r="S106" s="91"/>
      <c r="T106" s="92" t="str">
        <f t="shared" si="15"/>
        <v/>
      </c>
      <c r="U106" s="92"/>
      <c r="V106" t="str">
        <f t="shared" si="18"/>
        <v/>
      </c>
      <c r="W106" t="str">
        <f t="shared" si="18"/>
        <v/>
      </c>
      <c r="X106" s="36" t="str">
        <f t="shared" si="16"/>
        <v/>
      </c>
      <c r="Y106" s="37" t="str">
        <f t="shared" si="17"/>
        <v/>
      </c>
    </row>
    <row r="107" spans="2:25">
      <c r="B107" s="42">
        <v>99</v>
      </c>
      <c r="C107" s="87" t="str">
        <f t="shared" si="12"/>
        <v/>
      </c>
      <c r="D107" s="87"/>
      <c r="E107" s="51"/>
      <c r="F107" s="49"/>
      <c r="G107" s="51"/>
      <c r="H107" s="88"/>
      <c r="I107" s="88"/>
      <c r="J107" s="51"/>
      <c r="K107" s="89" t="str">
        <f t="shared" si="13"/>
        <v/>
      </c>
      <c r="L107" s="90"/>
      <c r="M107" s="6" t="str">
        <f>IF(J107="","",(K107/J107)/LOOKUP(RIGHT($D$2,3),定数!$A$6:$A$13,定数!$B$6:$B$13))</f>
        <v/>
      </c>
      <c r="N107" s="51"/>
      <c r="O107" s="49"/>
      <c r="P107" s="88"/>
      <c r="Q107" s="88"/>
      <c r="R107" s="91" t="str">
        <f>IF(P107="","",T107*M107*LOOKUP(RIGHT($D$2,3),定数!$A$6:$A$13,定数!$B$6:$B$13))</f>
        <v/>
      </c>
      <c r="S107" s="91"/>
      <c r="T107" s="92" t="str">
        <f t="shared" si="15"/>
        <v/>
      </c>
      <c r="U107" s="92"/>
      <c r="V107" t="str">
        <f>IF(S107&lt;&gt;"",IF(S107&lt;0,1+V106,0),"")</f>
        <v/>
      </c>
      <c r="W107" t="str">
        <f>IF(T107&lt;&gt;"",IF(T107&lt;0,1+W106,0),"")</f>
        <v/>
      </c>
      <c r="X107" s="36" t="str">
        <f t="shared" si="16"/>
        <v/>
      </c>
      <c r="Y107" s="37" t="str">
        <f t="shared" si="17"/>
        <v/>
      </c>
    </row>
    <row r="108" spans="2:25">
      <c r="B108" s="42">
        <v>100</v>
      </c>
      <c r="C108" s="87" t="str">
        <f t="shared" si="12"/>
        <v/>
      </c>
      <c r="D108" s="87"/>
      <c r="E108" s="51"/>
      <c r="F108" s="49"/>
      <c r="G108" s="51"/>
      <c r="H108" s="88"/>
      <c r="I108" s="88"/>
      <c r="J108" s="51"/>
      <c r="K108" s="89" t="str">
        <f t="shared" si="13"/>
        <v/>
      </c>
      <c r="L108" s="90"/>
      <c r="M108" s="6" t="str">
        <f>IF(J108="","",(K108/J108)/LOOKUP(RIGHT($D$2,3),定数!$A$6:$A$13,定数!$B$6:$B$13))</f>
        <v/>
      </c>
      <c r="N108" s="51"/>
      <c r="O108" s="49"/>
      <c r="P108" s="88"/>
      <c r="Q108" s="88"/>
      <c r="R108" s="91" t="str">
        <f>IF(P108="","",T108*M108*LOOKUP(RIGHT($D$2,3),定数!$A$6:$A$13,定数!$B$6:$B$13))</f>
        <v/>
      </c>
      <c r="S108" s="91"/>
      <c r="T108" s="92" t="str">
        <f t="shared" si="15"/>
        <v/>
      </c>
      <c r="U108" s="92"/>
      <c r="V108" t="str">
        <f>IF(S108&lt;&gt;"",IF(S108&lt;0,1+V107,0),"")</f>
        <v/>
      </c>
      <c r="W108" t="str">
        <f>IF(T108&lt;&gt;"",IF(T108&lt;0,1+W107,0),"")</f>
        <v/>
      </c>
      <c r="X108" s="36" t="str">
        <f t="shared" si="16"/>
        <v/>
      </c>
      <c r="Y108" s="37" t="str">
        <f t="shared" si="17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N7:Q7"/>
    <mergeCell ref="R7:U7"/>
    <mergeCell ref="H8:I8"/>
    <mergeCell ref="K8:L8"/>
    <mergeCell ref="P8:Q8"/>
    <mergeCell ref="R8:S8"/>
    <mergeCell ref="T8:U8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B4:C4"/>
    <mergeCell ref="D4:E4"/>
    <mergeCell ref="F4:G4"/>
    <mergeCell ref="H4:I4"/>
    <mergeCell ref="J4:K4"/>
    <mergeCell ref="L4:M4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</mergeCells>
  <phoneticPr fontId="2"/>
  <conditionalFormatting sqref="G46">
    <cfRule type="cellIs" dxfId="8963" priority="3401" stopIfTrue="1" operator="equal">
      <formula>"買"</formula>
    </cfRule>
    <cfRule type="cellIs" dxfId="8962" priority="3402" stopIfTrue="1" operator="equal">
      <formula>"売"</formula>
    </cfRule>
  </conditionalFormatting>
  <conditionalFormatting sqref="G9:G11 G47:G108 G14:G45">
    <cfRule type="cellIs" dxfId="8961" priority="3399" stopIfTrue="1" operator="equal">
      <formula>"買"</formula>
    </cfRule>
    <cfRule type="cellIs" dxfId="8960" priority="3400" stopIfTrue="1" operator="equal">
      <formula>"売"</formula>
    </cfRule>
  </conditionalFormatting>
  <conditionalFormatting sqref="G12:G13">
    <cfRule type="cellIs" dxfId="8959" priority="3397" stopIfTrue="1" operator="equal">
      <formula>"買"</formula>
    </cfRule>
    <cfRule type="cellIs" dxfId="8958" priority="3398" stopIfTrue="1" operator="equal">
      <formula>"売"</formula>
    </cfRule>
  </conditionalFormatting>
  <conditionalFormatting sqref="G13">
    <cfRule type="cellIs" dxfId="8957" priority="3395" stopIfTrue="1" operator="equal">
      <formula>"買"</formula>
    </cfRule>
    <cfRule type="cellIs" dxfId="8956" priority="3396" stopIfTrue="1" operator="equal">
      <formula>"売"</formula>
    </cfRule>
  </conditionalFormatting>
  <conditionalFormatting sqref="G9:G11">
    <cfRule type="cellIs" dxfId="8955" priority="3393" stopIfTrue="1" operator="equal">
      <formula>"買"</formula>
    </cfRule>
    <cfRule type="cellIs" dxfId="8954" priority="3394" stopIfTrue="1" operator="equal">
      <formula>"売"</formula>
    </cfRule>
  </conditionalFormatting>
  <conditionalFormatting sqref="G12:G13">
    <cfRule type="cellIs" dxfId="8953" priority="3391" stopIfTrue="1" operator="equal">
      <formula>"買"</formula>
    </cfRule>
    <cfRule type="cellIs" dxfId="8952" priority="3392" stopIfTrue="1" operator="equal">
      <formula>"売"</formula>
    </cfRule>
  </conditionalFormatting>
  <conditionalFormatting sqref="G46">
    <cfRule type="cellIs" dxfId="8951" priority="3389" stopIfTrue="1" operator="equal">
      <formula>"買"</formula>
    </cfRule>
    <cfRule type="cellIs" dxfId="8950" priority="3390" stopIfTrue="1" operator="equal">
      <formula>"売"</formula>
    </cfRule>
  </conditionalFormatting>
  <conditionalFormatting sqref="G9:G11 G47:G108 G14:G45">
    <cfRule type="cellIs" dxfId="8949" priority="3387" stopIfTrue="1" operator="equal">
      <formula>"買"</formula>
    </cfRule>
    <cfRule type="cellIs" dxfId="8948" priority="3388" stopIfTrue="1" operator="equal">
      <formula>"売"</formula>
    </cfRule>
  </conditionalFormatting>
  <conditionalFormatting sqref="G12:G13">
    <cfRule type="cellIs" dxfId="8947" priority="3385" stopIfTrue="1" operator="equal">
      <formula>"買"</formula>
    </cfRule>
    <cfRule type="cellIs" dxfId="8946" priority="3386" stopIfTrue="1" operator="equal">
      <formula>"売"</formula>
    </cfRule>
  </conditionalFormatting>
  <conditionalFormatting sqref="G13">
    <cfRule type="cellIs" dxfId="8945" priority="3383" stopIfTrue="1" operator="equal">
      <formula>"買"</formula>
    </cfRule>
    <cfRule type="cellIs" dxfId="8944" priority="3384" stopIfTrue="1" operator="equal">
      <formula>"売"</formula>
    </cfRule>
  </conditionalFormatting>
  <conditionalFormatting sqref="G9:G11">
    <cfRule type="cellIs" dxfId="8943" priority="3381" stopIfTrue="1" operator="equal">
      <formula>"買"</formula>
    </cfRule>
    <cfRule type="cellIs" dxfId="8942" priority="3382" stopIfTrue="1" operator="equal">
      <formula>"売"</formula>
    </cfRule>
  </conditionalFormatting>
  <conditionalFormatting sqref="G12:G13">
    <cfRule type="cellIs" dxfId="8941" priority="3379" stopIfTrue="1" operator="equal">
      <formula>"買"</formula>
    </cfRule>
    <cfRule type="cellIs" dxfId="8940" priority="3380" stopIfTrue="1" operator="equal">
      <formula>"売"</formula>
    </cfRule>
  </conditionalFormatting>
  <conditionalFormatting sqref="G46">
    <cfRule type="cellIs" dxfId="8939" priority="3377" stopIfTrue="1" operator="equal">
      <formula>"買"</formula>
    </cfRule>
    <cfRule type="cellIs" dxfId="8938" priority="3378" stopIfTrue="1" operator="equal">
      <formula>"売"</formula>
    </cfRule>
  </conditionalFormatting>
  <conditionalFormatting sqref="G9:G11 G47:G108 G14:G45">
    <cfRule type="cellIs" dxfId="8937" priority="3375" stopIfTrue="1" operator="equal">
      <formula>"買"</formula>
    </cfRule>
    <cfRule type="cellIs" dxfId="8936" priority="3376" stopIfTrue="1" operator="equal">
      <formula>"売"</formula>
    </cfRule>
  </conditionalFormatting>
  <conditionalFormatting sqref="G12:G13">
    <cfRule type="cellIs" dxfId="8935" priority="3373" stopIfTrue="1" operator="equal">
      <formula>"買"</formula>
    </cfRule>
    <cfRule type="cellIs" dxfId="8934" priority="3374" stopIfTrue="1" operator="equal">
      <formula>"売"</formula>
    </cfRule>
  </conditionalFormatting>
  <conditionalFormatting sqref="G13">
    <cfRule type="cellIs" dxfId="8933" priority="3371" stopIfTrue="1" operator="equal">
      <formula>"買"</formula>
    </cfRule>
    <cfRule type="cellIs" dxfId="8932" priority="3372" stopIfTrue="1" operator="equal">
      <formula>"売"</formula>
    </cfRule>
  </conditionalFormatting>
  <conditionalFormatting sqref="G9:G11">
    <cfRule type="cellIs" dxfId="8931" priority="3369" stopIfTrue="1" operator="equal">
      <formula>"買"</formula>
    </cfRule>
    <cfRule type="cellIs" dxfId="8930" priority="3370" stopIfTrue="1" operator="equal">
      <formula>"売"</formula>
    </cfRule>
  </conditionalFormatting>
  <conditionalFormatting sqref="G12:G13">
    <cfRule type="cellIs" dxfId="8929" priority="3367" stopIfTrue="1" operator="equal">
      <formula>"買"</formula>
    </cfRule>
    <cfRule type="cellIs" dxfId="8928" priority="3368" stopIfTrue="1" operator="equal">
      <formula>"売"</formula>
    </cfRule>
  </conditionalFormatting>
  <conditionalFormatting sqref="G11">
    <cfRule type="cellIs" dxfId="8927" priority="3365" stopIfTrue="1" operator="equal">
      <formula>"買"</formula>
    </cfRule>
    <cfRule type="cellIs" dxfId="8926" priority="3366" stopIfTrue="1" operator="equal">
      <formula>"売"</formula>
    </cfRule>
  </conditionalFormatting>
  <conditionalFormatting sqref="G11">
    <cfRule type="cellIs" dxfId="8925" priority="3363" stopIfTrue="1" operator="equal">
      <formula>"買"</formula>
    </cfRule>
    <cfRule type="cellIs" dxfId="8924" priority="3364" stopIfTrue="1" operator="equal">
      <formula>"売"</formula>
    </cfRule>
  </conditionalFormatting>
  <conditionalFormatting sqref="G12:G13">
    <cfRule type="cellIs" dxfId="8923" priority="3361" stopIfTrue="1" operator="equal">
      <formula>"買"</formula>
    </cfRule>
    <cfRule type="cellIs" dxfId="8922" priority="3362" stopIfTrue="1" operator="equal">
      <formula>"売"</formula>
    </cfRule>
  </conditionalFormatting>
  <conditionalFormatting sqref="G12:G13">
    <cfRule type="cellIs" dxfId="8921" priority="3359" stopIfTrue="1" operator="equal">
      <formula>"買"</formula>
    </cfRule>
    <cfRule type="cellIs" dxfId="8920" priority="3360" stopIfTrue="1" operator="equal">
      <formula>"売"</formula>
    </cfRule>
  </conditionalFormatting>
  <conditionalFormatting sqref="G12:G13">
    <cfRule type="cellIs" dxfId="8919" priority="3357" stopIfTrue="1" operator="equal">
      <formula>"買"</formula>
    </cfRule>
    <cfRule type="cellIs" dxfId="8918" priority="3358" stopIfTrue="1" operator="equal">
      <formula>"売"</formula>
    </cfRule>
  </conditionalFormatting>
  <conditionalFormatting sqref="G12:G13">
    <cfRule type="cellIs" dxfId="8917" priority="3355" stopIfTrue="1" operator="equal">
      <formula>"買"</formula>
    </cfRule>
    <cfRule type="cellIs" dxfId="8916" priority="3356" stopIfTrue="1" operator="equal">
      <formula>"売"</formula>
    </cfRule>
  </conditionalFormatting>
  <conditionalFormatting sqref="G12:G13">
    <cfRule type="cellIs" dxfId="8915" priority="3353" stopIfTrue="1" operator="equal">
      <formula>"買"</formula>
    </cfRule>
    <cfRule type="cellIs" dxfId="8914" priority="3354" stopIfTrue="1" operator="equal">
      <formula>"売"</formula>
    </cfRule>
  </conditionalFormatting>
  <conditionalFormatting sqref="G12:G13">
    <cfRule type="cellIs" dxfId="8913" priority="3351" stopIfTrue="1" operator="equal">
      <formula>"買"</formula>
    </cfRule>
    <cfRule type="cellIs" dxfId="8912" priority="3352" stopIfTrue="1" operator="equal">
      <formula>"売"</formula>
    </cfRule>
  </conditionalFormatting>
  <conditionalFormatting sqref="G14:G15">
    <cfRule type="cellIs" dxfId="8911" priority="3349" stopIfTrue="1" operator="equal">
      <formula>"買"</formula>
    </cfRule>
    <cfRule type="cellIs" dxfId="8910" priority="3350" stopIfTrue="1" operator="equal">
      <formula>"売"</formula>
    </cfRule>
  </conditionalFormatting>
  <conditionalFormatting sqref="G14:G15">
    <cfRule type="cellIs" dxfId="8909" priority="3347" stopIfTrue="1" operator="equal">
      <formula>"買"</formula>
    </cfRule>
    <cfRule type="cellIs" dxfId="8908" priority="3348" stopIfTrue="1" operator="equal">
      <formula>"売"</formula>
    </cfRule>
  </conditionalFormatting>
  <conditionalFormatting sqref="G14:G15">
    <cfRule type="cellIs" dxfId="8907" priority="3345" stopIfTrue="1" operator="equal">
      <formula>"買"</formula>
    </cfRule>
    <cfRule type="cellIs" dxfId="8906" priority="3346" stopIfTrue="1" operator="equal">
      <formula>"売"</formula>
    </cfRule>
  </conditionalFormatting>
  <conditionalFormatting sqref="G14:G15">
    <cfRule type="cellIs" dxfId="8905" priority="3343" stopIfTrue="1" operator="equal">
      <formula>"買"</formula>
    </cfRule>
    <cfRule type="cellIs" dxfId="8904" priority="3344" stopIfTrue="1" operator="equal">
      <formula>"売"</formula>
    </cfRule>
  </conditionalFormatting>
  <conditionalFormatting sqref="G14:G15">
    <cfRule type="cellIs" dxfId="8903" priority="3341" stopIfTrue="1" operator="equal">
      <formula>"買"</formula>
    </cfRule>
    <cfRule type="cellIs" dxfId="8902" priority="3342" stopIfTrue="1" operator="equal">
      <formula>"売"</formula>
    </cfRule>
  </conditionalFormatting>
  <conditionalFormatting sqref="G14:G15">
    <cfRule type="cellIs" dxfId="8901" priority="3339" stopIfTrue="1" operator="equal">
      <formula>"買"</formula>
    </cfRule>
    <cfRule type="cellIs" dxfId="8900" priority="3340" stopIfTrue="1" operator="equal">
      <formula>"売"</formula>
    </cfRule>
  </conditionalFormatting>
  <conditionalFormatting sqref="G14:G15">
    <cfRule type="cellIs" dxfId="8899" priority="3337" stopIfTrue="1" operator="equal">
      <formula>"買"</formula>
    </cfRule>
    <cfRule type="cellIs" dxfId="8898" priority="3338" stopIfTrue="1" operator="equal">
      <formula>"売"</formula>
    </cfRule>
  </conditionalFormatting>
  <conditionalFormatting sqref="G14:G15">
    <cfRule type="cellIs" dxfId="8897" priority="3335" stopIfTrue="1" operator="equal">
      <formula>"買"</formula>
    </cfRule>
    <cfRule type="cellIs" dxfId="8896" priority="3336" stopIfTrue="1" operator="equal">
      <formula>"売"</formula>
    </cfRule>
  </conditionalFormatting>
  <conditionalFormatting sqref="G14:G15">
    <cfRule type="cellIs" dxfId="8895" priority="3333" stopIfTrue="1" operator="equal">
      <formula>"買"</formula>
    </cfRule>
    <cfRule type="cellIs" dxfId="8894" priority="3334" stopIfTrue="1" operator="equal">
      <formula>"売"</formula>
    </cfRule>
  </conditionalFormatting>
  <conditionalFormatting sqref="G14:G15">
    <cfRule type="cellIs" dxfId="8893" priority="3331" stopIfTrue="1" operator="equal">
      <formula>"買"</formula>
    </cfRule>
    <cfRule type="cellIs" dxfId="8892" priority="3332" stopIfTrue="1" operator="equal">
      <formula>"売"</formula>
    </cfRule>
  </conditionalFormatting>
  <conditionalFormatting sqref="G14:G15">
    <cfRule type="cellIs" dxfId="8891" priority="3329" stopIfTrue="1" operator="equal">
      <formula>"買"</formula>
    </cfRule>
    <cfRule type="cellIs" dxfId="8890" priority="3330" stopIfTrue="1" operator="equal">
      <formula>"売"</formula>
    </cfRule>
  </conditionalFormatting>
  <conditionalFormatting sqref="G14:G15">
    <cfRule type="cellIs" dxfId="8889" priority="3327" stopIfTrue="1" operator="equal">
      <formula>"買"</formula>
    </cfRule>
    <cfRule type="cellIs" dxfId="8888" priority="3328" stopIfTrue="1" operator="equal">
      <formula>"売"</formula>
    </cfRule>
  </conditionalFormatting>
  <conditionalFormatting sqref="G14:G15">
    <cfRule type="cellIs" dxfId="8887" priority="3325" stopIfTrue="1" operator="equal">
      <formula>"買"</formula>
    </cfRule>
    <cfRule type="cellIs" dxfId="8886" priority="3326" stopIfTrue="1" operator="equal">
      <formula>"売"</formula>
    </cfRule>
  </conditionalFormatting>
  <conditionalFormatting sqref="G14:G15">
    <cfRule type="cellIs" dxfId="8885" priority="3323" stopIfTrue="1" operator="equal">
      <formula>"買"</formula>
    </cfRule>
    <cfRule type="cellIs" dxfId="8884" priority="3324" stopIfTrue="1" operator="equal">
      <formula>"売"</formula>
    </cfRule>
  </conditionalFormatting>
  <conditionalFormatting sqref="G14:G15">
    <cfRule type="cellIs" dxfId="8883" priority="3321" stopIfTrue="1" operator="equal">
      <formula>"買"</formula>
    </cfRule>
    <cfRule type="cellIs" dxfId="8882" priority="3322" stopIfTrue="1" operator="equal">
      <formula>"売"</formula>
    </cfRule>
  </conditionalFormatting>
  <conditionalFormatting sqref="G14:G15">
    <cfRule type="cellIs" dxfId="8881" priority="3319" stopIfTrue="1" operator="equal">
      <formula>"買"</formula>
    </cfRule>
    <cfRule type="cellIs" dxfId="8880" priority="3320" stopIfTrue="1" operator="equal">
      <formula>"売"</formula>
    </cfRule>
  </conditionalFormatting>
  <conditionalFormatting sqref="G14:G15">
    <cfRule type="cellIs" dxfId="8879" priority="3317" stopIfTrue="1" operator="equal">
      <formula>"買"</formula>
    </cfRule>
    <cfRule type="cellIs" dxfId="8878" priority="3318" stopIfTrue="1" operator="equal">
      <formula>"売"</formula>
    </cfRule>
  </conditionalFormatting>
  <conditionalFormatting sqref="G14:G15">
    <cfRule type="cellIs" dxfId="8877" priority="3315" stopIfTrue="1" operator="equal">
      <formula>"買"</formula>
    </cfRule>
    <cfRule type="cellIs" dxfId="8876" priority="3316" stopIfTrue="1" operator="equal">
      <formula>"売"</formula>
    </cfRule>
  </conditionalFormatting>
  <conditionalFormatting sqref="G14:G15">
    <cfRule type="cellIs" dxfId="8875" priority="3313" stopIfTrue="1" operator="equal">
      <formula>"買"</formula>
    </cfRule>
    <cfRule type="cellIs" dxfId="8874" priority="3314" stopIfTrue="1" operator="equal">
      <formula>"売"</formula>
    </cfRule>
  </conditionalFormatting>
  <conditionalFormatting sqref="G15">
    <cfRule type="cellIs" dxfId="8873" priority="3311" stopIfTrue="1" operator="equal">
      <formula>"買"</formula>
    </cfRule>
    <cfRule type="cellIs" dxfId="8872" priority="3312" stopIfTrue="1" operator="equal">
      <formula>"売"</formula>
    </cfRule>
  </conditionalFormatting>
  <conditionalFormatting sqref="G16:G17">
    <cfRule type="cellIs" dxfId="8871" priority="3309" stopIfTrue="1" operator="equal">
      <formula>"買"</formula>
    </cfRule>
    <cfRule type="cellIs" dxfId="8870" priority="3310" stopIfTrue="1" operator="equal">
      <formula>"売"</formula>
    </cfRule>
  </conditionalFormatting>
  <conditionalFormatting sqref="G16:G17">
    <cfRule type="cellIs" dxfId="8869" priority="3307" stopIfTrue="1" operator="equal">
      <formula>"買"</formula>
    </cfRule>
    <cfRule type="cellIs" dxfId="8868" priority="3308" stopIfTrue="1" operator="equal">
      <formula>"売"</formula>
    </cfRule>
  </conditionalFormatting>
  <conditionalFormatting sqref="G16:G17">
    <cfRule type="cellIs" dxfId="8867" priority="3305" stopIfTrue="1" operator="equal">
      <formula>"買"</formula>
    </cfRule>
    <cfRule type="cellIs" dxfId="8866" priority="3306" stopIfTrue="1" operator="equal">
      <formula>"売"</formula>
    </cfRule>
  </conditionalFormatting>
  <conditionalFormatting sqref="G18">
    <cfRule type="cellIs" dxfId="8865" priority="3303" stopIfTrue="1" operator="equal">
      <formula>"買"</formula>
    </cfRule>
    <cfRule type="cellIs" dxfId="8864" priority="3304" stopIfTrue="1" operator="equal">
      <formula>"売"</formula>
    </cfRule>
  </conditionalFormatting>
  <conditionalFormatting sqref="G18">
    <cfRule type="cellIs" dxfId="8863" priority="3301" stopIfTrue="1" operator="equal">
      <formula>"買"</formula>
    </cfRule>
    <cfRule type="cellIs" dxfId="8862" priority="3302" stopIfTrue="1" operator="equal">
      <formula>"売"</formula>
    </cfRule>
  </conditionalFormatting>
  <conditionalFormatting sqref="G18">
    <cfRule type="cellIs" dxfId="8861" priority="3299" stopIfTrue="1" operator="equal">
      <formula>"買"</formula>
    </cfRule>
    <cfRule type="cellIs" dxfId="8860" priority="3300" stopIfTrue="1" operator="equal">
      <formula>"売"</formula>
    </cfRule>
  </conditionalFormatting>
  <conditionalFormatting sqref="G19">
    <cfRule type="cellIs" dxfId="8859" priority="3297" stopIfTrue="1" operator="equal">
      <formula>"買"</formula>
    </cfRule>
    <cfRule type="cellIs" dxfId="8858" priority="3298" stopIfTrue="1" operator="equal">
      <formula>"売"</formula>
    </cfRule>
  </conditionalFormatting>
  <conditionalFormatting sqref="G19">
    <cfRule type="cellIs" dxfId="8857" priority="3295" stopIfTrue="1" operator="equal">
      <formula>"買"</formula>
    </cfRule>
    <cfRule type="cellIs" dxfId="8856" priority="3296" stopIfTrue="1" operator="equal">
      <formula>"売"</formula>
    </cfRule>
  </conditionalFormatting>
  <conditionalFormatting sqref="G19">
    <cfRule type="cellIs" dxfId="8855" priority="3293" stopIfTrue="1" operator="equal">
      <formula>"買"</formula>
    </cfRule>
    <cfRule type="cellIs" dxfId="8854" priority="3294" stopIfTrue="1" operator="equal">
      <formula>"売"</formula>
    </cfRule>
  </conditionalFormatting>
  <conditionalFormatting sqref="G20">
    <cfRule type="cellIs" dxfId="8853" priority="3291" stopIfTrue="1" operator="equal">
      <formula>"買"</formula>
    </cfRule>
    <cfRule type="cellIs" dxfId="8852" priority="3292" stopIfTrue="1" operator="equal">
      <formula>"売"</formula>
    </cfRule>
  </conditionalFormatting>
  <conditionalFormatting sqref="G20">
    <cfRule type="cellIs" dxfId="8851" priority="3289" stopIfTrue="1" operator="equal">
      <formula>"買"</formula>
    </cfRule>
    <cfRule type="cellIs" dxfId="8850" priority="3290" stopIfTrue="1" operator="equal">
      <formula>"売"</formula>
    </cfRule>
  </conditionalFormatting>
  <conditionalFormatting sqref="G20">
    <cfRule type="cellIs" dxfId="8849" priority="3287" stopIfTrue="1" operator="equal">
      <formula>"買"</formula>
    </cfRule>
    <cfRule type="cellIs" dxfId="8848" priority="3288" stopIfTrue="1" operator="equal">
      <formula>"売"</formula>
    </cfRule>
  </conditionalFormatting>
  <conditionalFormatting sqref="G21:G22">
    <cfRule type="cellIs" dxfId="8847" priority="3285" stopIfTrue="1" operator="equal">
      <formula>"買"</formula>
    </cfRule>
    <cfRule type="cellIs" dxfId="8846" priority="3286" stopIfTrue="1" operator="equal">
      <formula>"売"</formula>
    </cfRule>
  </conditionalFormatting>
  <conditionalFormatting sqref="G21:G22">
    <cfRule type="cellIs" dxfId="8845" priority="3283" stopIfTrue="1" operator="equal">
      <formula>"買"</formula>
    </cfRule>
    <cfRule type="cellIs" dxfId="8844" priority="3284" stopIfTrue="1" operator="equal">
      <formula>"売"</formula>
    </cfRule>
  </conditionalFormatting>
  <conditionalFormatting sqref="G21:G22">
    <cfRule type="cellIs" dxfId="8843" priority="3281" stopIfTrue="1" operator="equal">
      <formula>"買"</formula>
    </cfRule>
    <cfRule type="cellIs" dxfId="8842" priority="3282" stopIfTrue="1" operator="equal">
      <formula>"売"</formula>
    </cfRule>
  </conditionalFormatting>
  <conditionalFormatting sqref="G21:G22">
    <cfRule type="cellIs" dxfId="8841" priority="3279" stopIfTrue="1" operator="equal">
      <formula>"買"</formula>
    </cfRule>
    <cfRule type="cellIs" dxfId="8840" priority="3280" stopIfTrue="1" operator="equal">
      <formula>"売"</formula>
    </cfRule>
  </conditionalFormatting>
  <conditionalFormatting sqref="G21:G22">
    <cfRule type="cellIs" dxfId="8839" priority="3277" stopIfTrue="1" operator="equal">
      <formula>"買"</formula>
    </cfRule>
    <cfRule type="cellIs" dxfId="8838" priority="3278" stopIfTrue="1" operator="equal">
      <formula>"売"</formula>
    </cfRule>
  </conditionalFormatting>
  <conditionalFormatting sqref="G21:G22">
    <cfRule type="cellIs" dxfId="8837" priority="3275" stopIfTrue="1" operator="equal">
      <formula>"買"</formula>
    </cfRule>
    <cfRule type="cellIs" dxfId="8836" priority="3276" stopIfTrue="1" operator="equal">
      <formula>"売"</formula>
    </cfRule>
  </conditionalFormatting>
  <conditionalFormatting sqref="G21:G22">
    <cfRule type="cellIs" dxfId="8835" priority="3273" stopIfTrue="1" operator="equal">
      <formula>"買"</formula>
    </cfRule>
    <cfRule type="cellIs" dxfId="8834" priority="3274" stopIfTrue="1" operator="equal">
      <formula>"売"</formula>
    </cfRule>
  </conditionalFormatting>
  <conditionalFormatting sqref="G21:G22">
    <cfRule type="cellIs" dxfId="8833" priority="3271" stopIfTrue="1" operator="equal">
      <formula>"買"</formula>
    </cfRule>
    <cfRule type="cellIs" dxfId="8832" priority="3272" stopIfTrue="1" operator="equal">
      <formula>"売"</formula>
    </cfRule>
  </conditionalFormatting>
  <conditionalFormatting sqref="G21:G22">
    <cfRule type="cellIs" dxfId="8831" priority="3269" stopIfTrue="1" operator="equal">
      <formula>"買"</formula>
    </cfRule>
    <cfRule type="cellIs" dxfId="8830" priority="3270" stopIfTrue="1" operator="equal">
      <formula>"売"</formula>
    </cfRule>
  </conditionalFormatting>
  <conditionalFormatting sqref="G20">
    <cfRule type="cellIs" dxfId="8829" priority="3267" stopIfTrue="1" operator="equal">
      <formula>"買"</formula>
    </cfRule>
    <cfRule type="cellIs" dxfId="8828" priority="3268" stopIfTrue="1" operator="equal">
      <formula>"売"</formula>
    </cfRule>
  </conditionalFormatting>
  <conditionalFormatting sqref="G20">
    <cfRule type="cellIs" dxfId="8827" priority="3265" stopIfTrue="1" operator="equal">
      <formula>"買"</formula>
    </cfRule>
    <cfRule type="cellIs" dxfId="8826" priority="3266" stopIfTrue="1" operator="equal">
      <formula>"売"</formula>
    </cfRule>
  </conditionalFormatting>
  <conditionalFormatting sqref="G20">
    <cfRule type="cellIs" dxfId="8825" priority="3263" stopIfTrue="1" operator="equal">
      <formula>"買"</formula>
    </cfRule>
    <cfRule type="cellIs" dxfId="8824" priority="3264" stopIfTrue="1" operator="equal">
      <formula>"売"</formula>
    </cfRule>
  </conditionalFormatting>
  <conditionalFormatting sqref="G20">
    <cfRule type="cellIs" dxfId="8823" priority="3261" stopIfTrue="1" operator="equal">
      <formula>"買"</formula>
    </cfRule>
    <cfRule type="cellIs" dxfId="8822" priority="3262" stopIfTrue="1" operator="equal">
      <formula>"売"</formula>
    </cfRule>
  </conditionalFormatting>
  <conditionalFormatting sqref="G20">
    <cfRule type="cellIs" dxfId="8821" priority="3259" stopIfTrue="1" operator="equal">
      <formula>"買"</formula>
    </cfRule>
    <cfRule type="cellIs" dxfId="8820" priority="3260" stopIfTrue="1" operator="equal">
      <formula>"売"</formula>
    </cfRule>
  </conditionalFormatting>
  <conditionalFormatting sqref="G20">
    <cfRule type="cellIs" dxfId="8819" priority="3257" stopIfTrue="1" operator="equal">
      <formula>"買"</formula>
    </cfRule>
    <cfRule type="cellIs" dxfId="8818" priority="3258" stopIfTrue="1" operator="equal">
      <formula>"売"</formula>
    </cfRule>
  </conditionalFormatting>
  <conditionalFormatting sqref="G20">
    <cfRule type="cellIs" dxfId="8817" priority="3255" stopIfTrue="1" operator="equal">
      <formula>"買"</formula>
    </cfRule>
    <cfRule type="cellIs" dxfId="8816" priority="3256" stopIfTrue="1" operator="equal">
      <formula>"売"</formula>
    </cfRule>
  </conditionalFormatting>
  <conditionalFormatting sqref="G20">
    <cfRule type="cellIs" dxfId="8815" priority="3253" stopIfTrue="1" operator="equal">
      <formula>"買"</formula>
    </cfRule>
    <cfRule type="cellIs" dxfId="8814" priority="3254" stopIfTrue="1" operator="equal">
      <formula>"売"</formula>
    </cfRule>
  </conditionalFormatting>
  <conditionalFormatting sqref="G20">
    <cfRule type="cellIs" dxfId="8813" priority="3251" stopIfTrue="1" operator="equal">
      <formula>"買"</formula>
    </cfRule>
    <cfRule type="cellIs" dxfId="8812" priority="3252" stopIfTrue="1" operator="equal">
      <formula>"売"</formula>
    </cfRule>
  </conditionalFormatting>
  <conditionalFormatting sqref="G21:G22">
    <cfRule type="cellIs" dxfId="8811" priority="3249" stopIfTrue="1" operator="equal">
      <formula>"買"</formula>
    </cfRule>
    <cfRule type="cellIs" dxfId="8810" priority="3250" stopIfTrue="1" operator="equal">
      <formula>"売"</formula>
    </cfRule>
  </conditionalFormatting>
  <conditionalFormatting sqref="G21:G22">
    <cfRule type="cellIs" dxfId="8809" priority="3247" stopIfTrue="1" operator="equal">
      <formula>"買"</formula>
    </cfRule>
    <cfRule type="cellIs" dxfId="8808" priority="3248" stopIfTrue="1" operator="equal">
      <formula>"売"</formula>
    </cfRule>
  </conditionalFormatting>
  <conditionalFormatting sqref="G21:G22">
    <cfRule type="cellIs" dxfId="8807" priority="3245" stopIfTrue="1" operator="equal">
      <formula>"買"</formula>
    </cfRule>
    <cfRule type="cellIs" dxfId="8806" priority="3246" stopIfTrue="1" operator="equal">
      <formula>"売"</formula>
    </cfRule>
  </conditionalFormatting>
  <conditionalFormatting sqref="G21:G22">
    <cfRule type="cellIs" dxfId="8805" priority="3243" stopIfTrue="1" operator="equal">
      <formula>"買"</formula>
    </cfRule>
    <cfRule type="cellIs" dxfId="8804" priority="3244" stopIfTrue="1" operator="equal">
      <formula>"売"</formula>
    </cfRule>
  </conditionalFormatting>
  <conditionalFormatting sqref="G21:G22">
    <cfRule type="cellIs" dxfId="8803" priority="3241" stopIfTrue="1" operator="equal">
      <formula>"買"</formula>
    </cfRule>
    <cfRule type="cellIs" dxfId="8802" priority="3242" stopIfTrue="1" operator="equal">
      <formula>"売"</formula>
    </cfRule>
  </conditionalFormatting>
  <conditionalFormatting sqref="G21:G22">
    <cfRule type="cellIs" dxfId="8801" priority="3239" stopIfTrue="1" operator="equal">
      <formula>"買"</formula>
    </cfRule>
    <cfRule type="cellIs" dxfId="8800" priority="3240" stopIfTrue="1" operator="equal">
      <formula>"売"</formula>
    </cfRule>
  </conditionalFormatting>
  <conditionalFormatting sqref="G21:G22">
    <cfRule type="cellIs" dxfId="8799" priority="3237" stopIfTrue="1" operator="equal">
      <formula>"買"</formula>
    </cfRule>
    <cfRule type="cellIs" dxfId="8798" priority="3238" stopIfTrue="1" operator="equal">
      <formula>"売"</formula>
    </cfRule>
  </conditionalFormatting>
  <conditionalFormatting sqref="G23">
    <cfRule type="cellIs" dxfId="8797" priority="3235" stopIfTrue="1" operator="equal">
      <formula>"買"</formula>
    </cfRule>
    <cfRule type="cellIs" dxfId="8796" priority="3236" stopIfTrue="1" operator="equal">
      <formula>"売"</formula>
    </cfRule>
  </conditionalFormatting>
  <conditionalFormatting sqref="G23">
    <cfRule type="cellIs" dxfId="8795" priority="3233" stopIfTrue="1" operator="equal">
      <formula>"買"</formula>
    </cfRule>
    <cfRule type="cellIs" dxfId="8794" priority="3234" stopIfTrue="1" operator="equal">
      <formula>"売"</formula>
    </cfRule>
  </conditionalFormatting>
  <conditionalFormatting sqref="G23">
    <cfRule type="cellIs" dxfId="8793" priority="3231" stopIfTrue="1" operator="equal">
      <formula>"買"</formula>
    </cfRule>
    <cfRule type="cellIs" dxfId="8792" priority="3232" stopIfTrue="1" operator="equal">
      <formula>"売"</formula>
    </cfRule>
  </conditionalFormatting>
  <conditionalFormatting sqref="G23">
    <cfRule type="cellIs" dxfId="8791" priority="3229" stopIfTrue="1" operator="equal">
      <formula>"買"</formula>
    </cfRule>
    <cfRule type="cellIs" dxfId="8790" priority="3230" stopIfTrue="1" operator="equal">
      <formula>"売"</formula>
    </cfRule>
  </conditionalFormatting>
  <conditionalFormatting sqref="G23">
    <cfRule type="cellIs" dxfId="8789" priority="3227" stopIfTrue="1" operator="equal">
      <formula>"買"</formula>
    </cfRule>
    <cfRule type="cellIs" dxfId="8788" priority="3228" stopIfTrue="1" operator="equal">
      <formula>"売"</formula>
    </cfRule>
  </conditionalFormatting>
  <conditionalFormatting sqref="G23">
    <cfRule type="cellIs" dxfId="8787" priority="3225" stopIfTrue="1" operator="equal">
      <formula>"買"</formula>
    </cfRule>
    <cfRule type="cellIs" dxfId="8786" priority="3226" stopIfTrue="1" operator="equal">
      <formula>"売"</formula>
    </cfRule>
  </conditionalFormatting>
  <conditionalFormatting sqref="G24">
    <cfRule type="cellIs" dxfId="8785" priority="3223" stopIfTrue="1" operator="equal">
      <formula>"買"</formula>
    </cfRule>
    <cfRule type="cellIs" dxfId="8784" priority="3224" stopIfTrue="1" operator="equal">
      <formula>"売"</formula>
    </cfRule>
  </conditionalFormatting>
  <conditionalFormatting sqref="G24">
    <cfRule type="cellIs" dxfId="8783" priority="3221" stopIfTrue="1" operator="equal">
      <formula>"買"</formula>
    </cfRule>
    <cfRule type="cellIs" dxfId="8782" priority="3222" stopIfTrue="1" operator="equal">
      <formula>"売"</formula>
    </cfRule>
  </conditionalFormatting>
  <conditionalFormatting sqref="G24">
    <cfRule type="cellIs" dxfId="8781" priority="3219" stopIfTrue="1" operator="equal">
      <formula>"買"</formula>
    </cfRule>
    <cfRule type="cellIs" dxfId="8780" priority="3220" stopIfTrue="1" operator="equal">
      <formula>"売"</formula>
    </cfRule>
  </conditionalFormatting>
  <conditionalFormatting sqref="G24">
    <cfRule type="cellIs" dxfId="8779" priority="3217" stopIfTrue="1" operator="equal">
      <formula>"買"</formula>
    </cfRule>
    <cfRule type="cellIs" dxfId="8778" priority="3218" stopIfTrue="1" operator="equal">
      <formula>"売"</formula>
    </cfRule>
  </conditionalFormatting>
  <conditionalFormatting sqref="G24">
    <cfRule type="cellIs" dxfId="8777" priority="3215" stopIfTrue="1" operator="equal">
      <formula>"買"</formula>
    </cfRule>
    <cfRule type="cellIs" dxfId="8776" priority="3216" stopIfTrue="1" operator="equal">
      <formula>"売"</formula>
    </cfRule>
  </conditionalFormatting>
  <conditionalFormatting sqref="G24">
    <cfRule type="cellIs" dxfId="8775" priority="3213" stopIfTrue="1" operator="equal">
      <formula>"買"</formula>
    </cfRule>
    <cfRule type="cellIs" dxfId="8774" priority="3214" stopIfTrue="1" operator="equal">
      <formula>"売"</formula>
    </cfRule>
  </conditionalFormatting>
  <conditionalFormatting sqref="G25">
    <cfRule type="cellIs" dxfId="8773" priority="3211" stopIfTrue="1" operator="equal">
      <formula>"買"</formula>
    </cfRule>
    <cfRule type="cellIs" dxfId="8772" priority="3212" stopIfTrue="1" operator="equal">
      <formula>"売"</formula>
    </cfRule>
  </conditionalFormatting>
  <conditionalFormatting sqref="G26">
    <cfRule type="cellIs" dxfId="8771" priority="3209" stopIfTrue="1" operator="equal">
      <formula>"買"</formula>
    </cfRule>
    <cfRule type="cellIs" dxfId="8770" priority="3210" stopIfTrue="1" operator="equal">
      <formula>"売"</formula>
    </cfRule>
  </conditionalFormatting>
  <conditionalFormatting sqref="G26">
    <cfRule type="cellIs" dxfId="8769" priority="3207" stopIfTrue="1" operator="equal">
      <formula>"買"</formula>
    </cfRule>
    <cfRule type="cellIs" dxfId="8768" priority="3208" stopIfTrue="1" operator="equal">
      <formula>"売"</formula>
    </cfRule>
  </conditionalFormatting>
  <conditionalFormatting sqref="G26">
    <cfRule type="cellIs" dxfId="8767" priority="3205" stopIfTrue="1" operator="equal">
      <formula>"買"</formula>
    </cfRule>
    <cfRule type="cellIs" dxfId="8766" priority="3206" stopIfTrue="1" operator="equal">
      <formula>"売"</formula>
    </cfRule>
  </conditionalFormatting>
  <conditionalFormatting sqref="G27">
    <cfRule type="cellIs" dxfId="8765" priority="3203" stopIfTrue="1" operator="equal">
      <formula>"買"</formula>
    </cfRule>
    <cfRule type="cellIs" dxfId="8764" priority="3204" stopIfTrue="1" operator="equal">
      <formula>"売"</formula>
    </cfRule>
  </conditionalFormatting>
  <conditionalFormatting sqref="G27">
    <cfRule type="cellIs" dxfId="8763" priority="3201" stopIfTrue="1" operator="equal">
      <formula>"買"</formula>
    </cfRule>
    <cfRule type="cellIs" dxfId="8762" priority="3202" stopIfTrue="1" operator="equal">
      <formula>"売"</formula>
    </cfRule>
  </conditionalFormatting>
  <conditionalFormatting sqref="G27">
    <cfRule type="cellIs" dxfId="8761" priority="3199" stopIfTrue="1" operator="equal">
      <formula>"買"</formula>
    </cfRule>
    <cfRule type="cellIs" dxfId="8760" priority="3200" stopIfTrue="1" operator="equal">
      <formula>"売"</formula>
    </cfRule>
  </conditionalFormatting>
  <conditionalFormatting sqref="G28">
    <cfRule type="cellIs" dxfId="8759" priority="3197" stopIfTrue="1" operator="equal">
      <formula>"買"</formula>
    </cfRule>
    <cfRule type="cellIs" dxfId="8758" priority="3198" stopIfTrue="1" operator="equal">
      <formula>"売"</formula>
    </cfRule>
  </conditionalFormatting>
  <conditionalFormatting sqref="G28">
    <cfRule type="cellIs" dxfId="8757" priority="3195" stopIfTrue="1" operator="equal">
      <formula>"買"</formula>
    </cfRule>
    <cfRule type="cellIs" dxfId="8756" priority="3196" stopIfTrue="1" operator="equal">
      <formula>"売"</formula>
    </cfRule>
  </conditionalFormatting>
  <conditionalFormatting sqref="G28">
    <cfRule type="cellIs" dxfId="8755" priority="3193" stopIfTrue="1" operator="equal">
      <formula>"買"</formula>
    </cfRule>
    <cfRule type="cellIs" dxfId="8754" priority="3194" stopIfTrue="1" operator="equal">
      <formula>"売"</formula>
    </cfRule>
  </conditionalFormatting>
  <conditionalFormatting sqref="G29">
    <cfRule type="cellIs" dxfId="8753" priority="3191" stopIfTrue="1" operator="equal">
      <formula>"買"</formula>
    </cfRule>
    <cfRule type="cellIs" dxfId="8752" priority="3192" stopIfTrue="1" operator="equal">
      <formula>"売"</formula>
    </cfRule>
  </conditionalFormatting>
  <conditionalFormatting sqref="G30">
    <cfRule type="cellIs" dxfId="8751" priority="3189" stopIfTrue="1" operator="equal">
      <formula>"買"</formula>
    </cfRule>
    <cfRule type="cellIs" dxfId="8750" priority="3190" stopIfTrue="1" operator="equal">
      <formula>"売"</formula>
    </cfRule>
  </conditionalFormatting>
  <conditionalFormatting sqref="G30">
    <cfRule type="cellIs" dxfId="8749" priority="3187" stopIfTrue="1" operator="equal">
      <formula>"買"</formula>
    </cfRule>
    <cfRule type="cellIs" dxfId="8748" priority="3188" stopIfTrue="1" operator="equal">
      <formula>"売"</formula>
    </cfRule>
  </conditionalFormatting>
  <conditionalFormatting sqref="G30">
    <cfRule type="cellIs" dxfId="8747" priority="3185" stopIfTrue="1" operator="equal">
      <formula>"買"</formula>
    </cfRule>
    <cfRule type="cellIs" dxfId="8746" priority="3186" stopIfTrue="1" operator="equal">
      <formula>"売"</formula>
    </cfRule>
  </conditionalFormatting>
  <conditionalFormatting sqref="G31">
    <cfRule type="cellIs" dxfId="8745" priority="3183" stopIfTrue="1" operator="equal">
      <formula>"買"</formula>
    </cfRule>
    <cfRule type="cellIs" dxfId="8744" priority="3184" stopIfTrue="1" operator="equal">
      <formula>"売"</formula>
    </cfRule>
  </conditionalFormatting>
  <conditionalFormatting sqref="G31">
    <cfRule type="cellIs" dxfId="8743" priority="3181" stopIfTrue="1" operator="equal">
      <formula>"買"</formula>
    </cfRule>
    <cfRule type="cellIs" dxfId="8742" priority="3182" stopIfTrue="1" operator="equal">
      <formula>"売"</formula>
    </cfRule>
  </conditionalFormatting>
  <conditionalFormatting sqref="G31">
    <cfRule type="cellIs" dxfId="8741" priority="3179" stopIfTrue="1" operator="equal">
      <formula>"買"</formula>
    </cfRule>
    <cfRule type="cellIs" dxfId="8740" priority="3180" stopIfTrue="1" operator="equal">
      <formula>"売"</formula>
    </cfRule>
  </conditionalFormatting>
  <conditionalFormatting sqref="G32">
    <cfRule type="cellIs" dxfId="8739" priority="3177" stopIfTrue="1" operator="equal">
      <formula>"買"</formula>
    </cfRule>
    <cfRule type="cellIs" dxfId="8738" priority="3178" stopIfTrue="1" operator="equal">
      <formula>"売"</formula>
    </cfRule>
  </conditionalFormatting>
  <conditionalFormatting sqref="G32">
    <cfRule type="cellIs" dxfId="8737" priority="3175" stopIfTrue="1" operator="equal">
      <formula>"買"</formula>
    </cfRule>
    <cfRule type="cellIs" dxfId="8736" priority="3176" stopIfTrue="1" operator="equal">
      <formula>"売"</formula>
    </cfRule>
  </conditionalFormatting>
  <conditionalFormatting sqref="G32">
    <cfRule type="cellIs" dxfId="8735" priority="3173" stopIfTrue="1" operator="equal">
      <formula>"買"</formula>
    </cfRule>
    <cfRule type="cellIs" dxfId="8734" priority="3174" stopIfTrue="1" operator="equal">
      <formula>"売"</formula>
    </cfRule>
  </conditionalFormatting>
  <conditionalFormatting sqref="G34">
    <cfRule type="cellIs" dxfId="8733" priority="3171" stopIfTrue="1" operator="equal">
      <formula>"買"</formula>
    </cfRule>
    <cfRule type="cellIs" dxfId="8732" priority="3172" stopIfTrue="1" operator="equal">
      <formula>"売"</formula>
    </cfRule>
  </conditionalFormatting>
  <conditionalFormatting sqref="G34">
    <cfRule type="cellIs" dxfId="8731" priority="3169" stopIfTrue="1" operator="equal">
      <formula>"買"</formula>
    </cfRule>
    <cfRule type="cellIs" dxfId="8730" priority="3170" stopIfTrue="1" operator="equal">
      <formula>"売"</formula>
    </cfRule>
  </conditionalFormatting>
  <conditionalFormatting sqref="G34">
    <cfRule type="cellIs" dxfId="8729" priority="3167" stopIfTrue="1" operator="equal">
      <formula>"買"</formula>
    </cfRule>
    <cfRule type="cellIs" dxfId="8728" priority="3168" stopIfTrue="1" operator="equal">
      <formula>"売"</formula>
    </cfRule>
  </conditionalFormatting>
  <conditionalFormatting sqref="G35">
    <cfRule type="cellIs" dxfId="8727" priority="3165" stopIfTrue="1" operator="equal">
      <formula>"買"</formula>
    </cfRule>
    <cfRule type="cellIs" dxfId="8726" priority="3166" stopIfTrue="1" operator="equal">
      <formula>"売"</formula>
    </cfRule>
  </conditionalFormatting>
  <conditionalFormatting sqref="G35">
    <cfRule type="cellIs" dxfId="8725" priority="3163" stopIfTrue="1" operator="equal">
      <formula>"買"</formula>
    </cfRule>
    <cfRule type="cellIs" dxfId="8724" priority="3164" stopIfTrue="1" operator="equal">
      <formula>"売"</formula>
    </cfRule>
  </conditionalFormatting>
  <conditionalFormatting sqref="G35">
    <cfRule type="cellIs" dxfId="8723" priority="3161" stopIfTrue="1" operator="equal">
      <formula>"買"</formula>
    </cfRule>
    <cfRule type="cellIs" dxfId="8722" priority="3162" stopIfTrue="1" operator="equal">
      <formula>"売"</formula>
    </cfRule>
  </conditionalFormatting>
  <conditionalFormatting sqref="G36">
    <cfRule type="cellIs" dxfId="8721" priority="3159" stopIfTrue="1" operator="equal">
      <formula>"買"</formula>
    </cfRule>
    <cfRule type="cellIs" dxfId="8720" priority="3160" stopIfTrue="1" operator="equal">
      <formula>"売"</formula>
    </cfRule>
  </conditionalFormatting>
  <conditionalFormatting sqref="G36">
    <cfRule type="cellIs" dxfId="8719" priority="3157" stopIfTrue="1" operator="equal">
      <formula>"買"</formula>
    </cfRule>
    <cfRule type="cellIs" dxfId="8718" priority="3158" stopIfTrue="1" operator="equal">
      <formula>"売"</formula>
    </cfRule>
  </conditionalFormatting>
  <conditionalFormatting sqref="G36">
    <cfRule type="cellIs" dxfId="8717" priority="3155" stopIfTrue="1" operator="equal">
      <formula>"買"</formula>
    </cfRule>
    <cfRule type="cellIs" dxfId="8716" priority="3156" stopIfTrue="1" operator="equal">
      <formula>"売"</formula>
    </cfRule>
  </conditionalFormatting>
  <conditionalFormatting sqref="G37:G38">
    <cfRule type="cellIs" dxfId="8715" priority="3153" stopIfTrue="1" operator="equal">
      <formula>"買"</formula>
    </cfRule>
    <cfRule type="cellIs" dxfId="8714" priority="3154" stopIfTrue="1" operator="equal">
      <formula>"売"</formula>
    </cfRule>
  </conditionalFormatting>
  <conditionalFormatting sqref="G37:G38">
    <cfRule type="cellIs" dxfId="8713" priority="3151" stopIfTrue="1" operator="equal">
      <formula>"買"</formula>
    </cfRule>
    <cfRule type="cellIs" dxfId="8712" priority="3152" stopIfTrue="1" operator="equal">
      <formula>"売"</formula>
    </cfRule>
  </conditionalFormatting>
  <conditionalFormatting sqref="G37:G38">
    <cfRule type="cellIs" dxfId="8711" priority="3149" stopIfTrue="1" operator="equal">
      <formula>"買"</formula>
    </cfRule>
    <cfRule type="cellIs" dxfId="8710" priority="3150" stopIfTrue="1" operator="equal">
      <formula>"売"</formula>
    </cfRule>
  </conditionalFormatting>
  <conditionalFormatting sqref="G38">
    <cfRule type="cellIs" dxfId="8709" priority="3147" stopIfTrue="1" operator="equal">
      <formula>"買"</formula>
    </cfRule>
    <cfRule type="cellIs" dxfId="8708" priority="3148" stopIfTrue="1" operator="equal">
      <formula>"売"</formula>
    </cfRule>
  </conditionalFormatting>
  <conditionalFormatting sqref="G38">
    <cfRule type="cellIs" dxfId="8707" priority="3145" stopIfTrue="1" operator="equal">
      <formula>"買"</formula>
    </cfRule>
    <cfRule type="cellIs" dxfId="8706" priority="3146" stopIfTrue="1" operator="equal">
      <formula>"売"</formula>
    </cfRule>
  </conditionalFormatting>
  <conditionalFormatting sqref="G38">
    <cfRule type="cellIs" dxfId="8705" priority="3143" stopIfTrue="1" operator="equal">
      <formula>"買"</formula>
    </cfRule>
    <cfRule type="cellIs" dxfId="8704" priority="3144" stopIfTrue="1" operator="equal">
      <formula>"売"</formula>
    </cfRule>
  </conditionalFormatting>
  <conditionalFormatting sqref="G38">
    <cfRule type="cellIs" dxfId="8703" priority="3141" stopIfTrue="1" operator="equal">
      <formula>"買"</formula>
    </cfRule>
    <cfRule type="cellIs" dxfId="8702" priority="3142" stopIfTrue="1" operator="equal">
      <formula>"売"</formula>
    </cfRule>
  </conditionalFormatting>
  <conditionalFormatting sqref="G38">
    <cfRule type="cellIs" dxfId="8701" priority="3139" stopIfTrue="1" operator="equal">
      <formula>"買"</formula>
    </cfRule>
    <cfRule type="cellIs" dxfId="8700" priority="3140" stopIfTrue="1" operator="equal">
      <formula>"売"</formula>
    </cfRule>
  </conditionalFormatting>
  <conditionalFormatting sqref="G39">
    <cfRule type="cellIs" dxfId="8699" priority="3137" stopIfTrue="1" operator="equal">
      <formula>"買"</formula>
    </cfRule>
    <cfRule type="cellIs" dxfId="8698" priority="3138" stopIfTrue="1" operator="equal">
      <formula>"売"</formula>
    </cfRule>
  </conditionalFormatting>
  <conditionalFormatting sqref="G39">
    <cfRule type="cellIs" dxfId="8697" priority="3135" stopIfTrue="1" operator="equal">
      <formula>"買"</formula>
    </cfRule>
    <cfRule type="cellIs" dxfId="8696" priority="3136" stopIfTrue="1" operator="equal">
      <formula>"売"</formula>
    </cfRule>
  </conditionalFormatting>
  <conditionalFormatting sqref="G39">
    <cfRule type="cellIs" dxfId="8695" priority="3133" stopIfTrue="1" operator="equal">
      <formula>"買"</formula>
    </cfRule>
    <cfRule type="cellIs" dxfId="8694" priority="3134" stopIfTrue="1" operator="equal">
      <formula>"売"</formula>
    </cfRule>
  </conditionalFormatting>
  <conditionalFormatting sqref="G40">
    <cfRule type="cellIs" dxfId="8693" priority="3131" stopIfTrue="1" operator="equal">
      <formula>"買"</formula>
    </cfRule>
    <cfRule type="cellIs" dxfId="8692" priority="3132" stopIfTrue="1" operator="equal">
      <formula>"売"</formula>
    </cfRule>
  </conditionalFormatting>
  <conditionalFormatting sqref="G41:G43">
    <cfRule type="cellIs" dxfId="8691" priority="3129" stopIfTrue="1" operator="equal">
      <formula>"買"</formula>
    </cfRule>
    <cfRule type="cellIs" dxfId="8690" priority="3130" stopIfTrue="1" operator="equal">
      <formula>"売"</formula>
    </cfRule>
  </conditionalFormatting>
  <conditionalFormatting sqref="G44">
    <cfRule type="cellIs" dxfId="8689" priority="3127" stopIfTrue="1" operator="equal">
      <formula>"買"</formula>
    </cfRule>
    <cfRule type="cellIs" dxfId="8688" priority="3128" stopIfTrue="1" operator="equal">
      <formula>"売"</formula>
    </cfRule>
  </conditionalFormatting>
  <conditionalFormatting sqref="G44">
    <cfRule type="cellIs" dxfId="8687" priority="3125" stopIfTrue="1" operator="equal">
      <formula>"買"</formula>
    </cfRule>
    <cfRule type="cellIs" dxfId="8686" priority="3126" stopIfTrue="1" operator="equal">
      <formula>"売"</formula>
    </cfRule>
  </conditionalFormatting>
  <conditionalFormatting sqref="G44">
    <cfRule type="cellIs" dxfId="8685" priority="3123" stopIfTrue="1" operator="equal">
      <formula>"買"</formula>
    </cfRule>
    <cfRule type="cellIs" dxfId="8684" priority="3124" stopIfTrue="1" operator="equal">
      <formula>"売"</formula>
    </cfRule>
  </conditionalFormatting>
  <conditionalFormatting sqref="G44">
    <cfRule type="cellIs" dxfId="8683" priority="3121" stopIfTrue="1" operator="equal">
      <formula>"買"</formula>
    </cfRule>
    <cfRule type="cellIs" dxfId="8682" priority="3122" stopIfTrue="1" operator="equal">
      <formula>"売"</formula>
    </cfRule>
  </conditionalFormatting>
  <conditionalFormatting sqref="G44">
    <cfRule type="cellIs" dxfId="8681" priority="3119" stopIfTrue="1" operator="equal">
      <formula>"買"</formula>
    </cfRule>
    <cfRule type="cellIs" dxfId="8680" priority="3120" stopIfTrue="1" operator="equal">
      <formula>"売"</formula>
    </cfRule>
  </conditionalFormatting>
  <conditionalFormatting sqref="G44">
    <cfRule type="cellIs" dxfId="8679" priority="3117" stopIfTrue="1" operator="equal">
      <formula>"買"</formula>
    </cfRule>
    <cfRule type="cellIs" dxfId="8678" priority="3118" stopIfTrue="1" operator="equal">
      <formula>"売"</formula>
    </cfRule>
  </conditionalFormatting>
  <conditionalFormatting sqref="G44">
    <cfRule type="cellIs" dxfId="8677" priority="3115" stopIfTrue="1" operator="equal">
      <formula>"買"</formula>
    </cfRule>
    <cfRule type="cellIs" dxfId="8676" priority="3116" stopIfTrue="1" operator="equal">
      <formula>"売"</formula>
    </cfRule>
  </conditionalFormatting>
  <conditionalFormatting sqref="G45">
    <cfRule type="cellIs" dxfId="8675" priority="3113" stopIfTrue="1" operator="equal">
      <formula>"買"</formula>
    </cfRule>
    <cfRule type="cellIs" dxfId="8674" priority="3114" stopIfTrue="1" operator="equal">
      <formula>"売"</formula>
    </cfRule>
  </conditionalFormatting>
  <conditionalFormatting sqref="G45">
    <cfRule type="cellIs" dxfId="8673" priority="3111" stopIfTrue="1" operator="equal">
      <formula>"買"</formula>
    </cfRule>
    <cfRule type="cellIs" dxfId="8672" priority="3112" stopIfTrue="1" operator="equal">
      <formula>"売"</formula>
    </cfRule>
  </conditionalFormatting>
  <conditionalFormatting sqref="G45">
    <cfRule type="cellIs" dxfId="8671" priority="3109" stopIfTrue="1" operator="equal">
      <formula>"買"</formula>
    </cfRule>
    <cfRule type="cellIs" dxfId="8670" priority="3110" stopIfTrue="1" operator="equal">
      <formula>"売"</formula>
    </cfRule>
  </conditionalFormatting>
  <conditionalFormatting sqref="G47">
    <cfRule type="cellIs" dxfId="8669" priority="3107" stopIfTrue="1" operator="equal">
      <formula>"買"</formula>
    </cfRule>
    <cfRule type="cellIs" dxfId="8668" priority="3108" stopIfTrue="1" operator="equal">
      <formula>"売"</formula>
    </cfRule>
  </conditionalFormatting>
  <conditionalFormatting sqref="G48">
    <cfRule type="cellIs" dxfId="8667" priority="3105" stopIfTrue="1" operator="equal">
      <formula>"買"</formula>
    </cfRule>
    <cfRule type="cellIs" dxfId="8666" priority="3106" stopIfTrue="1" operator="equal">
      <formula>"売"</formula>
    </cfRule>
  </conditionalFormatting>
  <conditionalFormatting sqref="G49">
    <cfRule type="cellIs" dxfId="8665" priority="3103" stopIfTrue="1" operator="equal">
      <formula>"買"</formula>
    </cfRule>
    <cfRule type="cellIs" dxfId="8664" priority="3104" stopIfTrue="1" operator="equal">
      <formula>"売"</formula>
    </cfRule>
  </conditionalFormatting>
  <conditionalFormatting sqref="G49">
    <cfRule type="cellIs" dxfId="8663" priority="3101" stopIfTrue="1" operator="equal">
      <formula>"買"</formula>
    </cfRule>
    <cfRule type="cellIs" dxfId="8662" priority="3102" stopIfTrue="1" operator="equal">
      <formula>"売"</formula>
    </cfRule>
  </conditionalFormatting>
  <conditionalFormatting sqref="G49">
    <cfRule type="cellIs" dxfId="8661" priority="3099" stopIfTrue="1" operator="equal">
      <formula>"買"</formula>
    </cfRule>
    <cfRule type="cellIs" dxfId="8660" priority="3100" stopIfTrue="1" operator="equal">
      <formula>"売"</formula>
    </cfRule>
  </conditionalFormatting>
  <conditionalFormatting sqref="G51">
    <cfRule type="cellIs" dxfId="8659" priority="3097" stopIfTrue="1" operator="equal">
      <formula>"買"</formula>
    </cfRule>
    <cfRule type="cellIs" dxfId="8658" priority="3098" stopIfTrue="1" operator="equal">
      <formula>"売"</formula>
    </cfRule>
  </conditionalFormatting>
  <conditionalFormatting sqref="G51">
    <cfRule type="cellIs" dxfId="8657" priority="3095" stopIfTrue="1" operator="equal">
      <formula>"買"</formula>
    </cfRule>
    <cfRule type="cellIs" dxfId="8656" priority="3096" stopIfTrue="1" operator="equal">
      <formula>"売"</formula>
    </cfRule>
  </conditionalFormatting>
  <conditionalFormatting sqref="G51">
    <cfRule type="cellIs" dxfId="8655" priority="3093" stopIfTrue="1" operator="equal">
      <formula>"買"</formula>
    </cfRule>
    <cfRule type="cellIs" dxfId="8654" priority="3094" stopIfTrue="1" operator="equal">
      <formula>"売"</formula>
    </cfRule>
  </conditionalFormatting>
  <conditionalFormatting sqref="G52">
    <cfRule type="cellIs" dxfId="8653" priority="3091" stopIfTrue="1" operator="equal">
      <formula>"買"</formula>
    </cfRule>
    <cfRule type="cellIs" dxfId="8652" priority="3092" stopIfTrue="1" operator="equal">
      <formula>"売"</formula>
    </cfRule>
  </conditionalFormatting>
  <conditionalFormatting sqref="G52">
    <cfRule type="cellIs" dxfId="8651" priority="3089" stopIfTrue="1" operator="equal">
      <formula>"買"</formula>
    </cfRule>
    <cfRule type="cellIs" dxfId="8650" priority="3090" stopIfTrue="1" operator="equal">
      <formula>"売"</formula>
    </cfRule>
  </conditionalFormatting>
  <conditionalFormatting sqref="G52">
    <cfRule type="cellIs" dxfId="8649" priority="3087" stopIfTrue="1" operator="equal">
      <formula>"買"</formula>
    </cfRule>
    <cfRule type="cellIs" dxfId="8648" priority="3088" stopIfTrue="1" operator="equal">
      <formula>"売"</formula>
    </cfRule>
  </conditionalFormatting>
  <conditionalFormatting sqref="G54">
    <cfRule type="cellIs" dxfId="8647" priority="3085" stopIfTrue="1" operator="equal">
      <formula>"買"</formula>
    </cfRule>
    <cfRule type="cellIs" dxfId="8646" priority="3086" stopIfTrue="1" operator="equal">
      <formula>"売"</formula>
    </cfRule>
  </conditionalFormatting>
  <conditionalFormatting sqref="G54">
    <cfRule type="cellIs" dxfId="8645" priority="3083" stopIfTrue="1" operator="equal">
      <formula>"買"</formula>
    </cfRule>
    <cfRule type="cellIs" dxfId="8644" priority="3084" stopIfTrue="1" operator="equal">
      <formula>"売"</formula>
    </cfRule>
  </conditionalFormatting>
  <conditionalFormatting sqref="G54">
    <cfRule type="cellIs" dxfId="8643" priority="3081" stopIfTrue="1" operator="equal">
      <formula>"買"</formula>
    </cfRule>
    <cfRule type="cellIs" dxfId="8642" priority="3082" stopIfTrue="1" operator="equal">
      <formula>"売"</formula>
    </cfRule>
  </conditionalFormatting>
  <conditionalFormatting sqref="G55">
    <cfRule type="cellIs" dxfId="8641" priority="3079" stopIfTrue="1" operator="equal">
      <formula>"買"</formula>
    </cfRule>
    <cfRule type="cellIs" dxfId="8640" priority="3080" stopIfTrue="1" operator="equal">
      <formula>"売"</formula>
    </cfRule>
  </conditionalFormatting>
  <conditionalFormatting sqref="G55">
    <cfRule type="cellIs" dxfId="8639" priority="3077" stopIfTrue="1" operator="equal">
      <formula>"買"</formula>
    </cfRule>
    <cfRule type="cellIs" dxfId="8638" priority="3078" stopIfTrue="1" operator="equal">
      <formula>"売"</formula>
    </cfRule>
  </conditionalFormatting>
  <conditionalFormatting sqref="G55">
    <cfRule type="cellIs" dxfId="8637" priority="3075" stopIfTrue="1" operator="equal">
      <formula>"買"</formula>
    </cfRule>
    <cfRule type="cellIs" dxfId="8636" priority="3076" stopIfTrue="1" operator="equal">
      <formula>"売"</formula>
    </cfRule>
  </conditionalFormatting>
  <conditionalFormatting sqref="G57:G58">
    <cfRule type="cellIs" dxfId="8635" priority="3073" stopIfTrue="1" operator="equal">
      <formula>"買"</formula>
    </cfRule>
    <cfRule type="cellIs" dxfId="8634" priority="3074" stopIfTrue="1" operator="equal">
      <formula>"売"</formula>
    </cfRule>
  </conditionalFormatting>
  <conditionalFormatting sqref="G57:G58">
    <cfRule type="cellIs" dxfId="8633" priority="3071" stopIfTrue="1" operator="equal">
      <formula>"買"</formula>
    </cfRule>
    <cfRule type="cellIs" dxfId="8632" priority="3072" stopIfTrue="1" operator="equal">
      <formula>"売"</formula>
    </cfRule>
  </conditionalFormatting>
  <conditionalFormatting sqref="G57:G58">
    <cfRule type="cellIs" dxfId="8631" priority="3069" stopIfTrue="1" operator="equal">
      <formula>"買"</formula>
    </cfRule>
    <cfRule type="cellIs" dxfId="8630" priority="3070" stopIfTrue="1" operator="equal">
      <formula>"売"</formula>
    </cfRule>
  </conditionalFormatting>
  <conditionalFormatting sqref="G57:G58">
    <cfRule type="cellIs" dxfId="8629" priority="3067" stopIfTrue="1" operator="equal">
      <formula>"買"</formula>
    </cfRule>
    <cfRule type="cellIs" dxfId="8628" priority="3068" stopIfTrue="1" operator="equal">
      <formula>"売"</formula>
    </cfRule>
  </conditionalFormatting>
  <conditionalFormatting sqref="G57:G58">
    <cfRule type="cellIs" dxfId="8627" priority="3065" stopIfTrue="1" operator="equal">
      <formula>"買"</formula>
    </cfRule>
    <cfRule type="cellIs" dxfId="8626" priority="3066" stopIfTrue="1" operator="equal">
      <formula>"売"</formula>
    </cfRule>
  </conditionalFormatting>
  <conditionalFormatting sqref="G57:G58">
    <cfRule type="cellIs" dxfId="8625" priority="3063" stopIfTrue="1" operator="equal">
      <formula>"買"</formula>
    </cfRule>
    <cfRule type="cellIs" dxfId="8624" priority="3064" stopIfTrue="1" operator="equal">
      <formula>"売"</formula>
    </cfRule>
  </conditionalFormatting>
  <conditionalFormatting sqref="G59:G60">
    <cfRule type="cellIs" dxfId="8623" priority="3061" stopIfTrue="1" operator="equal">
      <formula>"買"</formula>
    </cfRule>
    <cfRule type="cellIs" dxfId="8622" priority="3062" stopIfTrue="1" operator="equal">
      <formula>"売"</formula>
    </cfRule>
  </conditionalFormatting>
  <conditionalFormatting sqref="G59:G60">
    <cfRule type="cellIs" dxfId="8621" priority="3059" stopIfTrue="1" operator="equal">
      <formula>"買"</formula>
    </cfRule>
    <cfRule type="cellIs" dxfId="8620" priority="3060" stopIfTrue="1" operator="equal">
      <formula>"売"</formula>
    </cfRule>
  </conditionalFormatting>
  <conditionalFormatting sqref="G59:G60">
    <cfRule type="cellIs" dxfId="8619" priority="3057" stopIfTrue="1" operator="equal">
      <formula>"買"</formula>
    </cfRule>
    <cfRule type="cellIs" dxfId="8618" priority="3058" stopIfTrue="1" operator="equal">
      <formula>"売"</formula>
    </cfRule>
  </conditionalFormatting>
  <conditionalFormatting sqref="G61">
    <cfRule type="cellIs" dxfId="8617" priority="3055" stopIfTrue="1" operator="equal">
      <formula>"買"</formula>
    </cfRule>
    <cfRule type="cellIs" dxfId="8616" priority="3056" stopIfTrue="1" operator="equal">
      <formula>"売"</formula>
    </cfRule>
  </conditionalFormatting>
  <conditionalFormatting sqref="G61">
    <cfRule type="cellIs" dxfId="8615" priority="3053" stopIfTrue="1" operator="equal">
      <formula>"買"</formula>
    </cfRule>
    <cfRule type="cellIs" dxfId="8614" priority="3054" stopIfTrue="1" operator="equal">
      <formula>"売"</formula>
    </cfRule>
  </conditionalFormatting>
  <conditionalFormatting sqref="G61">
    <cfRule type="cellIs" dxfId="8613" priority="3051" stopIfTrue="1" operator="equal">
      <formula>"買"</formula>
    </cfRule>
    <cfRule type="cellIs" dxfId="8612" priority="3052" stopIfTrue="1" operator="equal">
      <formula>"売"</formula>
    </cfRule>
  </conditionalFormatting>
  <conditionalFormatting sqref="G63">
    <cfRule type="cellIs" dxfId="8611" priority="3049" stopIfTrue="1" operator="equal">
      <formula>"買"</formula>
    </cfRule>
    <cfRule type="cellIs" dxfId="8610" priority="3050" stopIfTrue="1" operator="equal">
      <formula>"売"</formula>
    </cfRule>
  </conditionalFormatting>
  <conditionalFormatting sqref="G63">
    <cfRule type="cellIs" dxfId="8609" priority="3047" stopIfTrue="1" operator="equal">
      <formula>"買"</formula>
    </cfRule>
    <cfRule type="cellIs" dxfId="8608" priority="3048" stopIfTrue="1" operator="equal">
      <formula>"売"</formula>
    </cfRule>
  </conditionalFormatting>
  <conditionalFormatting sqref="G63">
    <cfRule type="cellIs" dxfId="8607" priority="3045" stopIfTrue="1" operator="equal">
      <formula>"買"</formula>
    </cfRule>
    <cfRule type="cellIs" dxfId="8606" priority="3046" stopIfTrue="1" operator="equal">
      <formula>"売"</formula>
    </cfRule>
  </conditionalFormatting>
  <conditionalFormatting sqref="G64">
    <cfRule type="cellIs" dxfId="8605" priority="3043" stopIfTrue="1" operator="equal">
      <formula>"買"</formula>
    </cfRule>
    <cfRule type="cellIs" dxfId="8604" priority="3044" stopIfTrue="1" operator="equal">
      <formula>"売"</formula>
    </cfRule>
  </conditionalFormatting>
  <conditionalFormatting sqref="G64">
    <cfRule type="cellIs" dxfId="8603" priority="3041" stopIfTrue="1" operator="equal">
      <formula>"買"</formula>
    </cfRule>
    <cfRule type="cellIs" dxfId="8602" priority="3042" stopIfTrue="1" operator="equal">
      <formula>"売"</formula>
    </cfRule>
  </conditionalFormatting>
  <conditionalFormatting sqref="G64">
    <cfRule type="cellIs" dxfId="8601" priority="3039" stopIfTrue="1" operator="equal">
      <formula>"買"</formula>
    </cfRule>
    <cfRule type="cellIs" dxfId="8600" priority="3040" stopIfTrue="1" operator="equal">
      <formula>"売"</formula>
    </cfRule>
  </conditionalFormatting>
  <conditionalFormatting sqref="G65">
    <cfRule type="cellIs" dxfId="8599" priority="3037" stopIfTrue="1" operator="equal">
      <formula>"買"</formula>
    </cfRule>
    <cfRule type="cellIs" dxfId="8598" priority="3038" stopIfTrue="1" operator="equal">
      <formula>"売"</formula>
    </cfRule>
  </conditionalFormatting>
  <conditionalFormatting sqref="G65">
    <cfRule type="cellIs" dxfId="8597" priority="3035" stopIfTrue="1" operator="equal">
      <formula>"買"</formula>
    </cfRule>
    <cfRule type="cellIs" dxfId="8596" priority="3036" stopIfTrue="1" operator="equal">
      <formula>"売"</formula>
    </cfRule>
  </conditionalFormatting>
  <conditionalFormatting sqref="G65">
    <cfRule type="cellIs" dxfId="8595" priority="3033" stopIfTrue="1" operator="equal">
      <formula>"買"</formula>
    </cfRule>
    <cfRule type="cellIs" dxfId="8594" priority="3034" stopIfTrue="1" operator="equal">
      <formula>"売"</formula>
    </cfRule>
  </conditionalFormatting>
  <conditionalFormatting sqref="G65">
    <cfRule type="cellIs" dxfId="8593" priority="3031" stopIfTrue="1" operator="equal">
      <formula>"買"</formula>
    </cfRule>
    <cfRule type="cellIs" dxfId="8592" priority="3032" stopIfTrue="1" operator="equal">
      <formula>"売"</formula>
    </cfRule>
  </conditionalFormatting>
  <conditionalFormatting sqref="G65">
    <cfRule type="cellIs" dxfId="8591" priority="3029" stopIfTrue="1" operator="equal">
      <formula>"買"</formula>
    </cfRule>
    <cfRule type="cellIs" dxfId="8590" priority="3030" stopIfTrue="1" operator="equal">
      <formula>"売"</formula>
    </cfRule>
  </conditionalFormatting>
  <conditionalFormatting sqref="G65">
    <cfRule type="cellIs" dxfId="8589" priority="3027" stopIfTrue="1" operator="equal">
      <formula>"買"</formula>
    </cfRule>
    <cfRule type="cellIs" dxfId="8588" priority="3028" stopIfTrue="1" operator="equal">
      <formula>"売"</formula>
    </cfRule>
  </conditionalFormatting>
  <conditionalFormatting sqref="G65">
    <cfRule type="cellIs" dxfId="8587" priority="3025" stopIfTrue="1" operator="equal">
      <formula>"買"</formula>
    </cfRule>
    <cfRule type="cellIs" dxfId="8586" priority="3026" stopIfTrue="1" operator="equal">
      <formula>"売"</formula>
    </cfRule>
  </conditionalFormatting>
  <conditionalFormatting sqref="G65">
    <cfRule type="cellIs" dxfId="8585" priority="3023" stopIfTrue="1" operator="equal">
      <formula>"買"</formula>
    </cfRule>
    <cfRule type="cellIs" dxfId="8584" priority="3024" stopIfTrue="1" operator="equal">
      <formula>"売"</formula>
    </cfRule>
  </conditionalFormatting>
  <conditionalFormatting sqref="G65">
    <cfRule type="cellIs" dxfId="8583" priority="3021" stopIfTrue="1" operator="equal">
      <formula>"買"</formula>
    </cfRule>
    <cfRule type="cellIs" dxfId="8582" priority="3022" stopIfTrue="1" operator="equal">
      <formula>"売"</formula>
    </cfRule>
  </conditionalFormatting>
  <conditionalFormatting sqref="G67">
    <cfRule type="cellIs" dxfId="8581" priority="3019" stopIfTrue="1" operator="equal">
      <formula>"買"</formula>
    </cfRule>
    <cfRule type="cellIs" dxfId="8580" priority="3020" stopIfTrue="1" operator="equal">
      <formula>"売"</formula>
    </cfRule>
  </conditionalFormatting>
  <conditionalFormatting sqref="G67">
    <cfRule type="cellIs" dxfId="8579" priority="3017" stopIfTrue="1" operator="equal">
      <formula>"買"</formula>
    </cfRule>
    <cfRule type="cellIs" dxfId="8578" priority="3018" stopIfTrue="1" operator="equal">
      <formula>"売"</formula>
    </cfRule>
  </conditionalFormatting>
  <conditionalFormatting sqref="G67">
    <cfRule type="cellIs" dxfId="8577" priority="3015" stopIfTrue="1" operator="equal">
      <formula>"買"</formula>
    </cfRule>
    <cfRule type="cellIs" dxfId="8576" priority="3016" stopIfTrue="1" operator="equal">
      <formula>"売"</formula>
    </cfRule>
  </conditionalFormatting>
  <conditionalFormatting sqref="G68">
    <cfRule type="cellIs" dxfId="8575" priority="3013" stopIfTrue="1" operator="equal">
      <formula>"買"</formula>
    </cfRule>
    <cfRule type="cellIs" dxfId="8574" priority="3014" stopIfTrue="1" operator="equal">
      <formula>"売"</formula>
    </cfRule>
  </conditionalFormatting>
  <conditionalFormatting sqref="G68">
    <cfRule type="cellIs" dxfId="8573" priority="3011" stopIfTrue="1" operator="equal">
      <formula>"買"</formula>
    </cfRule>
    <cfRule type="cellIs" dxfId="8572" priority="3012" stopIfTrue="1" operator="equal">
      <formula>"売"</formula>
    </cfRule>
  </conditionalFormatting>
  <conditionalFormatting sqref="G70">
    <cfRule type="cellIs" dxfId="8571" priority="3009" stopIfTrue="1" operator="equal">
      <formula>"買"</formula>
    </cfRule>
    <cfRule type="cellIs" dxfId="8570" priority="3010" stopIfTrue="1" operator="equal">
      <formula>"売"</formula>
    </cfRule>
  </conditionalFormatting>
  <conditionalFormatting sqref="G72">
    <cfRule type="cellIs" dxfId="8569" priority="3007" stopIfTrue="1" operator="equal">
      <formula>"買"</formula>
    </cfRule>
    <cfRule type="cellIs" dxfId="8568" priority="3008" stopIfTrue="1" operator="equal">
      <formula>"売"</formula>
    </cfRule>
  </conditionalFormatting>
  <conditionalFormatting sqref="G72">
    <cfRule type="cellIs" dxfId="8567" priority="3005" stopIfTrue="1" operator="equal">
      <formula>"買"</formula>
    </cfRule>
    <cfRule type="cellIs" dxfId="8566" priority="3006" stopIfTrue="1" operator="equal">
      <formula>"売"</formula>
    </cfRule>
  </conditionalFormatting>
  <conditionalFormatting sqref="G72">
    <cfRule type="cellIs" dxfId="8565" priority="3003" stopIfTrue="1" operator="equal">
      <formula>"買"</formula>
    </cfRule>
    <cfRule type="cellIs" dxfId="8564" priority="3004" stopIfTrue="1" operator="equal">
      <formula>"売"</formula>
    </cfRule>
  </conditionalFormatting>
  <conditionalFormatting sqref="G72">
    <cfRule type="cellIs" dxfId="8563" priority="3001" stopIfTrue="1" operator="equal">
      <formula>"買"</formula>
    </cfRule>
    <cfRule type="cellIs" dxfId="8562" priority="3002" stopIfTrue="1" operator="equal">
      <formula>"売"</formula>
    </cfRule>
  </conditionalFormatting>
  <conditionalFormatting sqref="G72">
    <cfRule type="cellIs" dxfId="8561" priority="2999" stopIfTrue="1" operator="equal">
      <formula>"買"</formula>
    </cfRule>
    <cfRule type="cellIs" dxfId="8560" priority="3000" stopIfTrue="1" operator="equal">
      <formula>"売"</formula>
    </cfRule>
  </conditionalFormatting>
  <conditionalFormatting sqref="G72">
    <cfRule type="cellIs" dxfId="8559" priority="2997" stopIfTrue="1" operator="equal">
      <formula>"買"</formula>
    </cfRule>
    <cfRule type="cellIs" dxfId="8558" priority="2998" stopIfTrue="1" operator="equal">
      <formula>"売"</formula>
    </cfRule>
  </conditionalFormatting>
  <conditionalFormatting sqref="G73">
    <cfRule type="cellIs" dxfId="8557" priority="2995" stopIfTrue="1" operator="equal">
      <formula>"買"</formula>
    </cfRule>
    <cfRule type="cellIs" dxfId="8556" priority="2996" stopIfTrue="1" operator="equal">
      <formula>"売"</formula>
    </cfRule>
  </conditionalFormatting>
  <conditionalFormatting sqref="G75">
    <cfRule type="cellIs" dxfId="8555" priority="2993" stopIfTrue="1" operator="equal">
      <formula>"買"</formula>
    </cfRule>
    <cfRule type="cellIs" dxfId="8554" priority="2994" stopIfTrue="1" operator="equal">
      <formula>"売"</formula>
    </cfRule>
  </conditionalFormatting>
  <conditionalFormatting sqref="G75">
    <cfRule type="cellIs" dxfId="8553" priority="2991" stopIfTrue="1" operator="equal">
      <formula>"買"</formula>
    </cfRule>
    <cfRule type="cellIs" dxfId="8552" priority="2992" stopIfTrue="1" operator="equal">
      <formula>"売"</formula>
    </cfRule>
  </conditionalFormatting>
  <conditionalFormatting sqref="G75">
    <cfRule type="cellIs" dxfId="8551" priority="2989" stopIfTrue="1" operator="equal">
      <formula>"買"</formula>
    </cfRule>
    <cfRule type="cellIs" dxfId="8550" priority="2990" stopIfTrue="1" operator="equal">
      <formula>"売"</formula>
    </cfRule>
  </conditionalFormatting>
  <conditionalFormatting sqref="G77">
    <cfRule type="cellIs" dxfId="8549" priority="2987" stopIfTrue="1" operator="equal">
      <formula>"買"</formula>
    </cfRule>
    <cfRule type="cellIs" dxfId="8548" priority="2988" stopIfTrue="1" operator="equal">
      <formula>"売"</formula>
    </cfRule>
  </conditionalFormatting>
  <conditionalFormatting sqref="G77">
    <cfRule type="cellIs" dxfId="8547" priority="2985" stopIfTrue="1" operator="equal">
      <formula>"買"</formula>
    </cfRule>
    <cfRule type="cellIs" dxfId="8546" priority="2986" stopIfTrue="1" operator="equal">
      <formula>"売"</formula>
    </cfRule>
  </conditionalFormatting>
  <conditionalFormatting sqref="G77">
    <cfRule type="cellIs" dxfId="8545" priority="2983" stopIfTrue="1" operator="equal">
      <formula>"買"</formula>
    </cfRule>
    <cfRule type="cellIs" dxfId="8544" priority="2984" stopIfTrue="1" operator="equal">
      <formula>"売"</formula>
    </cfRule>
  </conditionalFormatting>
  <conditionalFormatting sqref="G9:G11 G14:G40">
    <cfRule type="cellIs" dxfId="8397" priority="2981" stopIfTrue="1" operator="equal">
      <formula>"買"</formula>
    </cfRule>
    <cfRule type="cellIs" dxfId="8396" priority="2982" stopIfTrue="1" operator="equal">
      <formula>"売"</formula>
    </cfRule>
  </conditionalFormatting>
  <conditionalFormatting sqref="G12">
    <cfRule type="cellIs" dxfId="8395" priority="2979" stopIfTrue="1" operator="equal">
      <formula>"買"</formula>
    </cfRule>
    <cfRule type="cellIs" dxfId="8394" priority="2980" stopIfTrue="1" operator="equal">
      <formula>"売"</formula>
    </cfRule>
  </conditionalFormatting>
  <conditionalFormatting sqref="G13">
    <cfRule type="cellIs" dxfId="8393" priority="2977" stopIfTrue="1" operator="equal">
      <formula>"買"</formula>
    </cfRule>
    <cfRule type="cellIs" dxfId="8392" priority="2978" stopIfTrue="1" operator="equal">
      <formula>"売"</formula>
    </cfRule>
  </conditionalFormatting>
  <conditionalFormatting sqref="G9:G11">
    <cfRule type="cellIs" dxfId="8391" priority="2975" stopIfTrue="1" operator="equal">
      <formula>"買"</formula>
    </cfRule>
    <cfRule type="cellIs" dxfId="8390" priority="2976" stopIfTrue="1" operator="equal">
      <formula>"売"</formula>
    </cfRule>
  </conditionalFormatting>
  <conditionalFormatting sqref="G12">
    <cfRule type="cellIs" dxfId="8389" priority="2973" stopIfTrue="1" operator="equal">
      <formula>"買"</formula>
    </cfRule>
    <cfRule type="cellIs" dxfId="8388" priority="2974" stopIfTrue="1" operator="equal">
      <formula>"売"</formula>
    </cfRule>
  </conditionalFormatting>
  <conditionalFormatting sqref="G9:G10">
    <cfRule type="cellIs" dxfId="8387" priority="2971" stopIfTrue="1" operator="equal">
      <formula>"買"</formula>
    </cfRule>
    <cfRule type="cellIs" dxfId="8386" priority="2972" stopIfTrue="1" operator="equal">
      <formula>"売"</formula>
    </cfRule>
  </conditionalFormatting>
  <conditionalFormatting sqref="G9:G10">
    <cfRule type="cellIs" dxfId="8385" priority="2969" stopIfTrue="1" operator="equal">
      <formula>"買"</formula>
    </cfRule>
    <cfRule type="cellIs" dxfId="8384" priority="2970" stopIfTrue="1" operator="equal">
      <formula>"売"</formula>
    </cfRule>
  </conditionalFormatting>
  <conditionalFormatting sqref="G9:G10">
    <cfRule type="cellIs" dxfId="8383" priority="2967" stopIfTrue="1" operator="equal">
      <formula>"買"</formula>
    </cfRule>
    <cfRule type="cellIs" dxfId="8382" priority="2968" stopIfTrue="1" operator="equal">
      <formula>"売"</formula>
    </cfRule>
  </conditionalFormatting>
  <conditionalFormatting sqref="G9:G10">
    <cfRule type="cellIs" dxfId="8381" priority="2965" stopIfTrue="1" operator="equal">
      <formula>"買"</formula>
    </cfRule>
    <cfRule type="cellIs" dxfId="8380" priority="2966" stopIfTrue="1" operator="equal">
      <formula>"売"</formula>
    </cfRule>
  </conditionalFormatting>
  <conditionalFormatting sqref="G9:G10">
    <cfRule type="cellIs" dxfId="8379" priority="2963" stopIfTrue="1" operator="equal">
      <formula>"買"</formula>
    </cfRule>
    <cfRule type="cellIs" dxfId="8378" priority="2964" stopIfTrue="1" operator="equal">
      <formula>"売"</formula>
    </cfRule>
  </conditionalFormatting>
  <conditionalFormatting sqref="G9:G10">
    <cfRule type="cellIs" dxfId="8377" priority="2961" stopIfTrue="1" operator="equal">
      <formula>"買"</formula>
    </cfRule>
    <cfRule type="cellIs" dxfId="8376" priority="2962" stopIfTrue="1" operator="equal">
      <formula>"売"</formula>
    </cfRule>
  </conditionalFormatting>
  <conditionalFormatting sqref="G13">
    <cfRule type="cellIs" dxfId="8375" priority="2959" stopIfTrue="1" operator="equal">
      <formula>"買"</formula>
    </cfRule>
    <cfRule type="cellIs" dxfId="8374" priority="2960" stopIfTrue="1" operator="equal">
      <formula>"売"</formula>
    </cfRule>
  </conditionalFormatting>
  <conditionalFormatting sqref="G13">
    <cfRule type="cellIs" dxfId="8373" priority="2957" stopIfTrue="1" operator="equal">
      <formula>"買"</formula>
    </cfRule>
    <cfRule type="cellIs" dxfId="8372" priority="2958" stopIfTrue="1" operator="equal">
      <formula>"売"</formula>
    </cfRule>
  </conditionalFormatting>
  <conditionalFormatting sqref="G13">
    <cfRule type="cellIs" dxfId="8371" priority="2955" stopIfTrue="1" operator="equal">
      <formula>"買"</formula>
    </cfRule>
    <cfRule type="cellIs" dxfId="8370" priority="2956" stopIfTrue="1" operator="equal">
      <formula>"売"</formula>
    </cfRule>
  </conditionalFormatting>
  <conditionalFormatting sqref="G13">
    <cfRule type="cellIs" dxfId="8369" priority="2953" stopIfTrue="1" operator="equal">
      <formula>"買"</formula>
    </cfRule>
    <cfRule type="cellIs" dxfId="8368" priority="2954" stopIfTrue="1" operator="equal">
      <formula>"売"</formula>
    </cfRule>
  </conditionalFormatting>
  <conditionalFormatting sqref="G13">
    <cfRule type="cellIs" dxfId="8367" priority="2951" stopIfTrue="1" operator="equal">
      <formula>"買"</formula>
    </cfRule>
    <cfRule type="cellIs" dxfId="8366" priority="2952" stopIfTrue="1" operator="equal">
      <formula>"売"</formula>
    </cfRule>
  </conditionalFormatting>
  <conditionalFormatting sqref="G13">
    <cfRule type="cellIs" dxfId="8365" priority="2949" stopIfTrue="1" operator="equal">
      <formula>"買"</formula>
    </cfRule>
    <cfRule type="cellIs" dxfId="8364" priority="2950" stopIfTrue="1" operator="equal">
      <formula>"売"</formula>
    </cfRule>
  </conditionalFormatting>
  <conditionalFormatting sqref="G13">
    <cfRule type="cellIs" dxfId="8363" priority="2947" stopIfTrue="1" operator="equal">
      <formula>"買"</formula>
    </cfRule>
    <cfRule type="cellIs" dxfId="8362" priority="2948" stopIfTrue="1" operator="equal">
      <formula>"売"</formula>
    </cfRule>
  </conditionalFormatting>
  <conditionalFormatting sqref="G13">
    <cfRule type="cellIs" dxfId="8361" priority="2945" stopIfTrue="1" operator="equal">
      <formula>"買"</formula>
    </cfRule>
    <cfRule type="cellIs" dxfId="8360" priority="2946" stopIfTrue="1" operator="equal">
      <formula>"売"</formula>
    </cfRule>
  </conditionalFormatting>
  <conditionalFormatting sqref="G13">
    <cfRule type="cellIs" dxfId="8359" priority="2943" stopIfTrue="1" operator="equal">
      <formula>"買"</formula>
    </cfRule>
    <cfRule type="cellIs" dxfId="8358" priority="2944" stopIfTrue="1" operator="equal">
      <formula>"売"</formula>
    </cfRule>
  </conditionalFormatting>
  <conditionalFormatting sqref="G13">
    <cfRule type="cellIs" dxfId="8357" priority="2941" stopIfTrue="1" operator="equal">
      <formula>"買"</formula>
    </cfRule>
    <cfRule type="cellIs" dxfId="8356" priority="2942" stopIfTrue="1" operator="equal">
      <formula>"売"</formula>
    </cfRule>
  </conditionalFormatting>
  <conditionalFormatting sqref="G13">
    <cfRule type="cellIs" dxfId="8355" priority="2939" stopIfTrue="1" operator="equal">
      <formula>"買"</formula>
    </cfRule>
    <cfRule type="cellIs" dxfId="8354" priority="2940" stopIfTrue="1" operator="equal">
      <formula>"売"</formula>
    </cfRule>
  </conditionalFormatting>
  <conditionalFormatting sqref="G13">
    <cfRule type="cellIs" dxfId="8353" priority="2937" stopIfTrue="1" operator="equal">
      <formula>"買"</formula>
    </cfRule>
    <cfRule type="cellIs" dxfId="8352" priority="2938" stopIfTrue="1" operator="equal">
      <formula>"売"</formula>
    </cfRule>
  </conditionalFormatting>
  <conditionalFormatting sqref="G13">
    <cfRule type="cellIs" dxfId="8351" priority="2935" stopIfTrue="1" operator="equal">
      <formula>"買"</formula>
    </cfRule>
    <cfRule type="cellIs" dxfId="8350" priority="2936" stopIfTrue="1" operator="equal">
      <formula>"売"</formula>
    </cfRule>
  </conditionalFormatting>
  <conditionalFormatting sqref="G13">
    <cfRule type="cellIs" dxfId="8349" priority="2933" stopIfTrue="1" operator="equal">
      <formula>"買"</formula>
    </cfRule>
    <cfRule type="cellIs" dxfId="8348" priority="2934" stopIfTrue="1" operator="equal">
      <formula>"売"</formula>
    </cfRule>
  </conditionalFormatting>
  <conditionalFormatting sqref="G13">
    <cfRule type="cellIs" dxfId="8347" priority="2931" stopIfTrue="1" operator="equal">
      <formula>"買"</formula>
    </cfRule>
    <cfRule type="cellIs" dxfId="8346" priority="2932" stopIfTrue="1" operator="equal">
      <formula>"売"</formula>
    </cfRule>
  </conditionalFormatting>
  <conditionalFormatting sqref="G13">
    <cfRule type="cellIs" dxfId="8345" priority="2929" stopIfTrue="1" operator="equal">
      <formula>"買"</formula>
    </cfRule>
    <cfRule type="cellIs" dxfId="8344" priority="2930" stopIfTrue="1" operator="equal">
      <formula>"売"</formula>
    </cfRule>
  </conditionalFormatting>
  <conditionalFormatting sqref="G13">
    <cfRule type="cellIs" dxfId="8343" priority="2927" stopIfTrue="1" operator="equal">
      <formula>"買"</formula>
    </cfRule>
    <cfRule type="cellIs" dxfId="8342" priority="2928" stopIfTrue="1" operator="equal">
      <formula>"売"</formula>
    </cfRule>
  </conditionalFormatting>
  <conditionalFormatting sqref="G14:G15">
    <cfRule type="cellIs" dxfId="8341" priority="2925" stopIfTrue="1" operator="equal">
      <formula>"買"</formula>
    </cfRule>
    <cfRule type="cellIs" dxfId="8340" priority="2926" stopIfTrue="1" operator="equal">
      <formula>"売"</formula>
    </cfRule>
  </conditionalFormatting>
  <conditionalFormatting sqref="G14:G15">
    <cfRule type="cellIs" dxfId="8339" priority="2923" stopIfTrue="1" operator="equal">
      <formula>"買"</formula>
    </cfRule>
    <cfRule type="cellIs" dxfId="8338" priority="2924" stopIfTrue="1" operator="equal">
      <formula>"売"</formula>
    </cfRule>
  </conditionalFormatting>
  <conditionalFormatting sqref="G14:G15">
    <cfRule type="cellIs" dxfId="8337" priority="2921" stopIfTrue="1" operator="equal">
      <formula>"買"</formula>
    </cfRule>
    <cfRule type="cellIs" dxfId="8336" priority="2922" stopIfTrue="1" operator="equal">
      <formula>"売"</formula>
    </cfRule>
  </conditionalFormatting>
  <conditionalFormatting sqref="G14:G15">
    <cfRule type="cellIs" dxfId="8335" priority="2919" stopIfTrue="1" operator="equal">
      <formula>"買"</formula>
    </cfRule>
    <cfRule type="cellIs" dxfId="8334" priority="2920" stopIfTrue="1" operator="equal">
      <formula>"売"</formula>
    </cfRule>
  </conditionalFormatting>
  <conditionalFormatting sqref="G14:G15">
    <cfRule type="cellIs" dxfId="8333" priority="2917" stopIfTrue="1" operator="equal">
      <formula>"買"</formula>
    </cfRule>
    <cfRule type="cellIs" dxfId="8332" priority="2918" stopIfTrue="1" operator="equal">
      <formula>"売"</formula>
    </cfRule>
  </conditionalFormatting>
  <conditionalFormatting sqref="G14:G15">
    <cfRule type="cellIs" dxfId="8331" priority="2915" stopIfTrue="1" operator="equal">
      <formula>"買"</formula>
    </cfRule>
    <cfRule type="cellIs" dxfId="8330" priority="2916" stopIfTrue="1" operator="equal">
      <formula>"売"</formula>
    </cfRule>
  </conditionalFormatting>
  <conditionalFormatting sqref="G14:G15">
    <cfRule type="cellIs" dxfId="8329" priority="2913" stopIfTrue="1" operator="equal">
      <formula>"買"</formula>
    </cfRule>
    <cfRule type="cellIs" dxfId="8328" priority="2914" stopIfTrue="1" operator="equal">
      <formula>"売"</formula>
    </cfRule>
  </conditionalFormatting>
  <conditionalFormatting sqref="G14:G15">
    <cfRule type="cellIs" dxfId="8327" priority="2911" stopIfTrue="1" operator="equal">
      <formula>"買"</formula>
    </cfRule>
    <cfRule type="cellIs" dxfId="8326" priority="2912" stopIfTrue="1" operator="equal">
      <formula>"売"</formula>
    </cfRule>
  </conditionalFormatting>
  <conditionalFormatting sqref="G14:G15">
    <cfRule type="cellIs" dxfId="8325" priority="2909" stopIfTrue="1" operator="equal">
      <formula>"買"</formula>
    </cfRule>
    <cfRule type="cellIs" dxfId="8324" priority="2910" stopIfTrue="1" operator="equal">
      <formula>"売"</formula>
    </cfRule>
  </conditionalFormatting>
  <conditionalFormatting sqref="G14:G15">
    <cfRule type="cellIs" dxfId="8323" priority="2907" stopIfTrue="1" operator="equal">
      <formula>"買"</formula>
    </cfRule>
    <cfRule type="cellIs" dxfId="8322" priority="2908" stopIfTrue="1" operator="equal">
      <formula>"売"</formula>
    </cfRule>
  </conditionalFormatting>
  <conditionalFormatting sqref="G14:G15">
    <cfRule type="cellIs" dxfId="8321" priority="2905" stopIfTrue="1" operator="equal">
      <formula>"買"</formula>
    </cfRule>
    <cfRule type="cellIs" dxfId="8320" priority="2906" stopIfTrue="1" operator="equal">
      <formula>"売"</formula>
    </cfRule>
  </conditionalFormatting>
  <conditionalFormatting sqref="G14:G15">
    <cfRule type="cellIs" dxfId="8319" priority="2903" stopIfTrue="1" operator="equal">
      <formula>"買"</formula>
    </cfRule>
    <cfRule type="cellIs" dxfId="8318" priority="2904" stopIfTrue="1" operator="equal">
      <formula>"売"</formula>
    </cfRule>
  </conditionalFormatting>
  <conditionalFormatting sqref="G14:G15">
    <cfRule type="cellIs" dxfId="8317" priority="2901" stopIfTrue="1" operator="equal">
      <formula>"買"</formula>
    </cfRule>
    <cfRule type="cellIs" dxfId="8316" priority="2902" stopIfTrue="1" operator="equal">
      <formula>"売"</formula>
    </cfRule>
  </conditionalFormatting>
  <conditionalFormatting sqref="G14:G15">
    <cfRule type="cellIs" dxfId="8315" priority="2899" stopIfTrue="1" operator="equal">
      <formula>"買"</formula>
    </cfRule>
    <cfRule type="cellIs" dxfId="8314" priority="2900" stopIfTrue="1" operator="equal">
      <formula>"売"</formula>
    </cfRule>
  </conditionalFormatting>
  <conditionalFormatting sqref="G14:G15">
    <cfRule type="cellIs" dxfId="8313" priority="2897" stopIfTrue="1" operator="equal">
      <formula>"買"</formula>
    </cfRule>
    <cfRule type="cellIs" dxfId="8312" priority="2898" stopIfTrue="1" operator="equal">
      <formula>"売"</formula>
    </cfRule>
  </conditionalFormatting>
  <conditionalFormatting sqref="G14:G15">
    <cfRule type="cellIs" dxfId="8311" priority="2895" stopIfTrue="1" operator="equal">
      <formula>"買"</formula>
    </cfRule>
    <cfRule type="cellIs" dxfId="8310" priority="2896" stopIfTrue="1" operator="equal">
      <formula>"売"</formula>
    </cfRule>
  </conditionalFormatting>
  <conditionalFormatting sqref="G14:G15">
    <cfRule type="cellIs" dxfId="8309" priority="2893" stopIfTrue="1" operator="equal">
      <formula>"買"</formula>
    </cfRule>
    <cfRule type="cellIs" dxfId="8308" priority="2894" stopIfTrue="1" operator="equal">
      <formula>"売"</formula>
    </cfRule>
  </conditionalFormatting>
  <conditionalFormatting sqref="G14:G15">
    <cfRule type="cellIs" dxfId="8307" priority="2891" stopIfTrue="1" operator="equal">
      <formula>"買"</formula>
    </cfRule>
    <cfRule type="cellIs" dxfId="8306" priority="2892" stopIfTrue="1" operator="equal">
      <formula>"売"</formula>
    </cfRule>
  </conditionalFormatting>
  <conditionalFormatting sqref="G17">
    <cfRule type="cellIs" dxfId="8305" priority="2889" stopIfTrue="1" operator="equal">
      <formula>"買"</formula>
    </cfRule>
    <cfRule type="cellIs" dxfId="8304" priority="2890" stopIfTrue="1" operator="equal">
      <formula>"売"</formula>
    </cfRule>
  </conditionalFormatting>
  <conditionalFormatting sqref="G17">
    <cfRule type="cellIs" dxfId="8303" priority="2887" stopIfTrue="1" operator="equal">
      <formula>"買"</formula>
    </cfRule>
    <cfRule type="cellIs" dxfId="8302" priority="2888" stopIfTrue="1" operator="equal">
      <formula>"売"</formula>
    </cfRule>
  </conditionalFormatting>
  <conditionalFormatting sqref="G17">
    <cfRule type="cellIs" dxfId="8301" priority="2885" stopIfTrue="1" operator="equal">
      <formula>"買"</formula>
    </cfRule>
    <cfRule type="cellIs" dxfId="8300" priority="2886" stopIfTrue="1" operator="equal">
      <formula>"売"</formula>
    </cfRule>
  </conditionalFormatting>
  <conditionalFormatting sqref="G17">
    <cfRule type="cellIs" dxfId="8299" priority="2883" stopIfTrue="1" operator="equal">
      <formula>"買"</formula>
    </cfRule>
    <cfRule type="cellIs" dxfId="8298" priority="2884" stopIfTrue="1" operator="equal">
      <formula>"売"</formula>
    </cfRule>
  </conditionalFormatting>
  <conditionalFormatting sqref="G17">
    <cfRule type="cellIs" dxfId="8297" priority="2881" stopIfTrue="1" operator="equal">
      <formula>"買"</formula>
    </cfRule>
    <cfRule type="cellIs" dxfId="8296" priority="2882" stopIfTrue="1" operator="equal">
      <formula>"売"</formula>
    </cfRule>
  </conditionalFormatting>
  <conditionalFormatting sqref="G17">
    <cfRule type="cellIs" dxfId="8295" priority="2879" stopIfTrue="1" operator="equal">
      <formula>"買"</formula>
    </cfRule>
    <cfRule type="cellIs" dxfId="8294" priority="2880" stopIfTrue="1" operator="equal">
      <formula>"売"</formula>
    </cfRule>
  </conditionalFormatting>
  <conditionalFormatting sqref="G20:G22">
    <cfRule type="cellIs" dxfId="8293" priority="2877" stopIfTrue="1" operator="equal">
      <formula>"買"</formula>
    </cfRule>
    <cfRule type="cellIs" dxfId="8292" priority="2878" stopIfTrue="1" operator="equal">
      <formula>"売"</formula>
    </cfRule>
  </conditionalFormatting>
  <conditionalFormatting sqref="G20:G22">
    <cfRule type="cellIs" dxfId="8291" priority="2875" stopIfTrue="1" operator="equal">
      <formula>"買"</formula>
    </cfRule>
    <cfRule type="cellIs" dxfId="8290" priority="2876" stopIfTrue="1" operator="equal">
      <formula>"売"</formula>
    </cfRule>
  </conditionalFormatting>
  <conditionalFormatting sqref="G20:G22">
    <cfRule type="cellIs" dxfId="8289" priority="2873" stopIfTrue="1" operator="equal">
      <formula>"買"</formula>
    </cfRule>
    <cfRule type="cellIs" dxfId="8288" priority="2874" stopIfTrue="1" operator="equal">
      <formula>"売"</formula>
    </cfRule>
  </conditionalFormatting>
  <conditionalFormatting sqref="G20:G22">
    <cfRule type="cellIs" dxfId="8287" priority="2871" stopIfTrue="1" operator="equal">
      <formula>"買"</formula>
    </cfRule>
    <cfRule type="cellIs" dxfId="8286" priority="2872" stopIfTrue="1" operator="equal">
      <formula>"売"</formula>
    </cfRule>
  </conditionalFormatting>
  <conditionalFormatting sqref="G20:G22">
    <cfRule type="cellIs" dxfId="8285" priority="2869" stopIfTrue="1" operator="equal">
      <formula>"買"</formula>
    </cfRule>
    <cfRule type="cellIs" dxfId="8284" priority="2870" stopIfTrue="1" operator="equal">
      <formula>"売"</formula>
    </cfRule>
  </conditionalFormatting>
  <conditionalFormatting sqref="G20:G22">
    <cfRule type="cellIs" dxfId="8283" priority="2867" stopIfTrue="1" operator="equal">
      <formula>"買"</formula>
    </cfRule>
    <cfRule type="cellIs" dxfId="8282" priority="2868" stopIfTrue="1" operator="equal">
      <formula>"売"</formula>
    </cfRule>
  </conditionalFormatting>
  <conditionalFormatting sqref="G22">
    <cfRule type="cellIs" dxfId="8281" priority="2865" stopIfTrue="1" operator="equal">
      <formula>"買"</formula>
    </cfRule>
    <cfRule type="cellIs" dxfId="8280" priority="2866" stopIfTrue="1" operator="equal">
      <formula>"売"</formula>
    </cfRule>
  </conditionalFormatting>
  <conditionalFormatting sqref="G22">
    <cfRule type="cellIs" dxfId="8279" priority="2863" stopIfTrue="1" operator="equal">
      <formula>"買"</formula>
    </cfRule>
    <cfRule type="cellIs" dxfId="8278" priority="2864" stopIfTrue="1" operator="equal">
      <formula>"売"</formula>
    </cfRule>
  </conditionalFormatting>
  <conditionalFormatting sqref="G22">
    <cfRule type="cellIs" dxfId="8277" priority="2861" stopIfTrue="1" operator="equal">
      <formula>"買"</formula>
    </cfRule>
    <cfRule type="cellIs" dxfId="8276" priority="2862" stopIfTrue="1" operator="equal">
      <formula>"売"</formula>
    </cfRule>
  </conditionalFormatting>
  <conditionalFormatting sqref="G23:G24">
    <cfRule type="cellIs" dxfId="8275" priority="2859" stopIfTrue="1" operator="equal">
      <formula>"買"</formula>
    </cfRule>
    <cfRule type="cellIs" dxfId="8274" priority="2860" stopIfTrue="1" operator="equal">
      <formula>"売"</formula>
    </cfRule>
  </conditionalFormatting>
  <conditionalFormatting sqref="G23:G24">
    <cfRule type="cellIs" dxfId="8273" priority="2857" stopIfTrue="1" operator="equal">
      <formula>"買"</formula>
    </cfRule>
    <cfRule type="cellIs" dxfId="8272" priority="2858" stopIfTrue="1" operator="equal">
      <formula>"売"</formula>
    </cfRule>
  </conditionalFormatting>
  <conditionalFormatting sqref="G23:G24">
    <cfRule type="cellIs" dxfId="8271" priority="2855" stopIfTrue="1" operator="equal">
      <formula>"買"</formula>
    </cfRule>
    <cfRule type="cellIs" dxfId="8270" priority="2856" stopIfTrue="1" operator="equal">
      <formula>"売"</formula>
    </cfRule>
  </conditionalFormatting>
  <conditionalFormatting sqref="G33">
    <cfRule type="cellIs" dxfId="8269" priority="2853" stopIfTrue="1" operator="equal">
      <formula>"買"</formula>
    </cfRule>
    <cfRule type="cellIs" dxfId="8268" priority="2854" stopIfTrue="1" operator="equal">
      <formula>"売"</formula>
    </cfRule>
  </conditionalFormatting>
  <conditionalFormatting sqref="G33">
    <cfRule type="cellIs" dxfId="8267" priority="2851" stopIfTrue="1" operator="equal">
      <formula>"買"</formula>
    </cfRule>
    <cfRule type="cellIs" dxfId="8266" priority="2852" stopIfTrue="1" operator="equal">
      <formula>"売"</formula>
    </cfRule>
  </conditionalFormatting>
  <conditionalFormatting sqref="G33">
    <cfRule type="cellIs" dxfId="8265" priority="2849" stopIfTrue="1" operator="equal">
      <formula>"買"</formula>
    </cfRule>
    <cfRule type="cellIs" dxfId="8264" priority="2850" stopIfTrue="1" operator="equal">
      <formula>"売"</formula>
    </cfRule>
  </conditionalFormatting>
  <conditionalFormatting sqref="G38:G39">
    <cfRule type="cellIs" dxfId="8263" priority="2847" stopIfTrue="1" operator="equal">
      <formula>"買"</formula>
    </cfRule>
    <cfRule type="cellIs" dxfId="8262" priority="2848" stopIfTrue="1" operator="equal">
      <formula>"売"</formula>
    </cfRule>
  </conditionalFormatting>
  <conditionalFormatting sqref="G38:G39">
    <cfRule type="cellIs" dxfId="8261" priority="2845" stopIfTrue="1" operator="equal">
      <formula>"買"</formula>
    </cfRule>
    <cfRule type="cellIs" dxfId="8260" priority="2846" stopIfTrue="1" operator="equal">
      <formula>"売"</formula>
    </cfRule>
  </conditionalFormatting>
  <conditionalFormatting sqref="G9">
    <cfRule type="cellIs" dxfId="8243" priority="2843" stopIfTrue="1" operator="equal">
      <formula>"買"</formula>
    </cfRule>
    <cfRule type="cellIs" dxfId="8242" priority="2844" stopIfTrue="1" operator="equal">
      <formula>"売"</formula>
    </cfRule>
  </conditionalFormatting>
  <conditionalFormatting sqref="G9">
    <cfRule type="cellIs" dxfId="8241" priority="2841" stopIfTrue="1" operator="equal">
      <formula>"買"</formula>
    </cfRule>
    <cfRule type="cellIs" dxfId="8240" priority="2842" stopIfTrue="1" operator="equal">
      <formula>"売"</formula>
    </cfRule>
  </conditionalFormatting>
  <conditionalFormatting sqref="G9">
    <cfRule type="cellIs" dxfId="8239" priority="2839" stopIfTrue="1" operator="equal">
      <formula>"買"</formula>
    </cfRule>
    <cfRule type="cellIs" dxfId="8238" priority="2840" stopIfTrue="1" operator="equal">
      <formula>"売"</formula>
    </cfRule>
  </conditionalFormatting>
  <conditionalFormatting sqref="G9">
    <cfRule type="cellIs" dxfId="8237" priority="2837" stopIfTrue="1" operator="equal">
      <formula>"買"</formula>
    </cfRule>
    <cfRule type="cellIs" dxfId="8236" priority="2838" stopIfTrue="1" operator="equal">
      <formula>"売"</formula>
    </cfRule>
  </conditionalFormatting>
  <conditionalFormatting sqref="G9">
    <cfRule type="cellIs" dxfId="8235" priority="2835" stopIfTrue="1" operator="equal">
      <formula>"買"</formula>
    </cfRule>
    <cfRule type="cellIs" dxfId="8234" priority="2836" stopIfTrue="1" operator="equal">
      <formula>"売"</formula>
    </cfRule>
  </conditionalFormatting>
  <conditionalFormatting sqref="G9">
    <cfRule type="cellIs" dxfId="8233" priority="2833" stopIfTrue="1" operator="equal">
      <formula>"買"</formula>
    </cfRule>
    <cfRule type="cellIs" dxfId="8232" priority="2834" stopIfTrue="1" operator="equal">
      <formula>"売"</formula>
    </cfRule>
  </conditionalFormatting>
  <conditionalFormatting sqref="G9">
    <cfRule type="cellIs" dxfId="8231" priority="2831" stopIfTrue="1" operator="equal">
      <formula>"買"</formula>
    </cfRule>
    <cfRule type="cellIs" dxfId="8230" priority="2832" stopIfTrue="1" operator="equal">
      <formula>"売"</formula>
    </cfRule>
  </conditionalFormatting>
  <conditionalFormatting sqref="G9">
    <cfRule type="cellIs" dxfId="8229" priority="2829" stopIfTrue="1" operator="equal">
      <formula>"買"</formula>
    </cfRule>
    <cfRule type="cellIs" dxfId="8228" priority="2830" stopIfTrue="1" operator="equal">
      <formula>"売"</formula>
    </cfRule>
  </conditionalFormatting>
  <conditionalFormatting sqref="G9">
    <cfRule type="cellIs" dxfId="8227" priority="2827" stopIfTrue="1" operator="equal">
      <formula>"買"</formula>
    </cfRule>
    <cfRule type="cellIs" dxfId="8226" priority="2828" stopIfTrue="1" operator="equal">
      <formula>"売"</formula>
    </cfRule>
  </conditionalFormatting>
  <conditionalFormatting sqref="G9">
    <cfRule type="cellIs" dxfId="8225" priority="2825" stopIfTrue="1" operator="equal">
      <formula>"買"</formula>
    </cfRule>
    <cfRule type="cellIs" dxfId="8224" priority="2826" stopIfTrue="1" operator="equal">
      <formula>"売"</formula>
    </cfRule>
  </conditionalFormatting>
  <conditionalFormatting sqref="G9">
    <cfRule type="cellIs" dxfId="8223" priority="2823" stopIfTrue="1" operator="equal">
      <formula>"買"</formula>
    </cfRule>
    <cfRule type="cellIs" dxfId="8222" priority="2824" stopIfTrue="1" operator="equal">
      <formula>"売"</formula>
    </cfRule>
  </conditionalFormatting>
  <conditionalFormatting sqref="G9">
    <cfRule type="cellIs" dxfId="8221" priority="2821" stopIfTrue="1" operator="equal">
      <formula>"買"</formula>
    </cfRule>
    <cfRule type="cellIs" dxfId="8220" priority="2822" stopIfTrue="1" operator="equal">
      <formula>"売"</formula>
    </cfRule>
  </conditionalFormatting>
  <conditionalFormatting sqref="G9">
    <cfRule type="cellIs" dxfId="8219" priority="2819" stopIfTrue="1" operator="equal">
      <formula>"買"</formula>
    </cfRule>
    <cfRule type="cellIs" dxfId="8218" priority="2820" stopIfTrue="1" operator="equal">
      <formula>"売"</formula>
    </cfRule>
  </conditionalFormatting>
  <conditionalFormatting sqref="G9">
    <cfRule type="cellIs" dxfId="8217" priority="2817" stopIfTrue="1" operator="equal">
      <formula>"買"</formula>
    </cfRule>
    <cfRule type="cellIs" dxfId="8216" priority="2818" stopIfTrue="1" operator="equal">
      <formula>"売"</formula>
    </cfRule>
  </conditionalFormatting>
  <conditionalFormatting sqref="G9">
    <cfRule type="cellIs" dxfId="8215" priority="2815" stopIfTrue="1" operator="equal">
      <formula>"買"</formula>
    </cfRule>
    <cfRule type="cellIs" dxfId="8214" priority="2816" stopIfTrue="1" operator="equal">
      <formula>"売"</formula>
    </cfRule>
  </conditionalFormatting>
  <conditionalFormatting sqref="G9">
    <cfRule type="cellIs" dxfId="8213" priority="2813" stopIfTrue="1" operator="equal">
      <formula>"買"</formula>
    </cfRule>
    <cfRule type="cellIs" dxfId="8212" priority="2814" stopIfTrue="1" operator="equal">
      <formula>"売"</formula>
    </cfRule>
  </conditionalFormatting>
  <conditionalFormatting sqref="G9">
    <cfRule type="cellIs" dxfId="8211" priority="2811" stopIfTrue="1" operator="equal">
      <formula>"買"</formula>
    </cfRule>
    <cfRule type="cellIs" dxfId="8210" priority="2812" stopIfTrue="1" operator="equal">
      <formula>"売"</formula>
    </cfRule>
  </conditionalFormatting>
  <conditionalFormatting sqref="G9">
    <cfRule type="cellIs" dxfId="8209" priority="2809" stopIfTrue="1" operator="equal">
      <formula>"買"</formula>
    </cfRule>
    <cfRule type="cellIs" dxfId="8208" priority="2810" stopIfTrue="1" operator="equal">
      <formula>"売"</formula>
    </cfRule>
  </conditionalFormatting>
  <conditionalFormatting sqref="G9">
    <cfRule type="cellIs" dxfId="8207" priority="2807" stopIfTrue="1" operator="equal">
      <formula>"買"</formula>
    </cfRule>
    <cfRule type="cellIs" dxfId="8206" priority="2808" stopIfTrue="1" operator="equal">
      <formula>"売"</formula>
    </cfRule>
  </conditionalFormatting>
  <conditionalFormatting sqref="G9">
    <cfRule type="cellIs" dxfId="8205" priority="2805" stopIfTrue="1" operator="equal">
      <formula>"買"</formula>
    </cfRule>
    <cfRule type="cellIs" dxfId="8204" priority="2806" stopIfTrue="1" operator="equal">
      <formula>"売"</formula>
    </cfRule>
  </conditionalFormatting>
  <conditionalFormatting sqref="G9">
    <cfRule type="cellIs" dxfId="8203" priority="2803" stopIfTrue="1" operator="equal">
      <formula>"買"</formula>
    </cfRule>
    <cfRule type="cellIs" dxfId="8202" priority="2804" stopIfTrue="1" operator="equal">
      <formula>"売"</formula>
    </cfRule>
  </conditionalFormatting>
  <conditionalFormatting sqref="G9">
    <cfRule type="cellIs" dxfId="8201" priority="2801" stopIfTrue="1" operator="equal">
      <formula>"買"</formula>
    </cfRule>
    <cfRule type="cellIs" dxfId="8200" priority="2802" stopIfTrue="1" operator="equal">
      <formula>"売"</formula>
    </cfRule>
  </conditionalFormatting>
  <conditionalFormatting sqref="G9">
    <cfRule type="cellIs" dxfId="8199" priority="2799" stopIfTrue="1" operator="equal">
      <formula>"買"</formula>
    </cfRule>
    <cfRule type="cellIs" dxfId="8198" priority="2800" stopIfTrue="1" operator="equal">
      <formula>"売"</formula>
    </cfRule>
  </conditionalFormatting>
  <conditionalFormatting sqref="G9">
    <cfRule type="cellIs" dxfId="8197" priority="2797" stopIfTrue="1" operator="equal">
      <formula>"買"</formula>
    </cfRule>
    <cfRule type="cellIs" dxfId="8196" priority="2798" stopIfTrue="1" operator="equal">
      <formula>"売"</formula>
    </cfRule>
  </conditionalFormatting>
  <conditionalFormatting sqref="G9">
    <cfRule type="cellIs" dxfId="8195" priority="2795" stopIfTrue="1" operator="equal">
      <formula>"買"</formula>
    </cfRule>
    <cfRule type="cellIs" dxfId="8194" priority="2796" stopIfTrue="1" operator="equal">
      <formula>"売"</formula>
    </cfRule>
  </conditionalFormatting>
  <conditionalFormatting sqref="G9">
    <cfRule type="cellIs" dxfId="8193" priority="2793" stopIfTrue="1" operator="equal">
      <formula>"買"</formula>
    </cfRule>
    <cfRule type="cellIs" dxfId="8192" priority="2794" stopIfTrue="1" operator="equal">
      <formula>"売"</formula>
    </cfRule>
  </conditionalFormatting>
  <conditionalFormatting sqref="G10">
    <cfRule type="cellIs" dxfId="8175" priority="2791" stopIfTrue="1" operator="equal">
      <formula>"買"</formula>
    </cfRule>
    <cfRule type="cellIs" dxfId="8174" priority="2792" stopIfTrue="1" operator="equal">
      <formula>"売"</formula>
    </cfRule>
  </conditionalFormatting>
  <conditionalFormatting sqref="G10">
    <cfRule type="cellIs" dxfId="8173" priority="2789" stopIfTrue="1" operator="equal">
      <formula>"買"</formula>
    </cfRule>
    <cfRule type="cellIs" dxfId="8172" priority="2790" stopIfTrue="1" operator="equal">
      <formula>"売"</formula>
    </cfRule>
  </conditionalFormatting>
  <conditionalFormatting sqref="G10">
    <cfRule type="cellIs" dxfId="8171" priority="2787" stopIfTrue="1" operator="equal">
      <formula>"買"</formula>
    </cfRule>
    <cfRule type="cellIs" dxfId="8170" priority="2788" stopIfTrue="1" operator="equal">
      <formula>"売"</formula>
    </cfRule>
  </conditionalFormatting>
  <conditionalFormatting sqref="G10">
    <cfRule type="cellIs" dxfId="8169" priority="2785" stopIfTrue="1" operator="equal">
      <formula>"買"</formula>
    </cfRule>
    <cfRule type="cellIs" dxfId="8168" priority="2786" stopIfTrue="1" operator="equal">
      <formula>"売"</formula>
    </cfRule>
  </conditionalFormatting>
  <conditionalFormatting sqref="G10">
    <cfRule type="cellIs" dxfId="8167" priority="2783" stopIfTrue="1" operator="equal">
      <formula>"買"</formula>
    </cfRule>
    <cfRule type="cellIs" dxfId="8166" priority="2784" stopIfTrue="1" operator="equal">
      <formula>"売"</formula>
    </cfRule>
  </conditionalFormatting>
  <conditionalFormatting sqref="G10">
    <cfRule type="cellIs" dxfId="8165" priority="2781" stopIfTrue="1" operator="equal">
      <formula>"買"</formula>
    </cfRule>
    <cfRule type="cellIs" dxfId="8164" priority="2782" stopIfTrue="1" operator="equal">
      <formula>"売"</formula>
    </cfRule>
  </conditionalFormatting>
  <conditionalFormatting sqref="G10">
    <cfRule type="cellIs" dxfId="8163" priority="2779" stopIfTrue="1" operator="equal">
      <formula>"買"</formula>
    </cfRule>
    <cfRule type="cellIs" dxfId="8162" priority="2780" stopIfTrue="1" operator="equal">
      <formula>"売"</formula>
    </cfRule>
  </conditionalFormatting>
  <conditionalFormatting sqref="G10">
    <cfRule type="cellIs" dxfId="8161" priority="2777" stopIfTrue="1" operator="equal">
      <formula>"買"</formula>
    </cfRule>
    <cfRule type="cellIs" dxfId="8160" priority="2778" stopIfTrue="1" operator="equal">
      <formula>"売"</formula>
    </cfRule>
  </conditionalFormatting>
  <conditionalFormatting sqref="G11">
    <cfRule type="cellIs" dxfId="8155" priority="2775" stopIfTrue="1" operator="equal">
      <formula>"買"</formula>
    </cfRule>
    <cfRule type="cellIs" dxfId="8154" priority="2776" stopIfTrue="1" operator="equal">
      <formula>"売"</formula>
    </cfRule>
  </conditionalFormatting>
  <conditionalFormatting sqref="G11">
    <cfRule type="cellIs" dxfId="8153" priority="2773" stopIfTrue="1" operator="equal">
      <formula>"買"</formula>
    </cfRule>
    <cfRule type="cellIs" dxfId="8152" priority="2774" stopIfTrue="1" operator="equal">
      <formula>"売"</formula>
    </cfRule>
  </conditionalFormatting>
  <conditionalFormatting sqref="G11">
    <cfRule type="cellIs" dxfId="8151" priority="2771" stopIfTrue="1" operator="equal">
      <formula>"買"</formula>
    </cfRule>
    <cfRule type="cellIs" dxfId="8150" priority="2772" stopIfTrue="1" operator="equal">
      <formula>"売"</formula>
    </cfRule>
  </conditionalFormatting>
  <conditionalFormatting sqref="G11">
    <cfRule type="cellIs" dxfId="8149" priority="2769" stopIfTrue="1" operator="equal">
      <formula>"買"</formula>
    </cfRule>
    <cfRule type="cellIs" dxfId="8148" priority="2770" stopIfTrue="1" operator="equal">
      <formula>"売"</formula>
    </cfRule>
  </conditionalFormatting>
  <conditionalFormatting sqref="G11">
    <cfRule type="cellIs" dxfId="8147" priority="2767" stopIfTrue="1" operator="equal">
      <formula>"買"</formula>
    </cfRule>
    <cfRule type="cellIs" dxfId="8146" priority="2768" stopIfTrue="1" operator="equal">
      <formula>"売"</formula>
    </cfRule>
  </conditionalFormatting>
  <conditionalFormatting sqref="G11">
    <cfRule type="cellIs" dxfId="8145" priority="2765" stopIfTrue="1" operator="equal">
      <formula>"買"</formula>
    </cfRule>
    <cfRule type="cellIs" dxfId="8144" priority="2766" stopIfTrue="1" operator="equal">
      <formula>"売"</formula>
    </cfRule>
  </conditionalFormatting>
  <conditionalFormatting sqref="G11">
    <cfRule type="cellIs" dxfId="8143" priority="2763" stopIfTrue="1" operator="equal">
      <formula>"買"</formula>
    </cfRule>
    <cfRule type="cellIs" dxfId="8142" priority="2764" stopIfTrue="1" operator="equal">
      <formula>"売"</formula>
    </cfRule>
  </conditionalFormatting>
  <conditionalFormatting sqref="G11">
    <cfRule type="cellIs" dxfId="8141" priority="2761" stopIfTrue="1" operator="equal">
      <formula>"買"</formula>
    </cfRule>
    <cfRule type="cellIs" dxfId="8140" priority="2762" stopIfTrue="1" operator="equal">
      <formula>"売"</formula>
    </cfRule>
  </conditionalFormatting>
  <conditionalFormatting sqref="G11">
    <cfRule type="cellIs" dxfId="8139" priority="2759" stopIfTrue="1" operator="equal">
      <formula>"買"</formula>
    </cfRule>
    <cfRule type="cellIs" dxfId="8138" priority="2760" stopIfTrue="1" operator="equal">
      <formula>"売"</formula>
    </cfRule>
  </conditionalFormatting>
  <conditionalFormatting sqref="G11">
    <cfRule type="cellIs" dxfId="8137" priority="2757" stopIfTrue="1" operator="equal">
      <formula>"買"</formula>
    </cfRule>
    <cfRule type="cellIs" dxfId="8136" priority="2758" stopIfTrue="1" operator="equal">
      <formula>"売"</formula>
    </cfRule>
  </conditionalFormatting>
  <conditionalFormatting sqref="G12">
    <cfRule type="cellIs" dxfId="8119" priority="2755" stopIfTrue="1" operator="equal">
      <formula>"買"</formula>
    </cfRule>
    <cfRule type="cellIs" dxfId="8118" priority="2756" stopIfTrue="1" operator="equal">
      <formula>"売"</formula>
    </cfRule>
  </conditionalFormatting>
  <conditionalFormatting sqref="G12">
    <cfRule type="cellIs" dxfId="8117" priority="2753" stopIfTrue="1" operator="equal">
      <formula>"買"</formula>
    </cfRule>
    <cfRule type="cellIs" dxfId="8116" priority="2754" stopIfTrue="1" operator="equal">
      <formula>"売"</formula>
    </cfRule>
  </conditionalFormatting>
  <conditionalFormatting sqref="G12">
    <cfRule type="cellIs" dxfId="8115" priority="2751" stopIfTrue="1" operator="equal">
      <formula>"買"</formula>
    </cfRule>
    <cfRule type="cellIs" dxfId="8114" priority="2752" stopIfTrue="1" operator="equal">
      <formula>"売"</formula>
    </cfRule>
  </conditionalFormatting>
  <conditionalFormatting sqref="G12">
    <cfRule type="cellIs" dxfId="8113" priority="2749" stopIfTrue="1" operator="equal">
      <formula>"買"</formula>
    </cfRule>
    <cfRule type="cellIs" dxfId="8112" priority="2750" stopIfTrue="1" operator="equal">
      <formula>"売"</formula>
    </cfRule>
  </conditionalFormatting>
  <conditionalFormatting sqref="G13">
    <cfRule type="cellIs" dxfId="8059" priority="2747" stopIfTrue="1" operator="equal">
      <formula>"買"</formula>
    </cfRule>
    <cfRule type="cellIs" dxfId="8058" priority="2748" stopIfTrue="1" operator="equal">
      <formula>"売"</formula>
    </cfRule>
  </conditionalFormatting>
  <conditionalFormatting sqref="G13">
    <cfRule type="cellIs" dxfId="8057" priority="2745" stopIfTrue="1" operator="equal">
      <formula>"買"</formula>
    </cfRule>
    <cfRule type="cellIs" dxfId="8056" priority="2746" stopIfTrue="1" operator="equal">
      <formula>"売"</formula>
    </cfRule>
  </conditionalFormatting>
  <conditionalFormatting sqref="G13">
    <cfRule type="cellIs" dxfId="8055" priority="2743" stopIfTrue="1" operator="equal">
      <formula>"買"</formula>
    </cfRule>
    <cfRule type="cellIs" dxfId="8054" priority="2744" stopIfTrue="1" operator="equal">
      <formula>"売"</formula>
    </cfRule>
  </conditionalFormatting>
  <conditionalFormatting sqref="G13">
    <cfRule type="cellIs" dxfId="8053" priority="2741" stopIfTrue="1" operator="equal">
      <formula>"買"</formula>
    </cfRule>
    <cfRule type="cellIs" dxfId="8052" priority="2742" stopIfTrue="1" operator="equal">
      <formula>"売"</formula>
    </cfRule>
  </conditionalFormatting>
  <conditionalFormatting sqref="G13">
    <cfRule type="cellIs" dxfId="8051" priority="2739" stopIfTrue="1" operator="equal">
      <formula>"買"</formula>
    </cfRule>
    <cfRule type="cellIs" dxfId="8050" priority="2740" stopIfTrue="1" operator="equal">
      <formula>"売"</formula>
    </cfRule>
  </conditionalFormatting>
  <conditionalFormatting sqref="G13">
    <cfRule type="cellIs" dxfId="8049" priority="2737" stopIfTrue="1" operator="equal">
      <formula>"買"</formula>
    </cfRule>
    <cfRule type="cellIs" dxfId="8048" priority="2738" stopIfTrue="1" operator="equal">
      <formula>"売"</formula>
    </cfRule>
  </conditionalFormatting>
  <conditionalFormatting sqref="G13">
    <cfRule type="cellIs" dxfId="8047" priority="2735" stopIfTrue="1" operator="equal">
      <formula>"買"</formula>
    </cfRule>
    <cfRule type="cellIs" dxfId="8046" priority="2736" stopIfTrue="1" operator="equal">
      <formula>"売"</formula>
    </cfRule>
  </conditionalFormatting>
  <conditionalFormatting sqref="G13">
    <cfRule type="cellIs" dxfId="8045" priority="2733" stopIfTrue="1" operator="equal">
      <formula>"買"</formula>
    </cfRule>
    <cfRule type="cellIs" dxfId="8044" priority="2734" stopIfTrue="1" operator="equal">
      <formula>"売"</formula>
    </cfRule>
  </conditionalFormatting>
  <conditionalFormatting sqref="G13">
    <cfRule type="cellIs" dxfId="8043" priority="2731" stopIfTrue="1" operator="equal">
      <formula>"買"</formula>
    </cfRule>
    <cfRule type="cellIs" dxfId="8042" priority="2732" stopIfTrue="1" operator="equal">
      <formula>"売"</formula>
    </cfRule>
  </conditionalFormatting>
  <conditionalFormatting sqref="G13">
    <cfRule type="cellIs" dxfId="8041" priority="2729" stopIfTrue="1" operator="equal">
      <formula>"買"</formula>
    </cfRule>
    <cfRule type="cellIs" dxfId="8040" priority="2730" stopIfTrue="1" operator="equal">
      <formula>"売"</formula>
    </cfRule>
  </conditionalFormatting>
  <conditionalFormatting sqref="G13">
    <cfRule type="cellIs" dxfId="8039" priority="2727" stopIfTrue="1" operator="equal">
      <formula>"買"</formula>
    </cfRule>
    <cfRule type="cellIs" dxfId="8038" priority="2728" stopIfTrue="1" operator="equal">
      <formula>"売"</formula>
    </cfRule>
  </conditionalFormatting>
  <conditionalFormatting sqref="G13">
    <cfRule type="cellIs" dxfId="8037" priority="2725" stopIfTrue="1" operator="equal">
      <formula>"買"</formula>
    </cfRule>
    <cfRule type="cellIs" dxfId="8036" priority="2726" stopIfTrue="1" operator="equal">
      <formula>"売"</formula>
    </cfRule>
  </conditionalFormatting>
  <conditionalFormatting sqref="G13">
    <cfRule type="cellIs" dxfId="8035" priority="2723" stopIfTrue="1" operator="equal">
      <formula>"買"</formula>
    </cfRule>
    <cfRule type="cellIs" dxfId="8034" priority="2724" stopIfTrue="1" operator="equal">
      <formula>"売"</formula>
    </cfRule>
  </conditionalFormatting>
  <conditionalFormatting sqref="G13">
    <cfRule type="cellIs" dxfId="8033" priority="2721" stopIfTrue="1" operator="equal">
      <formula>"買"</formula>
    </cfRule>
    <cfRule type="cellIs" dxfId="8032" priority="2722" stopIfTrue="1" operator="equal">
      <formula>"売"</formula>
    </cfRule>
  </conditionalFormatting>
  <conditionalFormatting sqref="G13">
    <cfRule type="cellIs" dxfId="8031" priority="2719" stopIfTrue="1" operator="equal">
      <formula>"買"</formula>
    </cfRule>
    <cfRule type="cellIs" dxfId="8030" priority="2720" stopIfTrue="1" operator="equal">
      <formula>"売"</formula>
    </cfRule>
  </conditionalFormatting>
  <conditionalFormatting sqref="G13">
    <cfRule type="cellIs" dxfId="8029" priority="2717" stopIfTrue="1" operator="equal">
      <formula>"買"</formula>
    </cfRule>
    <cfRule type="cellIs" dxfId="8028" priority="2718" stopIfTrue="1" operator="equal">
      <formula>"売"</formula>
    </cfRule>
  </conditionalFormatting>
  <conditionalFormatting sqref="G13">
    <cfRule type="cellIs" dxfId="8027" priority="2715" stopIfTrue="1" operator="equal">
      <formula>"買"</formula>
    </cfRule>
    <cfRule type="cellIs" dxfId="8026" priority="2716" stopIfTrue="1" operator="equal">
      <formula>"売"</formula>
    </cfRule>
  </conditionalFormatting>
  <conditionalFormatting sqref="G13">
    <cfRule type="cellIs" dxfId="8025" priority="2713" stopIfTrue="1" operator="equal">
      <formula>"買"</formula>
    </cfRule>
    <cfRule type="cellIs" dxfId="8024" priority="2714" stopIfTrue="1" operator="equal">
      <formula>"売"</formula>
    </cfRule>
  </conditionalFormatting>
  <conditionalFormatting sqref="G13">
    <cfRule type="cellIs" dxfId="8023" priority="2711" stopIfTrue="1" operator="equal">
      <formula>"買"</formula>
    </cfRule>
    <cfRule type="cellIs" dxfId="8022" priority="2712" stopIfTrue="1" operator="equal">
      <formula>"売"</formula>
    </cfRule>
  </conditionalFormatting>
  <conditionalFormatting sqref="G13">
    <cfRule type="cellIs" dxfId="8021" priority="2709" stopIfTrue="1" operator="equal">
      <formula>"買"</formula>
    </cfRule>
    <cfRule type="cellIs" dxfId="8020" priority="2710" stopIfTrue="1" operator="equal">
      <formula>"売"</formula>
    </cfRule>
  </conditionalFormatting>
  <conditionalFormatting sqref="G13">
    <cfRule type="cellIs" dxfId="8019" priority="2707" stopIfTrue="1" operator="equal">
      <formula>"買"</formula>
    </cfRule>
    <cfRule type="cellIs" dxfId="8018" priority="2708" stopIfTrue="1" operator="equal">
      <formula>"売"</formula>
    </cfRule>
  </conditionalFormatting>
  <conditionalFormatting sqref="G13">
    <cfRule type="cellIs" dxfId="8017" priority="2705" stopIfTrue="1" operator="equal">
      <formula>"買"</formula>
    </cfRule>
    <cfRule type="cellIs" dxfId="8016" priority="2706" stopIfTrue="1" operator="equal">
      <formula>"売"</formula>
    </cfRule>
  </conditionalFormatting>
  <conditionalFormatting sqref="G13">
    <cfRule type="cellIs" dxfId="8015" priority="2703" stopIfTrue="1" operator="equal">
      <formula>"買"</formula>
    </cfRule>
    <cfRule type="cellIs" dxfId="8014" priority="2704" stopIfTrue="1" operator="equal">
      <formula>"売"</formula>
    </cfRule>
  </conditionalFormatting>
  <conditionalFormatting sqref="G13">
    <cfRule type="cellIs" dxfId="8013" priority="2701" stopIfTrue="1" operator="equal">
      <formula>"買"</formula>
    </cfRule>
    <cfRule type="cellIs" dxfId="8012" priority="2702" stopIfTrue="1" operator="equal">
      <formula>"売"</formula>
    </cfRule>
  </conditionalFormatting>
  <conditionalFormatting sqref="G13">
    <cfRule type="cellIs" dxfId="8011" priority="2699" stopIfTrue="1" operator="equal">
      <formula>"買"</formula>
    </cfRule>
    <cfRule type="cellIs" dxfId="8010" priority="2700" stopIfTrue="1" operator="equal">
      <formula>"売"</formula>
    </cfRule>
  </conditionalFormatting>
  <conditionalFormatting sqref="G13">
    <cfRule type="cellIs" dxfId="8009" priority="2697" stopIfTrue="1" operator="equal">
      <formula>"買"</formula>
    </cfRule>
    <cfRule type="cellIs" dxfId="8008" priority="2698" stopIfTrue="1" operator="equal">
      <formula>"売"</formula>
    </cfRule>
  </conditionalFormatting>
  <conditionalFormatting sqref="G13">
    <cfRule type="cellIs" dxfId="8007" priority="2695" stopIfTrue="1" operator="equal">
      <formula>"買"</formula>
    </cfRule>
    <cfRule type="cellIs" dxfId="8006" priority="2696" stopIfTrue="1" operator="equal">
      <formula>"売"</formula>
    </cfRule>
  </conditionalFormatting>
  <conditionalFormatting sqref="G13">
    <cfRule type="cellIs" dxfId="8005" priority="2693" stopIfTrue="1" operator="equal">
      <formula>"買"</formula>
    </cfRule>
    <cfRule type="cellIs" dxfId="8004" priority="2694" stopIfTrue="1" operator="equal">
      <formula>"売"</formula>
    </cfRule>
  </conditionalFormatting>
  <conditionalFormatting sqref="G13">
    <cfRule type="cellIs" dxfId="8003" priority="2691" stopIfTrue="1" operator="equal">
      <formula>"買"</formula>
    </cfRule>
    <cfRule type="cellIs" dxfId="8002" priority="2692" stopIfTrue="1" operator="equal">
      <formula>"売"</formula>
    </cfRule>
  </conditionalFormatting>
  <conditionalFormatting sqref="G13">
    <cfRule type="cellIs" dxfId="8001" priority="2689" stopIfTrue="1" operator="equal">
      <formula>"買"</formula>
    </cfRule>
    <cfRule type="cellIs" dxfId="8000" priority="2690" stopIfTrue="1" operator="equal">
      <formula>"売"</formula>
    </cfRule>
  </conditionalFormatting>
  <conditionalFormatting sqref="G13">
    <cfRule type="cellIs" dxfId="7999" priority="2687" stopIfTrue="1" operator="equal">
      <formula>"買"</formula>
    </cfRule>
    <cfRule type="cellIs" dxfId="7998" priority="2688" stopIfTrue="1" operator="equal">
      <formula>"売"</formula>
    </cfRule>
  </conditionalFormatting>
  <conditionalFormatting sqref="G13">
    <cfRule type="cellIs" dxfId="7997" priority="2685" stopIfTrue="1" operator="equal">
      <formula>"買"</formula>
    </cfRule>
    <cfRule type="cellIs" dxfId="7996" priority="2686" stopIfTrue="1" operator="equal">
      <formula>"売"</formula>
    </cfRule>
  </conditionalFormatting>
  <conditionalFormatting sqref="G13">
    <cfRule type="cellIs" dxfId="7995" priority="2683" stopIfTrue="1" operator="equal">
      <formula>"買"</formula>
    </cfRule>
    <cfRule type="cellIs" dxfId="7994" priority="2684" stopIfTrue="1" operator="equal">
      <formula>"売"</formula>
    </cfRule>
  </conditionalFormatting>
  <conditionalFormatting sqref="G13">
    <cfRule type="cellIs" dxfId="7993" priority="2681" stopIfTrue="1" operator="equal">
      <formula>"買"</formula>
    </cfRule>
    <cfRule type="cellIs" dxfId="7992" priority="2682" stopIfTrue="1" operator="equal">
      <formula>"売"</formula>
    </cfRule>
  </conditionalFormatting>
  <conditionalFormatting sqref="G13">
    <cfRule type="cellIs" dxfId="7991" priority="2679" stopIfTrue="1" operator="equal">
      <formula>"買"</formula>
    </cfRule>
    <cfRule type="cellIs" dxfId="7990" priority="2680" stopIfTrue="1" operator="equal">
      <formula>"売"</formula>
    </cfRule>
  </conditionalFormatting>
  <conditionalFormatting sqref="G13">
    <cfRule type="cellIs" dxfId="7989" priority="2677" stopIfTrue="1" operator="equal">
      <formula>"買"</formula>
    </cfRule>
    <cfRule type="cellIs" dxfId="7988" priority="2678" stopIfTrue="1" operator="equal">
      <formula>"売"</formula>
    </cfRule>
  </conditionalFormatting>
  <conditionalFormatting sqref="G13">
    <cfRule type="cellIs" dxfId="7987" priority="2675" stopIfTrue="1" operator="equal">
      <formula>"買"</formula>
    </cfRule>
    <cfRule type="cellIs" dxfId="7986" priority="2676" stopIfTrue="1" operator="equal">
      <formula>"売"</formula>
    </cfRule>
  </conditionalFormatting>
  <conditionalFormatting sqref="G13">
    <cfRule type="cellIs" dxfId="7985" priority="2673" stopIfTrue="1" operator="equal">
      <formula>"買"</formula>
    </cfRule>
    <cfRule type="cellIs" dxfId="7984" priority="2674" stopIfTrue="1" operator="equal">
      <formula>"売"</formula>
    </cfRule>
  </conditionalFormatting>
  <conditionalFormatting sqref="G13">
    <cfRule type="cellIs" dxfId="7983" priority="2671" stopIfTrue="1" operator="equal">
      <formula>"買"</formula>
    </cfRule>
    <cfRule type="cellIs" dxfId="7982" priority="2672" stopIfTrue="1" operator="equal">
      <formula>"売"</formula>
    </cfRule>
  </conditionalFormatting>
  <conditionalFormatting sqref="G13">
    <cfRule type="cellIs" dxfId="7981" priority="2669" stopIfTrue="1" operator="equal">
      <formula>"買"</formula>
    </cfRule>
    <cfRule type="cellIs" dxfId="7980" priority="2670" stopIfTrue="1" operator="equal">
      <formula>"売"</formula>
    </cfRule>
  </conditionalFormatting>
  <conditionalFormatting sqref="G13">
    <cfRule type="cellIs" dxfId="7979" priority="2667" stopIfTrue="1" operator="equal">
      <formula>"買"</formula>
    </cfRule>
    <cfRule type="cellIs" dxfId="7978" priority="2668" stopIfTrue="1" operator="equal">
      <formula>"売"</formula>
    </cfRule>
  </conditionalFormatting>
  <conditionalFormatting sqref="G13">
    <cfRule type="cellIs" dxfId="7977" priority="2665" stopIfTrue="1" operator="equal">
      <formula>"買"</formula>
    </cfRule>
    <cfRule type="cellIs" dxfId="7976" priority="2666" stopIfTrue="1" operator="equal">
      <formula>"売"</formula>
    </cfRule>
  </conditionalFormatting>
  <conditionalFormatting sqref="G13">
    <cfRule type="cellIs" dxfId="7975" priority="2663" stopIfTrue="1" operator="equal">
      <formula>"買"</formula>
    </cfRule>
    <cfRule type="cellIs" dxfId="7974" priority="2664" stopIfTrue="1" operator="equal">
      <formula>"売"</formula>
    </cfRule>
  </conditionalFormatting>
  <conditionalFormatting sqref="G13">
    <cfRule type="cellIs" dxfId="7973" priority="2661" stopIfTrue="1" operator="equal">
      <formula>"買"</formula>
    </cfRule>
    <cfRule type="cellIs" dxfId="7972" priority="2662" stopIfTrue="1" operator="equal">
      <formula>"売"</formula>
    </cfRule>
  </conditionalFormatting>
  <conditionalFormatting sqref="G13">
    <cfRule type="cellIs" dxfId="7971" priority="2659" stopIfTrue="1" operator="equal">
      <formula>"買"</formula>
    </cfRule>
    <cfRule type="cellIs" dxfId="7970" priority="2660" stopIfTrue="1" operator="equal">
      <formula>"売"</formula>
    </cfRule>
  </conditionalFormatting>
  <conditionalFormatting sqref="G13">
    <cfRule type="cellIs" dxfId="7969" priority="2657" stopIfTrue="1" operator="equal">
      <formula>"買"</formula>
    </cfRule>
    <cfRule type="cellIs" dxfId="7968" priority="2658" stopIfTrue="1" operator="equal">
      <formula>"売"</formula>
    </cfRule>
  </conditionalFormatting>
  <conditionalFormatting sqref="G13">
    <cfRule type="cellIs" dxfId="7967" priority="2655" stopIfTrue="1" operator="equal">
      <formula>"買"</formula>
    </cfRule>
    <cfRule type="cellIs" dxfId="7966" priority="2656" stopIfTrue="1" operator="equal">
      <formula>"売"</formula>
    </cfRule>
  </conditionalFormatting>
  <conditionalFormatting sqref="G13">
    <cfRule type="cellIs" dxfId="7965" priority="2653" stopIfTrue="1" operator="equal">
      <formula>"買"</formula>
    </cfRule>
    <cfRule type="cellIs" dxfId="7964" priority="2654" stopIfTrue="1" operator="equal">
      <formula>"売"</formula>
    </cfRule>
  </conditionalFormatting>
  <conditionalFormatting sqref="G13">
    <cfRule type="cellIs" dxfId="7963" priority="2651" stopIfTrue="1" operator="equal">
      <formula>"買"</formula>
    </cfRule>
    <cfRule type="cellIs" dxfId="7962" priority="2652" stopIfTrue="1" operator="equal">
      <formula>"売"</formula>
    </cfRule>
  </conditionalFormatting>
  <conditionalFormatting sqref="G13">
    <cfRule type="cellIs" dxfId="7961" priority="2649" stopIfTrue="1" operator="equal">
      <formula>"買"</formula>
    </cfRule>
    <cfRule type="cellIs" dxfId="7960" priority="2650" stopIfTrue="1" operator="equal">
      <formula>"売"</formula>
    </cfRule>
  </conditionalFormatting>
  <conditionalFormatting sqref="G13">
    <cfRule type="cellIs" dxfId="7959" priority="2647" stopIfTrue="1" operator="equal">
      <formula>"買"</formula>
    </cfRule>
    <cfRule type="cellIs" dxfId="7958" priority="2648" stopIfTrue="1" operator="equal">
      <formula>"売"</formula>
    </cfRule>
  </conditionalFormatting>
  <conditionalFormatting sqref="G13">
    <cfRule type="cellIs" dxfId="7957" priority="2645" stopIfTrue="1" operator="equal">
      <formula>"買"</formula>
    </cfRule>
    <cfRule type="cellIs" dxfId="7956" priority="2646" stopIfTrue="1" operator="equal">
      <formula>"売"</formula>
    </cfRule>
  </conditionalFormatting>
  <conditionalFormatting sqref="G13">
    <cfRule type="cellIs" dxfId="7955" priority="2643" stopIfTrue="1" operator="equal">
      <formula>"買"</formula>
    </cfRule>
    <cfRule type="cellIs" dxfId="7954" priority="2644" stopIfTrue="1" operator="equal">
      <formula>"売"</formula>
    </cfRule>
  </conditionalFormatting>
  <conditionalFormatting sqref="G13">
    <cfRule type="cellIs" dxfId="7953" priority="2641" stopIfTrue="1" operator="equal">
      <formula>"買"</formula>
    </cfRule>
    <cfRule type="cellIs" dxfId="7952" priority="2642" stopIfTrue="1" operator="equal">
      <formula>"売"</formula>
    </cfRule>
  </conditionalFormatting>
  <conditionalFormatting sqref="G13">
    <cfRule type="cellIs" dxfId="7951" priority="2639" stopIfTrue="1" operator="equal">
      <formula>"買"</formula>
    </cfRule>
    <cfRule type="cellIs" dxfId="7950" priority="2640" stopIfTrue="1" operator="equal">
      <formula>"売"</formula>
    </cfRule>
  </conditionalFormatting>
  <conditionalFormatting sqref="G13">
    <cfRule type="cellIs" dxfId="7949" priority="2637" stopIfTrue="1" operator="equal">
      <formula>"買"</formula>
    </cfRule>
    <cfRule type="cellIs" dxfId="7948" priority="2638" stopIfTrue="1" operator="equal">
      <formula>"売"</formula>
    </cfRule>
  </conditionalFormatting>
  <conditionalFormatting sqref="G13">
    <cfRule type="cellIs" dxfId="7947" priority="2635" stopIfTrue="1" operator="equal">
      <formula>"買"</formula>
    </cfRule>
    <cfRule type="cellIs" dxfId="7946" priority="2636" stopIfTrue="1" operator="equal">
      <formula>"売"</formula>
    </cfRule>
  </conditionalFormatting>
  <conditionalFormatting sqref="G14:G15">
    <cfRule type="cellIs" dxfId="7819" priority="2633" stopIfTrue="1" operator="equal">
      <formula>"買"</formula>
    </cfRule>
    <cfRule type="cellIs" dxfId="7818" priority="2634" stopIfTrue="1" operator="equal">
      <formula>"売"</formula>
    </cfRule>
  </conditionalFormatting>
  <conditionalFormatting sqref="G14:G15">
    <cfRule type="cellIs" dxfId="7817" priority="2631" stopIfTrue="1" operator="equal">
      <formula>"買"</formula>
    </cfRule>
    <cfRule type="cellIs" dxfId="7816" priority="2632" stopIfTrue="1" operator="equal">
      <formula>"売"</formula>
    </cfRule>
  </conditionalFormatting>
  <conditionalFormatting sqref="G14:G15">
    <cfRule type="cellIs" dxfId="7815" priority="2629" stopIfTrue="1" operator="equal">
      <formula>"買"</formula>
    </cfRule>
    <cfRule type="cellIs" dxfId="7814" priority="2630" stopIfTrue="1" operator="equal">
      <formula>"売"</formula>
    </cfRule>
  </conditionalFormatting>
  <conditionalFormatting sqref="G14:G15">
    <cfRule type="cellIs" dxfId="7813" priority="2627" stopIfTrue="1" operator="equal">
      <formula>"買"</formula>
    </cfRule>
    <cfRule type="cellIs" dxfId="7812" priority="2628" stopIfTrue="1" operator="equal">
      <formula>"売"</formula>
    </cfRule>
  </conditionalFormatting>
  <conditionalFormatting sqref="G14:G15">
    <cfRule type="cellIs" dxfId="7811" priority="2625" stopIfTrue="1" operator="equal">
      <formula>"買"</formula>
    </cfRule>
    <cfRule type="cellIs" dxfId="7810" priority="2626" stopIfTrue="1" operator="equal">
      <formula>"売"</formula>
    </cfRule>
  </conditionalFormatting>
  <conditionalFormatting sqref="G14:G15">
    <cfRule type="cellIs" dxfId="7809" priority="2623" stopIfTrue="1" operator="equal">
      <formula>"買"</formula>
    </cfRule>
    <cfRule type="cellIs" dxfId="7808" priority="2624" stopIfTrue="1" operator="equal">
      <formula>"売"</formula>
    </cfRule>
  </conditionalFormatting>
  <conditionalFormatting sqref="G14:G15">
    <cfRule type="cellIs" dxfId="7807" priority="2621" stopIfTrue="1" operator="equal">
      <formula>"買"</formula>
    </cfRule>
    <cfRule type="cellIs" dxfId="7806" priority="2622" stopIfTrue="1" operator="equal">
      <formula>"売"</formula>
    </cfRule>
  </conditionalFormatting>
  <conditionalFormatting sqref="G14:G15">
    <cfRule type="cellIs" dxfId="7805" priority="2619" stopIfTrue="1" operator="equal">
      <formula>"買"</formula>
    </cfRule>
    <cfRule type="cellIs" dxfId="7804" priority="2620" stopIfTrue="1" operator="equal">
      <formula>"売"</formula>
    </cfRule>
  </conditionalFormatting>
  <conditionalFormatting sqref="G14:G15">
    <cfRule type="cellIs" dxfId="7803" priority="2617" stopIfTrue="1" operator="equal">
      <formula>"買"</formula>
    </cfRule>
    <cfRule type="cellIs" dxfId="7802" priority="2618" stopIfTrue="1" operator="equal">
      <formula>"売"</formula>
    </cfRule>
  </conditionalFormatting>
  <conditionalFormatting sqref="G14:G15">
    <cfRule type="cellIs" dxfId="7801" priority="2615" stopIfTrue="1" operator="equal">
      <formula>"買"</formula>
    </cfRule>
    <cfRule type="cellIs" dxfId="7800" priority="2616" stopIfTrue="1" operator="equal">
      <formula>"売"</formula>
    </cfRule>
  </conditionalFormatting>
  <conditionalFormatting sqref="G14:G15">
    <cfRule type="cellIs" dxfId="7799" priority="2613" stopIfTrue="1" operator="equal">
      <formula>"買"</formula>
    </cfRule>
    <cfRule type="cellIs" dxfId="7798" priority="2614" stopIfTrue="1" operator="equal">
      <formula>"売"</formula>
    </cfRule>
  </conditionalFormatting>
  <conditionalFormatting sqref="G14:G15">
    <cfRule type="cellIs" dxfId="7797" priority="2611" stopIfTrue="1" operator="equal">
      <formula>"買"</formula>
    </cfRule>
    <cfRule type="cellIs" dxfId="7796" priority="2612" stopIfTrue="1" operator="equal">
      <formula>"売"</formula>
    </cfRule>
  </conditionalFormatting>
  <conditionalFormatting sqref="G14:G15">
    <cfRule type="cellIs" dxfId="7795" priority="2609" stopIfTrue="1" operator="equal">
      <formula>"買"</formula>
    </cfRule>
    <cfRule type="cellIs" dxfId="7794" priority="2610" stopIfTrue="1" operator="equal">
      <formula>"売"</formula>
    </cfRule>
  </conditionalFormatting>
  <conditionalFormatting sqref="G14:G15">
    <cfRule type="cellIs" dxfId="7793" priority="2607" stopIfTrue="1" operator="equal">
      <formula>"買"</formula>
    </cfRule>
    <cfRule type="cellIs" dxfId="7792" priority="2608" stopIfTrue="1" operator="equal">
      <formula>"売"</formula>
    </cfRule>
  </conditionalFormatting>
  <conditionalFormatting sqref="G14:G15">
    <cfRule type="cellIs" dxfId="7791" priority="2605" stopIfTrue="1" operator="equal">
      <formula>"買"</formula>
    </cfRule>
    <cfRule type="cellIs" dxfId="7790" priority="2606" stopIfTrue="1" operator="equal">
      <formula>"売"</formula>
    </cfRule>
  </conditionalFormatting>
  <conditionalFormatting sqref="G14:G15">
    <cfRule type="cellIs" dxfId="7789" priority="2603" stopIfTrue="1" operator="equal">
      <formula>"買"</formula>
    </cfRule>
    <cfRule type="cellIs" dxfId="7788" priority="2604" stopIfTrue="1" operator="equal">
      <formula>"売"</formula>
    </cfRule>
  </conditionalFormatting>
  <conditionalFormatting sqref="G14:G15">
    <cfRule type="cellIs" dxfId="7787" priority="2601" stopIfTrue="1" operator="equal">
      <formula>"買"</formula>
    </cfRule>
    <cfRule type="cellIs" dxfId="7786" priority="2602" stopIfTrue="1" operator="equal">
      <formula>"売"</formula>
    </cfRule>
  </conditionalFormatting>
  <conditionalFormatting sqref="G14:G15">
    <cfRule type="cellIs" dxfId="7785" priority="2599" stopIfTrue="1" operator="equal">
      <formula>"買"</formula>
    </cfRule>
    <cfRule type="cellIs" dxfId="7784" priority="2600" stopIfTrue="1" operator="equal">
      <formula>"売"</formula>
    </cfRule>
  </conditionalFormatting>
  <conditionalFormatting sqref="G14:G15">
    <cfRule type="cellIs" dxfId="7783" priority="2597" stopIfTrue="1" operator="equal">
      <formula>"買"</formula>
    </cfRule>
    <cfRule type="cellIs" dxfId="7782" priority="2598" stopIfTrue="1" operator="equal">
      <formula>"売"</formula>
    </cfRule>
  </conditionalFormatting>
  <conditionalFormatting sqref="G14:G15">
    <cfRule type="cellIs" dxfId="7781" priority="2595" stopIfTrue="1" operator="equal">
      <formula>"買"</formula>
    </cfRule>
    <cfRule type="cellIs" dxfId="7780" priority="2596" stopIfTrue="1" operator="equal">
      <formula>"売"</formula>
    </cfRule>
  </conditionalFormatting>
  <conditionalFormatting sqref="G14:G15">
    <cfRule type="cellIs" dxfId="7779" priority="2593" stopIfTrue="1" operator="equal">
      <formula>"買"</formula>
    </cfRule>
    <cfRule type="cellIs" dxfId="7778" priority="2594" stopIfTrue="1" operator="equal">
      <formula>"売"</formula>
    </cfRule>
  </conditionalFormatting>
  <conditionalFormatting sqref="G14:G15">
    <cfRule type="cellIs" dxfId="7777" priority="2591" stopIfTrue="1" operator="equal">
      <formula>"買"</formula>
    </cfRule>
    <cfRule type="cellIs" dxfId="7776" priority="2592" stopIfTrue="1" operator="equal">
      <formula>"売"</formula>
    </cfRule>
  </conditionalFormatting>
  <conditionalFormatting sqref="G14:G15">
    <cfRule type="cellIs" dxfId="7775" priority="2589" stopIfTrue="1" operator="equal">
      <formula>"買"</formula>
    </cfRule>
    <cfRule type="cellIs" dxfId="7774" priority="2590" stopIfTrue="1" operator="equal">
      <formula>"売"</formula>
    </cfRule>
  </conditionalFormatting>
  <conditionalFormatting sqref="G14:G15">
    <cfRule type="cellIs" dxfId="7773" priority="2587" stopIfTrue="1" operator="equal">
      <formula>"買"</formula>
    </cfRule>
    <cfRule type="cellIs" dxfId="7772" priority="2588" stopIfTrue="1" operator="equal">
      <formula>"売"</formula>
    </cfRule>
  </conditionalFormatting>
  <conditionalFormatting sqref="G14:G15">
    <cfRule type="cellIs" dxfId="7771" priority="2585" stopIfTrue="1" operator="equal">
      <formula>"買"</formula>
    </cfRule>
    <cfRule type="cellIs" dxfId="7770" priority="2586" stopIfTrue="1" operator="equal">
      <formula>"売"</formula>
    </cfRule>
  </conditionalFormatting>
  <conditionalFormatting sqref="G14:G15">
    <cfRule type="cellIs" dxfId="7769" priority="2583" stopIfTrue="1" operator="equal">
      <formula>"買"</formula>
    </cfRule>
    <cfRule type="cellIs" dxfId="7768" priority="2584" stopIfTrue="1" operator="equal">
      <formula>"売"</formula>
    </cfRule>
  </conditionalFormatting>
  <conditionalFormatting sqref="G14:G15">
    <cfRule type="cellIs" dxfId="7767" priority="2581" stopIfTrue="1" operator="equal">
      <formula>"買"</formula>
    </cfRule>
    <cfRule type="cellIs" dxfId="7766" priority="2582" stopIfTrue="1" operator="equal">
      <formula>"売"</formula>
    </cfRule>
  </conditionalFormatting>
  <conditionalFormatting sqref="G14:G15">
    <cfRule type="cellIs" dxfId="7765" priority="2579" stopIfTrue="1" operator="equal">
      <formula>"買"</formula>
    </cfRule>
    <cfRule type="cellIs" dxfId="7764" priority="2580" stopIfTrue="1" operator="equal">
      <formula>"売"</formula>
    </cfRule>
  </conditionalFormatting>
  <conditionalFormatting sqref="G14:G15">
    <cfRule type="cellIs" dxfId="7763" priority="2577" stopIfTrue="1" operator="equal">
      <formula>"買"</formula>
    </cfRule>
    <cfRule type="cellIs" dxfId="7762" priority="2578" stopIfTrue="1" operator="equal">
      <formula>"売"</formula>
    </cfRule>
  </conditionalFormatting>
  <conditionalFormatting sqref="G14:G15">
    <cfRule type="cellIs" dxfId="7761" priority="2575" stopIfTrue="1" operator="equal">
      <formula>"買"</formula>
    </cfRule>
    <cfRule type="cellIs" dxfId="7760" priority="2576" stopIfTrue="1" operator="equal">
      <formula>"売"</formula>
    </cfRule>
  </conditionalFormatting>
  <conditionalFormatting sqref="G14:G15">
    <cfRule type="cellIs" dxfId="7759" priority="2573" stopIfTrue="1" operator="equal">
      <formula>"買"</formula>
    </cfRule>
    <cfRule type="cellIs" dxfId="7758" priority="2574" stopIfTrue="1" operator="equal">
      <formula>"売"</formula>
    </cfRule>
  </conditionalFormatting>
  <conditionalFormatting sqref="G14:G15">
    <cfRule type="cellIs" dxfId="7757" priority="2571" stopIfTrue="1" operator="equal">
      <formula>"買"</formula>
    </cfRule>
    <cfRule type="cellIs" dxfId="7756" priority="2572" stopIfTrue="1" operator="equal">
      <formula>"売"</formula>
    </cfRule>
  </conditionalFormatting>
  <conditionalFormatting sqref="G14:G15">
    <cfRule type="cellIs" dxfId="7755" priority="2569" stopIfTrue="1" operator="equal">
      <formula>"買"</formula>
    </cfRule>
    <cfRule type="cellIs" dxfId="7754" priority="2570" stopIfTrue="1" operator="equal">
      <formula>"売"</formula>
    </cfRule>
  </conditionalFormatting>
  <conditionalFormatting sqref="G14:G15">
    <cfRule type="cellIs" dxfId="7753" priority="2567" stopIfTrue="1" operator="equal">
      <formula>"買"</formula>
    </cfRule>
    <cfRule type="cellIs" dxfId="7752" priority="2568" stopIfTrue="1" operator="equal">
      <formula>"売"</formula>
    </cfRule>
  </conditionalFormatting>
  <conditionalFormatting sqref="G14:G15">
    <cfRule type="cellIs" dxfId="7751" priority="2565" stopIfTrue="1" operator="equal">
      <formula>"買"</formula>
    </cfRule>
    <cfRule type="cellIs" dxfId="7750" priority="2566" stopIfTrue="1" operator="equal">
      <formula>"売"</formula>
    </cfRule>
  </conditionalFormatting>
  <conditionalFormatting sqref="G14:G15">
    <cfRule type="cellIs" dxfId="7749" priority="2563" stopIfTrue="1" operator="equal">
      <formula>"買"</formula>
    </cfRule>
    <cfRule type="cellIs" dxfId="7748" priority="2564" stopIfTrue="1" operator="equal">
      <formula>"売"</formula>
    </cfRule>
  </conditionalFormatting>
  <conditionalFormatting sqref="G14:G15">
    <cfRule type="cellIs" dxfId="7747" priority="2561" stopIfTrue="1" operator="equal">
      <formula>"買"</formula>
    </cfRule>
    <cfRule type="cellIs" dxfId="7746" priority="2562" stopIfTrue="1" operator="equal">
      <formula>"売"</formula>
    </cfRule>
  </conditionalFormatting>
  <conditionalFormatting sqref="G14:G15">
    <cfRule type="cellIs" dxfId="7745" priority="2559" stopIfTrue="1" operator="equal">
      <formula>"買"</formula>
    </cfRule>
    <cfRule type="cellIs" dxfId="7744" priority="2560" stopIfTrue="1" operator="equal">
      <formula>"売"</formula>
    </cfRule>
  </conditionalFormatting>
  <conditionalFormatting sqref="G14:G15">
    <cfRule type="cellIs" dxfId="7743" priority="2557" stopIfTrue="1" operator="equal">
      <formula>"買"</formula>
    </cfRule>
    <cfRule type="cellIs" dxfId="7742" priority="2558" stopIfTrue="1" operator="equal">
      <formula>"売"</formula>
    </cfRule>
  </conditionalFormatting>
  <conditionalFormatting sqref="G14:G15">
    <cfRule type="cellIs" dxfId="7741" priority="2555" stopIfTrue="1" operator="equal">
      <formula>"買"</formula>
    </cfRule>
    <cfRule type="cellIs" dxfId="7740" priority="2556" stopIfTrue="1" operator="equal">
      <formula>"売"</formula>
    </cfRule>
  </conditionalFormatting>
  <conditionalFormatting sqref="G14:G15">
    <cfRule type="cellIs" dxfId="7739" priority="2553" stopIfTrue="1" operator="equal">
      <formula>"買"</formula>
    </cfRule>
    <cfRule type="cellIs" dxfId="7738" priority="2554" stopIfTrue="1" operator="equal">
      <formula>"売"</formula>
    </cfRule>
  </conditionalFormatting>
  <conditionalFormatting sqref="G14:G15">
    <cfRule type="cellIs" dxfId="7737" priority="2551" stopIfTrue="1" operator="equal">
      <formula>"買"</formula>
    </cfRule>
    <cfRule type="cellIs" dxfId="7736" priority="2552" stopIfTrue="1" operator="equal">
      <formula>"売"</formula>
    </cfRule>
  </conditionalFormatting>
  <conditionalFormatting sqref="G14:G15">
    <cfRule type="cellIs" dxfId="7735" priority="2549" stopIfTrue="1" operator="equal">
      <formula>"買"</formula>
    </cfRule>
    <cfRule type="cellIs" dxfId="7734" priority="2550" stopIfTrue="1" operator="equal">
      <formula>"売"</formula>
    </cfRule>
  </conditionalFormatting>
  <conditionalFormatting sqref="G14:G15">
    <cfRule type="cellIs" dxfId="7733" priority="2547" stopIfTrue="1" operator="equal">
      <formula>"買"</formula>
    </cfRule>
    <cfRule type="cellIs" dxfId="7732" priority="2548" stopIfTrue="1" operator="equal">
      <formula>"売"</formula>
    </cfRule>
  </conditionalFormatting>
  <conditionalFormatting sqref="G14:G15">
    <cfRule type="cellIs" dxfId="7731" priority="2545" stopIfTrue="1" operator="equal">
      <formula>"買"</formula>
    </cfRule>
    <cfRule type="cellIs" dxfId="7730" priority="2546" stopIfTrue="1" operator="equal">
      <formula>"売"</formula>
    </cfRule>
  </conditionalFormatting>
  <conditionalFormatting sqref="G14:G15">
    <cfRule type="cellIs" dxfId="7729" priority="2543" stopIfTrue="1" operator="equal">
      <formula>"買"</formula>
    </cfRule>
    <cfRule type="cellIs" dxfId="7728" priority="2544" stopIfTrue="1" operator="equal">
      <formula>"売"</formula>
    </cfRule>
  </conditionalFormatting>
  <conditionalFormatting sqref="G14:G15">
    <cfRule type="cellIs" dxfId="7727" priority="2541" stopIfTrue="1" operator="equal">
      <formula>"買"</formula>
    </cfRule>
    <cfRule type="cellIs" dxfId="7726" priority="2542" stopIfTrue="1" operator="equal">
      <formula>"売"</formula>
    </cfRule>
  </conditionalFormatting>
  <conditionalFormatting sqref="G14:G15">
    <cfRule type="cellIs" dxfId="7725" priority="2539" stopIfTrue="1" operator="equal">
      <formula>"買"</formula>
    </cfRule>
    <cfRule type="cellIs" dxfId="7724" priority="2540" stopIfTrue="1" operator="equal">
      <formula>"売"</formula>
    </cfRule>
  </conditionalFormatting>
  <conditionalFormatting sqref="G14:G15">
    <cfRule type="cellIs" dxfId="7723" priority="2537" stopIfTrue="1" operator="equal">
      <formula>"買"</formula>
    </cfRule>
    <cfRule type="cellIs" dxfId="7722" priority="2538" stopIfTrue="1" operator="equal">
      <formula>"売"</formula>
    </cfRule>
  </conditionalFormatting>
  <conditionalFormatting sqref="G14:G15">
    <cfRule type="cellIs" dxfId="7721" priority="2535" stopIfTrue="1" operator="equal">
      <formula>"買"</formula>
    </cfRule>
    <cfRule type="cellIs" dxfId="7720" priority="2536" stopIfTrue="1" operator="equal">
      <formula>"売"</formula>
    </cfRule>
  </conditionalFormatting>
  <conditionalFormatting sqref="G14:G15">
    <cfRule type="cellIs" dxfId="7719" priority="2533" stopIfTrue="1" operator="equal">
      <formula>"買"</formula>
    </cfRule>
    <cfRule type="cellIs" dxfId="7718" priority="2534" stopIfTrue="1" operator="equal">
      <formula>"売"</formula>
    </cfRule>
  </conditionalFormatting>
  <conditionalFormatting sqref="G14:G15">
    <cfRule type="cellIs" dxfId="7717" priority="2531" stopIfTrue="1" operator="equal">
      <formula>"買"</formula>
    </cfRule>
    <cfRule type="cellIs" dxfId="7716" priority="2532" stopIfTrue="1" operator="equal">
      <formula>"売"</formula>
    </cfRule>
  </conditionalFormatting>
  <conditionalFormatting sqref="G14:G15">
    <cfRule type="cellIs" dxfId="7715" priority="2529" stopIfTrue="1" operator="equal">
      <formula>"買"</formula>
    </cfRule>
    <cfRule type="cellIs" dxfId="7714" priority="2530" stopIfTrue="1" operator="equal">
      <formula>"売"</formula>
    </cfRule>
  </conditionalFormatting>
  <conditionalFormatting sqref="G14:G15">
    <cfRule type="cellIs" dxfId="7713" priority="2527" stopIfTrue="1" operator="equal">
      <formula>"買"</formula>
    </cfRule>
    <cfRule type="cellIs" dxfId="7712" priority="2528" stopIfTrue="1" operator="equal">
      <formula>"売"</formula>
    </cfRule>
  </conditionalFormatting>
  <conditionalFormatting sqref="G14:G15">
    <cfRule type="cellIs" dxfId="7711" priority="2525" stopIfTrue="1" operator="equal">
      <formula>"買"</formula>
    </cfRule>
    <cfRule type="cellIs" dxfId="7710" priority="2526" stopIfTrue="1" operator="equal">
      <formula>"売"</formula>
    </cfRule>
  </conditionalFormatting>
  <conditionalFormatting sqref="G14:G15">
    <cfRule type="cellIs" dxfId="7709" priority="2523" stopIfTrue="1" operator="equal">
      <formula>"買"</formula>
    </cfRule>
    <cfRule type="cellIs" dxfId="7708" priority="2524" stopIfTrue="1" operator="equal">
      <formula>"売"</formula>
    </cfRule>
  </conditionalFormatting>
  <conditionalFormatting sqref="G14:G15">
    <cfRule type="cellIs" dxfId="7707" priority="2521" stopIfTrue="1" operator="equal">
      <formula>"買"</formula>
    </cfRule>
    <cfRule type="cellIs" dxfId="7706" priority="2522" stopIfTrue="1" operator="equal">
      <formula>"売"</formula>
    </cfRule>
  </conditionalFormatting>
  <conditionalFormatting sqref="G14:G15">
    <cfRule type="cellIs" dxfId="7705" priority="2519" stopIfTrue="1" operator="equal">
      <formula>"買"</formula>
    </cfRule>
    <cfRule type="cellIs" dxfId="7704" priority="2520" stopIfTrue="1" operator="equal">
      <formula>"売"</formula>
    </cfRule>
  </conditionalFormatting>
  <conditionalFormatting sqref="G14:G15">
    <cfRule type="cellIs" dxfId="7703" priority="2517" stopIfTrue="1" operator="equal">
      <formula>"買"</formula>
    </cfRule>
    <cfRule type="cellIs" dxfId="7702" priority="2518" stopIfTrue="1" operator="equal">
      <formula>"売"</formula>
    </cfRule>
  </conditionalFormatting>
  <conditionalFormatting sqref="G14:G15">
    <cfRule type="cellIs" dxfId="7701" priority="2515" stopIfTrue="1" operator="equal">
      <formula>"買"</formula>
    </cfRule>
    <cfRule type="cellIs" dxfId="7700" priority="2516" stopIfTrue="1" operator="equal">
      <formula>"売"</formula>
    </cfRule>
  </conditionalFormatting>
  <conditionalFormatting sqref="G14:G15">
    <cfRule type="cellIs" dxfId="7699" priority="2513" stopIfTrue="1" operator="equal">
      <formula>"買"</formula>
    </cfRule>
    <cfRule type="cellIs" dxfId="7698" priority="2514" stopIfTrue="1" operator="equal">
      <formula>"売"</formula>
    </cfRule>
  </conditionalFormatting>
  <conditionalFormatting sqref="G14:G15">
    <cfRule type="cellIs" dxfId="7697" priority="2511" stopIfTrue="1" operator="equal">
      <formula>"買"</formula>
    </cfRule>
    <cfRule type="cellIs" dxfId="7696" priority="2512" stopIfTrue="1" operator="equal">
      <formula>"売"</formula>
    </cfRule>
  </conditionalFormatting>
  <conditionalFormatting sqref="G14:G15">
    <cfRule type="cellIs" dxfId="7695" priority="2509" stopIfTrue="1" operator="equal">
      <formula>"買"</formula>
    </cfRule>
    <cfRule type="cellIs" dxfId="7694" priority="2510" stopIfTrue="1" operator="equal">
      <formula>"売"</formula>
    </cfRule>
  </conditionalFormatting>
  <conditionalFormatting sqref="G14:G15">
    <cfRule type="cellIs" dxfId="7693" priority="2507" stopIfTrue="1" operator="equal">
      <formula>"買"</formula>
    </cfRule>
    <cfRule type="cellIs" dxfId="7692" priority="2508" stopIfTrue="1" operator="equal">
      <formula>"売"</formula>
    </cfRule>
  </conditionalFormatting>
  <conditionalFormatting sqref="G14:G15">
    <cfRule type="cellIs" dxfId="7691" priority="2505" stopIfTrue="1" operator="equal">
      <formula>"買"</formula>
    </cfRule>
    <cfRule type="cellIs" dxfId="7690" priority="2506" stopIfTrue="1" operator="equal">
      <formula>"売"</formula>
    </cfRule>
  </conditionalFormatting>
  <conditionalFormatting sqref="G14:G15">
    <cfRule type="cellIs" dxfId="7689" priority="2503" stopIfTrue="1" operator="equal">
      <formula>"買"</formula>
    </cfRule>
    <cfRule type="cellIs" dxfId="7688" priority="2504" stopIfTrue="1" operator="equal">
      <formula>"売"</formula>
    </cfRule>
  </conditionalFormatting>
  <conditionalFormatting sqref="G14:G15">
    <cfRule type="cellIs" dxfId="7687" priority="2501" stopIfTrue="1" operator="equal">
      <formula>"買"</formula>
    </cfRule>
    <cfRule type="cellIs" dxfId="7686" priority="2502" stopIfTrue="1" operator="equal">
      <formula>"売"</formula>
    </cfRule>
  </conditionalFormatting>
  <conditionalFormatting sqref="G14:G15">
    <cfRule type="cellIs" dxfId="7685" priority="2499" stopIfTrue="1" operator="equal">
      <formula>"買"</formula>
    </cfRule>
    <cfRule type="cellIs" dxfId="7684" priority="2500" stopIfTrue="1" operator="equal">
      <formula>"売"</formula>
    </cfRule>
  </conditionalFormatting>
  <conditionalFormatting sqref="G14:G15">
    <cfRule type="cellIs" dxfId="7683" priority="2497" stopIfTrue="1" operator="equal">
      <formula>"買"</formula>
    </cfRule>
    <cfRule type="cellIs" dxfId="7682" priority="2498" stopIfTrue="1" operator="equal">
      <formula>"売"</formula>
    </cfRule>
  </conditionalFormatting>
  <conditionalFormatting sqref="G14:G15">
    <cfRule type="cellIs" dxfId="7681" priority="2495" stopIfTrue="1" operator="equal">
      <formula>"買"</formula>
    </cfRule>
    <cfRule type="cellIs" dxfId="7680" priority="2496" stopIfTrue="1" operator="equal">
      <formula>"売"</formula>
    </cfRule>
  </conditionalFormatting>
  <conditionalFormatting sqref="G14:G15">
    <cfRule type="cellIs" dxfId="7679" priority="2493" stopIfTrue="1" operator="equal">
      <formula>"買"</formula>
    </cfRule>
    <cfRule type="cellIs" dxfId="7678" priority="2494" stopIfTrue="1" operator="equal">
      <formula>"売"</formula>
    </cfRule>
  </conditionalFormatting>
  <conditionalFormatting sqref="G14:G15">
    <cfRule type="cellIs" dxfId="7677" priority="2491" stopIfTrue="1" operator="equal">
      <formula>"買"</formula>
    </cfRule>
    <cfRule type="cellIs" dxfId="7676" priority="2492" stopIfTrue="1" operator="equal">
      <formula>"売"</formula>
    </cfRule>
  </conditionalFormatting>
  <conditionalFormatting sqref="G14:G15">
    <cfRule type="cellIs" dxfId="7675" priority="2489" stopIfTrue="1" operator="equal">
      <formula>"買"</formula>
    </cfRule>
    <cfRule type="cellIs" dxfId="7674" priority="2490" stopIfTrue="1" operator="equal">
      <formula>"売"</formula>
    </cfRule>
  </conditionalFormatting>
  <conditionalFormatting sqref="G14:G15">
    <cfRule type="cellIs" dxfId="7673" priority="2487" stopIfTrue="1" operator="equal">
      <formula>"買"</formula>
    </cfRule>
    <cfRule type="cellIs" dxfId="7672" priority="2488" stopIfTrue="1" operator="equal">
      <formula>"売"</formula>
    </cfRule>
  </conditionalFormatting>
  <conditionalFormatting sqref="G14:G15">
    <cfRule type="cellIs" dxfId="7671" priority="2485" stopIfTrue="1" operator="equal">
      <formula>"買"</formula>
    </cfRule>
    <cfRule type="cellIs" dxfId="7670" priority="2486" stopIfTrue="1" operator="equal">
      <formula>"売"</formula>
    </cfRule>
  </conditionalFormatting>
  <conditionalFormatting sqref="G14:G15">
    <cfRule type="cellIs" dxfId="7669" priority="2483" stopIfTrue="1" operator="equal">
      <formula>"買"</formula>
    </cfRule>
    <cfRule type="cellIs" dxfId="7668" priority="2484" stopIfTrue="1" operator="equal">
      <formula>"売"</formula>
    </cfRule>
  </conditionalFormatting>
  <conditionalFormatting sqref="G14:G15">
    <cfRule type="cellIs" dxfId="7667" priority="2481" stopIfTrue="1" operator="equal">
      <formula>"買"</formula>
    </cfRule>
    <cfRule type="cellIs" dxfId="7666" priority="2482" stopIfTrue="1" operator="equal">
      <formula>"売"</formula>
    </cfRule>
  </conditionalFormatting>
  <conditionalFormatting sqref="G14:G15">
    <cfRule type="cellIs" dxfId="7665" priority="2479" stopIfTrue="1" operator="equal">
      <formula>"買"</formula>
    </cfRule>
    <cfRule type="cellIs" dxfId="7664" priority="2480" stopIfTrue="1" operator="equal">
      <formula>"売"</formula>
    </cfRule>
  </conditionalFormatting>
  <conditionalFormatting sqref="G14:G15">
    <cfRule type="cellIs" dxfId="7663" priority="2477" stopIfTrue="1" operator="equal">
      <formula>"買"</formula>
    </cfRule>
    <cfRule type="cellIs" dxfId="7662" priority="2478" stopIfTrue="1" operator="equal">
      <formula>"売"</formula>
    </cfRule>
  </conditionalFormatting>
  <conditionalFormatting sqref="G16">
    <cfRule type="cellIs" dxfId="7175" priority="2475" stopIfTrue="1" operator="equal">
      <formula>"買"</formula>
    </cfRule>
    <cfRule type="cellIs" dxfId="7174" priority="2476" stopIfTrue="1" operator="equal">
      <formula>"売"</formula>
    </cfRule>
  </conditionalFormatting>
  <conditionalFormatting sqref="G16">
    <cfRule type="cellIs" dxfId="7173" priority="2473" stopIfTrue="1" operator="equal">
      <formula>"買"</formula>
    </cfRule>
    <cfRule type="cellIs" dxfId="7172" priority="2474" stopIfTrue="1" operator="equal">
      <formula>"売"</formula>
    </cfRule>
  </conditionalFormatting>
  <conditionalFormatting sqref="G16">
    <cfRule type="cellIs" dxfId="7171" priority="2471" stopIfTrue="1" operator="equal">
      <formula>"買"</formula>
    </cfRule>
    <cfRule type="cellIs" dxfId="7170" priority="2472" stopIfTrue="1" operator="equal">
      <formula>"売"</formula>
    </cfRule>
  </conditionalFormatting>
  <conditionalFormatting sqref="G16">
    <cfRule type="cellIs" dxfId="7169" priority="2469" stopIfTrue="1" operator="equal">
      <formula>"買"</formula>
    </cfRule>
    <cfRule type="cellIs" dxfId="7168" priority="2470" stopIfTrue="1" operator="equal">
      <formula>"売"</formula>
    </cfRule>
  </conditionalFormatting>
  <conditionalFormatting sqref="G17">
    <cfRule type="cellIs" dxfId="7131" priority="2467" stopIfTrue="1" operator="equal">
      <formula>"買"</formula>
    </cfRule>
    <cfRule type="cellIs" dxfId="7130" priority="2468" stopIfTrue="1" operator="equal">
      <formula>"売"</formula>
    </cfRule>
  </conditionalFormatting>
  <conditionalFormatting sqref="G17">
    <cfRule type="cellIs" dxfId="7129" priority="2465" stopIfTrue="1" operator="equal">
      <formula>"買"</formula>
    </cfRule>
    <cfRule type="cellIs" dxfId="7128" priority="2466" stopIfTrue="1" operator="equal">
      <formula>"売"</formula>
    </cfRule>
  </conditionalFormatting>
  <conditionalFormatting sqref="G17">
    <cfRule type="cellIs" dxfId="7127" priority="2463" stopIfTrue="1" operator="equal">
      <formula>"買"</formula>
    </cfRule>
    <cfRule type="cellIs" dxfId="7126" priority="2464" stopIfTrue="1" operator="equal">
      <formula>"売"</formula>
    </cfRule>
  </conditionalFormatting>
  <conditionalFormatting sqref="G17">
    <cfRule type="cellIs" dxfId="7125" priority="2461" stopIfTrue="1" operator="equal">
      <formula>"買"</formula>
    </cfRule>
    <cfRule type="cellIs" dxfId="7124" priority="2462" stopIfTrue="1" operator="equal">
      <formula>"売"</formula>
    </cfRule>
  </conditionalFormatting>
  <conditionalFormatting sqref="G17">
    <cfRule type="cellIs" dxfId="7123" priority="2459" stopIfTrue="1" operator="equal">
      <formula>"買"</formula>
    </cfRule>
    <cfRule type="cellIs" dxfId="7122" priority="2460" stopIfTrue="1" operator="equal">
      <formula>"売"</formula>
    </cfRule>
  </conditionalFormatting>
  <conditionalFormatting sqref="G17">
    <cfRule type="cellIs" dxfId="7121" priority="2457" stopIfTrue="1" operator="equal">
      <formula>"買"</formula>
    </cfRule>
    <cfRule type="cellIs" dxfId="7120" priority="2458" stopIfTrue="1" operator="equal">
      <formula>"売"</formula>
    </cfRule>
  </conditionalFormatting>
  <conditionalFormatting sqref="G17">
    <cfRule type="cellIs" dxfId="7119" priority="2455" stopIfTrue="1" operator="equal">
      <formula>"買"</formula>
    </cfRule>
    <cfRule type="cellIs" dxfId="7118" priority="2456" stopIfTrue="1" operator="equal">
      <formula>"売"</formula>
    </cfRule>
  </conditionalFormatting>
  <conditionalFormatting sqref="G17">
    <cfRule type="cellIs" dxfId="7117" priority="2453" stopIfTrue="1" operator="equal">
      <formula>"買"</formula>
    </cfRule>
    <cfRule type="cellIs" dxfId="7116" priority="2454" stopIfTrue="1" operator="equal">
      <formula>"売"</formula>
    </cfRule>
  </conditionalFormatting>
  <conditionalFormatting sqref="G17">
    <cfRule type="cellIs" dxfId="7115" priority="2451" stopIfTrue="1" operator="equal">
      <formula>"買"</formula>
    </cfRule>
    <cfRule type="cellIs" dxfId="7114" priority="2452" stopIfTrue="1" operator="equal">
      <formula>"売"</formula>
    </cfRule>
  </conditionalFormatting>
  <conditionalFormatting sqref="G17">
    <cfRule type="cellIs" dxfId="7113" priority="2449" stopIfTrue="1" operator="equal">
      <formula>"買"</formula>
    </cfRule>
    <cfRule type="cellIs" dxfId="7112" priority="2450" stopIfTrue="1" operator="equal">
      <formula>"売"</formula>
    </cfRule>
  </conditionalFormatting>
  <conditionalFormatting sqref="G17">
    <cfRule type="cellIs" dxfId="7111" priority="2447" stopIfTrue="1" operator="equal">
      <formula>"買"</formula>
    </cfRule>
    <cfRule type="cellIs" dxfId="7110" priority="2448" stopIfTrue="1" operator="equal">
      <formula>"売"</formula>
    </cfRule>
  </conditionalFormatting>
  <conditionalFormatting sqref="G17">
    <cfRule type="cellIs" dxfId="7109" priority="2445" stopIfTrue="1" operator="equal">
      <formula>"買"</formula>
    </cfRule>
    <cfRule type="cellIs" dxfId="7108" priority="2446" stopIfTrue="1" operator="equal">
      <formula>"売"</formula>
    </cfRule>
  </conditionalFormatting>
  <conditionalFormatting sqref="G17">
    <cfRule type="cellIs" dxfId="7107" priority="2443" stopIfTrue="1" operator="equal">
      <formula>"買"</formula>
    </cfRule>
    <cfRule type="cellIs" dxfId="7106" priority="2444" stopIfTrue="1" operator="equal">
      <formula>"売"</formula>
    </cfRule>
  </conditionalFormatting>
  <conditionalFormatting sqref="G17">
    <cfRule type="cellIs" dxfId="7105" priority="2441" stopIfTrue="1" operator="equal">
      <formula>"買"</formula>
    </cfRule>
    <cfRule type="cellIs" dxfId="7104" priority="2442" stopIfTrue="1" operator="equal">
      <formula>"売"</formula>
    </cfRule>
  </conditionalFormatting>
  <conditionalFormatting sqref="G17">
    <cfRule type="cellIs" dxfId="7103" priority="2439" stopIfTrue="1" operator="equal">
      <formula>"買"</formula>
    </cfRule>
    <cfRule type="cellIs" dxfId="7102" priority="2440" stopIfTrue="1" operator="equal">
      <formula>"売"</formula>
    </cfRule>
  </conditionalFormatting>
  <conditionalFormatting sqref="G17">
    <cfRule type="cellIs" dxfId="7101" priority="2437" stopIfTrue="1" operator="equal">
      <formula>"買"</formula>
    </cfRule>
    <cfRule type="cellIs" dxfId="7100" priority="2438" stopIfTrue="1" operator="equal">
      <formula>"売"</formula>
    </cfRule>
  </conditionalFormatting>
  <conditionalFormatting sqref="G17">
    <cfRule type="cellIs" dxfId="7099" priority="2435" stopIfTrue="1" operator="equal">
      <formula>"買"</formula>
    </cfRule>
    <cfRule type="cellIs" dxfId="7098" priority="2436" stopIfTrue="1" operator="equal">
      <formula>"売"</formula>
    </cfRule>
  </conditionalFormatting>
  <conditionalFormatting sqref="G17">
    <cfRule type="cellIs" dxfId="7097" priority="2433" stopIfTrue="1" operator="equal">
      <formula>"買"</formula>
    </cfRule>
    <cfRule type="cellIs" dxfId="7096" priority="2434" stopIfTrue="1" operator="equal">
      <formula>"売"</formula>
    </cfRule>
  </conditionalFormatting>
  <conditionalFormatting sqref="G17">
    <cfRule type="cellIs" dxfId="7095" priority="2431" stopIfTrue="1" operator="equal">
      <formula>"買"</formula>
    </cfRule>
    <cfRule type="cellIs" dxfId="7094" priority="2432" stopIfTrue="1" operator="equal">
      <formula>"売"</formula>
    </cfRule>
  </conditionalFormatting>
  <conditionalFormatting sqref="G17">
    <cfRule type="cellIs" dxfId="7093" priority="2429" stopIfTrue="1" operator="equal">
      <formula>"買"</formula>
    </cfRule>
    <cfRule type="cellIs" dxfId="7092" priority="2430" stopIfTrue="1" operator="equal">
      <formula>"売"</formula>
    </cfRule>
  </conditionalFormatting>
  <conditionalFormatting sqref="G17">
    <cfRule type="cellIs" dxfId="7091" priority="2427" stopIfTrue="1" operator="equal">
      <formula>"買"</formula>
    </cfRule>
    <cfRule type="cellIs" dxfId="7090" priority="2428" stopIfTrue="1" operator="equal">
      <formula>"売"</formula>
    </cfRule>
  </conditionalFormatting>
  <conditionalFormatting sqref="G17">
    <cfRule type="cellIs" dxfId="7089" priority="2425" stopIfTrue="1" operator="equal">
      <formula>"買"</formula>
    </cfRule>
    <cfRule type="cellIs" dxfId="7088" priority="2426" stopIfTrue="1" operator="equal">
      <formula>"売"</formula>
    </cfRule>
  </conditionalFormatting>
  <conditionalFormatting sqref="G18">
    <cfRule type="cellIs" dxfId="7085" priority="2423" stopIfTrue="1" operator="equal">
      <formula>"買"</formula>
    </cfRule>
    <cfRule type="cellIs" dxfId="7084" priority="2424" stopIfTrue="1" operator="equal">
      <formula>"売"</formula>
    </cfRule>
  </conditionalFormatting>
  <conditionalFormatting sqref="G18">
    <cfRule type="cellIs" dxfId="7083" priority="2421" stopIfTrue="1" operator="equal">
      <formula>"買"</formula>
    </cfRule>
    <cfRule type="cellIs" dxfId="7082" priority="2422" stopIfTrue="1" operator="equal">
      <formula>"売"</formula>
    </cfRule>
  </conditionalFormatting>
  <conditionalFormatting sqref="G18">
    <cfRule type="cellIs" dxfId="7081" priority="2419" stopIfTrue="1" operator="equal">
      <formula>"買"</formula>
    </cfRule>
    <cfRule type="cellIs" dxfId="7080" priority="2420" stopIfTrue="1" operator="equal">
      <formula>"売"</formula>
    </cfRule>
  </conditionalFormatting>
  <conditionalFormatting sqref="G18">
    <cfRule type="cellIs" dxfId="7079" priority="2417" stopIfTrue="1" operator="equal">
      <formula>"買"</formula>
    </cfRule>
    <cfRule type="cellIs" dxfId="7078" priority="2418" stopIfTrue="1" operator="equal">
      <formula>"売"</formula>
    </cfRule>
  </conditionalFormatting>
  <conditionalFormatting sqref="G18">
    <cfRule type="cellIs" dxfId="7077" priority="2415" stopIfTrue="1" operator="equal">
      <formula>"買"</formula>
    </cfRule>
    <cfRule type="cellIs" dxfId="7076" priority="2416" stopIfTrue="1" operator="equal">
      <formula>"売"</formula>
    </cfRule>
  </conditionalFormatting>
  <conditionalFormatting sqref="G19">
    <cfRule type="cellIs" dxfId="7073" priority="2413" stopIfTrue="1" operator="equal">
      <formula>"買"</formula>
    </cfRule>
    <cfRule type="cellIs" dxfId="7072" priority="2414" stopIfTrue="1" operator="equal">
      <formula>"売"</formula>
    </cfRule>
  </conditionalFormatting>
  <conditionalFormatting sqref="G19">
    <cfRule type="cellIs" dxfId="7071" priority="2411" stopIfTrue="1" operator="equal">
      <formula>"買"</formula>
    </cfRule>
    <cfRule type="cellIs" dxfId="7070" priority="2412" stopIfTrue="1" operator="equal">
      <formula>"売"</formula>
    </cfRule>
  </conditionalFormatting>
  <conditionalFormatting sqref="G19">
    <cfRule type="cellIs" dxfId="7069" priority="2409" stopIfTrue="1" operator="equal">
      <formula>"買"</formula>
    </cfRule>
    <cfRule type="cellIs" dxfId="7068" priority="2410" stopIfTrue="1" operator="equal">
      <formula>"売"</formula>
    </cfRule>
  </conditionalFormatting>
  <conditionalFormatting sqref="G19">
    <cfRule type="cellIs" dxfId="7067" priority="2407" stopIfTrue="1" operator="equal">
      <formula>"買"</formula>
    </cfRule>
    <cfRule type="cellIs" dxfId="7066" priority="2408" stopIfTrue="1" operator="equal">
      <formula>"売"</formula>
    </cfRule>
  </conditionalFormatting>
  <conditionalFormatting sqref="G19">
    <cfRule type="cellIs" dxfId="7065" priority="2405" stopIfTrue="1" operator="equal">
      <formula>"買"</formula>
    </cfRule>
    <cfRule type="cellIs" dxfId="7064" priority="2406" stopIfTrue="1" operator="equal">
      <formula>"売"</formula>
    </cfRule>
  </conditionalFormatting>
  <conditionalFormatting sqref="G20">
    <cfRule type="cellIs" dxfId="7049" priority="2403" stopIfTrue="1" operator="equal">
      <formula>"買"</formula>
    </cfRule>
    <cfRule type="cellIs" dxfId="7048" priority="2404" stopIfTrue="1" operator="equal">
      <formula>"売"</formula>
    </cfRule>
  </conditionalFormatting>
  <conditionalFormatting sqref="G20">
    <cfRule type="cellIs" dxfId="7047" priority="2401" stopIfTrue="1" operator="equal">
      <formula>"買"</formula>
    </cfRule>
    <cfRule type="cellIs" dxfId="7046" priority="2402" stopIfTrue="1" operator="equal">
      <formula>"売"</formula>
    </cfRule>
  </conditionalFormatting>
  <conditionalFormatting sqref="G20">
    <cfRule type="cellIs" dxfId="7045" priority="2399" stopIfTrue="1" operator="equal">
      <formula>"買"</formula>
    </cfRule>
    <cfRule type="cellIs" dxfId="7044" priority="2400" stopIfTrue="1" operator="equal">
      <formula>"売"</formula>
    </cfRule>
  </conditionalFormatting>
  <conditionalFormatting sqref="G20">
    <cfRule type="cellIs" dxfId="7043" priority="2397" stopIfTrue="1" operator="equal">
      <formula>"買"</formula>
    </cfRule>
    <cfRule type="cellIs" dxfId="7042" priority="2398" stopIfTrue="1" operator="equal">
      <formula>"売"</formula>
    </cfRule>
  </conditionalFormatting>
  <conditionalFormatting sqref="G20">
    <cfRule type="cellIs" dxfId="7041" priority="2395" stopIfTrue="1" operator="equal">
      <formula>"買"</formula>
    </cfRule>
    <cfRule type="cellIs" dxfId="7040" priority="2396" stopIfTrue="1" operator="equal">
      <formula>"売"</formula>
    </cfRule>
  </conditionalFormatting>
  <conditionalFormatting sqref="G20">
    <cfRule type="cellIs" dxfId="7039" priority="2393" stopIfTrue="1" operator="equal">
      <formula>"買"</formula>
    </cfRule>
    <cfRule type="cellIs" dxfId="7038" priority="2394" stopIfTrue="1" operator="equal">
      <formula>"売"</formula>
    </cfRule>
  </conditionalFormatting>
  <conditionalFormatting sqref="G20">
    <cfRule type="cellIs" dxfId="7037" priority="2391" stopIfTrue="1" operator="equal">
      <formula>"買"</formula>
    </cfRule>
    <cfRule type="cellIs" dxfId="7036" priority="2392" stopIfTrue="1" operator="equal">
      <formula>"売"</formula>
    </cfRule>
  </conditionalFormatting>
  <conditionalFormatting sqref="G21:G22">
    <cfRule type="cellIs" dxfId="7021" priority="2389" stopIfTrue="1" operator="equal">
      <formula>"買"</formula>
    </cfRule>
    <cfRule type="cellIs" dxfId="7020" priority="2390" stopIfTrue="1" operator="equal">
      <formula>"売"</formula>
    </cfRule>
  </conditionalFormatting>
  <conditionalFormatting sqref="G21:G22">
    <cfRule type="cellIs" dxfId="7019" priority="2387" stopIfTrue="1" operator="equal">
      <formula>"買"</formula>
    </cfRule>
    <cfRule type="cellIs" dxfId="7018" priority="2388" stopIfTrue="1" operator="equal">
      <formula>"売"</formula>
    </cfRule>
  </conditionalFormatting>
  <conditionalFormatting sqref="G21:G22">
    <cfRule type="cellIs" dxfId="7017" priority="2385" stopIfTrue="1" operator="equal">
      <formula>"買"</formula>
    </cfRule>
    <cfRule type="cellIs" dxfId="7016" priority="2386" stopIfTrue="1" operator="equal">
      <formula>"売"</formula>
    </cfRule>
  </conditionalFormatting>
  <conditionalFormatting sqref="G21:G22">
    <cfRule type="cellIs" dxfId="7015" priority="2383" stopIfTrue="1" operator="equal">
      <formula>"買"</formula>
    </cfRule>
    <cfRule type="cellIs" dxfId="7014" priority="2384" stopIfTrue="1" operator="equal">
      <formula>"売"</formula>
    </cfRule>
  </conditionalFormatting>
  <conditionalFormatting sqref="G21:G22">
    <cfRule type="cellIs" dxfId="7013" priority="2381" stopIfTrue="1" operator="equal">
      <formula>"買"</formula>
    </cfRule>
    <cfRule type="cellIs" dxfId="7012" priority="2382" stopIfTrue="1" operator="equal">
      <formula>"売"</formula>
    </cfRule>
  </conditionalFormatting>
  <conditionalFormatting sqref="G21:G22">
    <cfRule type="cellIs" dxfId="7011" priority="2379" stopIfTrue="1" operator="equal">
      <formula>"買"</formula>
    </cfRule>
    <cfRule type="cellIs" dxfId="7010" priority="2380" stopIfTrue="1" operator="equal">
      <formula>"売"</formula>
    </cfRule>
  </conditionalFormatting>
  <conditionalFormatting sqref="G21:G22">
    <cfRule type="cellIs" dxfId="7009" priority="2377" stopIfTrue="1" operator="equal">
      <formula>"買"</formula>
    </cfRule>
    <cfRule type="cellIs" dxfId="7008" priority="2378" stopIfTrue="1" operator="equal">
      <formula>"売"</formula>
    </cfRule>
  </conditionalFormatting>
  <conditionalFormatting sqref="G21:G22">
    <cfRule type="cellIs" dxfId="7007" priority="2375" stopIfTrue="1" operator="equal">
      <formula>"買"</formula>
    </cfRule>
    <cfRule type="cellIs" dxfId="7006" priority="2376" stopIfTrue="1" operator="equal">
      <formula>"売"</formula>
    </cfRule>
  </conditionalFormatting>
  <conditionalFormatting sqref="G21:G22">
    <cfRule type="cellIs" dxfId="7005" priority="2373" stopIfTrue="1" operator="equal">
      <formula>"買"</formula>
    </cfRule>
    <cfRule type="cellIs" dxfId="7004" priority="2374" stopIfTrue="1" operator="equal">
      <formula>"売"</formula>
    </cfRule>
  </conditionalFormatting>
  <conditionalFormatting sqref="G21:G22">
    <cfRule type="cellIs" dxfId="7003" priority="2371" stopIfTrue="1" operator="equal">
      <formula>"買"</formula>
    </cfRule>
    <cfRule type="cellIs" dxfId="7002" priority="2372" stopIfTrue="1" operator="equal">
      <formula>"売"</formula>
    </cfRule>
  </conditionalFormatting>
  <conditionalFormatting sqref="G21:G22">
    <cfRule type="cellIs" dxfId="7001" priority="2369" stopIfTrue="1" operator="equal">
      <formula>"買"</formula>
    </cfRule>
    <cfRule type="cellIs" dxfId="7000" priority="2370" stopIfTrue="1" operator="equal">
      <formula>"売"</formula>
    </cfRule>
  </conditionalFormatting>
  <conditionalFormatting sqref="G21:G22">
    <cfRule type="cellIs" dxfId="6999" priority="2367" stopIfTrue="1" operator="equal">
      <formula>"買"</formula>
    </cfRule>
    <cfRule type="cellIs" dxfId="6998" priority="2368" stopIfTrue="1" operator="equal">
      <formula>"売"</formula>
    </cfRule>
  </conditionalFormatting>
  <conditionalFormatting sqref="G21:G22">
    <cfRule type="cellIs" dxfId="6997" priority="2365" stopIfTrue="1" operator="equal">
      <formula>"買"</formula>
    </cfRule>
    <cfRule type="cellIs" dxfId="6996" priority="2366" stopIfTrue="1" operator="equal">
      <formula>"売"</formula>
    </cfRule>
  </conditionalFormatting>
  <conditionalFormatting sqref="G21:G22">
    <cfRule type="cellIs" dxfId="6995" priority="2363" stopIfTrue="1" operator="equal">
      <formula>"買"</formula>
    </cfRule>
    <cfRule type="cellIs" dxfId="6994" priority="2364" stopIfTrue="1" operator="equal">
      <formula>"売"</formula>
    </cfRule>
  </conditionalFormatting>
  <conditionalFormatting sqref="G21:G22">
    <cfRule type="cellIs" dxfId="6993" priority="2361" stopIfTrue="1" operator="equal">
      <formula>"買"</formula>
    </cfRule>
    <cfRule type="cellIs" dxfId="6992" priority="2362" stopIfTrue="1" operator="equal">
      <formula>"売"</formula>
    </cfRule>
  </conditionalFormatting>
  <conditionalFormatting sqref="G21:G22">
    <cfRule type="cellIs" dxfId="6991" priority="2359" stopIfTrue="1" operator="equal">
      <formula>"買"</formula>
    </cfRule>
    <cfRule type="cellIs" dxfId="6990" priority="2360" stopIfTrue="1" operator="equal">
      <formula>"売"</formula>
    </cfRule>
  </conditionalFormatting>
  <conditionalFormatting sqref="G21:G22">
    <cfRule type="cellIs" dxfId="6989" priority="2357" stopIfTrue="1" operator="equal">
      <formula>"買"</formula>
    </cfRule>
    <cfRule type="cellIs" dxfId="6988" priority="2358" stopIfTrue="1" operator="equal">
      <formula>"売"</formula>
    </cfRule>
  </conditionalFormatting>
  <conditionalFormatting sqref="G21:G22">
    <cfRule type="cellIs" dxfId="6987" priority="2355" stopIfTrue="1" operator="equal">
      <formula>"買"</formula>
    </cfRule>
    <cfRule type="cellIs" dxfId="6986" priority="2356" stopIfTrue="1" operator="equal">
      <formula>"売"</formula>
    </cfRule>
  </conditionalFormatting>
  <conditionalFormatting sqref="G21:G22">
    <cfRule type="cellIs" dxfId="6985" priority="2353" stopIfTrue="1" operator="equal">
      <formula>"買"</formula>
    </cfRule>
    <cfRule type="cellIs" dxfId="6984" priority="2354" stopIfTrue="1" operator="equal">
      <formula>"売"</formula>
    </cfRule>
  </conditionalFormatting>
  <conditionalFormatting sqref="G21:G22">
    <cfRule type="cellIs" dxfId="6983" priority="2351" stopIfTrue="1" operator="equal">
      <formula>"買"</formula>
    </cfRule>
    <cfRule type="cellIs" dxfId="6982" priority="2352" stopIfTrue="1" operator="equal">
      <formula>"売"</formula>
    </cfRule>
  </conditionalFormatting>
  <conditionalFormatting sqref="G21:G22">
    <cfRule type="cellIs" dxfId="6981" priority="2349" stopIfTrue="1" operator="equal">
      <formula>"買"</formula>
    </cfRule>
    <cfRule type="cellIs" dxfId="6980" priority="2350" stopIfTrue="1" operator="equal">
      <formula>"売"</formula>
    </cfRule>
  </conditionalFormatting>
  <conditionalFormatting sqref="G21:G22">
    <cfRule type="cellIs" dxfId="6979" priority="2347" stopIfTrue="1" operator="equal">
      <formula>"買"</formula>
    </cfRule>
    <cfRule type="cellIs" dxfId="6978" priority="2348" stopIfTrue="1" operator="equal">
      <formula>"売"</formula>
    </cfRule>
  </conditionalFormatting>
  <conditionalFormatting sqref="G21:G22">
    <cfRule type="cellIs" dxfId="6977" priority="2345" stopIfTrue="1" operator="equal">
      <formula>"買"</formula>
    </cfRule>
    <cfRule type="cellIs" dxfId="6976" priority="2346" stopIfTrue="1" operator="equal">
      <formula>"売"</formula>
    </cfRule>
  </conditionalFormatting>
  <conditionalFormatting sqref="G21:G22">
    <cfRule type="cellIs" dxfId="6975" priority="2343" stopIfTrue="1" operator="equal">
      <formula>"買"</formula>
    </cfRule>
    <cfRule type="cellIs" dxfId="6974" priority="2344" stopIfTrue="1" operator="equal">
      <formula>"売"</formula>
    </cfRule>
  </conditionalFormatting>
  <conditionalFormatting sqref="G21:G22">
    <cfRule type="cellIs" dxfId="6973" priority="2341" stopIfTrue="1" operator="equal">
      <formula>"買"</formula>
    </cfRule>
    <cfRule type="cellIs" dxfId="6972" priority="2342" stopIfTrue="1" operator="equal">
      <formula>"売"</formula>
    </cfRule>
  </conditionalFormatting>
  <conditionalFormatting sqref="G21:G22">
    <cfRule type="cellIs" dxfId="6971" priority="2339" stopIfTrue="1" operator="equal">
      <formula>"買"</formula>
    </cfRule>
    <cfRule type="cellIs" dxfId="6970" priority="2340" stopIfTrue="1" operator="equal">
      <formula>"売"</formula>
    </cfRule>
  </conditionalFormatting>
  <conditionalFormatting sqref="G21:G22">
    <cfRule type="cellIs" dxfId="6969" priority="2337" stopIfTrue="1" operator="equal">
      <formula>"買"</formula>
    </cfRule>
    <cfRule type="cellIs" dxfId="6968" priority="2338" stopIfTrue="1" operator="equal">
      <formula>"売"</formula>
    </cfRule>
  </conditionalFormatting>
  <conditionalFormatting sqref="G21:G22">
    <cfRule type="cellIs" dxfId="6967" priority="2335" stopIfTrue="1" operator="equal">
      <formula>"買"</formula>
    </cfRule>
    <cfRule type="cellIs" dxfId="6966" priority="2336" stopIfTrue="1" operator="equal">
      <formula>"売"</formula>
    </cfRule>
  </conditionalFormatting>
  <conditionalFormatting sqref="G21:G22">
    <cfRule type="cellIs" dxfId="6965" priority="2333" stopIfTrue="1" operator="equal">
      <formula>"買"</formula>
    </cfRule>
    <cfRule type="cellIs" dxfId="6964" priority="2334" stopIfTrue="1" operator="equal">
      <formula>"売"</formula>
    </cfRule>
  </conditionalFormatting>
  <conditionalFormatting sqref="G21:G22">
    <cfRule type="cellIs" dxfId="6963" priority="2331" stopIfTrue="1" operator="equal">
      <formula>"買"</formula>
    </cfRule>
    <cfRule type="cellIs" dxfId="6962" priority="2332" stopIfTrue="1" operator="equal">
      <formula>"売"</formula>
    </cfRule>
  </conditionalFormatting>
  <conditionalFormatting sqref="G22">
    <cfRule type="cellIs" dxfId="6717" priority="2329" stopIfTrue="1" operator="equal">
      <formula>"買"</formula>
    </cfRule>
    <cfRule type="cellIs" dxfId="6716" priority="2330" stopIfTrue="1" operator="equal">
      <formula>"売"</formula>
    </cfRule>
  </conditionalFormatting>
  <conditionalFormatting sqref="G22">
    <cfRule type="cellIs" dxfId="6715" priority="2327" stopIfTrue="1" operator="equal">
      <formula>"買"</formula>
    </cfRule>
    <cfRule type="cellIs" dxfId="6714" priority="2328" stopIfTrue="1" operator="equal">
      <formula>"売"</formula>
    </cfRule>
  </conditionalFormatting>
  <conditionalFormatting sqref="G22">
    <cfRule type="cellIs" dxfId="6713" priority="2325" stopIfTrue="1" operator="equal">
      <formula>"買"</formula>
    </cfRule>
    <cfRule type="cellIs" dxfId="6712" priority="2326" stopIfTrue="1" operator="equal">
      <formula>"売"</formula>
    </cfRule>
  </conditionalFormatting>
  <conditionalFormatting sqref="G22">
    <cfRule type="cellIs" dxfId="6711" priority="2323" stopIfTrue="1" operator="equal">
      <formula>"買"</formula>
    </cfRule>
    <cfRule type="cellIs" dxfId="6710" priority="2324" stopIfTrue="1" operator="equal">
      <formula>"売"</formula>
    </cfRule>
  </conditionalFormatting>
  <conditionalFormatting sqref="G22">
    <cfRule type="cellIs" dxfId="6709" priority="2321" stopIfTrue="1" operator="equal">
      <formula>"買"</formula>
    </cfRule>
    <cfRule type="cellIs" dxfId="6708" priority="2322" stopIfTrue="1" operator="equal">
      <formula>"売"</formula>
    </cfRule>
  </conditionalFormatting>
  <conditionalFormatting sqref="G22">
    <cfRule type="cellIs" dxfId="6707" priority="2319" stopIfTrue="1" operator="equal">
      <formula>"買"</formula>
    </cfRule>
    <cfRule type="cellIs" dxfId="6706" priority="2320" stopIfTrue="1" operator="equal">
      <formula>"売"</formula>
    </cfRule>
  </conditionalFormatting>
  <conditionalFormatting sqref="G22">
    <cfRule type="cellIs" dxfId="6705" priority="2317" stopIfTrue="1" operator="equal">
      <formula>"買"</formula>
    </cfRule>
    <cfRule type="cellIs" dxfId="6704" priority="2318" stopIfTrue="1" operator="equal">
      <formula>"売"</formula>
    </cfRule>
  </conditionalFormatting>
  <conditionalFormatting sqref="G22">
    <cfRule type="cellIs" dxfId="6703" priority="2315" stopIfTrue="1" operator="equal">
      <formula>"買"</formula>
    </cfRule>
    <cfRule type="cellIs" dxfId="6702" priority="2316" stopIfTrue="1" operator="equal">
      <formula>"売"</formula>
    </cfRule>
  </conditionalFormatting>
  <conditionalFormatting sqref="G22">
    <cfRule type="cellIs" dxfId="6701" priority="2313" stopIfTrue="1" operator="equal">
      <formula>"買"</formula>
    </cfRule>
    <cfRule type="cellIs" dxfId="6700" priority="2314" stopIfTrue="1" operator="equal">
      <formula>"売"</formula>
    </cfRule>
  </conditionalFormatting>
  <conditionalFormatting sqref="G22">
    <cfRule type="cellIs" dxfId="6699" priority="2311" stopIfTrue="1" operator="equal">
      <formula>"買"</formula>
    </cfRule>
    <cfRule type="cellIs" dxfId="6698" priority="2312" stopIfTrue="1" operator="equal">
      <formula>"売"</formula>
    </cfRule>
  </conditionalFormatting>
  <conditionalFormatting sqref="G22">
    <cfRule type="cellIs" dxfId="6697" priority="2309" stopIfTrue="1" operator="equal">
      <formula>"買"</formula>
    </cfRule>
    <cfRule type="cellIs" dxfId="6696" priority="2310" stopIfTrue="1" operator="equal">
      <formula>"売"</formula>
    </cfRule>
  </conditionalFormatting>
  <conditionalFormatting sqref="G22">
    <cfRule type="cellIs" dxfId="6695" priority="2307" stopIfTrue="1" operator="equal">
      <formula>"買"</formula>
    </cfRule>
    <cfRule type="cellIs" dxfId="6694" priority="2308" stopIfTrue="1" operator="equal">
      <formula>"売"</formula>
    </cfRule>
  </conditionalFormatting>
  <conditionalFormatting sqref="G22">
    <cfRule type="cellIs" dxfId="6693" priority="2305" stopIfTrue="1" operator="equal">
      <formula>"買"</formula>
    </cfRule>
    <cfRule type="cellIs" dxfId="6692" priority="2306" stopIfTrue="1" operator="equal">
      <formula>"売"</formula>
    </cfRule>
  </conditionalFormatting>
  <conditionalFormatting sqref="G22">
    <cfRule type="cellIs" dxfId="6691" priority="2303" stopIfTrue="1" operator="equal">
      <formula>"買"</formula>
    </cfRule>
    <cfRule type="cellIs" dxfId="6690" priority="2304" stopIfTrue="1" operator="equal">
      <formula>"売"</formula>
    </cfRule>
  </conditionalFormatting>
  <conditionalFormatting sqref="G22">
    <cfRule type="cellIs" dxfId="6689" priority="2301" stopIfTrue="1" operator="equal">
      <formula>"買"</formula>
    </cfRule>
    <cfRule type="cellIs" dxfId="6688" priority="2302" stopIfTrue="1" operator="equal">
      <formula>"売"</formula>
    </cfRule>
  </conditionalFormatting>
  <conditionalFormatting sqref="G22">
    <cfRule type="cellIs" dxfId="6687" priority="2299" stopIfTrue="1" operator="equal">
      <formula>"買"</formula>
    </cfRule>
    <cfRule type="cellIs" dxfId="6686" priority="2300" stopIfTrue="1" operator="equal">
      <formula>"売"</formula>
    </cfRule>
  </conditionalFormatting>
  <conditionalFormatting sqref="G22">
    <cfRule type="cellIs" dxfId="6685" priority="2297" stopIfTrue="1" operator="equal">
      <formula>"買"</formula>
    </cfRule>
    <cfRule type="cellIs" dxfId="6684" priority="2298" stopIfTrue="1" operator="equal">
      <formula>"売"</formula>
    </cfRule>
  </conditionalFormatting>
  <conditionalFormatting sqref="G22">
    <cfRule type="cellIs" dxfId="6683" priority="2295" stopIfTrue="1" operator="equal">
      <formula>"買"</formula>
    </cfRule>
    <cfRule type="cellIs" dxfId="6682" priority="2296" stopIfTrue="1" operator="equal">
      <formula>"売"</formula>
    </cfRule>
  </conditionalFormatting>
  <conditionalFormatting sqref="G22">
    <cfRule type="cellIs" dxfId="6681" priority="2293" stopIfTrue="1" operator="equal">
      <formula>"買"</formula>
    </cfRule>
    <cfRule type="cellIs" dxfId="6680" priority="2294" stopIfTrue="1" operator="equal">
      <formula>"売"</formula>
    </cfRule>
  </conditionalFormatting>
  <conditionalFormatting sqref="G22">
    <cfRule type="cellIs" dxfId="6679" priority="2291" stopIfTrue="1" operator="equal">
      <formula>"買"</formula>
    </cfRule>
    <cfRule type="cellIs" dxfId="6678" priority="2292" stopIfTrue="1" operator="equal">
      <formula>"売"</formula>
    </cfRule>
  </conditionalFormatting>
  <conditionalFormatting sqref="G22">
    <cfRule type="cellIs" dxfId="6677" priority="2289" stopIfTrue="1" operator="equal">
      <formula>"買"</formula>
    </cfRule>
    <cfRule type="cellIs" dxfId="6676" priority="2290" stopIfTrue="1" operator="equal">
      <formula>"売"</formula>
    </cfRule>
  </conditionalFormatting>
  <conditionalFormatting sqref="G22">
    <cfRule type="cellIs" dxfId="6675" priority="2287" stopIfTrue="1" operator="equal">
      <formula>"買"</formula>
    </cfRule>
    <cfRule type="cellIs" dxfId="6674" priority="2288" stopIfTrue="1" operator="equal">
      <formula>"売"</formula>
    </cfRule>
  </conditionalFormatting>
  <conditionalFormatting sqref="G22">
    <cfRule type="cellIs" dxfId="6673" priority="2285" stopIfTrue="1" operator="equal">
      <formula>"買"</formula>
    </cfRule>
    <cfRule type="cellIs" dxfId="6672" priority="2286" stopIfTrue="1" operator="equal">
      <formula>"売"</formula>
    </cfRule>
  </conditionalFormatting>
  <conditionalFormatting sqref="G22">
    <cfRule type="cellIs" dxfId="6671" priority="2283" stopIfTrue="1" operator="equal">
      <formula>"買"</formula>
    </cfRule>
    <cfRule type="cellIs" dxfId="6670" priority="2284" stopIfTrue="1" operator="equal">
      <formula>"売"</formula>
    </cfRule>
  </conditionalFormatting>
  <conditionalFormatting sqref="G22">
    <cfRule type="cellIs" dxfId="6669" priority="2281" stopIfTrue="1" operator="equal">
      <formula>"買"</formula>
    </cfRule>
    <cfRule type="cellIs" dxfId="6668" priority="2282" stopIfTrue="1" operator="equal">
      <formula>"売"</formula>
    </cfRule>
  </conditionalFormatting>
  <conditionalFormatting sqref="G22">
    <cfRule type="cellIs" dxfId="6667" priority="2279" stopIfTrue="1" operator="equal">
      <formula>"買"</formula>
    </cfRule>
    <cfRule type="cellIs" dxfId="6666" priority="2280" stopIfTrue="1" operator="equal">
      <formula>"売"</formula>
    </cfRule>
  </conditionalFormatting>
  <conditionalFormatting sqref="G22">
    <cfRule type="cellIs" dxfId="6665" priority="2277" stopIfTrue="1" operator="equal">
      <formula>"買"</formula>
    </cfRule>
    <cfRule type="cellIs" dxfId="6664" priority="2278" stopIfTrue="1" operator="equal">
      <formula>"売"</formula>
    </cfRule>
  </conditionalFormatting>
  <conditionalFormatting sqref="G22">
    <cfRule type="cellIs" dxfId="6663" priority="2275" stopIfTrue="1" operator="equal">
      <formula>"買"</formula>
    </cfRule>
    <cfRule type="cellIs" dxfId="6662" priority="2276" stopIfTrue="1" operator="equal">
      <formula>"売"</formula>
    </cfRule>
  </conditionalFormatting>
  <conditionalFormatting sqref="G22">
    <cfRule type="cellIs" dxfId="6661" priority="2273" stopIfTrue="1" operator="equal">
      <formula>"買"</formula>
    </cfRule>
    <cfRule type="cellIs" dxfId="6660" priority="2274" stopIfTrue="1" operator="equal">
      <formula>"売"</formula>
    </cfRule>
  </conditionalFormatting>
  <conditionalFormatting sqref="G22">
    <cfRule type="cellIs" dxfId="6659" priority="2271" stopIfTrue="1" operator="equal">
      <formula>"買"</formula>
    </cfRule>
    <cfRule type="cellIs" dxfId="6658" priority="2272" stopIfTrue="1" operator="equal">
      <formula>"売"</formula>
    </cfRule>
  </conditionalFormatting>
  <conditionalFormatting sqref="G22">
    <cfRule type="cellIs" dxfId="6657" priority="2269" stopIfTrue="1" operator="equal">
      <formula>"買"</formula>
    </cfRule>
    <cfRule type="cellIs" dxfId="6656" priority="2270" stopIfTrue="1" operator="equal">
      <formula>"売"</formula>
    </cfRule>
  </conditionalFormatting>
  <conditionalFormatting sqref="G22">
    <cfRule type="cellIs" dxfId="6655" priority="2267" stopIfTrue="1" operator="equal">
      <formula>"買"</formula>
    </cfRule>
    <cfRule type="cellIs" dxfId="6654" priority="2268" stopIfTrue="1" operator="equal">
      <formula>"売"</formula>
    </cfRule>
  </conditionalFormatting>
  <conditionalFormatting sqref="G22">
    <cfRule type="cellIs" dxfId="6653" priority="2265" stopIfTrue="1" operator="equal">
      <formula>"買"</formula>
    </cfRule>
    <cfRule type="cellIs" dxfId="6652" priority="2266" stopIfTrue="1" operator="equal">
      <formula>"売"</formula>
    </cfRule>
  </conditionalFormatting>
  <conditionalFormatting sqref="G22">
    <cfRule type="cellIs" dxfId="6651" priority="2263" stopIfTrue="1" operator="equal">
      <formula>"買"</formula>
    </cfRule>
    <cfRule type="cellIs" dxfId="6650" priority="2264" stopIfTrue="1" operator="equal">
      <formula>"売"</formula>
    </cfRule>
  </conditionalFormatting>
  <conditionalFormatting sqref="G22">
    <cfRule type="cellIs" dxfId="6649" priority="2261" stopIfTrue="1" operator="equal">
      <formula>"買"</formula>
    </cfRule>
    <cfRule type="cellIs" dxfId="6648" priority="2262" stopIfTrue="1" operator="equal">
      <formula>"売"</formula>
    </cfRule>
  </conditionalFormatting>
  <conditionalFormatting sqref="G22">
    <cfRule type="cellIs" dxfId="6647" priority="2259" stopIfTrue="1" operator="equal">
      <formula>"買"</formula>
    </cfRule>
    <cfRule type="cellIs" dxfId="6646" priority="2260" stopIfTrue="1" operator="equal">
      <formula>"売"</formula>
    </cfRule>
  </conditionalFormatting>
  <conditionalFormatting sqref="G22">
    <cfRule type="cellIs" dxfId="6645" priority="2257" stopIfTrue="1" operator="equal">
      <formula>"買"</formula>
    </cfRule>
    <cfRule type="cellIs" dxfId="6644" priority="2258" stopIfTrue="1" operator="equal">
      <formula>"売"</formula>
    </cfRule>
  </conditionalFormatting>
  <conditionalFormatting sqref="G22">
    <cfRule type="cellIs" dxfId="6643" priority="2255" stopIfTrue="1" operator="equal">
      <formula>"買"</formula>
    </cfRule>
    <cfRule type="cellIs" dxfId="6642" priority="2256" stopIfTrue="1" operator="equal">
      <formula>"売"</formula>
    </cfRule>
  </conditionalFormatting>
  <conditionalFormatting sqref="G22">
    <cfRule type="cellIs" dxfId="6641" priority="2253" stopIfTrue="1" operator="equal">
      <formula>"買"</formula>
    </cfRule>
    <cfRule type="cellIs" dxfId="6640" priority="2254" stopIfTrue="1" operator="equal">
      <formula>"売"</formula>
    </cfRule>
  </conditionalFormatting>
  <conditionalFormatting sqref="G22">
    <cfRule type="cellIs" dxfId="6639" priority="2251" stopIfTrue="1" operator="equal">
      <formula>"買"</formula>
    </cfRule>
    <cfRule type="cellIs" dxfId="6638" priority="2252" stopIfTrue="1" operator="equal">
      <formula>"売"</formula>
    </cfRule>
  </conditionalFormatting>
  <conditionalFormatting sqref="G22">
    <cfRule type="cellIs" dxfId="6637" priority="2249" stopIfTrue="1" operator="equal">
      <formula>"買"</formula>
    </cfRule>
    <cfRule type="cellIs" dxfId="6636" priority="2250" stopIfTrue="1" operator="equal">
      <formula>"売"</formula>
    </cfRule>
  </conditionalFormatting>
  <conditionalFormatting sqref="G22">
    <cfRule type="cellIs" dxfId="6635" priority="2247" stopIfTrue="1" operator="equal">
      <formula>"買"</formula>
    </cfRule>
    <cfRule type="cellIs" dxfId="6634" priority="2248" stopIfTrue="1" operator="equal">
      <formula>"売"</formula>
    </cfRule>
  </conditionalFormatting>
  <conditionalFormatting sqref="G22">
    <cfRule type="cellIs" dxfId="6633" priority="2245" stopIfTrue="1" operator="equal">
      <formula>"買"</formula>
    </cfRule>
    <cfRule type="cellIs" dxfId="6632" priority="2246" stopIfTrue="1" operator="equal">
      <formula>"売"</formula>
    </cfRule>
  </conditionalFormatting>
  <conditionalFormatting sqref="G22">
    <cfRule type="cellIs" dxfId="6631" priority="2243" stopIfTrue="1" operator="equal">
      <formula>"買"</formula>
    </cfRule>
    <cfRule type="cellIs" dxfId="6630" priority="2244" stopIfTrue="1" operator="equal">
      <formula>"売"</formula>
    </cfRule>
  </conditionalFormatting>
  <conditionalFormatting sqref="G22">
    <cfRule type="cellIs" dxfId="6629" priority="2241" stopIfTrue="1" operator="equal">
      <formula>"買"</formula>
    </cfRule>
    <cfRule type="cellIs" dxfId="6628" priority="2242" stopIfTrue="1" operator="equal">
      <formula>"売"</formula>
    </cfRule>
  </conditionalFormatting>
  <conditionalFormatting sqref="G22">
    <cfRule type="cellIs" dxfId="6627" priority="2239" stopIfTrue="1" operator="equal">
      <formula>"買"</formula>
    </cfRule>
    <cfRule type="cellIs" dxfId="6626" priority="2240" stopIfTrue="1" operator="equal">
      <formula>"売"</formula>
    </cfRule>
  </conditionalFormatting>
  <conditionalFormatting sqref="G22">
    <cfRule type="cellIs" dxfId="6625" priority="2237" stopIfTrue="1" operator="equal">
      <formula>"買"</formula>
    </cfRule>
    <cfRule type="cellIs" dxfId="6624" priority="2238" stopIfTrue="1" operator="equal">
      <formula>"売"</formula>
    </cfRule>
  </conditionalFormatting>
  <conditionalFormatting sqref="G22">
    <cfRule type="cellIs" dxfId="6623" priority="2235" stopIfTrue="1" operator="equal">
      <formula>"買"</formula>
    </cfRule>
    <cfRule type="cellIs" dxfId="6622" priority="2236" stopIfTrue="1" operator="equal">
      <formula>"売"</formula>
    </cfRule>
  </conditionalFormatting>
  <conditionalFormatting sqref="G22">
    <cfRule type="cellIs" dxfId="6621" priority="2233" stopIfTrue="1" operator="equal">
      <formula>"買"</formula>
    </cfRule>
    <cfRule type="cellIs" dxfId="6620" priority="2234" stopIfTrue="1" operator="equal">
      <formula>"売"</formula>
    </cfRule>
  </conditionalFormatting>
  <conditionalFormatting sqref="G22">
    <cfRule type="cellIs" dxfId="6619" priority="2231" stopIfTrue="1" operator="equal">
      <formula>"買"</formula>
    </cfRule>
    <cfRule type="cellIs" dxfId="6618" priority="2232" stopIfTrue="1" operator="equal">
      <formula>"売"</formula>
    </cfRule>
  </conditionalFormatting>
  <conditionalFormatting sqref="G22">
    <cfRule type="cellIs" dxfId="6617" priority="2229" stopIfTrue="1" operator="equal">
      <formula>"買"</formula>
    </cfRule>
    <cfRule type="cellIs" dxfId="6616" priority="2230" stopIfTrue="1" operator="equal">
      <formula>"売"</formula>
    </cfRule>
  </conditionalFormatting>
  <conditionalFormatting sqref="G22">
    <cfRule type="cellIs" dxfId="6615" priority="2227" stopIfTrue="1" operator="equal">
      <formula>"買"</formula>
    </cfRule>
    <cfRule type="cellIs" dxfId="6614" priority="2228" stopIfTrue="1" operator="equal">
      <formula>"売"</formula>
    </cfRule>
  </conditionalFormatting>
  <conditionalFormatting sqref="G22">
    <cfRule type="cellIs" dxfId="6613" priority="2225" stopIfTrue="1" operator="equal">
      <formula>"買"</formula>
    </cfRule>
    <cfRule type="cellIs" dxfId="6612" priority="2226" stopIfTrue="1" operator="equal">
      <formula>"売"</formula>
    </cfRule>
  </conditionalFormatting>
  <conditionalFormatting sqref="G22">
    <cfRule type="cellIs" dxfId="6611" priority="2223" stopIfTrue="1" operator="equal">
      <formula>"買"</formula>
    </cfRule>
    <cfRule type="cellIs" dxfId="6610" priority="2224" stopIfTrue="1" operator="equal">
      <formula>"売"</formula>
    </cfRule>
  </conditionalFormatting>
  <conditionalFormatting sqref="G22">
    <cfRule type="cellIs" dxfId="6609" priority="2221" stopIfTrue="1" operator="equal">
      <formula>"買"</formula>
    </cfRule>
    <cfRule type="cellIs" dxfId="6608" priority="2222" stopIfTrue="1" operator="equal">
      <formula>"売"</formula>
    </cfRule>
  </conditionalFormatting>
  <conditionalFormatting sqref="G22">
    <cfRule type="cellIs" dxfId="6607" priority="2219" stopIfTrue="1" operator="equal">
      <formula>"買"</formula>
    </cfRule>
    <cfRule type="cellIs" dxfId="6606" priority="2220" stopIfTrue="1" operator="equal">
      <formula>"売"</formula>
    </cfRule>
  </conditionalFormatting>
  <conditionalFormatting sqref="G22">
    <cfRule type="cellIs" dxfId="6605" priority="2217" stopIfTrue="1" operator="equal">
      <formula>"買"</formula>
    </cfRule>
    <cfRule type="cellIs" dxfId="6604" priority="2218" stopIfTrue="1" operator="equal">
      <formula>"売"</formula>
    </cfRule>
  </conditionalFormatting>
  <conditionalFormatting sqref="G22">
    <cfRule type="cellIs" dxfId="6603" priority="2215" stopIfTrue="1" operator="equal">
      <formula>"買"</formula>
    </cfRule>
    <cfRule type="cellIs" dxfId="6602" priority="2216" stopIfTrue="1" operator="equal">
      <formula>"売"</formula>
    </cfRule>
  </conditionalFormatting>
  <conditionalFormatting sqref="G22">
    <cfRule type="cellIs" dxfId="6601" priority="2213" stopIfTrue="1" operator="equal">
      <formula>"買"</formula>
    </cfRule>
    <cfRule type="cellIs" dxfId="6600" priority="2214" stopIfTrue="1" operator="equal">
      <formula>"売"</formula>
    </cfRule>
  </conditionalFormatting>
  <conditionalFormatting sqref="G22">
    <cfRule type="cellIs" dxfId="6599" priority="2211" stopIfTrue="1" operator="equal">
      <formula>"買"</formula>
    </cfRule>
    <cfRule type="cellIs" dxfId="6598" priority="2212" stopIfTrue="1" operator="equal">
      <formula>"売"</formula>
    </cfRule>
  </conditionalFormatting>
  <conditionalFormatting sqref="G22">
    <cfRule type="cellIs" dxfId="6597" priority="2209" stopIfTrue="1" operator="equal">
      <formula>"買"</formula>
    </cfRule>
    <cfRule type="cellIs" dxfId="6596" priority="2210" stopIfTrue="1" operator="equal">
      <formula>"売"</formula>
    </cfRule>
  </conditionalFormatting>
  <conditionalFormatting sqref="G22">
    <cfRule type="cellIs" dxfId="6595" priority="2207" stopIfTrue="1" operator="equal">
      <formula>"買"</formula>
    </cfRule>
    <cfRule type="cellIs" dxfId="6594" priority="2208" stopIfTrue="1" operator="equal">
      <formula>"売"</formula>
    </cfRule>
  </conditionalFormatting>
  <conditionalFormatting sqref="G22">
    <cfRule type="cellIs" dxfId="6593" priority="2205" stopIfTrue="1" operator="equal">
      <formula>"買"</formula>
    </cfRule>
    <cfRule type="cellIs" dxfId="6592" priority="2206" stopIfTrue="1" operator="equal">
      <formula>"売"</formula>
    </cfRule>
  </conditionalFormatting>
  <conditionalFormatting sqref="G22">
    <cfRule type="cellIs" dxfId="6591" priority="2203" stopIfTrue="1" operator="equal">
      <formula>"買"</formula>
    </cfRule>
    <cfRule type="cellIs" dxfId="6590" priority="2204" stopIfTrue="1" operator="equal">
      <formula>"売"</formula>
    </cfRule>
  </conditionalFormatting>
  <conditionalFormatting sqref="G22">
    <cfRule type="cellIs" dxfId="6589" priority="2201" stopIfTrue="1" operator="equal">
      <formula>"買"</formula>
    </cfRule>
    <cfRule type="cellIs" dxfId="6588" priority="2202" stopIfTrue="1" operator="equal">
      <formula>"売"</formula>
    </cfRule>
  </conditionalFormatting>
  <conditionalFormatting sqref="G22">
    <cfRule type="cellIs" dxfId="6587" priority="2199" stopIfTrue="1" operator="equal">
      <formula>"買"</formula>
    </cfRule>
    <cfRule type="cellIs" dxfId="6586" priority="2200" stopIfTrue="1" operator="equal">
      <formula>"売"</formula>
    </cfRule>
  </conditionalFormatting>
  <conditionalFormatting sqref="G22">
    <cfRule type="cellIs" dxfId="6585" priority="2197" stopIfTrue="1" operator="equal">
      <formula>"買"</formula>
    </cfRule>
    <cfRule type="cellIs" dxfId="6584" priority="2198" stopIfTrue="1" operator="equal">
      <formula>"売"</formula>
    </cfRule>
  </conditionalFormatting>
  <conditionalFormatting sqref="G22">
    <cfRule type="cellIs" dxfId="6583" priority="2195" stopIfTrue="1" operator="equal">
      <formula>"買"</formula>
    </cfRule>
    <cfRule type="cellIs" dxfId="6582" priority="2196" stopIfTrue="1" operator="equal">
      <formula>"売"</formula>
    </cfRule>
  </conditionalFormatting>
  <conditionalFormatting sqref="G22">
    <cfRule type="cellIs" dxfId="6581" priority="2193" stopIfTrue="1" operator="equal">
      <formula>"買"</formula>
    </cfRule>
    <cfRule type="cellIs" dxfId="6580" priority="2194" stopIfTrue="1" operator="equal">
      <formula>"売"</formula>
    </cfRule>
  </conditionalFormatting>
  <conditionalFormatting sqref="G22">
    <cfRule type="cellIs" dxfId="6579" priority="2191" stopIfTrue="1" operator="equal">
      <formula>"買"</formula>
    </cfRule>
    <cfRule type="cellIs" dxfId="6578" priority="2192" stopIfTrue="1" operator="equal">
      <formula>"売"</formula>
    </cfRule>
  </conditionalFormatting>
  <conditionalFormatting sqref="G22">
    <cfRule type="cellIs" dxfId="6577" priority="2189" stopIfTrue="1" operator="equal">
      <formula>"買"</formula>
    </cfRule>
    <cfRule type="cellIs" dxfId="6576" priority="2190" stopIfTrue="1" operator="equal">
      <formula>"売"</formula>
    </cfRule>
  </conditionalFormatting>
  <conditionalFormatting sqref="G22">
    <cfRule type="cellIs" dxfId="6575" priority="2187" stopIfTrue="1" operator="equal">
      <formula>"買"</formula>
    </cfRule>
    <cfRule type="cellIs" dxfId="6574" priority="2188" stopIfTrue="1" operator="equal">
      <formula>"売"</formula>
    </cfRule>
  </conditionalFormatting>
  <conditionalFormatting sqref="G23">
    <cfRule type="cellIs" dxfId="6565" priority="2185" stopIfTrue="1" operator="equal">
      <formula>"買"</formula>
    </cfRule>
    <cfRule type="cellIs" dxfId="6564" priority="2186" stopIfTrue="1" operator="equal">
      <formula>"売"</formula>
    </cfRule>
  </conditionalFormatting>
  <conditionalFormatting sqref="G23">
    <cfRule type="cellIs" dxfId="6563" priority="2183" stopIfTrue="1" operator="equal">
      <formula>"買"</formula>
    </cfRule>
    <cfRule type="cellIs" dxfId="6562" priority="2184" stopIfTrue="1" operator="equal">
      <formula>"売"</formula>
    </cfRule>
  </conditionalFormatting>
  <conditionalFormatting sqref="G23">
    <cfRule type="cellIs" dxfId="6561" priority="2181" stopIfTrue="1" operator="equal">
      <formula>"買"</formula>
    </cfRule>
    <cfRule type="cellIs" dxfId="6560" priority="2182" stopIfTrue="1" operator="equal">
      <formula>"売"</formula>
    </cfRule>
  </conditionalFormatting>
  <conditionalFormatting sqref="G23">
    <cfRule type="cellIs" dxfId="6559" priority="2179" stopIfTrue="1" operator="equal">
      <formula>"買"</formula>
    </cfRule>
    <cfRule type="cellIs" dxfId="6558" priority="2180" stopIfTrue="1" operator="equal">
      <formula>"売"</formula>
    </cfRule>
  </conditionalFormatting>
  <conditionalFormatting sqref="G23">
    <cfRule type="cellIs" dxfId="6557" priority="2177" stopIfTrue="1" operator="equal">
      <formula>"買"</formula>
    </cfRule>
    <cfRule type="cellIs" dxfId="6556" priority="2178" stopIfTrue="1" operator="equal">
      <formula>"売"</formula>
    </cfRule>
  </conditionalFormatting>
  <conditionalFormatting sqref="G23">
    <cfRule type="cellIs" dxfId="6555" priority="2175" stopIfTrue="1" operator="equal">
      <formula>"買"</formula>
    </cfRule>
    <cfRule type="cellIs" dxfId="6554" priority="2176" stopIfTrue="1" operator="equal">
      <formula>"売"</formula>
    </cfRule>
  </conditionalFormatting>
  <conditionalFormatting sqref="G23">
    <cfRule type="cellIs" dxfId="6553" priority="2173" stopIfTrue="1" operator="equal">
      <formula>"買"</formula>
    </cfRule>
    <cfRule type="cellIs" dxfId="6552" priority="2174" stopIfTrue="1" operator="equal">
      <formula>"売"</formula>
    </cfRule>
  </conditionalFormatting>
  <conditionalFormatting sqref="G23">
    <cfRule type="cellIs" dxfId="6551" priority="2171" stopIfTrue="1" operator="equal">
      <formula>"買"</formula>
    </cfRule>
    <cfRule type="cellIs" dxfId="6550" priority="2172" stopIfTrue="1" operator="equal">
      <formula>"売"</formula>
    </cfRule>
  </conditionalFormatting>
  <conditionalFormatting sqref="G23">
    <cfRule type="cellIs" dxfId="6549" priority="2169" stopIfTrue="1" operator="equal">
      <formula>"買"</formula>
    </cfRule>
    <cfRule type="cellIs" dxfId="6548" priority="2170" stopIfTrue="1" operator="equal">
      <formula>"売"</formula>
    </cfRule>
  </conditionalFormatting>
  <conditionalFormatting sqref="G23">
    <cfRule type="cellIs" dxfId="6547" priority="2167" stopIfTrue="1" operator="equal">
      <formula>"買"</formula>
    </cfRule>
    <cfRule type="cellIs" dxfId="6546" priority="2168" stopIfTrue="1" operator="equal">
      <formula>"売"</formula>
    </cfRule>
  </conditionalFormatting>
  <conditionalFormatting sqref="G23">
    <cfRule type="cellIs" dxfId="6545" priority="2165" stopIfTrue="1" operator="equal">
      <formula>"買"</formula>
    </cfRule>
    <cfRule type="cellIs" dxfId="6544" priority="2166" stopIfTrue="1" operator="equal">
      <formula>"売"</formula>
    </cfRule>
  </conditionalFormatting>
  <conditionalFormatting sqref="G23">
    <cfRule type="cellIs" dxfId="6543" priority="2163" stopIfTrue="1" operator="equal">
      <formula>"買"</formula>
    </cfRule>
    <cfRule type="cellIs" dxfId="6542" priority="2164" stopIfTrue="1" operator="equal">
      <formula>"売"</formula>
    </cfRule>
  </conditionalFormatting>
  <conditionalFormatting sqref="G23">
    <cfRule type="cellIs" dxfId="6541" priority="2161" stopIfTrue="1" operator="equal">
      <formula>"買"</formula>
    </cfRule>
    <cfRule type="cellIs" dxfId="6540" priority="2162" stopIfTrue="1" operator="equal">
      <formula>"売"</formula>
    </cfRule>
  </conditionalFormatting>
  <conditionalFormatting sqref="G23">
    <cfRule type="cellIs" dxfId="6539" priority="2159" stopIfTrue="1" operator="equal">
      <formula>"買"</formula>
    </cfRule>
    <cfRule type="cellIs" dxfId="6538" priority="2160" stopIfTrue="1" operator="equal">
      <formula>"売"</formula>
    </cfRule>
  </conditionalFormatting>
  <conditionalFormatting sqref="G24">
    <cfRule type="cellIs" dxfId="6529" priority="2157" stopIfTrue="1" operator="equal">
      <formula>"買"</formula>
    </cfRule>
    <cfRule type="cellIs" dxfId="6528" priority="2158" stopIfTrue="1" operator="equal">
      <formula>"売"</formula>
    </cfRule>
  </conditionalFormatting>
  <conditionalFormatting sqref="G24">
    <cfRule type="cellIs" dxfId="6527" priority="2155" stopIfTrue="1" operator="equal">
      <formula>"買"</formula>
    </cfRule>
    <cfRule type="cellIs" dxfId="6526" priority="2156" stopIfTrue="1" operator="equal">
      <formula>"売"</formula>
    </cfRule>
  </conditionalFormatting>
  <conditionalFormatting sqref="G24">
    <cfRule type="cellIs" dxfId="6525" priority="2153" stopIfTrue="1" operator="equal">
      <formula>"買"</formula>
    </cfRule>
    <cfRule type="cellIs" dxfId="6524" priority="2154" stopIfTrue="1" operator="equal">
      <formula>"売"</formula>
    </cfRule>
  </conditionalFormatting>
  <conditionalFormatting sqref="G24">
    <cfRule type="cellIs" dxfId="6523" priority="2151" stopIfTrue="1" operator="equal">
      <formula>"買"</formula>
    </cfRule>
    <cfRule type="cellIs" dxfId="6522" priority="2152" stopIfTrue="1" operator="equal">
      <formula>"売"</formula>
    </cfRule>
  </conditionalFormatting>
  <conditionalFormatting sqref="G25">
    <cfRule type="cellIs" dxfId="6519" priority="2149" stopIfTrue="1" operator="equal">
      <formula>"買"</formula>
    </cfRule>
    <cfRule type="cellIs" dxfId="6518" priority="2150" stopIfTrue="1" operator="equal">
      <formula>"売"</formula>
    </cfRule>
  </conditionalFormatting>
  <conditionalFormatting sqref="G25">
    <cfRule type="cellIs" dxfId="6517" priority="2147" stopIfTrue="1" operator="equal">
      <formula>"買"</formula>
    </cfRule>
    <cfRule type="cellIs" dxfId="6516" priority="2148" stopIfTrue="1" operator="equal">
      <formula>"売"</formula>
    </cfRule>
  </conditionalFormatting>
  <conditionalFormatting sqref="G25">
    <cfRule type="cellIs" dxfId="6515" priority="2145" stopIfTrue="1" operator="equal">
      <formula>"買"</formula>
    </cfRule>
    <cfRule type="cellIs" dxfId="6514" priority="2146" stopIfTrue="1" operator="equal">
      <formula>"売"</formula>
    </cfRule>
  </conditionalFormatting>
  <conditionalFormatting sqref="G25">
    <cfRule type="cellIs" dxfId="6513" priority="2143" stopIfTrue="1" operator="equal">
      <formula>"買"</formula>
    </cfRule>
    <cfRule type="cellIs" dxfId="6512" priority="2144" stopIfTrue="1" operator="equal">
      <formula>"売"</formula>
    </cfRule>
  </conditionalFormatting>
  <conditionalFormatting sqref="G25">
    <cfRule type="cellIs" dxfId="6511" priority="2141" stopIfTrue="1" operator="equal">
      <formula>"買"</formula>
    </cfRule>
    <cfRule type="cellIs" dxfId="6510" priority="2142" stopIfTrue="1" operator="equal">
      <formula>"売"</formula>
    </cfRule>
  </conditionalFormatting>
  <conditionalFormatting sqref="G27">
    <cfRule type="cellIs" dxfId="6477" priority="2139" stopIfTrue="1" operator="equal">
      <formula>"買"</formula>
    </cfRule>
    <cfRule type="cellIs" dxfId="6476" priority="2140" stopIfTrue="1" operator="equal">
      <formula>"売"</formula>
    </cfRule>
  </conditionalFormatting>
  <conditionalFormatting sqref="G27">
    <cfRule type="cellIs" dxfId="6475" priority="2137" stopIfTrue="1" operator="equal">
      <formula>"買"</formula>
    </cfRule>
    <cfRule type="cellIs" dxfId="6474" priority="2138" stopIfTrue="1" operator="equal">
      <formula>"売"</formula>
    </cfRule>
  </conditionalFormatting>
  <conditionalFormatting sqref="G27">
    <cfRule type="cellIs" dxfId="6473" priority="2135" stopIfTrue="1" operator="equal">
      <formula>"買"</formula>
    </cfRule>
    <cfRule type="cellIs" dxfId="6472" priority="2136" stopIfTrue="1" operator="equal">
      <formula>"売"</formula>
    </cfRule>
  </conditionalFormatting>
  <conditionalFormatting sqref="G27">
    <cfRule type="cellIs" dxfId="6471" priority="2133" stopIfTrue="1" operator="equal">
      <formula>"買"</formula>
    </cfRule>
    <cfRule type="cellIs" dxfId="6470" priority="2134" stopIfTrue="1" operator="equal">
      <formula>"売"</formula>
    </cfRule>
  </conditionalFormatting>
  <conditionalFormatting sqref="G27">
    <cfRule type="cellIs" dxfId="6469" priority="2131" stopIfTrue="1" operator="equal">
      <formula>"買"</formula>
    </cfRule>
    <cfRule type="cellIs" dxfId="6468" priority="2132" stopIfTrue="1" operator="equal">
      <formula>"売"</formula>
    </cfRule>
  </conditionalFormatting>
  <conditionalFormatting sqref="G28">
    <cfRule type="cellIs" dxfId="6465" priority="2129" stopIfTrue="1" operator="equal">
      <formula>"買"</formula>
    </cfRule>
    <cfRule type="cellIs" dxfId="6464" priority="2130" stopIfTrue="1" operator="equal">
      <formula>"売"</formula>
    </cfRule>
  </conditionalFormatting>
  <conditionalFormatting sqref="G28">
    <cfRule type="cellIs" dxfId="6463" priority="2127" stopIfTrue="1" operator="equal">
      <formula>"買"</formula>
    </cfRule>
    <cfRule type="cellIs" dxfId="6462" priority="2128" stopIfTrue="1" operator="equal">
      <formula>"売"</formula>
    </cfRule>
  </conditionalFormatting>
  <conditionalFormatting sqref="G28">
    <cfRule type="cellIs" dxfId="6461" priority="2125" stopIfTrue="1" operator="equal">
      <formula>"買"</formula>
    </cfRule>
    <cfRule type="cellIs" dxfId="6460" priority="2126" stopIfTrue="1" operator="equal">
      <formula>"売"</formula>
    </cfRule>
  </conditionalFormatting>
  <conditionalFormatting sqref="G28">
    <cfRule type="cellIs" dxfId="6459" priority="2123" stopIfTrue="1" operator="equal">
      <formula>"買"</formula>
    </cfRule>
    <cfRule type="cellIs" dxfId="6458" priority="2124" stopIfTrue="1" operator="equal">
      <formula>"売"</formula>
    </cfRule>
  </conditionalFormatting>
  <conditionalFormatting sqref="G28">
    <cfRule type="cellIs" dxfId="6457" priority="2121" stopIfTrue="1" operator="equal">
      <formula>"買"</formula>
    </cfRule>
    <cfRule type="cellIs" dxfId="6456" priority="2122" stopIfTrue="1" operator="equal">
      <formula>"売"</formula>
    </cfRule>
  </conditionalFormatting>
  <conditionalFormatting sqref="G28">
    <cfRule type="cellIs" dxfId="6455" priority="2119" stopIfTrue="1" operator="equal">
      <formula>"買"</formula>
    </cfRule>
    <cfRule type="cellIs" dxfId="6454" priority="2120" stopIfTrue="1" operator="equal">
      <formula>"売"</formula>
    </cfRule>
  </conditionalFormatting>
  <conditionalFormatting sqref="G29">
    <cfRule type="cellIs" dxfId="6451" priority="2117" stopIfTrue="1" operator="equal">
      <formula>"買"</formula>
    </cfRule>
    <cfRule type="cellIs" dxfId="6450" priority="2118" stopIfTrue="1" operator="equal">
      <formula>"売"</formula>
    </cfRule>
  </conditionalFormatting>
  <conditionalFormatting sqref="G29">
    <cfRule type="cellIs" dxfId="6449" priority="2115" stopIfTrue="1" operator="equal">
      <formula>"買"</formula>
    </cfRule>
    <cfRule type="cellIs" dxfId="6448" priority="2116" stopIfTrue="1" operator="equal">
      <formula>"売"</formula>
    </cfRule>
  </conditionalFormatting>
  <conditionalFormatting sqref="G29">
    <cfRule type="cellIs" dxfId="6447" priority="2113" stopIfTrue="1" operator="equal">
      <formula>"買"</formula>
    </cfRule>
    <cfRule type="cellIs" dxfId="6446" priority="2114" stopIfTrue="1" operator="equal">
      <formula>"売"</formula>
    </cfRule>
  </conditionalFormatting>
  <conditionalFormatting sqref="G29">
    <cfRule type="cellIs" dxfId="6445" priority="2111" stopIfTrue="1" operator="equal">
      <formula>"買"</formula>
    </cfRule>
    <cfRule type="cellIs" dxfId="6444" priority="2112" stopIfTrue="1" operator="equal">
      <formula>"売"</formula>
    </cfRule>
  </conditionalFormatting>
  <conditionalFormatting sqref="G29">
    <cfRule type="cellIs" dxfId="6443" priority="2109" stopIfTrue="1" operator="equal">
      <formula>"買"</formula>
    </cfRule>
    <cfRule type="cellIs" dxfId="6442" priority="2110" stopIfTrue="1" operator="equal">
      <formula>"売"</formula>
    </cfRule>
  </conditionalFormatting>
  <conditionalFormatting sqref="G29">
    <cfRule type="cellIs" dxfId="6441" priority="2107" stopIfTrue="1" operator="equal">
      <formula>"買"</formula>
    </cfRule>
    <cfRule type="cellIs" dxfId="6440" priority="2108" stopIfTrue="1" operator="equal">
      <formula>"売"</formula>
    </cfRule>
  </conditionalFormatting>
  <conditionalFormatting sqref="G31">
    <cfRule type="cellIs" dxfId="6409" priority="2105" stopIfTrue="1" operator="equal">
      <formula>"買"</formula>
    </cfRule>
    <cfRule type="cellIs" dxfId="6408" priority="2106" stopIfTrue="1" operator="equal">
      <formula>"売"</formula>
    </cfRule>
  </conditionalFormatting>
  <conditionalFormatting sqref="G31">
    <cfRule type="cellIs" dxfId="6407" priority="2103" stopIfTrue="1" operator="equal">
      <formula>"買"</formula>
    </cfRule>
    <cfRule type="cellIs" dxfId="6406" priority="2104" stopIfTrue="1" operator="equal">
      <formula>"売"</formula>
    </cfRule>
  </conditionalFormatting>
  <conditionalFormatting sqref="G31">
    <cfRule type="cellIs" dxfId="6405" priority="2101" stopIfTrue="1" operator="equal">
      <formula>"買"</formula>
    </cfRule>
    <cfRule type="cellIs" dxfId="6404" priority="2102" stopIfTrue="1" operator="equal">
      <formula>"売"</formula>
    </cfRule>
  </conditionalFormatting>
  <conditionalFormatting sqref="G31">
    <cfRule type="cellIs" dxfId="6403" priority="2099" stopIfTrue="1" operator="equal">
      <formula>"買"</formula>
    </cfRule>
    <cfRule type="cellIs" dxfId="6402" priority="2100" stopIfTrue="1" operator="equal">
      <formula>"売"</formula>
    </cfRule>
  </conditionalFormatting>
  <conditionalFormatting sqref="G31">
    <cfRule type="cellIs" dxfId="6401" priority="2097" stopIfTrue="1" operator="equal">
      <formula>"買"</formula>
    </cfRule>
    <cfRule type="cellIs" dxfId="6400" priority="2098" stopIfTrue="1" operator="equal">
      <formula>"売"</formula>
    </cfRule>
  </conditionalFormatting>
  <conditionalFormatting sqref="G31">
    <cfRule type="cellIs" dxfId="6399" priority="2095" stopIfTrue="1" operator="equal">
      <formula>"買"</formula>
    </cfRule>
    <cfRule type="cellIs" dxfId="6398" priority="2096" stopIfTrue="1" operator="equal">
      <formula>"売"</formula>
    </cfRule>
  </conditionalFormatting>
  <conditionalFormatting sqref="G46">
    <cfRule type="cellIs" dxfId="4185" priority="2093" stopIfTrue="1" operator="equal">
      <formula>"買"</formula>
    </cfRule>
    <cfRule type="cellIs" dxfId="4184" priority="2094" stopIfTrue="1" operator="equal">
      <formula>"売"</formula>
    </cfRule>
  </conditionalFormatting>
  <conditionalFormatting sqref="G34:G108">
    <cfRule type="cellIs" dxfId="4183" priority="2091" stopIfTrue="1" operator="equal">
      <formula>"買"</formula>
    </cfRule>
    <cfRule type="cellIs" dxfId="4182" priority="2092" stopIfTrue="1" operator="equal">
      <formula>"売"</formula>
    </cfRule>
  </conditionalFormatting>
  <conditionalFormatting sqref="G46">
    <cfRule type="cellIs" dxfId="4181" priority="2089" stopIfTrue="1" operator="equal">
      <formula>"買"</formula>
    </cfRule>
    <cfRule type="cellIs" dxfId="4180" priority="2090" stopIfTrue="1" operator="equal">
      <formula>"売"</formula>
    </cfRule>
  </conditionalFormatting>
  <conditionalFormatting sqref="G34:G108">
    <cfRule type="cellIs" dxfId="4179" priority="2087" stopIfTrue="1" operator="equal">
      <formula>"買"</formula>
    </cfRule>
    <cfRule type="cellIs" dxfId="4178" priority="2088" stopIfTrue="1" operator="equal">
      <formula>"売"</formula>
    </cfRule>
  </conditionalFormatting>
  <conditionalFormatting sqref="G34">
    <cfRule type="cellIs" dxfId="4177" priority="2085" stopIfTrue="1" operator="equal">
      <formula>"買"</formula>
    </cfRule>
    <cfRule type="cellIs" dxfId="4176" priority="2086" stopIfTrue="1" operator="equal">
      <formula>"売"</formula>
    </cfRule>
  </conditionalFormatting>
  <conditionalFormatting sqref="G34">
    <cfRule type="cellIs" dxfId="4175" priority="2083" stopIfTrue="1" operator="equal">
      <formula>"買"</formula>
    </cfRule>
    <cfRule type="cellIs" dxfId="4174" priority="2084" stopIfTrue="1" operator="equal">
      <formula>"売"</formula>
    </cfRule>
  </conditionalFormatting>
  <conditionalFormatting sqref="G34">
    <cfRule type="cellIs" dxfId="4173" priority="2081" stopIfTrue="1" operator="equal">
      <formula>"買"</formula>
    </cfRule>
    <cfRule type="cellIs" dxfId="4172" priority="2082" stopIfTrue="1" operator="equal">
      <formula>"売"</formula>
    </cfRule>
  </conditionalFormatting>
  <conditionalFormatting sqref="G35">
    <cfRule type="cellIs" dxfId="4171" priority="2079" stopIfTrue="1" operator="equal">
      <formula>"買"</formula>
    </cfRule>
    <cfRule type="cellIs" dxfId="4170" priority="2080" stopIfTrue="1" operator="equal">
      <formula>"売"</formula>
    </cfRule>
  </conditionalFormatting>
  <conditionalFormatting sqref="G36">
    <cfRule type="cellIs" dxfId="4169" priority="2077" stopIfTrue="1" operator="equal">
      <formula>"買"</formula>
    </cfRule>
    <cfRule type="cellIs" dxfId="4168" priority="2078" stopIfTrue="1" operator="equal">
      <formula>"売"</formula>
    </cfRule>
  </conditionalFormatting>
  <conditionalFormatting sqref="G37:G38">
    <cfRule type="cellIs" dxfId="4167" priority="2075" stopIfTrue="1" operator="equal">
      <formula>"買"</formula>
    </cfRule>
    <cfRule type="cellIs" dxfId="4166" priority="2076" stopIfTrue="1" operator="equal">
      <formula>"売"</formula>
    </cfRule>
  </conditionalFormatting>
  <conditionalFormatting sqref="G38">
    <cfRule type="cellIs" dxfId="4165" priority="2073" stopIfTrue="1" operator="equal">
      <formula>"買"</formula>
    </cfRule>
    <cfRule type="cellIs" dxfId="4164" priority="2074" stopIfTrue="1" operator="equal">
      <formula>"売"</formula>
    </cfRule>
  </conditionalFormatting>
  <conditionalFormatting sqref="G39">
    <cfRule type="cellIs" dxfId="4163" priority="2071" stopIfTrue="1" operator="equal">
      <formula>"買"</formula>
    </cfRule>
    <cfRule type="cellIs" dxfId="4162" priority="2072" stopIfTrue="1" operator="equal">
      <formula>"売"</formula>
    </cfRule>
  </conditionalFormatting>
  <conditionalFormatting sqref="G39">
    <cfRule type="cellIs" dxfId="4161" priority="2069" stopIfTrue="1" operator="equal">
      <formula>"買"</formula>
    </cfRule>
    <cfRule type="cellIs" dxfId="4160" priority="2070" stopIfTrue="1" operator="equal">
      <formula>"売"</formula>
    </cfRule>
  </conditionalFormatting>
  <conditionalFormatting sqref="G39">
    <cfRule type="cellIs" dxfId="4159" priority="2067" stopIfTrue="1" operator="equal">
      <formula>"買"</formula>
    </cfRule>
    <cfRule type="cellIs" dxfId="4158" priority="2068" stopIfTrue="1" operator="equal">
      <formula>"売"</formula>
    </cfRule>
  </conditionalFormatting>
  <conditionalFormatting sqref="G40">
    <cfRule type="cellIs" dxfId="4157" priority="2065" stopIfTrue="1" operator="equal">
      <formula>"買"</formula>
    </cfRule>
    <cfRule type="cellIs" dxfId="4156" priority="2066" stopIfTrue="1" operator="equal">
      <formula>"売"</formula>
    </cfRule>
  </conditionalFormatting>
  <conditionalFormatting sqref="G40">
    <cfRule type="cellIs" dxfId="4155" priority="2063" stopIfTrue="1" operator="equal">
      <formula>"買"</formula>
    </cfRule>
    <cfRule type="cellIs" dxfId="4154" priority="2064" stopIfTrue="1" operator="equal">
      <formula>"売"</formula>
    </cfRule>
  </conditionalFormatting>
  <conditionalFormatting sqref="G40">
    <cfRule type="cellIs" dxfId="4153" priority="2061" stopIfTrue="1" operator="equal">
      <formula>"買"</formula>
    </cfRule>
    <cfRule type="cellIs" dxfId="4152" priority="2062" stopIfTrue="1" operator="equal">
      <formula>"売"</formula>
    </cfRule>
  </conditionalFormatting>
  <conditionalFormatting sqref="G41">
    <cfRule type="cellIs" dxfId="4151" priority="2059" stopIfTrue="1" operator="equal">
      <formula>"買"</formula>
    </cfRule>
    <cfRule type="cellIs" dxfId="4150" priority="2060" stopIfTrue="1" operator="equal">
      <formula>"売"</formula>
    </cfRule>
  </conditionalFormatting>
  <conditionalFormatting sqref="G42">
    <cfRule type="cellIs" dxfId="4149" priority="2057" stopIfTrue="1" operator="equal">
      <formula>"買"</formula>
    </cfRule>
    <cfRule type="cellIs" dxfId="4148" priority="2058" stopIfTrue="1" operator="equal">
      <formula>"売"</formula>
    </cfRule>
  </conditionalFormatting>
  <conditionalFormatting sqref="G42:G44">
    <cfRule type="cellIs" dxfId="4147" priority="2055" stopIfTrue="1" operator="equal">
      <formula>"買"</formula>
    </cfRule>
    <cfRule type="cellIs" dxfId="4146" priority="2056" stopIfTrue="1" operator="equal">
      <formula>"売"</formula>
    </cfRule>
  </conditionalFormatting>
  <conditionalFormatting sqref="G42:G44">
    <cfRule type="cellIs" dxfId="4145" priority="2053" stopIfTrue="1" operator="equal">
      <formula>"買"</formula>
    </cfRule>
    <cfRule type="cellIs" dxfId="4144" priority="2054" stopIfTrue="1" operator="equal">
      <formula>"売"</formula>
    </cfRule>
  </conditionalFormatting>
  <conditionalFormatting sqref="G42:G44">
    <cfRule type="cellIs" dxfId="4143" priority="2051" stopIfTrue="1" operator="equal">
      <formula>"買"</formula>
    </cfRule>
    <cfRule type="cellIs" dxfId="4142" priority="2052" stopIfTrue="1" operator="equal">
      <formula>"売"</formula>
    </cfRule>
  </conditionalFormatting>
  <conditionalFormatting sqref="G42:G44">
    <cfRule type="cellIs" dxfId="4141" priority="2049" stopIfTrue="1" operator="equal">
      <formula>"買"</formula>
    </cfRule>
    <cfRule type="cellIs" dxfId="4140" priority="2050" stopIfTrue="1" operator="equal">
      <formula>"売"</formula>
    </cfRule>
  </conditionalFormatting>
  <conditionalFormatting sqref="G45">
    <cfRule type="cellIs" dxfId="4139" priority="2047" stopIfTrue="1" operator="equal">
      <formula>"買"</formula>
    </cfRule>
    <cfRule type="cellIs" dxfId="4138" priority="2048" stopIfTrue="1" operator="equal">
      <formula>"売"</formula>
    </cfRule>
  </conditionalFormatting>
  <conditionalFormatting sqref="G45">
    <cfRule type="cellIs" dxfId="4137" priority="2045" stopIfTrue="1" operator="equal">
      <formula>"買"</formula>
    </cfRule>
    <cfRule type="cellIs" dxfId="4136" priority="2046" stopIfTrue="1" operator="equal">
      <formula>"売"</formula>
    </cfRule>
  </conditionalFormatting>
  <conditionalFormatting sqref="G45">
    <cfRule type="cellIs" dxfId="4135" priority="2043" stopIfTrue="1" operator="equal">
      <formula>"買"</formula>
    </cfRule>
    <cfRule type="cellIs" dxfId="4134" priority="2044" stopIfTrue="1" operator="equal">
      <formula>"売"</formula>
    </cfRule>
  </conditionalFormatting>
  <conditionalFormatting sqref="G45">
    <cfRule type="cellIs" dxfId="4133" priority="2041" stopIfTrue="1" operator="equal">
      <formula>"買"</formula>
    </cfRule>
    <cfRule type="cellIs" dxfId="4132" priority="2042" stopIfTrue="1" operator="equal">
      <formula>"売"</formula>
    </cfRule>
  </conditionalFormatting>
  <conditionalFormatting sqref="G45">
    <cfRule type="cellIs" dxfId="4131" priority="2039" stopIfTrue="1" operator="equal">
      <formula>"買"</formula>
    </cfRule>
    <cfRule type="cellIs" dxfId="4130" priority="2040" stopIfTrue="1" operator="equal">
      <formula>"売"</formula>
    </cfRule>
  </conditionalFormatting>
  <conditionalFormatting sqref="G46">
    <cfRule type="cellIs" dxfId="4129" priority="2037" stopIfTrue="1" operator="equal">
      <formula>"買"</formula>
    </cfRule>
    <cfRule type="cellIs" dxfId="4128" priority="2038" stopIfTrue="1" operator="equal">
      <formula>"売"</formula>
    </cfRule>
  </conditionalFormatting>
  <conditionalFormatting sqref="G47">
    <cfRule type="cellIs" dxfId="4127" priority="2035" stopIfTrue="1" operator="equal">
      <formula>"買"</formula>
    </cfRule>
    <cfRule type="cellIs" dxfId="4126" priority="2036" stopIfTrue="1" operator="equal">
      <formula>"売"</formula>
    </cfRule>
  </conditionalFormatting>
  <conditionalFormatting sqref="G47">
    <cfRule type="cellIs" dxfId="4125" priority="2033" stopIfTrue="1" operator="equal">
      <formula>"買"</formula>
    </cfRule>
    <cfRule type="cellIs" dxfId="4124" priority="2034" stopIfTrue="1" operator="equal">
      <formula>"売"</formula>
    </cfRule>
  </conditionalFormatting>
  <conditionalFormatting sqref="G47">
    <cfRule type="cellIs" dxfId="4123" priority="2031" stopIfTrue="1" operator="equal">
      <formula>"買"</formula>
    </cfRule>
    <cfRule type="cellIs" dxfId="4122" priority="2032" stopIfTrue="1" operator="equal">
      <formula>"売"</formula>
    </cfRule>
  </conditionalFormatting>
  <conditionalFormatting sqref="G48">
    <cfRule type="cellIs" dxfId="4121" priority="2029" stopIfTrue="1" operator="equal">
      <formula>"買"</formula>
    </cfRule>
    <cfRule type="cellIs" dxfId="4120" priority="2030" stopIfTrue="1" operator="equal">
      <formula>"売"</formula>
    </cfRule>
  </conditionalFormatting>
  <conditionalFormatting sqref="G49">
    <cfRule type="cellIs" dxfId="4119" priority="2027" stopIfTrue="1" operator="equal">
      <formula>"買"</formula>
    </cfRule>
    <cfRule type="cellIs" dxfId="4118" priority="2028" stopIfTrue="1" operator="equal">
      <formula>"売"</formula>
    </cfRule>
  </conditionalFormatting>
  <conditionalFormatting sqref="G50">
    <cfRule type="cellIs" dxfId="4117" priority="2025" stopIfTrue="1" operator="equal">
      <formula>"買"</formula>
    </cfRule>
    <cfRule type="cellIs" dxfId="4116" priority="2026" stopIfTrue="1" operator="equal">
      <formula>"売"</formula>
    </cfRule>
  </conditionalFormatting>
  <conditionalFormatting sqref="G51">
    <cfRule type="cellIs" dxfId="4115" priority="2023" stopIfTrue="1" operator="equal">
      <formula>"買"</formula>
    </cfRule>
    <cfRule type="cellIs" dxfId="4114" priority="2024" stopIfTrue="1" operator="equal">
      <formula>"売"</formula>
    </cfRule>
  </conditionalFormatting>
  <conditionalFormatting sqref="G51">
    <cfRule type="cellIs" dxfId="4113" priority="2021" stopIfTrue="1" operator="equal">
      <formula>"買"</formula>
    </cfRule>
    <cfRule type="cellIs" dxfId="4112" priority="2022" stopIfTrue="1" operator="equal">
      <formula>"売"</formula>
    </cfRule>
  </conditionalFormatting>
  <conditionalFormatting sqref="G51">
    <cfRule type="cellIs" dxfId="4111" priority="2019" stopIfTrue="1" operator="equal">
      <formula>"買"</formula>
    </cfRule>
    <cfRule type="cellIs" dxfId="4110" priority="2020" stopIfTrue="1" operator="equal">
      <formula>"売"</formula>
    </cfRule>
  </conditionalFormatting>
  <conditionalFormatting sqref="G52">
    <cfRule type="cellIs" dxfId="4109" priority="2017" stopIfTrue="1" operator="equal">
      <formula>"買"</formula>
    </cfRule>
    <cfRule type="cellIs" dxfId="4108" priority="2018" stopIfTrue="1" operator="equal">
      <formula>"売"</formula>
    </cfRule>
  </conditionalFormatting>
  <conditionalFormatting sqref="G53">
    <cfRule type="cellIs" dxfId="4107" priority="2015" stopIfTrue="1" operator="equal">
      <formula>"買"</formula>
    </cfRule>
    <cfRule type="cellIs" dxfId="4106" priority="2016" stopIfTrue="1" operator="equal">
      <formula>"売"</formula>
    </cfRule>
  </conditionalFormatting>
  <conditionalFormatting sqref="G54">
    <cfRule type="cellIs" dxfId="4105" priority="2013" stopIfTrue="1" operator="equal">
      <formula>"買"</formula>
    </cfRule>
    <cfRule type="cellIs" dxfId="4104" priority="2014" stopIfTrue="1" operator="equal">
      <formula>"売"</formula>
    </cfRule>
  </conditionalFormatting>
  <conditionalFormatting sqref="G54">
    <cfRule type="cellIs" dxfId="4103" priority="2011" stopIfTrue="1" operator="equal">
      <formula>"買"</formula>
    </cfRule>
    <cfRule type="cellIs" dxfId="4102" priority="2012" stopIfTrue="1" operator="equal">
      <formula>"売"</formula>
    </cfRule>
  </conditionalFormatting>
  <conditionalFormatting sqref="G54">
    <cfRule type="cellIs" dxfId="4101" priority="2009" stopIfTrue="1" operator="equal">
      <formula>"買"</formula>
    </cfRule>
    <cfRule type="cellIs" dxfId="4100" priority="2010" stopIfTrue="1" operator="equal">
      <formula>"売"</formula>
    </cfRule>
  </conditionalFormatting>
  <conditionalFormatting sqref="G55">
    <cfRule type="cellIs" dxfId="4099" priority="2007" stopIfTrue="1" operator="equal">
      <formula>"買"</formula>
    </cfRule>
    <cfRule type="cellIs" dxfId="4098" priority="2008" stopIfTrue="1" operator="equal">
      <formula>"売"</formula>
    </cfRule>
  </conditionalFormatting>
  <conditionalFormatting sqref="G56">
    <cfRule type="cellIs" dxfId="4097" priority="2005" stopIfTrue="1" operator="equal">
      <formula>"買"</formula>
    </cfRule>
    <cfRule type="cellIs" dxfId="4096" priority="2006" stopIfTrue="1" operator="equal">
      <formula>"売"</formula>
    </cfRule>
  </conditionalFormatting>
  <conditionalFormatting sqref="G57">
    <cfRule type="cellIs" dxfId="4095" priority="2003" stopIfTrue="1" operator="equal">
      <formula>"買"</formula>
    </cfRule>
    <cfRule type="cellIs" dxfId="4094" priority="2004" stopIfTrue="1" operator="equal">
      <formula>"売"</formula>
    </cfRule>
  </conditionalFormatting>
  <conditionalFormatting sqref="G57">
    <cfRule type="cellIs" dxfId="4093" priority="2001" stopIfTrue="1" operator="equal">
      <formula>"買"</formula>
    </cfRule>
    <cfRule type="cellIs" dxfId="4092" priority="2002" stopIfTrue="1" operator="equal">
      <formula>"売"</formula>
    </cfRule>
  </conditionalFormatting>
  <conditionalFormatting sqref="G57">
    <cfRule type="cellIs" dxfId="4091" priority="1999" stopIfTrue="1" operator="equal">
      <formula>"買"</formula>
    </cfRule>
    <cfRule type="cellIs" dxfId="4090" priority="2000" stopIfTrue="1" operator="equal">
      <formula>"売"</formula>
    </cfRule>
  </conditionalFormatting>
  <conditionalFormatting sqref="G58">
    <cfRule type="cellIs" dxfId="4089" priority="1997" stopIfTrue="1" operator="equal">
      <formula>"買"</formula>
    </cfRule>
    <cfRule type="cellIs" dxfId="4088" priority="1998" stopIfTrue="1" operator="equal">
      <formula>"売"</formula>
    </cfRule>
  </conditionalFormatting>
  <conditionalFormatting sqref="G58">
    <cfRule type="cellIs" dxfId="4087" priority="1995" stopIfTrue="1" operator="equal">
      <formula>"買"</formula>
    </cfRule>
    <cfRule type="cellIs" dxfId="4086" priority="1996" stopIfTrue="1" operator="equal">
      <formula>"売"</formula>
    </cfRule>
  </conditionalFormatting>
  <conditionalFormatting sqref="G58">
    <cfRule type="cellIs" dxfId="4085" priority="1993" stopIfTrue="1" operator="equal">
      <formula>"買"</formula>
    </cfRule>
    <cfRule type="cellIs" dxfId="4084" priority="1994" stopIfTrue="1" operator="equal">
      <formula>"売"</formula>
    </cfRule>
  </conditionalFormatting>
  <conditionalFormatting sqref="G58">
    <cfRule type="cellIs" dxfId="4083" priority="1991" stopIfTrue="1" operator="equal">
      <formula>"買"</formula>
    </cfRule>
    <cfRule type="cellIs" dxfId="4082" priority="1992" stopIfTrue="1" operator="equal">
      <formula>"売"</formula>
    </cfRule>
  </conditionalFormatting>
  <conditionalFormatting sqref="G59">
    <cfRule type="cellIs" dxfId="4081" priority="1989" stopIfTrue="1" operator="equal">
      <formula>"買"</formula>
    </cfRule>
    <cfRule type="cellIs" dxfId="4080" priority="1990" stopIfTrue="1" operator="equal">
      <formula>"売"</formula>
    </cfRule>
  </conditionalFormatting>
  <conditionalFormatting sqref="G59">
    <cfRule type="cellIs" dxfId="4079" priority="1987" stopIfTrue="1" operator="equal">
      <formula>"買"</formula>
    </cfRule>
    <cfRule type="cellIs" dxfId="4078" priority="1988" stopIfTrue="1" operator="equal">
      <formula>"売"</formula>
    </cfRule>
  </conditionalFormatting>
  <conditionalFormatting sqref="G59">
    <cfRule type="cellIs" dxfId="4077" priority="1985" stopIfTrue="1" operator="equal">
      <formula>"買"</formula>
    </cfRule>
    <cfRule type="cellIs" dxfId="4076" priority="1986" stopIfTrue="1" operator="equal">
      <formula>"売"</formula>
    </cfRule>
  </conditionalFormatting>
  <conditionalFormatting sqref="G59">
    <cfRule type="cellIs" dxfId="4075" priority="1983" stopIfTrue="1" operator="equal">
      <formula>"買"</formula>
    </cfRule>
    <cfRule type="cellIs" dxfId="4074" priority="1984" stopIfTrue="1" operator="equal">
      <formula>"売"</formula>
    </cfRule>
  </conditionalFormatting>
  <conditionalFormatting sqref="G59">
    <cfRule type="cellIs" dxfId="4073" priority="1981" stopIfTrue="1" operator="equal">
      <formula>"買"</formula>
    </cfRule>
    <cfRule type="cellIs" dxfId="4072" priority="1982" stopIfTrue="1" operator="equal">
      <formula>"売"</formula>
    </cfRule>
  </conditionalFormatting>
  <conditionalFormatting sqref="G59">
    <cfRule type="cellIs" dxfId="4071" priority="1979" stopIfTrue="1" operator="equal">
      <formula>"買"</formula>
    </cfRule>
    <cfRule type="cellIs" dxfId="4070" priority="1980" stopIfTrue="1" operator="equal">
      <formula>"売"</formula>
    </cfRule>
  </conditionalFormatting>
  <conditionalFormatting sqref="G59">
    <cfRule type="cellIs" dxfId="4069" priority="1977" stopIfTrue="1" operator="equal">
      <formula>"買"</formula>
    </cfRule>
    <cfRule type="cellIs" dxfId="4068" priority="1978" stopIfTrue="1" operator="equal">
      <formula>"売"</formula>
    </cfRule>
  </conditionalFormatting>
  <conditionalFormatting sqref="G59">
    <cfRule type="cellIs" dxfId="4067" priority="1975" stopIfTrue="1" operator="equal">
      <formula>"買"</formula>
    </cfRule>
    <cfRule type="cellIs" dxfId="4066" priority="1976" stopIfTrue="1" operator="equal">
      <formula>"売"</formula>
    </cfRule>
  </conditionalFormatting>
  <conditionalFormatting sqref="G59">
    <cfRule type="cellIs" dxfId="4065" priority="1973" stopIfTrue="1" operator="equal">
      <formula>"買"</formula>
    </cfRule>
    <cfRule type="cellIs" dxfId="4064" priority="1974" stopIfTrue="1" operator="equal">
      <formula>"売"</formula>
    </cfRule>
  </conditionalFormatting>
  <conditionalFormatting sqref="G60">
    <cfRule type="cellIs" dxfId="4063" priority="1971" stopIfTrue="1" operator="equal">
      <formula>"買"</formula>
    </cfRule>
    <cfRule type="cellIs" dxfId="4062" priority="1972" stopIfTrue="1" operator="equal">
      <formula>"売"</formula>
    </cfRule>
  </conditionalFormatting>
  <conditionalFormatting sqref="G61">
    <cfRule type="cellIs" dxfId="4061" priority="1969" stopIfTrue="1" operator="equal">
      <formula>"買"</formula>
    </cfRule>
    <cfRule type="cellIs" dxfId="4060" priority="1970" stopIfTrue="1" operator="equal">
      <formula>"売"</formula>
    </cfRule>
  </conditionalFormatting>
  <conditionalFormatting sqref="G61">
    <cfRule type="cellIs" dxfId="4059" priority="1967" stopIfTrue="1" operator="equal">
      <formula>"買"</formula>
    </cfRule>
    <cfRule type="cellIs" dxfId="4058" priority="1968" stopIfTrue="1" operator="equal">
      <formula>"売"</formula>
    </cfRule>
  </conditionalFormatting>
  <conditionalFormatting sqref="G61">
    <cfRule type="cellIs" dxfId="4057" priority="1965" stopIfTrue="1" operator="equal">
      <formula>"買"</formula>
    </cfRule>
    <cfRule type="cellIs" dxfId="4056" priority="1966" stopIfTrue="1" operator="equal">
      <formula>"売"</formula>
    </cfRule>
  </conditionalFormatting>
  <conditionalFormatting sqref="G61">
    <cfRule type="cellIs" dxfId="4055" priority="1963" stopIfTrue="1" operator="equal">
      <formula>"買"</formula>
    </cfRule>
    <cfRule type="cellIs" dxfId="4054" priority="1964" stopIfTrue="1" operator="equal">
      <formula>"売"</formula>
    </cfRule>
  </conditionalFormatting>
  <conditionalFormatting sqref="G61">
    <cfRule type="cellIs" dxfId="4053" priority="1961" stopIfTrue="1" operator="equal">
      <formula>"買"</formula>
    </cfRule>
    <cfRule type="cellIs" dxfId="4052" priority="1962" stopIfTrue="1" operator="equal">
      <formula>"売"</formula>
    </cfRule>
  </conditionalFormatting>
  <conditionalFormatting sqref="G61">
    <cfRule type="cellIs" dxfId="4051" priority="1959" stopIfTrue="1" operator="equal">
      <formula>"買"</formula>
    </cfRule>
    <cfRule type="cellIs" dxfId="4050" priority="1960" stopIfTrue="1" operator="equal">
      <formula>"売"</formula>
    </cfRule>
  </conditionalFormatting>
  <conditionalFormatting sqref="G62">
    <cfRule type="cellIs" dxfId="4049" priority="1957" stopIfTrue="1" operator="equal">
      <formula>"買"</formula>
    </cfRule>
    <cfRule type="cellIs" dxfId="4048" priority="1958" stopIfTrue="1" operator="equal">
      <formula>"売"</formula>
    </cfRule>
  </conditionalFormatting>
  <conditionalFormatting sqref="G63">
    <cfRule type="cellIs" dxfId="4047" priority="1955" stopIfTrue="1" operator="equal">
      <formula>"買"</formula>
    </cfRule>
    <cfRule type="cellIs" dxfId="4046" priority="1956" stopIfTrue="1" operator="equal">
      <formula>"売"</formula>
    </cfRule>
  </conditionalFormatting>
  <conditionalFormatting sqref="G63">
    <cfRule type="cellIs" dxfId="4045" priority="1953" stopIfTrue="1" operator="equal">
      <formula>"買"</formula>
    </cfRule>
    <cfRule type="cellIs" dxfId="4044" priority="1954" stopIfTrue="1" operator="equal">
      <formula>"売"</formula>
    </cfRule>
  </conditionalFormatting>
  <conditionalFormatting sqref="G63">
    <cfRule type="cellIs" dxfId="4043" priority="1951" stopIfTrue="1" operator="equal">
      <formula>"買"</formula>
    </cfRule>
    <cfRule type="cellIs" dxfId="4042" priority="1952" stopIfTrue="1" operator="equal">
      <formula>"売"</formula>
    </cfRule>
  </conditionalFormatting>
  <conditionalFormatting sqref="G64">
    <cfRule type="cellIs" dxfId="4041" priority="1949" stopIfTrue="1" operator="equal">
      <formula>"買"</formula>
    </cfRule>
    <cfRule type="cellIs" dxfId="4040" priority="1950" stopIfTrue="1" operator="equal">
      <formula>"売"</formula>
    </cfRule>
  </conditionalFormatting>
  <conditionalFormatting sqref="G65">
    <cfRule type="cellIs" dxfId="4039" priority="1947" stopIfTrue="1" operator="equal">
      <formula>"買"</formula>
    </cfRule>
    <cfRule type="cellIs" dxfId="4038" priority="1948" stopIfTrue="1" operator="equal">
      <formula>"売"</formula>
    </cfRule>
  </conditionalFormatting>
  <conditionalFormatting sqref="G65">
    <cfRule type="cellIs" dxfId="4037" priority="1945" stopIfTrue="1" operator="equal">
      <formula>"買"</formula>
    </cfRule>
    <cfRule type="cellIs" dxfId="4036" priority="1946" stopIfTrue="1" operator="equal">
      <formula>"売"</formula>
    </cfRule>
  </conditionalFormatting>
  <conditionalFormatting sqref="G65">
    <cfRule type="cellIs" dxfId="4035" priority="1943" stopIfTrue="1" operator="equal">
      <formula>"買"</formula>
    </cfRule>
    <cfRule type="cellIs" dxfId="4034" priority="1944" stopIfTrue="1" operator="equal">
      <formula>"売"</formula>
    </cfRule>
  </conditionalFormatting>
  <conditionalFormatting sqref="G65">
    <cfRule type="cellIs" dxfId="4033" priority="1941" stopIfTrue="1" operator="equal">
      <formula>"買"</formula>
    </cfRule>
    <cfRule type="cellIs" dxfId="4032" priority="1942" stopIfTrue="1" operator="equal">
      <formula>"売"</formula>
    </cfRule>
  </conditionalFormatting>
  <conditionalFormatting sqref="G65">
    <cfRule type="cellIs" dxfId="4031" priority="1939" stopIfTrue="1" operator="equal">
      <formula>"買"</formula>
    </cfRule>
    <cfRule type="cellIs" dxfId="4030" priority="1940" stopIfTrue="1" operator="equal">
      <formula>"売"</formula>
    </cfRule>
  </conditionalFormatting>
  <conditionalFormatting sqref="G65">
    <cfRule type="cellIs" dxfId="4029" priority="1937" stopIfTrue="1" operator="equal">
      <formula>"買"</formula>
    </cfRule>
    <cfRule type="cellIs" dxfId="4028" priority="1938" stopIfTrue="1" operator="equal">
      <formula>"売"</formula>
    </cfRule>
  </conditionalFormatting>
  <conditionalFormatting sqref="G66">
    <cfRule type="cellIs" dxfId="4027" priority="1935" stopIfTrue="1" operator="equal">
      <formula>"買"</formula>
    </cfRule>
    <cfRule type="cellIs" dxfId="4026" priority="1936" stopIfTrue="1" operator="equal">
      <formula>"売"</formula>
    </cfRule>
  </conditionalFormatting>
  <conditionalFormatting sqref="G66">
    <cfRule type="cellIs" dxfId="4025" priority="1933" stopIfTrue="1" operator="equal">
      <formula>"買"</formula>
    </cfRule>
    <cfRule type="cellIs" dxfId="4024" priority="1934" stopIfTrue="1" operator="equal">
      <formula>"売"</formula>
    </cfRule>
  </conditionalFormatting>
  <conditionalFormatting sqref="G66">
    <cfRule type="cellIs" dxfId="4023" priority="1931" stopIfTrue="1" operator="equal">
      <formula>"買"</formula>
    </cfRule>
    <cfRule type="cellIs" dxfId="4022" priority="1932" stopIfTrue="1" operator="equal">
      <formula>"売"</formula>
    </cfRule>
  </conditionalFormatting>
  <conditionalFormatting sqref="G66">
    <cfRule type="cellIs" dxfId="4021" priority="1929" stopIfTrue="1" operator="equal">
      <formula>"買"</formula>
    </cfRule>
    <cfRule type="cellIs" dxfId="4020" priority="1930" stopIfTrue="1" operator="equal">
      <formula>"売"</formula>
    </cfRule>
  </conditionalFormatting>
  <conditionalFormatting sqref="G66">
    <cfRule type="cellIs" dxfId="4019" priority="1927" stopIfTrue="1" operator="equal">
      <formula>"買"</formula>
    </cfRule>
    <cfRule type="cellIs" dxfId="4018" priority="1928" stopIfTrue="1" operator="equal">
      <formula>"売"</formula>
    </cfRule>
  </conditionalFormatting>
  <conditionalFormatting sqref="G66">
    <cfRule type="cellIs" dxfId="4017" priority="1925" stopIfTrue="1" operator="equal">
      <formula>"買"</formula>
    </cfRule>
    <cfRule type="cellIs" dxfId="4016" priority="1926" stopIfTrue="1" operator="equal">
      <formula>"売"</formula>
    </cfRule>
  </conditionalFormatting>
  <conditionalFormatting sqref="G66">
    <cfRule type="cellIs" dxfId="4015" priority="1923" stopIfTrue="1" operator="equal">
      <formula>"買"</formula>
    </cfRule>
    <cfRule type="cellIs" dxfId="4014" priority="1924" stopIfTrue="1" operator="equal">
      <formula>"売"</formula>
    </cfRule>
  </conditionalFormatting>
  <conditionalFormatting sqref="G67">
    <cfRule type="cellIs" dxfId="4013" priority="1921" stopIfTrue="1" operator="equal">
      <formula>"買"</formula>
    </cfRule>
    <cfRule type="cellIs" dxfId="4012" priority="1922" stopIfTrue="1" operator="equal">
      <formula>"売"</formula>
    </cfRule>
  </conditionalFormatting>
  <conditionalFormatting sqref="G67">
    <cfRule type="cellIs" dxfId="4011" priority="1919" stopIfTrue="1" operator="equal">
      <formula>"買"</formula>
    </cfRule>
    <cfRule type="cellIs" dxfId="4010" priority="1920" stopIfTrue="1" operator="equal">
      <formula>"売"</formula>
    </cfRule>
  </conditionalFormatting>
  <conditionalFormatting sqref="G67">
    <cfRule type="cellIs" dxfId="4009" priority="1917" stopIfTrue="1" operator="equal">
      <formula>"買"</formula>
    </cfRule>
    <cfRule type="cellIs" dxfId="4008" priority="1918" stopIfTrue="1" operator="equal">
      <formula>"売"</formula>
    </cfRule>
  </conditionalFormatting>
  <conditionalFormatting sqref="G68">
    <cfRule type="cellIs" dxfId="4007" priority="1915" stopIfTrue="1" operator="equal">
      <formula>"買"</formula>
    </cfRule>
    <cfRule type="cellIs" dxfId="4006" priority="1916" stopIfTrue="1" operator="equal">
      <formula>"売"</formula>
    </cfRule>
  </conditionalFormatting>
  <conditionalFormatting sqref="G70">
    <cfRule type="cellIs" dxfId="4005" priority="1913" stopIfTrue="1" operator="equal">
      <formula>"買"</formula>
    </cfRule>
    <cfRule type="cellIs" dxfId="4004" priority="1914" stopIfTrue="1" operator="equal">
      <formula>"売"</formula>
    </cfRule>
  </conditionalFormatting>
  <conditionalFormatting sqref="G70">
    <cfRule type="cellIs" dxfId="4003" priority="1911" stopIfTrue="1" operator="equal">
      <formula>"買"</formula>
    </cfRule>
    <cfRule type="cellIs" dxfId="4002" priority="1912" stopIfTrue="1" operator="equal">
      <formula>"売"</formula>
    </cfRule>
  </conditionalFormatting>
  <conditionalFormatting sqref="G70">
    <cfRule type="cellIs" dxfId="4001" priority="1909" stopIfTrue="1" operator="equal">
      <formula>"買"</formula>
    </cfRule>
    <cfRule type="cellIs" dxfId="4000" priority="1910" stopIfTrue="1" operator="equal">
      <formula>"売"</formula>
    </cfRule>
  </conditionalFormatting>
  <conditionalFormatting sqref="G71">
    <cfRule type="cellIs" dxfId="3999" priority="1907" stopIfTrue="1" operator="equal">
      <formula>"買"</formula>
    </cfRule>
    <cfRule type="cellIs" dxfId="3998" priority="1908" stopIfTrue="1" operator="equal">
      <formula>"売"</formula>
    </cfRule>
  </conditionalFormatting>
  <conditionalFormatting sqref="G72">
    <cfRule type="cellIs" dxfId="3997" priority="1905" stopIfTrue="1" operator="equal">
      <formula>"買"</formula>
    </cfRule>
    <cfRule type="cellIs" dxfId="3996" priority="1906" stopIfTrue="1" operator="equal">
      <formula>"売"</formula>
    </cfRule>
  </conditionalFormatting>
  <conditionalFormatting sqref="G72">
    <cfRule type="cellIs" dxfId="3995" priority="1903" stopIfTrue="1" operator="equal">
      <formula>"買"</formula>
    </cfRule>
    <cfRule type="cellIs" dxfId="3994" priority="1904" stopIfTrue="1" operator="equal">
      <formula>"売"</formula>
    </cfRule>
  </conditionalFormatting>
  <conditionalFormatting sqref="G72">
    <cfRule type="cellIs" dxfId="3993" priority="1901" stopIfTrue="1" operator="equal">
      <formula>"買"</formula>
    </cfRule>
    <cfRule type="cellIs" dxfId="3992" priority="1902" stopIfTrue="1" operator="equal">
      <formula>"売"</formula>
    </cfRule>
  </conditionalFormatting>
  <conditionalFormatting sqref="G73">
    <cfRule type="cellIs" dxfId="3991" priority="1899" stopIfTrue="1" operator="equal">
      <formula>"買"</formula>
    </cfRule>
    <cfRule type="cellIs" dxfId="3990" priority="1900" stopIfTrue="1" operator="equal">
      <formula>"売"</formula>
    </cfRule>
  </conditionalFormatting>
  <conditionalFormatting sqref="G73">
    <cfRule type="cellIs" dxfId="3989" priority="1897" stopIfTrue="1" operator="equal">
      <formula>"買"</formula>
    </cfRule>
    <cfRule type="cellIs" dxfId="3988" priority="1898" stopIfTrue="1" operator="equal">
      <formula>"売"</formula>
    </cfRule>
  </conditionalFormatting>
  <conditionalFormatting sqref="G73">
    <cfRule type="cellIs" dxfId="3987" priority="1895" stopIfTrue="1" operator="equal">
      <formula>"買"</formula>
    </cfRule>
    <cfRule type="cellIs" dxfId="3986" priority="1896" stopIfTrue="1" operator="equal">
      <formula>"売"</formula>
    </cfRule>
  </conditionalFormatting>
  <conditionalFormatting sqref="G73">
    <cfRule type="cellIs" dxfId="3985" priority="1893" stopIfTrue="1" operator="equal">
      <formula>"買"</formula>
    </cfRule>
    <cfRule type="cellIs" dxfId="3984" priority="1894" stopIfTrue="1" operator="equal">
      <formula>"売"</formula>
    </cfRule>
  </conditionalFormatting>
  <conditionalFormatting sqref="G73">
    <cfRule type="cellIs" dxfId="3983" priority="1891" stopIfTrue="1" operator="equal">
      <formula>"買"</formula>
    </cfRule>
    <cfRule type="cellIs" dxfId="3982" priority="1892" stopIfTrue="1" operator="equal">
      <formula>"売"</formula>
    </cfRule>
  </conditionalFormatting>
  <conditionalFormatting sqref="G73">
    <cfRule type="cellIs" dxfId="3981" priority="1889" stopIfTrue="1" operator="equal">
      <formula>"買"</formula>
    </cfRule>
    <cfRule type="cellIs" dxfId="3980" priority="1890" stopIfTrue="1" operator="equal">
      <formula>"売"</formula>
    </cfRule>
  </conditionalFormatting>
  <conditionalFormatting sqref="G74">
    <cfRule type="cellIs" dxfId="3979" priority="1887" stopIfTrue="1" operator="equal">
      <formula>"買"</formula>
    </cfRule>
    <cfRule type="cellIs" dxfId="3978" priority="1888" stopIfTrue="1" operator="equal">
      <formula>"売"</formula>
    </cfRule>
  </conditionalFormatting>
  <conditionalFormatting sqref="G75">
    <cfRule type="cellIs" dxfId="3977" priority="1885" stopIfTrue="1" operator="equal">
      <formula>"買"</formula>
    </cfRule>
    <cfRule type="cellIs" dxfId="3976" priority="1886" stopIfTrue="1" operator="equal">
      <formula>"売"</formula>
    </cfRule>
  </conditionalFormatting>
  <conditionalFormatting sqref="G75">
    <cfRule type="cellIs" dxfId="3975" priority="1883" stopIfTrue="1" operator="equal">
      <formula>"買"</formula>
    </cfRule>
    <cfRule type="cellIs" dxfId="3974" priority="1884" stopIfTrue="1" operator="equal">
      <formula>"売"</formula>
    </cfRule>
  </conditionalFormatting>
  <conditionalFormatting sqref="G75">
    <cfRule type="cellIs" dxfId="3973" priority="1881" stopIfTrue="1" operator="equal">
      <formula>"買"</formula>
    </cfRule>
    <cfRule type="cellIs" dxfId="3972" priority="1882" stopIfTrue="1" operator="equal">
      <formula>"売"</formula>
    </cfRule>
  </conditionalFormatting>
  <conditionalFormatting sqref="G76">
    <cfRule type="cellIs" dxfId="3971" priority="1879" stopIfTrue="1" operator="equal">
      <formula>"買"</formula>
    </cfRule>
    <cfRule type="cellIs" dxfId="3970" priority="1880" stopIfTrue="1" operator="equal">
      <formula>"売"</formula>
    </cfRule>
  </conditionalFormatting>
  <conditionalFormatting sqref="G77">
    <cfRule type="cellIs" dxfId="3969" priority="1877" stopIfTrue="1" operator="equal">
      <formula>"買"</formula>
    </cfRule>
    <cfRule type="cellIs" dxfId="3968" priority="1878" stopIfTrue="1" operator="equal">
      <formula>"売"</formula>
    </cfRule>
  </conditionalFormatting>
  <conditionalFormatting sqref="G77">
    <cfRule type="cellIs" dxfId="3967" priority="1875" stopIfTrue="1" operator="equal">
      <formula>"買"</formula>
    </cfRule>
    <cfRule type="cellIs" dxfId="3966" priority="1876" stopIfTrue="1" operator="equal">
      <formula>"売"</formula>
    </cfRule>
  </conditionalFormatting>
  <conditionalFormatting sqref="G77">
    <cfRule type="cellIs" dxfId="3965" priority="1873" stopIfTrue="1" operator="equal">
      <formula>"買"</formula>
    </cfRule>
    <cfRule type="cellIs" dxfId="3964" priority="1874" stopIfTrue="1" operator="equal">
      <formula>"売"</formula>
    </cfRule>
  </conditionalFormatting>
  <conditionalFormatting sqref="G78">
    <cfRule type="cellIs" dxfId="3963" priority="1871" stopIfTrue="1" operator="equal">
      <formula>"買"</formula>
    </cfRule>
    <cfRule type="cellIs" dxfId="3962" priority="1872" stopIfTrue="1" operator="equal">
      <formula>"売"</formula>
    </cfRule>
  </conditionalFormatting>
  <conditionalFormatting sqref="G45">
    <cfRule type="cellIs" dxfId="3961" priority="1869" stopIfTrue="1" operator="equal">
      <formula>"買"</formula>
    </cfRule>
    <cfRule type="cellIs" dxfId="3960" priority="1870" stopIfTrue="1" operator="equal">
      <formula>"売"</formula>
    </cfRule>
  </conditionalFormatting>
  <conditionalFormatting sqref="G45">
    <cfRule type="cellIs" dxfId="3959" priority="1867" stopIfTrue="1" operator="equal">
      <formula>"買"</formula>
    </cfRule>
    <cfRule type="cellIs" dxfId="3958" priority="1868" stopIfTrue="1" operator="equal">
      <formula>"売"</formula>
    </cfRule>
  </conditionalFormatting>
  <conditionalFormatting sqref="G34">
    <cfRule type="cellIs" dxfId="3957" priority="1865" stopIfTrue="1" operator="equal">
      <formula>"買"</formula>
    </cfRule>
    <cfRule type="cellIs" dxfId="3956" priority="1866" stopIfTrue="1" operator="equal">
      <formula>"売"</formula>
    </cfRule>
  </conditionalFormatting>
  <conditionalFormatting sqref="G35">
    <cfRule type="cellIs" dxfId="3955" priority="1863" stopIfTrue="1" operator="equal">
      <formula>"買"</formula>
    </cfRule>
    <cfRule type="cellIs" dxfId="3954" priority="1864" stopIfTrue="1" operator="equal">
      <formula>"売"</formula>
    </cfRule>
  </conditionalFormatting>
  <conditionalFormatting sqref="G36">
    <cfRule type="cellIs" dxfId="3953" priority="1861" stopIfTrue="1" operator="equal">
      <formula>"買"</formula>
    </cfRule>
    <cfRule type="cellIs" dxfId="3952" priority="1862" stopIfTrue="1" operator="equal">
      <formula>"売"</formula>
    </cfRule>
  </conditionalFormatting>
  <conditionalFormatting sqref="G37:G38">
    <cfRule type="cellIs" dxfId="3951" priority="1859" stopIfTrue="1" operator="equal">
      <formula>"買"</formula>
    </cfRule>
    <cfRule type="cellIs" dxfId="3950" priority="1860" stopIfTrue="1" operator="equal">
      <formula>"売"</formula>
    </cfRule>
  </conditionalFormatting>
  <conditionalFormatting sqref="G38">
    <cfRule type="cellIs" dxfId="3949" priority="1857" stopIfTrue="1" operator="equal">
      <formula>"買"</formula>
    </cfRule>
    <cfRule type="cellIs" dxfId="3948" priority="1858" stopIfTrue="1" operator="equal">
      <formula>"売"</formula>
    </cfRule>
  </conditionalFormatting>
  <conditionalFormatting sqref="G38">
    <cfRule type="cellIs" dxfId="3947" priority="1855" stopIfTrue="1" operator="equal">
      <formula>"買"</formula>
    </cfRule>
    <cfRule type="cellIs" dxfId="3946" priority="1856" stopIfTrue="1" operator="equal">
      <formula>"売"</formula>
    </cfRule>
  </conditionalFormatting>
  <conditionalFormatting sqref="G38">
    <cfRule type="cellIs" dxfId="3945" priority="1853" stopIfTrue="1" operator="equal">
      <formula>"買"</formula>
    </cfRule>
    <cfRule type="cellIs" dxfId="3944" priority="1854" stopIfTrue="1" operator="equal">
      <formula>"売"</formula>
    </cfRule>
  </conditionalFormatting>
  <conditionalFormatting sqref="G39">
    <cfRule type="cellIs" dxfId="3943" priority="1851" stopIfTrue="1" operator="equal">
      <formula>"買"</formula>
    </cfRule>
    <cfRule type="cellIs" dxfId="3942" priority="1852" stopIfTrue="1" operator="equal">
      <formula>"売"</formula>
    </cfRule>
  </conditionalFormatting>
  <conditionalFormatting sqref="G39">
    <cfRule type="cellIs" dxfId="3941" priority="1849" stopIfTrue="1" operator="equal">
      <formula>"買"</formula>
    </cfRule>
    <cfRule type="cellIs" dxfId="3940" priority="1850" stopIfTrue="1" operator="equal">
      <formula>"売"</formula>
    </cfRule>
  </conditionalFormatting>
  <conditionalFormatting sqref="G39">
    <cfRule type="cellIs" dxfId="3939" priority="1847" stopIfTrue="1" operator="equal">
      <formula>"買"</formula>
    </cfRule>
    <cfRule type="cellIs" dxfId="3938" priority="1848" stopIfTrue="1" operator="equal">
      <formula>"売"</formula>
    </cfRule>
  </conditionalFormatting>
  <conditionalFormatting sqref="G40">
    <cfRule type="cellIs" dxfId="3937" priority="1845" stopIfTrue="1" operator="equal">
      <formula>"買"</formula>
    </cfRule>
    <cfRule type="cellIs" dxfId="3936" priority="1846" stopIfTrue="1" operator="equal">
      <formula>"売"</formula>
    </cfRule>
  </conditionalFormatting>
  <conditionalFormatting sqref="G41">
    <cfRule type="cellIs" dxfId="3935" priority="1843" stopIfTrue="1" operator="equal">
      <formula>"買"</formula>
    </cfRule>
    <cfRule type="cellIs" dxfId="3934" priority="1844" stopIfTrue="1" operator="equal">
      <formula>"売"</formula>
    </cfRule>
  </conditionalFormatting>
  <conditionalFormatting sqref="G44">
    <cfRule type="cellIs" dxfId="3933" priority="1841" stopIfTrue="1" operator="equal">
      <formula>"買"</formula>
    </cfRule>
    <cfRule type="cellIs" dxfId="3932" priority="1842" stopIfTrue="1" operator="equal">
      <formula>"売"</formula>
    </cfRule>
  </conditionalFormatting>
  <conditionalFormatting sqref="G44">
    <cfRule type="cellIs" dxfId="3931" priority="1839" stopIfTrue="1" operator="equal">
      <formula>"買"</formula>
    </cfRule>
    <cfRule type="cellIs" dxfId="3930" priority="1840" stopIfTrue="1" operator="equal">
      <formula>"売"</formula>
    </cfRule>
  </conditionalFormatting>
  <conditionalFormatting sqref="G44">
    <cfRule type="cellIs" dxfId="3929" priority="1837" stopIfTrue="1" operator="equal">
      <formula>"買"</formula>
    </cfRule>
    <cfRule type="cellIs" dxfId="3928" priority="1838" stopIfTrue="1" operator="equal">
      <formula>"売"</formula>
    </cfRule>
  </conditionalFormatting>
  <conditionalFormatting sqref="G44">
    <cfRule type="cellIs" dxfId="3927" priority="1835" stopIfTrue="1" operator="equal">
      <formula>"買"</formula>
    </cfRule>
    <cfRule type="cellIs" dxfId="3926" priority="1836" stopIfTrue="1" operator="equal">
      <formula>"売"</formula>
    </cfRule>
  </conditionalFormatting>
  <conditionalFormatting sqref="G44">
    <cfRule type="cellIs" dxfId="3925" priority="1833" stopIfTrue="1" operator="equal">
      <formula>"買"</formula>
    </cfRule>
    <cfRule type="cellIs" dxfId="3924" priority="1834" stopIfTrue="1" operator="equal">
      <formula>"売"</formula>
    </cfRule>
  </conditionalFormatting>
  <conditionalFormatting sqref="G45">
    <cfRule type="cellIs" dxfId="3923" priority="1831" stopIfTrue="1" operator="equal">
      <formula>"買"</formula>
    </cfRule>
    <cfRule type="cellIs" dxfId="3922" priority="1832" stopIfTrue="1" operator="equal">
      <formula>"売"</formula>
    </cfRule>
  </conditionalFormatting>
  <conditionalFormatting sqref="G46">
    <cfRule type="cellIs" dxfId="3921" priority="1829" stopIfTrue="1" operator="equal">
      <formula>"買"</formula>
    </cfRule>
    <cfRule type="cellIs" dxfId="3920" priority="1830" stopIfTrue="1" operator="equal">
      <formula>"売"</formula>
    </cfRule>
  </conditionalFormatting>
  <conditionalFormatting sqref="G46">
    <cfRule type="cellIs" dxfId="3919" priority="1827" stopIfTrue="1" operator="equal">
      <formula>"買"</formula>
    </cfRule>
    <cfRule type="cellIs" dxfId="3918" priority="1828" stopIfTrue="1" operator="equal">
      <formula>"売"</formula>
    </cfRule>
  </conditionalFormatting>
  <conditionalFormatting sqref="G46">
    <cfRule type="cellIs" dxfId="3917" priority="1825" stopIfTrue="1" operator="equal">
      <formula>"買"</formula>
    </cfRule>
    <cfRule type="cellIs" dxfId="3916" priority="1826" stopIfTrue="1" operator="equal">
      <formula>"売"</formula>
    </cfRule>
  </conditionalFormatting>
  <conditionalFormatting sqref="G47">
    <cfRule type="cellIs" dxfId="3915" priority="1823" stopIfTrue="1" operator="equal">
      <formula>"買"</formula>
    </cfRule>
    <cfRule type="cellIs" dxfId="3914" priority="1824" stopIfTrue="1" operator="equal">
      <formula>"売"</formula>
    </cfRule>
  </conditionalFormatting>
  <conditionalFormatting sqref="G48">
    <cfRule type="cellIs" dxfId="3913" priority="1821" stopIfTrue="1" operator="equal">
      <formula>"買"</formula>
    </cfRule>
    <cfRule type="cellIs" dxfId="3912" priority="1822" stopIfTrue="1" operator="equal">
      <formula>"売"</formula>
    </cfRule>
  </conditionalFormatting>
  <conditionalFormatting sqref="G49">
    <cfRule type="cellIs" dxfId="3911" priority="1819" stopIfTrue="1" operator="equal">
      <formula>"買"</formula>
    </cfRule>
    <cfRule type="cellIs" dxfId="3910" priority="1820" stopIfTrue="1" operator="equal">
      <formula>"売"</formula>
    </cfRule>
  </conditionalFormatting>
  <conditionalFormatting sqref="G50">
    <cfRule type="cellIs" dxfId="3909" priority="1817" stopIfTrue="1" operator="equal">
      <formula>"買"</formula>
    </cfRule>
    <cfRule type="cellIs" dxfId="3908" priority="1818" stopIfTrue="1" operator="equal">
      <formula>"売"</formula>
    </cfRule>
  </conditionalFormatting>
  <conditionalFormatting sqref="G50">
    <cfRule type="cellIs" dxfId="3907" priority="1815" stopIfTrue="1" operator="equal">
      <formula>"買"</formula>
    </cfRule>
    <cfRule type="cellIs" dxfId="3906" priority="1816" stopIfTrue="1" operator="equal">
      <formula>"売"</formula>
    </cfRule>
  </conditionalFormatting>
  <conditionalFormatting sqref="G50">
    <cfRule type="cellIs" dxfId="3905" priority="1813" stopIfTrue="1" operator="equal">
      <formula>"買"</formula>
    </cfRule>
    <cfRule type="cellIs" dxfId="3904" priority="1814" stopIfTrue="1" operator="equal">
      <formula>"売"</formula>
    </cfRule>
  </conditionalFormatting>
  <conditionalFormatting sqref="G51">
    <cfRule type="cellIs" dxfId="3903" priority="1811" stopIfTrue="1" operator="equal">
      <formula>"買"</formula>
    </cfRule>
    <cfRule type="cellIs" dxfId="3902" priority="1812" stopIfTrue="1" operator="equal">
      <formula>"売"</formula>
    </cfRule>
  </conditionalFormatting>
  <conditionalFormatting sqref="G52">
    <cfRule type="cellIs" dxfId="3901" priority="1809" stopIfTrue="1" operator="equal">
      <formula>"買"</formula>
    </cfRule>
    <cfRule type="cellIs" dxfId="3900" priority="1810" stopIfTrue="1" operator="equal">
      <formula>"売"</formula>
    </cfRule>
  </conditionalFormatting>
  <conditionalFormatting sqref="G53">
    <cfRule type="cellIs" dxfId="3899" priority="1807" stopIfTrue="1" operator="equal">
      <formula>"買"</formula>
    </cfRule>
    <cfRule type="cellIs" dxfId="3898" priority="1808" stopIfTrue="1" operator="equal">
      <formula>"売"</formula>
    </cfRule>
  </conditionalFormatting>
  <conditionalFormatting sqref="G53">
    <cfRule type="cellIs" dxfId="3897" priority="1805" stopIfTrue="1" operator="equal">
      <formula>"買"</formula>
    </cfRule>
    <cfRule type="cellIs" dxfId="3896" priority="1806" stopIfTrue="1" operator="equal">
      <formula>"売"</formula>
    </cfRule>
  </conditionalFormatting>
  <conditionalFormatting sqref="G53">
    <cfRule type="cellIs" dxfId="3895" priority="1803" stopIfTrue="1" operator="equal">
      <formula>"買"</formula>
    </cfRule>
    <cfRule type="cellIs" dxfId="3894" priority="1804" stopIfTrue="1" operator="equal">
      <formula>"売"</formula>
    </cfRule>
  </conditionalFormatting>
  <conditionalFormatting sqref="G54">
    <cfRule type="cellIs" dxfId="3893" priority="1801" stopIfTrue="1" operator="equal">
      <formula>"買"</formula>
    </cfRule>
    <cfRule type="cellIs" dxfId="3892" priority="1802" stopIfTrue="1" operator="equal">
      <formula>"売"</formula>
    </cfRule>
  </conditionalFormatting>
  <conditionalFormatting sqref="G55">
    <cfRule type="cellIs" dxfId="3891" priority="1799" stopIfTrue="1" operator="equal">
      <formula>"買"</formula>
    </cfRule>
    <cfRule type="cellIs" dxfId="3890" priority="1800" stopIfTrue="1" operator="equal">
      <formula>"売"</formula>
    </cfRule>
  </conditionalFormatting>
  <conditionalFormatting sqref="G56">
    <cfRule type="cellIs" dxfId="3889" priority="1797" stopIfTrue="1" operator="equal">
      <formula>"買"</formula>
    </cfRule>
    <cfRule type="cellIs" dxfId="3888" priority="1798" stopIfTrue="1" operator="equal">
      <formula>"売"</formula>
    </cfRule>
  </conditionalFormatting>
  <conditionalFormatting sqref="G56">
    <cfRule type="cellIs" dxfId="3887" priority="1795" stopIfTrue="1" operator="equal">
      <formula>"買"</formula>
    </cfRule>
    <cfRule type="cellIs" dxfId="3886" priority="1796" stopIfTrue="1" operator="equal">
      <formula>"売"</formula>
    </cfRule>
  </conditionalFormatting>
  <conditionalFormatting sqref="G56">
    <cfRule type="cellIs" dxfId="3885" priority="1793" stopIfTrue="1" operator="equal">
      <formula>"買"</formula>
    </cfRule>
    <cfRule type="cellIs" dxfId="3884" priority="1794" stopIfTrue="1" operator="equal">
      <formula>"売"</formula>
    </cfRule>
  </conditionalFormatting>
  <conditionalFormatting sqref="G57">
    <cfRule type="cellIs" dxfId="3883" priority="1791" stopIfTrue="1" operator="equal">
      <formula>"買"</formula>
    </cfRule>
    <cfRule type="cellIs" dxfId="3882" priority="1792" stopIfTrue="1" operator="equal">
      <formula>"売"</formula>
    </cfRule>
  </conditionalFormatting>
  <conditionalFormatting sqref="G57">
    <cfRule type="cellIs" dxfId="3881" priority="1789" stopIfTrue="1" operator="equal">
      <formula>"買"</formula>
    </cfRule>
    <cfRule type="cellIs" dxfId="3880" priority="1790" stopIfTrue="1" operator="equal">
      <formula>"売"</formula>
    </cfRule>
  </conditionalFormatting>
  <conditionalFormatting sqref="G57">
    <cfRule type="cellIs" dxfId="3879" priority="1787" stopIfTrue="1" operator="equal">
      <formula>"買"</formula>
    </cfRule>
    <cfRule type="cellIs" dxfId="3878" priority="1788" stopIfTrue="1" operator="equal">
      <formula>"売"</formula>
    </cfRule>
  </conditionalFormatting>
  <conditionalFormatting sqref="G57">
    <cfRule type="cellIs" dxfId="3877" priority="1785" stopIfTrue="1" operator="equal">
      <formula>"買"</formula>
    </cfRule>
    <cfRule type="cellIs" dxfId="3876" priority="1786" stopIfTrue="1" operator="equal">
      <formula>"売"</formula>
    </cfRule>
  </conditionalFormatting>
  <conditionalFormatting sqref="G58">
    <cfRule type="cellIs" dxfId="3875" priority="1783" stopIfTrue="1" operator="equal">
      <formula>"買"</formula>
    </cfRule>
    <cfRule type="cellIs" dxfId="3874" priority="1784" stopIfTrue="1" operator="equal">
      <formula>"売"</formula>
    </cfRule>
  </conditionalFormatting>
  <conditionalFormatting sqref="G58">
    <cfRule type="cellIs" dxfId="3873" priority="1781" stopIfTrue="1" operator="equal">
      <formula>"買"</formula>
    </cfRule>
    <cfRule type="cellIs" dxfId="3872" priority="1782" stopIfTrue="1" operator="equal">
      <formula>"売"</formula>
    </cfRule>
  </conditionalFormatting>
  <conditionalFormatting sqref="G58">
    <cfRule type="cellIs" dxfId="3871" priority="1779" stopIfTrue="1" operator="equal">
      <formula>"買"</formula>
    </cfRule>
    <cfRule type="cellIs" dxfId="3870" priority="1780" stopIfTrue="1" operator="equal">
      <formula>"売"</formula>
    </cfRule>
  </conditionalFormatting>
  <conditionalFormatting sqref="G58">
    <cfRule type="cellIs" dxfId="3869" priority="1777" stopIfTrue="1" operator="equal">
      <formula>"買"</formula>
    </cfRule>
    <cfRule type="cellIs" dxfId="3868" priority="1778" stopIfTrue="1" operator="equal">
      <formula>"売"</formula>
    </cfRule>
  </conditionalFormatting>
  <conditionalFormatting sqref="G58">
    <cfRule type="cellIs" dxfId="3867" priority="1775" stopIfTrue="1" operator="equal">
      <formula>"買"</formula>
    </cfRule>
    <cfRule type="cellIs" dxfId="3866" priority="1776" stopIfTrue="1" operator="equal">
      <formula>"売"</formula>
    </cfRule>
  </conditionalFormatting>
  <conditionalFormatting sqref="G58">
    <cfRule type="cellIs" dxfId="3865" priority="1773" stopIfTrue="1" operator="equal">
      <formula>"買"</formula>
    </cfRule>
    <cfRule type="cellIs" dxfId="3864" priority="1774" stopIfTrue="1" operator="equal">
      <formula>"売"</formula>
    </cfRule>
  </conditionalFormatting>
  <conditionalFormatting sqref="G58">
    <cfRule type="cellIs" dxfId="3863" priority="1771" stopIfTrue="1" operator="equal">
      <formula>"買"</formula>
    </cfRule>
    <cfRule type="cellIs" dxfId="3862" priority="1772" stopIfTrue="1" operator="equal">
      <formula>"売"</formula>
    </cfRule>
  </conditionalFormatting>
  <conditionalFormatting sqref="G58">
    <cfRule type="cellIs" dxfId="3861" priority="1769" stopIfTrue="1" operator="equal">
      <formula>"買"</formula>
    </cfRule>
    <cfRule type="cellIs" dxfId="3860" priority="1770" stopIfTrue="1" operator="equal">
      <formula>"売"</formula>
    </cfRule>
  </conditionalFormatting>
  <conditionalFormatting sqref="G58">
    <cfRule type="cellIs" dxfId="3859" priority="1767" stopIfTrue="1" operator="equal">
      <formula>"買"</formula>
    </cfRule>
    <cfRule type="cellIs" dxfId="3858" priority="1768" stopIfTrue="1" operator="equal">
      <formula>"売"</formula>
    </cfRule>
  </conditionalFormatting>
  <conditionalFormatting sqref="G59">
    <cfRule type="cellIs" dxfId="3857" priority="1765" stopIfTrue="1" operator="equal">
      <formula>"買"</formula>
    </cfRule>
    <cfRule type="cellIs" dxfId="3856" priority="1766" stopIfTrue="1" operator="equal">
      <formula>"売"</formula>
    </cfRule>
  </conditionalFormatting>
  <conditionalFormatting sqref="G60">
    <cfRule type="cellIs" dxfId="3855" priority="1763" stopIfTrue="1" operator="equal">
      <formula>"買"</formula>
    </cfRule>
    <cfRule type="cellIs" dxfId="3854" priority="1764" stopIfTrue="1" operator="equal">
      <formula>"売"</formula>
    </cfRule>
  </conditionalFormatting>
  <conditionalFormatting sqref="G60">
    <cfRule type="cellIs" dxfId="3853" priority="1761" stopIfTrue="1" operator="equal">
      <formula>"買"</formula>
    </cfRule>
    <cfRule type="cellIs" dxfId="3852" priority="1762" stopIfTrue="1" operator="equal">
      <formula>"売"</formula>
    </cfRule>
  </conditionalFormatting>
  <conditionalFormatting sqref="G60">
    <cfRule type="cellIs" dxfId="3851" priority="1759" stopIfTrue="1" operator="equal">
      <formula>"買"</formula>
    </cfRule>
    <cfRule type="cellIs" dxfId="3850" priority="1760" stopIfTrue="1" operator="equal">
      <formula>"売"</formula>
    </cfRule>
  </conditionalFormatting>
  <conditionalFormatting sqref="G60">
    <cfRule type="cellIs" dxfId="3849" priority="1757" stopIfTrue="1" operator="equal">
      <formula>"買"</formula>
    </cfRule>
    <cfRule type="cellIs" dxfId="3848" priority="1758" stopIfTrue="1" operator="equal">
      <formula>"売"</formula>
    </cfRule>
  </conditionalFormatting>
  <conditionalFormatting sqref="G60">
    <cfRule type="cellIs" dxfId="3847" priority="1755" stopIfTrue="1" operator="equal">
      <formula>"買"</formula>
    </cfRule>
    <cfRule type="cellIs" dxfId="3846" priority="1756" stopIfTrue="1" operator="equal">
      <formula>"売"</formula>
    </cfRule>
  </conditionalFormatting>
  <conditionalFormatting sqref="G60">
    <cfRule type="cellIs" dxfId="3845" priority="1753" stopIfTrue="1" operator="equal">
      <formula>"買"</formula>
    </cfRule>
    <cfRule type="cellIs" dxfId="3844" priority="1754" stopIfTrue="1" operator="equal">
      <formula>"売"</formula>
    </cfRule>
  </conditionalFormatting>
  <conditionalFormatting sqref="G61">
    <cfRule type="cellIs" dxfId="3843" priority="1751" stopIfTrue="1" operator="equal">
      <formula>"買"</formula>
    </cfRule>
    <cfRule type="cellIs" dxfId="3842" priority="1752" stopIfTrue="1" operator="equal">
      <formula>"売"</formula>
    </cfRule>
  </conditionalFormatting>
  <conditionalFormatting sqref="G62">
    <cfRule type="cellIs" dxfId="3841" priority="1749" stopIfTrue="1" operator="equal">
      <formula>"買"</formula>
    </cfRule>
    <cfRule type="cellIs" dxfId="3840" priority="1750" stopIfTrue="1" operator="equal">
      <formula>"売"</formula>
    </cfRule>
  </conditionalFormatting>
  <conditionalFormatting sqref="G62">
    <cfRule type="cellIs" dxfId="3839" priority="1747" stopIfTrue="1" operator="equal">
      <formula>"買"</formula>
    </cfRule>
    <cfRule type="cellIs" dxfId="3838" priority="1748" stopIfTrue="1" operator="equal">
      <formula>"売"</formula>
    </cfRule>
  </conditionalFormatting>
  <conditionalFormatting sqref="G62">
    <cfRule type="cellIs" dxfId="3837" priority="1745" stopIfTrue="1" operator="equal">
      <formula>"買"</formula>
    </cfRule>
    <cfRule type="cellIs" dxfId="3836" priority="1746" stopIfTrue="1" operator="equal">
      <formula>"売"</formula>
    </cfRule>
  </conditionalFormatting>
  <conditionalFormatting sqref="G63">
    <cfRule type="cellIs" dxfId="3835" priority="1743" stopIfTrue="1" operator="equal">
      <formula>"買"</formula>
    </cfRule>
    <cfRule type="cellIs" dxfId="3834" priority="1744" stopIfTrue="1" operator="equal">
      <formula>"売"</formula>
    </cfRule>
  </conditionalFormatting>
  <conditionalFormatting sqref="G64">
    <cfRule type="cellIs" dxfId="3833" priority="1741" stopIfTrue="1" operator="equal">
      <formula>"買"</formula>
    </cfRule>
    <cfRule type="cellIs" dxfId="3832" priority="1742" stopIfTrue="1" operator="equal">
      <formula>"売"</formula>
    </cfRule>
  </conditionalFormatting>
  <conditionalFormatting sqref="G64">
    <cfRule type="cellIs" dxfId="3831" priority="1739" stopIfTrue="1" operator="equal">
      <formula>"買"</formula>
    </cfRule>
    <cfRule type="cellIs" dxfId="3830" priority="1740" stopIfTrue="1" operator="equal">
      <formula>"売"</formula>
    </cfRule>
  </conditionalFormatting>
  <conditionalFormatting sqref="G64">
    <cfRule type="cellIs" dxfId="3829" priority="1737" stopIfTrue="1" operator="equal">
      <formula>"買"</formula>
    </cfRule>
    <cfRule type="cellIs" dxfId="3828" priority="1738" stopIfTrue="1" operator="equal">
      <formula>"売"</formula>
    </cfRule>
  </conditionalFormatting>
  <conditionalFormatting sqref="G64">
    <cfRule type="cellIs" dxfId="3827" priority="1735" stopIfTrue="1" operator="equal">
      <formula>"買"</formula>
    </cfRule>
    <cfRule type="cellIs" dxfId="3826" priority="1736" stopIfTrue="1" operator="equal">
      <formula>"売"</formula>
    </cfRule>
  </conditionalFormatting>
  <conditionalFormatting sqref="G64">
    <cfRule type="cellIs" dxfId="3825" priority="1733" stopIfTrue="1" operator="equal">
      <formula>"買"</formula>
    </cfRule>
    <cfRule type="cellIs" dxfId="3824" priority="1734" stopIfTrue="1" operator="equal">
      <formula>"売"</formula>
    </cfRule>
  </conditionalFormatting>
  <conditionalFormatting sqref="G64">
    <cfRule type="cellIs" dxfId="3823" priority="1731" stopIfTrue="1" operator="equal">
      <formula>"買"</formula>
    </cfRule>
    <cfRule type="cellIs" dxfId="3822" priority="1732" stopIfTrue="1" operator="equal">
      <formula>"売"</formula>
    </cfRule>
  </conditionalFormatting>
  <conditionalFormatting sqref="G65">
    <cfRule type="cellIs" dxfId="3821" priority="1729" stopIfTrue="1" operator="equal">
      <formula>"買"</formula>
    </cfRule>
    <cfRule type="cellIs" dxfId="3820" priority="1730" stopIfTrue="1" operator="equal">
      <formula>"売"</formula>
    </cfRule>
  </conditionalFormatting>
  <conditionalFormatting sqref="G65">
    <cfRule type="cellIs" dxfId="3819" priority="1727" stopIfTrue="1" operator="equal">
      <formula>"買"</formula>
    </cfRule>
    <cfRule type="cellIs" dxfId="3818" priority="1728" stopIfTrue="1" operator="equal">
      <formula>"売"</formula>
    </cfRule>
  </conditionalFormatting>
  <conditionalFormatting sqref="G65">
    <cfRule type="cellIs" dxfId="3817" priority="1725" stopIfTrue="1" operator="equal">
      <formula>"買"</formula>
    </cfRule>
    <cfRule type="cellIs" dxfId="3816" priority="1726" stopIfTrue="1" operator="equal">
      <formula>"売"</formula>
    </cfRule>
  </conditionalFormatting>
  <conditionalFormatting sqref="G65">
    <cfRule type="cellIs" dxfId="3815" priority="1723" stopIfTrue="1" operator="equal">
      <formula>"買"</formula>
    </cfRule>
    <cfRule type="cellIs" dxfId="3814" priority="1724" stopIfTrue="1" operator="equal">
      <formula>"売"</formula>
    </cfRule>
  </conditionalFormatting>
  <conditionalFormatting sqref="G65">
    <cfRule type="cellIs" dxfId="3813" priority="1721" stopIfTrue="1" operator="equal">
      <formula>"買"</formula>
    </cfRule>
    <cfRule type="cellIs" dxfId="3812" priority="1722" stopIfTrue="1" operator="equal">
      <formula>"売"</formula>
    </cfRule>
  </conditionalFormatting>
  <conditionalFormatting sqref="G65">
    <cfRule type="cellIs" dxfId="3811" priority="1719" stopIfTrue="1" operator="equal">
      <formula>"買"</formula>
    </cfRule>
    <cfRule type="cellIs" dxfId="3810" priority="1720" stopIfTrue="1" operator="equal">
      <formula>"売"</formula>
    </cfRule>
  </conditionalFormatting>
  <conditionalFormatting sqref="G65">
    <cfRule type="cellIs" dxfId="3809" priority="1717" stopIfTrue="1" operator="equal">
      <formula>"買"</formula>
    </cfRule>
    <cfRule type="cellIs" dxfId="3808" priority="1718" stopIfTrue="1" operator="equal">
      <formula>"売"</formula>
    </cfRule>
  </conditionalFormatting>
  <conditionalFormatting sqref="G66">
    <cfRule type="cellIs" dxfId="3807" priority="1715" stopIfTrue="1" operator="equal">
      <formula>"買"</formula>
    </cfRule>
    <cfRule type="cellIs" dxfId="3806" priority="1716" stopIfTrue="1" operator="equal">
      <formula>"売"</formula>
    </cfRule>
  </conditionalFormatting>
  <conditionalFormatting sqref="G66">
    <cfRule type="cellIs" dxfId="3805" priority="1713" stopIfTrue="1" operator="equal">
      <formula>"買"</formula>
    </cfRule>
    <cfRule type="cellIs" dxfId="3804" priority="1714" stopIfTrue="1" operator="equal">
      <formula>"売"</formula>
    </cfRule>
  </conditionalFormatting>
  <conditionalFormatting sqref="G66">
    <cfRule type="cellIs" dxfId="3803" priority="1711" stopIfTrue="1" operator="equal">
      <formula>"買"</formula>
    </cfRule>
    <cfRule type="cellIs" dxfId="3802" priority="1712" stopIfTrue="1" operator="equal">
      <formula>"売"</formula>
    </cfRule>
  </conditionalFormatting>
  <conditionalFormatting sqref="G67">
    <cfRule type="cellIs" dxfId="3801" priority="1709" stopIfTrue="1" operator="equal">
      <formula>"買"</formula>
    </cfRule>
    <cfRule type="cellIs" dxfId="3800" priority="1710" stopIfTrue="1" operator="equal">
      <formula>"売"</formula>
    </cfRule>
  </conditionalFormatting>
  <conditionalFormatting sqref="G69">
    <cfRule type="cellIs" dxfId="3799" priority="1707" stopIfTrue="1" operator="equal">
      <formula>"買"</formula>
    </cfRule>
    <cfRule type="cellIs" dxfId="3798" priority="1708" stopIfTrue="1" operator="equal">
      <formula>"売"</formula>
    </cfRule>
  </conditionalFormatting>
  <conditionalFormatting sqref="G69">
    <cfRule type="cellIs" dxfId="3797" priority="1705" stopIfTrue="1" operator="equal">
      <formula>"買"</formula>
    </cfRule>
    <cfRule type="cellIs" dxfId="3796" priority="1706" stopIfTrue="1" operator="equal">
      <formula>"売"</formula>
    </cfRule>
  </conditionalFormatting>
  <conditionalFormatting sqref="G69">
    <cfRule type="cellIs" dxfId="3795" priority="1703" stopIfTrue="1" operator="equal">
      <formula>"買"</formula>
    </cfRule>
    <cfRule type="cellIs" dxfId="3794" priority="1704" stopIfTrue="1" operator="equal">
      <formula>"売"</formula>
    </cfRule>
  </conditionalFormatting>
  <conditionalFormatting sqref="G70">
    <cfRule type="cellIs" dxfId="3793" priority="1701" stopIfTrue="1" operator="equal">
      <formula>"買"</formula>
    </cfRule>
    <cfRule type="cellIs" dxfId="3792" priority="1702" stopIfTrue="1" operator="equal">
      <formula>"売"</formula>
    </cfRule>
  </conditionalFormatting>
  <conditionalFormatting sqref="G71">
    <cfRule type="cellIs" dxfId="3791" priority="1699" stopIfTrue="1" operator="equal">
      <formula>"買"</formula>
    </cfRule>
    <cfRule type="cellIs" dxfId="3790" priority="1700" stopIfTrue="1" operator="equal">
      <formula>"売"</formula>
    </cfRule>
  </conditionalFormatting>
  <conditionalFormatting sqref="G71">
    <cfRule type="cellIs" dxfId="3789" priority="1697" stopIfTrue="1" operator="equal">
      <formula>"買"</formula>
    </cfRule>
    <cfRule type="cellIs" dxfId="3788" priority="1698" stopIfTrue="1" operator="equal">
      <formula>"売"</formula>
    </cfRule>
  </conditionalFormatting>
  <conditionalFormatting sqref="G71">
    <cfRule type="cellIs" dxfId="3787" priority="1695" stopIfTrue="1" operator="equal">
      <formula>"買"</formula>
    </cfRule>
    <cfRule type="cellIs" dxfId="3786" priority="1696" stopIfTrue="1" operator="equal">
      <formula>"売"</formula>
    </cfRule>
  </conditionalFormatting>
  <conditionalFormatting sqref="G72">
    <cfRule type="cellIs" dxfId="3785" priority="1693" stopIfTrue="1" operator="equal">
      <formula>"買"</formula>
    </cfRule>
    <cfRule type="cellIs" dxfId="3784" priority="1694" stopIfTrue="1" operator="equal">
      <formula>"売"</formula>
    </cfRule>
  </conditionalFormatting>
  <conditionalFormatting sqref="G72">
    <cfRule type="cellIs" dxfId="3783" priority="1691" stopIfTrue="1" operator="equal">
      <formula>"買"</formula>
    </cfRule>
    <cfRule type="cellIs" dxfId="3782" priority="1692" stopIfTrue="1" operator="equal">
      <formula>"売"</formula>
    </cfRule>
  </conditionalFormatting>
  <conditionalFormatting sqref="G72">
    <cfRule type="cellIs" dxfId="3781" priority="1689" stopIfTrue="1" operator="equal">
      <formula>"買"</formula>
    </cfRule>
    <cfRule type="cellIs" dxfId="3780" priority="1690" stopIfTrue="1" operator="equal">
      <formula>"売"</formula>
    </cfRule>
  </conditionalFormatting>
  <conditionalFormatting sqref="G72">
    <cfRule type="cellIs" dxfId="3779" priority="1687" stopIfTrue="1" operator="equal">
      <formula>"買"</formula>
    </cfRule>
    <cfRule type="cellIs" dxfId="3778" priority="1688" stopIfTrue="1" operator="equal">
      <formula>"売"</formula>
    </cfRule>
  </conditionalFormatting>
  <conditionalFormatting sqref="G72">
    <cfRule type="cellIs" dxfId="3777" priority="1685" stopIfTrue="1" operator="equal">
      <formula>"買"</formula>
    </cfRule>
    <cfRule type="cellIs" dxfId="3776" priority="1686" stopIfTrue="1" operator="equal">
      <formula>"売"</formula>
    </cfRule>
  </conditionalFormatting>
  <conditionalFormatting sqref="G72">
    <cfRule type="cellIs" dxfId="3775" priority="1683" stopIfTrue="1" operator="equal">
      <formula>"買"</formula>
    </cfRule>
    <cfRule type="cellIs" dxfId="3774" priority="1684" stopIfTrue="1" operator="equal">
      <formula>"売"</formula>
    </cfRule>
  </conditionalFormatting>
  <conditionalFormatting sqref="G73">
    <cfRule type="cellIs" dxfId="3773" priority="1681" stopIfTrue="1" operator="equal">
      <formula>"買"</formula>
    </cfRule>
    <cfRule type="cellIs" dxfId="3772" priority="1682" stopIfTrue="1" operator="equal">
      <formula>"売"</formula>
    </cfRule>
  </conditionalFormatting>
  <conditionalFormatting sqref="G74">
    <cfRule type="cellIs" dxfId="3771" priority="1679" stopIfTrue="1" operator="equal">
      <formula>"買"</formula>
    </cfRule>
    <cfRule type="cellIs" dxfId="3770" priority="1680" stopIfTrue="1" operator="equal">
      <formula>"売"</formula>
    </cfRule>
  </conditionalFormatting>
  <conditionalFormatting sqref="G74">
    <cfRule type="cellIs" dxfId="3769" priority="1677" stopIfTrue="1" operator="equal">
      <formula>"買"</formula>
    </cfRule>
    <cfRule type="cellIs" dxfId="3768" priority="1678" stopIfTrue="1" operator="equal">
      <formula>"売"</formula>
    </cfRule>
  </conditionalFormatting>
  <conditionalFormatting sqref="G74">
    <cfRule type="cellIs" dxfId="3767" priority="1675" stopIfTrue="1" operator="equal">
      <formula>"買"</formula>
    </cfRule>
    <cfRule type="cellIs" dxfId="3766" priority="1676" stopIfTrue="1" operator="equal">
      <formula>"売"</formula>
    </cfRule>
  </conditionalFormatting>
  <conditionalFormatting sqref="G75">
    <cfRule type="cellIs" dxfId="3765" priority="1673" stopIfTrue="1" operator="equal">
      <formula>"買"</formula>
    </cfRule>
    <cfRule type="cellIs" dxfId="3764" priority="1674" stopIfTrue="1" operator="equal">
      <formula>"売"</formula>
    </cfRule>
  </conditionalFormatting>
  <conditionalFormatting sqref="G76">
    <cfRule type="cellIs" dxfId="3763" priority="1671" stopIfTrue="1" operator="equal">
      <formula>"買"</formula>
    </cfRule>
    <cfRule type="cellIs" dxfId="3762" priority="1672" stopIfTrue="1" operator="equal">
      <formula>"売"</formula>
    </cfRule>
  </conditionalFormatting>
  <conditionalFormatting sqref="G76">
    <cfRule type="cellIs" dxfId="3761" priority="1669" stopIfTrue="1" operator="equal">
      <formula>"買"</formula>
    </cfRule>
    <cfRule type="cellIs" dxfId="3760" priority="1670" stopIfTrue="1" operator="equal">
      <formula>"売"</formula>
    </cfRule>
  </conditionalFormatting>
  <conditionalFormatting sqref="G76">
    <cfRule type="cellIs" dxfId="3759" priority="1667" stopIfTrue="1" operator="equal">
      <formula>"買"</formula>
    </cfRule>
    <cfRule type="cellIs" dxfId="3758" priority="1668" stopIfTrue="1" operator="equal">
      <formula>"売"</formula>
    </cfRule>
  </conditionalFormatting>
  <conditionalFormatting sqref="G77">
    <cfRule type="cellIs" dxfId="3757" priority="1665" stopIfTrue="1" operator="equal">
      <formula>"買"</formula>
    </cfRule>
    <cfRule type="cellIs" dxfId="3756" priority="1666" stopIfTrue="1" operator="equal">
      <formula>"売"</formula>
    </cfRule>
  </conditionalFormatting>
  <conditionalFormatting sqref="G34:G40">
    <cfRule type="cellIs" dxfId="3755" priority="1663" stopIfTrue="1" operator="equal">
      <formula>"買"</formula>
    </cfRule>
    <cfRule type="cellIs" dxfId="3754" priority="1664" stopIfTrue="1" operator="equal">
      <formula>"売"</formula>
    </cfRule>
  </conditionalFormatting>
  <conditionalFormatting sqref="G38:G39">
    <cfRule type="cellIs" dxfId="3753" priority="1661" stopIfTrue="1" operator="equal">
      <formula>"買"</formula>
    </cfRule>
    <cfRule type="cellIs" dxfId="3752" priority="1662" stopIfTrue="1" operator="equal">
      <formula>"売"</formula>
    </cfRule>
  </conditionalFormatting>
  <conditionalFormatting sqref="G38:G39">
    <cfRule type="cellIs" dxfId="3751" priority="1659" stopIfTrue="1" operator="equal">
      <formula>"買"</formula>
    </cfRule>
    <cfRule type="cellIs" dxfId="3750" priority="1660" stopIfTrue="1" operator="equal">
      <formula>"売"</formula>
    </cfRule>
  </conditionalFormatting>
  <conditionalFormatting sqref="G40">
    <cfRule type="cellIs" dxfId="3749" priority="1657" stopIfTrue="1" operator="equal">
      <formula>"買"</formula>
    </cfRule>
    <cfRule type="cellIs" dxfId="3748" priority="1658" stopIfTrue="1" operator="equal">
      <formula>"売"</formula>
    </cfRule>
  </conditionalFormatting>
  <conditionalFormatting sqref="G40">
    <cfRule type="cellIs" dxfId="3747" priority="1655" stopIfTrue="1" operator="equal">
      <formula>"買"</formula>
    </cfRule>
    <cfRule type="cellIs" dxfId="3746" priority="1656" stopIfTrue="1" operator="equal">
      <formula>"売"</formula>
    </cfRule>
  </conditionalFormatting>
  <conditionalFormatting sqref="G40">
    <cfRule type="cellIs" dxfId="3745" priority="1653" stopIfTrue="1" operator="equal">
      <formula>"買"</formula>
    </cfRule>
    <cfRule type="cellIs" dxfId="3744" priority="1654" stopIfTrue="1" operator="equal">
      <formula>"売"</formula>
    </cfRule>
  </conditionalFormatting>
  <conditionalFormatting sqref="G40">
    <cfRule type="cellIs" dxfId="3743" priority="1651" stopIfTrue="1" operator="equal">
      <formula>"買"</formula>
    </cfRule>
    <cfRule type="cellIs" dxfId="3742" priority="1652" stopIfTrue="1" operator="equal">
      <formula>"売"</formula>
    </cfRule>
  </conditionalFormatting>
  <conditionalFormatting sqref="G40">
    <cfRule type="cellIs" dxfId="3741" priority="1649" stopIfTrue="1" operator="equal">
      <formula>"買"</formula>
    </cfRule>
    <cfRule type="cellIs" dxfId="3740" priority="1650" stopIfTrue="1" operator="equal">
      <formula>"売"</formula>
    </cfRule>
  </conditionalFormatting>
  <conditionalFormatting sqref="G40">
    <cfRule type="cellIs" dxfId="3739" priority="1647" stopIfTrue="1" operator="equal">
      <formula>"買"</formula>
    </cfRule>
    <cfRule type="cellIs" dxfId="3738" priority="1648" stopIfTrue="1" operator="equal">
      <formula>"売"</formula>
    </cfRule>
  </conditionalFormatting>
  <conditionalFormatting sqref="G40">
    <cfRule type="cellIs" dxfId="3737" priority="1645" stopIfTrue="1" operator="equal">
      <formula>"買"</formula>
    </cfRule>
    <cfRule type="cellIs" dxfId="3736" priority="1646" stopIfTrue="1" operator="equal">
      <formula>"売"</formula>
    </cfRule>
  </conditionalFormatting>
  <conditionalFormatting sqref="G40">
    <cfRule type="cellIs" dxfId="3735" priority="1643" stopIfTrue="1" operator="equal">
      <formula>"買"</formula>
    </cfRule>
    <cfRule type="cellIs" dxfId="3734" priority="1644" stopIfTrue="1" operator="equal">
      <formula>"売"</formula>
    </cfRule>
  </conditionalFormatting>
  <conditionalFormatting sqref="G41">
    <cfRule type="cellIs" dxfId="3733" priority="1641" stopIfTrue="1" operator="equal">
      <formula>"買"</formula>
    </cfRule>
    <cfRule type="cellIs" dxfId="3732" priority="1642" stopIfTrue="1" operator="equal">
      <formula>"売"</formula>
    </cfRule>
  </conditionalFormatting>
  <conditionalFormatting sqref="G41">
    <cfRule type="cellIs" dxfId="3731" priority="1639" stopIfTrue="1" operator="equal">
      <formula>"買"</formula>
    </cfRule>
    <cfRule type="cellIs" dxfId="3730" priority="1640" stopIfTrue="1" operator="equal">
      <formula>"売"</formula>
    </cfRule>
  </conditionalFormatting>
  <conditionalFormatting sqref="G41">
    <cfRule type="cellIs" dxfId="3729" priority="1637" stopIfTrue="1" operator="equal">
      <formula>"買"</formula>
    </cfRule>
    <cfRule type="cellIs" dxfId="3728" priority="1638" stopIfTrue="1" operator="equal">
      <formula>"売"</formula>
    </cfRule>
  </conditionalFormatting>
  <conditionalFormatting sqref="G41">
    <cfRule type="cellIs" dxfId="3727" priority="1635" stopIfTrue="1" operator="equal">
      <formula>"買"</formula>
    </cfRule>
    <cfRule type="cellIs" dxfId="3726" priority="1636" stopIfTrue="1" operator="equal">
      <formula>"売"</formula>
    </cfRule>
  </conditionalFormatting>
  <conditionalFormatting sqref="G41">
    <cfRule type="cellIs" dxfId="3725" priority="1633" stopIfTrue="1" operator="equal">
      <formula>"買"</formula>
    </cfRule>
    <cfRule type="cellIs" dxfId="3724" priority="1634" stopIfTrue="1" operator="equal">
      <formula>"売"</formula>
    </cfRule>
  </conditionalFormatting>
  <conditionalFormatting sqref="G41">
    <cfRule type="cellIs" dxfId="3723" priority="1631" stopIfTrue="1" operator="equal">
      <formula>"買"</formula>
    </cfRule>
    <cfRule type="cellIs" dxfId="3722" priority="1632" stopIfTrue="1" operator="equal">
      <formula>"売"</formula>
    </cfRule>
  </conditionalFormatting>
  <conditionalFormatting sqref="G41">
    <cfRule type="cellIs" dxfId="3721" priority="1629" stopIfTrue="1" operator="equal">
      <formula>"買"</formula>
    </cfRule>
    <cfRule type="cellIs" dxfId="3720" priority="1630" stopIfTrue="1" operator="equal">
      <formula>"売"</formula>
    </cfRule>
  </conditionalFormatting>
  <conditionalFormatting sqref="G41">
    <cfRule type="cellIs" dxfId="3719" priority="1627" stopIfTrue="1" operator="equal">
      <formula>"買"</formula>
    </cfRule>
    <cfRule type="cellIs" dxfId="3718" priority="1628" stopIfTrue="1" operator="equal">
      <formula>"売"</formula>
    </cfRule>
  </conditionalFormatting>
  <conditionalFormatting sqref="G41">
    <cfRule type="cellIs" dxfId="3717" priority="1625" stopIfTrue="1" operator="equal">
      <formula>"買"</formula>
    </cfRule>
    <cfRule type="cellIs" dxfId="3716" priority="1626" stopIfTrue="1" operator="equal">
      <formula>"売"</formula>
    </cfRule>
  </conditionalFormatting>
  <conditionalFormatting sqref="G41">
    <cfRule type="cellIs" dxfId="3715" priority="1623" stopIfTrue="1" operator="equal">
      <formula>"買"</formula>
    </cfRule>
    <cfRule type="cellIs" dxfId="3714" priority="1624" stopIfTrue="1" operator="equal">
      <formula>"売"</formula>
    </cfRule>
  </conditionalFormatting>
  <conditionalFormatting sqref="G41">
    <cfRule type="cellIs" dxfId="3713" priority="1621" stopIfTrue="1" operator="equal">
      <formula>"買"</formula>
    </cfRule>
    <cfRule type="cellIs" dxfId="3712" priority="1622" stopIfTrue="1" operator="equal">
      <formula>"売"</formula>
    </cfRule>
  </conditionalFormatting>
  <conditionalFormatting sqref="G41">
    <cfRule type="cellIs" dxfId="3711" priority="1619" stopIfTrue="1" operator="equal">
      <formula>"買"</formula>
    </cfRule>
    <cfRule type="cellIs" dxfId="3710" priority="1620" stopIfTrue="1" operator="equal">
      <formula>"売"</formula>
    </cfRule>
  </conditionalFormatting>
  <conditionalFormatting sqref="G41">
    <cfRule type="cellIs" dxfId="3709" priority="1617" stopIfTrue="1" operator="equal">
      <formula>"買"</formula>
    </cfRule>
    <cfRule type="cellIs" dxfId="3708" priority="1618" stopIfTrue="1" operator="equal">
      <formula>"売"</formula>
    </cfRule>
  </conditionalFormatting>
  <conditionalFormatting sqref="G42">
    <cfRule type="cellIs" dxfId="3707" priority="1615" stopIfTrue="1" operator="equal">
      <formula>"買"</formula>
    </cfRule>
    <cfRule type="cellIs" dxfId="3706" priority="1616" stopIfTrue="1" operator="equal">
      <formula>"売"</formula>
    </cfRule>
  </conditionalFormatting>
  <conditionalFormatting sqref="G42">
    <cfRule type="cellIs" dxfId="3705" priority="1613" stopIfTrue="1" operator="equal">
      <formula>"買"</formula>
    </cfRule>
    <cfRule type="cellIs" dxfId="3704" priority="1614" stopIfTrue="1" operator="equal">
      <formula>"売"</formula>
    </cfRule>
  </conditionalFormatting>
  <conditionalFormatting sqref="G42">
    <cfRule type="cellIs" dxfId="3703" priority="1611" stopIfTrue="1" operator="equal">
      <formula>"買"</formula>
    </cfRule>
    <cfRule type="cellIs" dxfId="3702" priority="1612" stopIfTrue="1" operator="equal">
      <formula>"売"</formula>
    </cfRule>
  </conditionalFormatting>
  <conditionalFormatting sqref="G42">
    <cfRule type="cellIs" dxfId="3701" priority="1609" stopIfTrue="1" operator="equal">
      <formula>"買"</formula>
    </cfRule>
    <cfRule type="cellIs" dxfId="3700" priority="1610" stopIfTrue="1" operator="equal">
      <formula>"売"</formula>
    </cfRule>
  </conditionalFormatting>
  <conditionalFormatting sqref="G42">
    <cfRule type="cellIs" dxfId="3699" priority="1607" stopIfTrue="1" operator="equal">
      <formula>"買"</formula>
    </cfRule>
    <cfRule type="cellIs" dxfId="3698" priority="1608" stopIfTrue="1" operator="equal">
      <formula>"売"</formula>
    </cfRule>
  </conditionalFormatting>
  <conditionalFormatting sqref="G42">
    <cfRule type="cellIs" dxfId="3697" priority="1605" stopIfTrue="1" operator="equal">
      <formula>"買"</formula>
    </cfRule>
    <cfRule type="cellIs" dxfId="3696" priority="1606" stopIfTrue="1" operator="equal">
      <formula>"売"</formula>
    </cfRule>
  </conditionalFormatting>
  <conditionalFormatting sqref="G42">
    <cfRule type="cellIs" dxfId="3695" priority="1603" stopIfTrue="1" operator="equal">
      <formula>"買"</formula>
    </cfRule>
    <cfRule type="cellIs" dxfId="3694" priority="1604" stopIfTrue="1" operator="equal">
      <formula>"売"</formula>
    </cfRule>
  </conditionalFormatting>
  <conditionalFormatting sqref="G42">
    <cfRule type="cellIs" dxfId="3693" priority="1601" stopIfTrue="1" operator="equal">
      <formula>"買"</formula>
    </cfRule>
    <cfRule type="cellIs" dxfId="3692" priority="1602" stopIfTrue="1" operator="equal">
      <formula>"売"</formula>
    </cfRule>
  </conditionalFormatting>
  <conditionalFormatting sqref="G42">
    <cfRule type="cellIs" dxfId="3691" priority="1599" stopIfTrue="1" operator="equal">
      <formula>"買"</formula>
    </cfRule>
    <cfRule type="cellIs" dxfId="3690" priority="1600" stopIfTrue="1" operator="equal">
      <formula>"売"</formula>
    </cfRule>
  </conditionalFormatting>
  <conditionalFormatting sqref="G42">
    <cfRule type="cellIs" dxfId="3689" priority="1597" stopIfTrue="1" operator="equal">
      <formula>"買"</formula>
    </cfRule>
    <cfRule type="cellIs" dxfId="3688" priority="1598" stopIfTrue="1" operator="equal">
      <formula>"売"</formula>
    </cfRule>
  </conditionalFormatting>
  <conditionalFormatting sqref="G42">
    <cfRule type="cellIs" dxfId="3687" priority="1595" stopIfTrue="1" operator="equal">
      <formula>"買"</formula>
    </cfRule>
    <cfRule type="cellIs" dxfId="3686" priority="1596" stopIfTrue="1" operator="equal">
      <formula>"売"</formula>
    </cfRule>
  </conditionalFormatting>
  <conditionalFormatting sqref="G42">
    <cfRule type="cellIs" dxfId="3685" priority="1593" stopIfTrue="1" operator="equal">
      <formula>"買"</formula>
    </cfRule>
    <cfRule type="cellIs" dxfId="3684" priority="1594" stopIfTrue="1" operator="equal">
      <formula>"売"</formula>
    </cfRule>
  </conditionalFormatting>
  <conditionalFormatting sqref="G42">
    <cfRule type="cellIs" dxfId="3683" priority="1591" stopIfTrue="1" operator="equal">
      <formula>"買"</formula>
    </cfRule>
    <cfRule type="cellIs" dxfId="3682" priority="1592" stopIfTrue="1" operator="equal">
      <formula>"売"</formula>
    </cfRule>
  </conditionalFormatting>
  <conditionalFormatting sqref="G43">
    <cfRule type="cellIs" dxfId="3681" priority="1589" stopIfTrue="1" operator="equal">
      <formula>"買"</formula>
    </cfRule>
    <cfRule type="cellIs" dxfId="3680" priority="1590" stopIfTrue="1" operator="equal">
      <formula>"売"</formula>
    </cfRule>
  </conditionalFormatting>
  <conditionalFormatting sqref="G43">
    <cfRule type="cellIs" dxfId="3679" priority="1587" stopIfTrue="1" operator="equal">
      <formula>"買"</formula>
    </cfRule>
    <cfRule type="cellIs" dxfId="3678" priority="1588" stopIfTrue="1" operator="equal">
      <formula>"売"</formula>
    </cfRule>
  </conditionalFormatting>
  <conditionalFormatting sqref="G43">
    <cfRule type="cellIs" dxfId="3677" priority="1585" stopIfTrue="1" operator="equal">
      <formula>"買"</formula>
    </cfRule>
    <cfRule type="cellIs" dxfId="3676" priority="1586" stopIfTrue="1" operator="equal">
      <formula>"売"</formula>
    </cfRule>
  </conditionalFormatting>
  <conditionalFormatting sqref="G44">
    <cfRule type="cellIs" dxfId="3675" priority="1583" stopIfTrue="1" operator="equal">
      <formula>"買"</formula>
    </cfRule>
    <cfRule type="cellIs" dxfId="3674" priority="1584" stopIfTrue="1" operator="equal">
      <formula>"売"</formula>
    </cfRule>
  </conditionalFormatting>
  <conditionalFormatting sqref="G45">
    <cfRule type="cellIs" dxfId="3673" priority="1581" stopIfTrue="1" operator="equal">
      <formula>"買"</formula>
    </cfRule>
    <cfRule type="cellIs" dxfId="3672" priority="1582" stopIfTrue="1" operator="equal">
      <formula>"売"</formula>
    </cfRule>
  </conditionalFormatting>
  <conditionalFormatting sqref="G46">
    <cfRule type="cellIs" dxfId="3671" priority="1579" stopIfTrue="1" operator="equal">
      <formula>"買"</formula>
    </cfRule>
    <cfRule type="cellIs" dxfId="3670" priority="1580" stopIfTrue="1" operator="equal">
      <formula>"売"</formula>
    </cfRule>
  </conditionalFormatting>
  <conditionalFormatting sqref="G47">
    <cfRule type="cellIs" dxfId="3669" priority="1577" stopIfTrue="1" operator="equal">
      <formula>"買"</formula>
    </cfRule>
    <cfRule type="cellIs" dxfId="3668" priority="1578" stopIfTrue="1" operator="equal">
      <formula>"売"</formula>
    </cfRule>
  </conditionalFormatting>
  <conditionalFormatting sqref="G48">
    <cfRule type="cellIs" dxfId="3667" priority="1575" stopIfTrue="1" operator="equal">
      <formula>"買"</formula>
    </cfRule>
    <cfRule type="cellIs" dxfId="3666" priority="1576" stopIfTrue="1" operator="equal">
      <formula>"売"</formula>
    </cfRule>
  </conditionalFormatting>
  <conditionalFormatting sqref="G48">
    <cfRule type="cellIs" dxfId="3665" priority="1573" stopIfTrue="1" operator="equal">
      <formula>"買"</formula>
    </cfRule>
    <cfRule type="cellIs" dxfId="3664" priority="1574" stopIfTrue="1" operator="equal">
      <formula>"売"</formula>
    </cfRule>
  </conditionalFormatting>
  <conditionalFormatting sqref="G48">
    <cfRule type="cellIs" dxfId="3663" priority="1571" stopIfTrue="1" operator="equal">
      <formula>"買"</formula>
    </cfRule>
    <cfRule type="cellIs" dxfId="3662" priority="1572" stopIfTrue="1" operator="equal">
      <formula>"売"</formula>
    </cfRule>
  </conditionalFormatting>
  <conditionalFormatting sqref="G49">
    <cfRule type="cellIs" dxfId="3661" priority="1569" stopIfTrue="1" operator="equal">
      <formula>"買"</formula>
    </cfRule>
    <cfRule type="cellIs" dxfId="3660" priority="1570" stopIfTrue="1" operator="equal">
      <formula>"売"</formula>
    </cfRule>
  </conditionalFormatting>
  <conditionalFormatting sqref="G49">
    <cfRule type="cellIs" dxfId="3659" priority="1567" stopIfTrue="1" operator="equal">
      <formula>"買"</formula>
    </cfRule>
    <cfRule type="cellIs" dxfId="3658" priority="1568" stopIfTrue="1" operator="equal">
      <formula>"売"</formula>
    </cfRule>
  </conditionalFormatting>
  <conditionalFormatting sqref="G49">
    <cfRule type="cellIs" dxfId="3657" priority="1565" stopIfTrue="1" operator="equal">
      <formula>"買"</formula>
    </cfRule>
    <cfRule type="cellIs" dxfId="3656" priority="1566" stopIfTrue="1" operator="equal">
      <formula>"売"</formula>
    </cfRule>
  </conditionalFormatting>
  <conditionalFormatting sqref="G50">
    <cfRule type="cellIs" dxfId="3655" priority="1563" stopIfTrue="1" operator="equal">
      <formula>"買"</formula>
    </cfRule>
    <cfRule type="cellIs" dxfId="3654" priority="1564" stopIfTrue="1" operator="equal">
      <formula>"売"</formula>
    </cfRule>
  </conditionalFormatting>
  <conditionalFormatting sqref="G51">
    <cfRule type="cellIs" dxfId="3653" priority="1561" stopIfTrue="1" operator="equal">
      <formula>"買"</formula>
    </cfRule>
    <cfRule type="cellIs" dxfId="3652" priority="1562" stopIfTrue="1" operator="equal">
      <formula>"売"</formula>
    </cfRule>
  </conditionalFormatting>
  <conditionalFormatting sqref="G51">
    <cfRule type="cellIs" dxfId="3651" priority="1559" stopIfTrue="1" operator="equal">
      <formula>"買"</formula>
    </cfRule>
    <cfRule type="cellIs" dxfId="3650" priority="1560" stopIfTrue="1" operator="equal">
      <formula>"売"</formula>
    </cfRule>
  </conditionalFormatting>
  <conditionalFormatting sqref="G51">
    <cfRule type="cellIs" dxfId="3649" priority="1557" stopIfTrue="1" operator="equal">
      <formula>"買"</formula>
    </cfRule>
    <cfRule type="cellIs" dxfId="3648" priority="1558" stopIfTrue="1" operator="equal">
      <formula>"売"</formula>
    </cfRule>
  </conditionalFormatting>
  <conditionalFormatting sqref="G51">
    <cfRule type="cellIs" dxfId="3647" priority="1555" stopIfTrue="1" operator="equal">
      <formula>"買"</formula>
    </cfRule>
    <cfRule type="cellIs" dxfId="3646" priority="1556" stopIfTrue="1" operator="equal">
      <formula>"売"</formula>
    </cfRule>
  </conditionalFormatting>
  <conditionalFormatting sqref="G51">
    <cfRule type="cellIs" dxfId="3645" priority="1553" stopIfTrue="1" operator="equal">
      <formula>"買"</formula>
    </cfRule>
    <cfRule type="cellIs" dxfId="3644" priority="1554" stopIfTrue="1" operator="equal">
      <formula>"売"</formula>
    </cfRule>
  </conditionalFormatting>
  <conditionalFormatting sqref="G43">
    <cfRule type="cellIs" dxfId="3643" priority="1551" stopIfTrue="1" operator="equal">
      <formula>"買"</formula>
    </cfRule>
    <cfRule type="cellIs" dxfId="3642" priority="1552" stopIfTrue="1" operator="equal">
      <formula>"売"</formula>
    </cfRule>
  </conditionalFormatting>
  <conditionalFormatting sqref="G44">
    <cfRule type="cellIs" dxfId="3641" priority="1549" stopIfTrue="1" operator="equal">
      <formula>"買"</formula>
    </cfRule>
    <cfRule type="cellIs" dxfId="3640" priority="1550" stopIfTrue="1" operator="equal">
      <formula>"売"</formula>
    </cfRule>
  </conditionalFormatting>
  <conditionalFormatting sqref="G45">
    <cfRule type="cellIs" dxfId="3639" priority="1547" stopIfTrue="1" operator="equal">
      <formula>"買"</formula>
    </cfRule>
    <cfRule type="cellIs" dxfId="3638" priority="1548" stopIfTrue="1" operator="equal">
      <formula>"売"</formula>
    </cfRule>
  </conditionalFormatting>
  <conditionalFormatting sqref="G46">
    <cfRule type="cellIs" dxfId="3637" priority="1545" stopIfTrue="1" operator="equal">
      <formula>"買"</formula>
    </cfRule>
    <cfRule type="cellIs" dxfId="3636" priority="1546" stopIfTrue="1" operator="equal">
      <formula>"売"</formula>
    </cfRule>
  </conditionalFormatting>
  <conditionalFormatting sqref="G47">
    <cfRule type="cellIs" dxfId="3635" priority="1543" stopIfTrue="1" operator="equal">
      <formula>"買"</formula>
    </cfRule>
    <cfRule type="cellIs" dxfId="3634" priority="1544" stopIfTrue="1" operator="equal">
      <formula>"売"</formula>
    </cfRule>
  </conditionalFormatting>
  <conditionalFormatting sqref="G47">
    <cfRule type="cellIs" dxfId="3633" priority="1541" stopIfTrue="1" operator="equal">
      <formula>"買"</formula>
    </cfRule>
    <cfRule type="cellIs" dxfId="3632" priority="1542" stopIfTrue="1" operator="equal">
      <formula>"売"</formula>
    </cfRule>
  </conditionalFormatting>
  <conditionalFormatting sqref="G47">
    <cfRule type="cellIs" dxfId="3631" priority="1539" stopIfTrue="1" operator="equal">
      <formula>"買"</formula>
    </cfRule>
    <cfRule type="cellIs" dxfId="3630" priority="1540" stopIfTrue="1" operator="equal">
      <formula>"売"</formula>
    </cfRule>
  </conditionalFormatting>
  <conditionalFormatting sqref="G48">
    <cfRule type="cellIs" dxfId="3629" priority="1537" stopIfTrue="1" operator="equal">
      <formula>"買"</formula>
    </cfRule>
    <cfRule type="cellIs" dxfId="3628" priority="1538" stopIfTrue="1" operator="equal">
      <formula>"売"</formula>
    </cfRule>
  </conditionalFormatting>
  <conditionalFormatting sqref="G48">
    <cfRule type="cellIs" dxfId="3627" priority="1535" stopIfTrue="1" operator="equal">
      <formula>"買"</formula>
    </cfRule>
    <cfRule type="cellIs" dxfId="3626" priority="1536" stopIfTrue="1" operator="equal">
      <formula>"売"</formula>
    </cfRule>
  </conditionalFormatting>
  <conditionalFormatting sqref="G48">
    <cfRule type="cellIs" dxfId="3625" priority="1533" stopIfTrue="1" operator="equal">
      <formula>"買"</formula>
    </cfRule>
    <cfRule type="cellIs" dxfId="3624" priority="1534" stopIfTrue="1" operator="equal">
      <formula>"売"</formula>
    </cfRule>
  </conditionalFormatting>
  <conditionalFormatting sqref="G49">
    <cfRule type="cellIs" dxfId="3623" priority="1531" stopIfTrue="1" operator="equal">
      <formula>"買"</formula>
    </cfRule>
    <cfRule type="cellIs" dxfId="3622" priority="1532" stopIfTrue="1" operator="equal">
      <formula>"売"</formula>
    </cfRule>
  </conditionalFormatting>
  <conditionalFormatting sqref="G50">
    <cfRule type="cellIs" dxfId="3621" priority="1529" stopIfTrue="1" operator="equal">
      <formula>"買"</formula>
    </cfRule>
    <cfRule type="cellIs" dxfId="3620" priority="1530" stopIfTrue="1" operator="equal">
      <formula>"売"</formula>
    </cfRule>
  </conditionalFormatting>
  <conditionalFormatting sqref="G43:G49">
    <cfRule type="cellIs" dxfId="3619" priority="1527" stopIfTrue="1" operator="equal">
      <formula>"買"</formula>
    </cfRule>
    <cfRule type="cellIs" dxfId="3618" priority="1528" stopIfTrue="1" operator="equal">
      <formula>"売"</formula>
    </cfRule>
  </conditionalFormatting>
  <conditionalFormatting sqref="G47:G48">
    <cfRule type="cellIs" dxfId="3617" priority="1525" stopIfTrue="1" operator="equal">
      <formula>"買"</formula>
    </cfRule>
    <cfRule type="cellIs" dxfId="3616" priority="1526" stopIfTrue="1" operator="equal">
      <formula>"売"</formula>
    </cfRule>
  </conditionalFormatting>
  <conditionalFormatting sqref="G47:G48">
    <cfRule type="cellIs" dxfId="3615" priority="1523" stopIfTrue="1" operator="equal">
      <formula>"買"</formula>
    </cfRule>
    <cfRule type="cellIs" dxfId="3614" priority="1524" stopIfTrue="1" operator="equal">
      <formula>"売"</formula>
    </cfRule>
  </conditionalFormatting>
  <conditionalFormatting sqref="G49">
    <cfRule type="cellIs" dxfId="3613" priority="1521" stopIfTrue="1" operator="equal">
      <formula>"買"</formula>
    </cfRule>
    <cfRule type="cellIs" dxfId="3612" priority="1522" stopIfTrue="1" operator="equal">
      <formula>"売"</formula>
    </cfRule>
  </conditionalFormatting>
  <conditionalFormatting sqref="G49">
    <cfRule type="cellIs" dxfId="3611" priority="1519" stopIfTrue="1" operator="equal">
      <formula>"買"</formula>
    </cfRule>
    <cfRule type="cellIs" dxfId="3610" priority="1520" stopIfTrue="1" operator="equal">
      <formula>"売"</formula>
    </cfRule>
  </conditionalFormatting>
  <conditionalFormatting sqref="G49">
    <cfRule type="cellIs" dxfId="3609" priority="1517" stopIfTrue="1" operator="equal">
      <formula>"買"</formula>
    </cfRule>
    <cfRule type="cellIs" dxfId="3608" priority="1518" stopIfTrue="1" operator="equal">
      <formula>"売"</formula>
    </cfRule>
  </conditionalFormatting>
  <conditionalFormatting sqref="G49">
    <cfRule type="cellIs" dxfId="3607" priority="1515" stopIfTrue="1" operator="equal">
      <formula>"買"</formula>
    </cfRule>
    <cfRule type="cellIs" dxfId="3606" priority="1516" stopIfTrue="1" operator="equal">
      <formula>"売"</formula>
    </cfRule>
  </conditionalFormatting>
  <conditionalFormatting sqref="G49">
    <cfRule type="cellIs" dxfId="3605" priority="1513" stopIfTrue="1" operator="equal">
      <formula>"買"</formula>
    </cfRule>
    <cfRule type="cellIs" dxfId="3604" priority="1514" stopIfTrue="1" operator="equal">
      <formula>"売"</formula>
    </cfRule>
  </conditionalFormatting>
  <conditionalFormatting sqref="G49">
    <cfRule type="cellIs" dxfId="3603" priority="1511" stopIfTrue="1" operator="equal">
      <formula>"買"</formula>
    </cfRule>
    <cfRule type="cellIs" dxfId="3602" priority="1512" stopIfTrue="1" operator="equal">
      <formula>"売"</formula>
    </cfRule>
  </conditionalFormatting>
  <conditionalFormatting sqref="G49">
    <cfRule type="cellIs" dxfId="3601" priority="1509" stopIfTrue="1" operator="equal">
      <formula>"買"</formula>
    </cfRule>
    <cfRule type="cellIs" dxfId="3600" priority="1510" stopIfTrue="1" operator="equal">
      <formula>"売"</formula>
    </cfRule>
  </conditionalFormatting>
  <conditionalFormatting sqref="G49">
    <cfRule type="cellIs" dxfId="3599" priority="1507" stopIfTrue="1" operator="equal">
      <formula>"買"</formula>
    </cfRule>
    <cfRule type="cellIs" dxfId="3598" priority="1508" stopIfTrue="1" operator="equal">
      <formula>"売"</formula>
    </cfRule>
  </conditionalFormatting>
  <conditionalFormatting sqref="G50">
    <cfRule type="cellIs" dxfId="3597" priority="1505" stopIfTrue="1" operator="equal">
      <formula>"買"</formula>
    </cfRule>
    <cfRule type="cellIs" dxfId="3596" priority="1506" stopIfTrue="1" operator="equal">
      <formula>"売"</formula>
    </cfRule>
  </conditionalFormatting>
  <conditionalFormatting sqref="G50">
    <cfRule type="cellIs" dxfId="3595" priority="1503" stopIfTrue="1" operator="equal">
      <formula>"買"</formula>
    </cfRule>
    <cfRule type="cellIs" dxfId="3594" priority="1504" stopIfTrue="1" operator="equal">
      <formula>"売"</formula>
    </cfRule>
  </conditionalFormatting>
  <conditionalFormatting sqref="G50">
    <cfRule type="cellIs" dxfId="3593" priority="1501" stopIfTrue="1" operator="equal">
      <formula>"買"</formula>
    </cfRule>
    <cfRule type="cellIs" dxfId="3592" priority="1502" stopIfTrue="1" operator="equal">
      <formula>"売"</formula>
    </cfRule>
  </conditionalFormatting>
  <conditionalFormatting sqref="G50">
    <cfRule type="cellIs" dxfId="3591" priority="1499" stopIfTrue="1" operator="equal">
      <formula>"買"</formula>
    </cfRule>
    <cfRule type="cellIs" dxfId="3590" priority="1500" stopIfTrue="1" operator="equal">
      <formula>"売"</formula>
    </cfRule>
  </conditionalFormatting>
  <conditionalFormatting sqref="G50">
    <cfRule type="cellIs" dxfId="3589" priority="1497" stopIfTrue="1" operator="equal">
      <formula>"買"</formula>
    </cfRule>
    <cfRule type="cellIs" dxfId="3588" priority="1498" stopIfTrue="1" operator="equal">
      <formula>"売"</formula>
    </cfRule>
  </conditionalFormatting>
  <conditionalFormatting sqref="G50">
    <cfRule type="cellIs" dxfId="3587" priority="1495" stopIfTrue="1" operator="equal">
      <formula>"買"</formula>
    </cfRule>
    <cfRule type="cellIs" dxfId="3586" priority="1496" stopIfTrue="1" operator="equal">
      <formula>"売"</formula>
    </cfRule>
  </conditionalFormatting>
  <conditionalFormatting sqref="G50">
    <cfRule type="cellIs" dxfId="3585" priority="1493" stopIfTrue="1" operator="equal">
      <formula>"買"</formula>
    </cfRule>
    <cfRule type="cellIs" dxfId="3584" priority="1494" stopIfTrue="1" operator="equal">
      <formula>"売"</formula>
    </cfRule>
  </conditionalFormatting>
  <conditionalFormatting sqref="G50">
    <cfRule type="cellIs" dxfId="3583" priority="1491" stopIfTrue="1" operator="equal">
      <formula>"買"</formula>
    </cfRule>
    <cfRule type="cellIs" dxfId="3582" priority="1492" stopIfTrue="1" operator="equal">
      <formula>"売"</formula>
    </cfRule>
  </conditionalFormatting>
  <conditionalFormatting sqref="G50">
    <cfRule type="cellIs" dxfId="3581" priority="1489" stopIfTrue="1" operator="equal">
      <formula>"買"</formula>
    </cfRule>
    <cfRule type="cellIs" dxfId="3580" priority="1490" stopIfTrue="1" operator="equal">
      <formula>"売"</formula>
    </cfRule>
  </conditionalFormatting>
  <conditionalFormatting sqref="G50">
    <cfRule type="cellIs" dxfId="3579" priority="1487" stopIfTrue="1" operator="equal">
      <formula>"買"</formula>
    </cfRule>
    <cfRule type="cellIs" dxfId="3578" priority="1488" stopIfTrue="1" operator="equal">
      <formula>"売"</formula>
    </cfRule>
  </conditionalFormatting>
  <conditionalFormatting sqref="G50">
    <cfRule type="cellIs" dxfId="3577" priority="1485" stopIfTrue="1" operator="equal">
      <formula>"買"</formula>
    </cfRule>
    <cfRule type="cellIs" dxfId="3576" priority="1486" stopIfTrue="1" operator="equal">
      <formula>"売"</formula>
    </cfRule>
  </conditionalFormatting>
  <conditionalFormatting sqref="G50">
    <cfRule type="cellIs" dxfId="3575" priority="1483" stopIfTrue="1" operator="equal">
      <formula>"買"</formula>
    </cfRule>
    <cfRule type="cellIs" dxfId="3574" priority="1484" stopIfTrue="1" operator="equal">
      <formula>"売"</formula>
    </cfRule>
  </conditionalFormatting>
  <conditionalFormatting sqref="G50">
    <cfRule type="cellIs" dxfId="3573" priority="1481" stopIfTrue="1" operator="equal">
      <formula>"買"</formula>
    </cfRule>
    <cfRule type="cellIs" dxfId="3572" priority="1482" stopIfTrue="1" operator="equal">
      <formula>"売"</formula>
    </cfRule>
  </conditionalFormatting>
  <conditionalFormatting sqref="G51">
    <cfRule type="cellIs" dxfId="3571" priority="1479" stopIfTrue="1" operator="equal">
      <formula>"買"</formula>
    </cfRule>
    <cfRule type="cellIs" dxfId="3570" priority="1480" stopIfTrue="1" operator="equal">
      <formula>"売"</formula>
    </cfRule>
  </conditionalFormatting>
  <conditionalFormatting sqref="G51">
    <cfRule type="cellIs" dxfId="3569" priority="1477" stopIfTrue="1" operator="equal">
      <formula>"買"</formula>
    </cfRule>
    <cfRule type="cellIs" dxfId="3568" priority="1478" stopIfTrue="1" operator="equal">
      <formula>"売"</formula>
    </cfRule>
  </conditionalFormatting>
  <conditionalFormatting sqref="G51">
    <cfRule type="cellIs" dxfId="3567" priority="1475" stopIfTrue="1" operator="equal">
      <formula>"買"</formula>
    </cfRule>
    <cfRule type="cellIs" dxfId="3566" priority="1476" stopIfTrue="1" operator="equal">
      <formula>"売"</formula>
    </cfRule>
  </conditionalFormatting>
  <conditionalFormatting sqref="G51">
    <cfRule type="cellIs" dxfId="3565" priority="1473" stopIfTrue="1" operator="equal">
      <formula>"買"</formula>
    </cfRule>
    <cfRule type="cellIs" dxfId="3564" priority="1474" stopIfTrue="1" operator="equal">
      <formula>"売"</formula>
    </cfRule>
  </conditionalFormatting>
  <conditionalFormatting sqref="G51">
    <cfRule type="cellIs" dxfId="3563" priority="1471" stopIfTrue="1" operator="equal">
      <formula>"買"</formula>
    </cfRule>
    <cfRule type="cellIs" dxfId="3562" priority="1472" stopIfTrue="1" operator="equal">
      <formula>"売"</formula>
    </cfRule>
  </conditionalFormatting>
  <conditionalFormatting sqref="G51">
    <cfRule type="cellIs" dxfId="3561" priority="1469" stopIfTrue="1" operator="equal">
      <formula>"買"</formula>
    </cfRule>
    <cfRule type="cellIs" dxfId="3560" priority="1470" stopIfTrue="1" operator="equal">
      <formula>"売"</formula>
    </cfRule>
  </conditionalFormatting>
  <conditionalFormatting sqref="G51">
    <cfRule type="cellIs" dxfId="3559" priority="1467" stopIfTrue="1" operator="equal">
      <formula>"買"</formula>
    </cfRule>
    <cfRule type="cellIs" dxfId="3558" priority="1468" stopIfTrue="1" operator="equal">
      <formula>"売"</formula>
    </cfRule>
  </conditionalFormatting>
  <conditionalFormatting sqref="G51">
    <cfRule type="cellIs" dxfId="3557" priority="1465" stopIfTrue="1" operator="equal">
      <formula>"買"</formula>
    </cfRule>
    <cfRule type="cellIs" dxfId="3556" priority="1466" stopIfTrue="1" operator="equal">
      <formula>"売"</formula>
    </cfRule>
  </conditionalFormatting>
  <conditionalFormatting sqref="G51">
    <cfRule type="cellIs" dxfId="3555" priority="1463" stopIfTrue="1" operator="equal">
      <formula>"買"</formula>
    </cfRule>
    <cfRule type="cellIs" dxfId="3554" priority="1464" stopIfTrue="1" operator="equal">
      <formula>"売"</formula>
    </cfRule>
  </conditionalFormatting>
  <conditionalFormatting sqref="G51">
    <cfRule type="cellIs" dxfId="3553" priority="1461" stopIfTrue="1" operator="equal">
      <formula>"買"</formula>
    </cfRule>
    <cfRule type="cellIs" dxfId="3552" priority="1462" stopIfTrue="1" operator="equal">
      <formula>"売"</formula>
    </cfRule>
  </conditionalFormatting>
  <conditionalFormatting sqref="G51">
    <cfRule type="cellIs" dxfId="3551" priority="1459" stopIfTrue="1" operator="equal">
      <formula>"買"</formula>
    </cfRule>
    <cfRule type="cellIs" dxfId="3550" priority="1460" stopIfTrue="1" operator="equal">
      <formula>"売"</formula>
    </cfRule>
  </conditionalFormatting>
  <conditionalFormatting sqref="G51">
    <cfRule type="cellIs" dxfId="3549" priority="1457" stopIfTrue="1" operator="equal">
      <formula>"買"</formula>
    </cfRule>
    <cfRule type="cellIs" dxfId="3548" priority="1458" stopIfTrue="1" operator="equal">
      <formula>"売"</formula>
    </cfRule>
  </conditionalFormatting>
  <conditionalFormatting sqref="G51">
    <cfRule type="cellIs" dxfId="3547" priority="1455" stopIfTrue="1" operator="equal">
      <formula>"買"</formula>
    </cfRule>
    <cfRule type="cellIs" dxfId="3546" priority="1456" stopIfTrue="1" operator="equal">
      <formula>"売"</formula>
    </cfRule>
  </conditionalFormatting>
  <conditionalFormatting sqref="G64">
    <cfRule type="cellIs" dxfId="3545" priority="1453" stopIfTrue="1" operator="equal">
      <formula>"買"</formula>
    </cfRule>
    <cfRule type="cellIs" dxfId="3544" priority="1454" stopIfTrue="1" operator="equal">
      <formula>"売"</formula>
    </cfRule>
  </conditionalFormatting>
  <conditionalFormatting sqref="G64">
    <cfRule type="cellIs" dxfId="3543" priority="1451" stopIfTrue="1" operator="equal">
      <formula>"買"</formula>
    </cfRule>
    <cfRule type="cellIs" dxfId="3542" priority="1452" stopIfTrue="1" operator="equal">
      <formula>"売"</formula>
    </cfRule>
  </conditionalFormatting>
  <conditionalFormatting sqref="G52">
    <cfRule type="cellIs" dxfId="3541" priority="1449" stopIfTrue="1" operator="equal">
      <formula>"買"</formula>
    </cfRule>
    <cfRule type="cellIs" dxfId="3540" priority="1450" stopIfTrue="1" operator="equal">
      <formula>"売"</formula>
    </cfRule>
  </conditionalFormatting>
  <conditionalFormatting sqref="G52">
    <cfRule type="cellIs" dxfId="3539" priority="1447" stopIfTrue="1" operator="equal">
      <formula>"買"</formula>
    </cfRule>
    <cfRule type="cellIs" dxfId="3538" priority="1448" stopIfTrue="1" operator="equal">
      <formula>"売"</formula>
    </cfRule>
  </conditionalFormatting>
  <conditionalFormatting sqref="G52">
    <cfRule type="cellIs" dxfId="3537" priority="1445" stopIfTrue="1" operator="equal">
      <formula>"買"</formula>
    </cfRule>
    <cfRule type="cellIs" dxfId="3536" priority="1446" stopIfTrue="1" operator="equal">
      <formula>"売"</formula>
    </cfRule>
  </conditionalFormatting>
  <conditionalFormatting sqref="G53">
    <cfRule type="cellIs" dxfId="3535" priority="1443" stopIfTrue="1" operator="equal">
      <formula>"買"</formula>
    </cfRule>
    <cfRule type="cellIs" dxfId="3534" priority="1444" stopIfTrue="1" operator="equal">
      <formula>"売"</formula>
    </cfRule>
  </conditionalFormatting>
  <conditionalFormatting sqref="G54">
    <cfRule type="cellIs" dxfId="3533" priority="1441" stopIfTrue="1" operator="equal">
      <formula>"買"</formula>
    </cfRule>
    <cfRule type="cellIs" dxfId="3532" priority="1442" stopIfTrue="1" operator="equal">
      <formula>"売"</formula>
    </cfRule>
  </conditionalFormatting>
  <conditionalFormatting sqref="G55">
    <cfRule type="cellIs" dxfId="3531" priority="1439" stopIfTrue="1" operator="equal">
      <formula>"買"</formula>
    </cfRule>
    <cfRule type="cellIs" dxfId="3530" priority="1440" stopIfTrue="1" operator="equal">
      <formula>"売"</formula>
    </cfRule>
  </conditionalFormatting>
  <conditionalFormatting sqref="G56">
    <cfRule type="cellIs" dxfId="3529" priority="1437" stopIfTrue="1" operator="equal">
      <formula>"買"</formula>
    </cfRule>
    <cfRule type="cellIs" dxfId="3528" priority="1438" stopIfTrue="1" operator="equal">
      <formula>"売"</formula>
    </cfRule>
  </conditionalFormatting>
  <conditionalFormatting sqref="G57">
    <cfRule type="cellIs" dxfId="3527" priority="1435" stopIfTrue="1" operator="equal">
      <formula>"買"</formula>
    </cfRule>
    <cfRule type="cellIs" dxfId="3526" priority="1436" stopIfTrue="1" operator="equal">
      <formula>"売"</formula>
    </cfRule>
  </conditionalFormatting>
  <conditionalFormatting sqref="G57">
    <cfRule type="cellIs" dxfId="3525" priority="1433" stopIfTrue="1" operator="equal">
      <formula>"買"</formula>
    </cfRule>
    <cfRule type="cellIs" dxfId="3524" priority="1434" stopIfTrue="1" operator="equal">
      <formula>"売"</formula>
    </cfRule>
  </conditionalFormatting>
  <conditionalFormatting sqref="G57">
    <cfRule type="cellIs" dxfId="3523" priority="1431" stopIfTrue="1" operator="equal">
      <formula>"買"</formula>
    </cfRule>
    <cfRule type="cellIs" dxfId="3522" priority="1432" stopIfTrue="1" operator="equal">
      <formula>"売"</formula>
    </cfRule>
  </conditionalFormatting>
  <conditionalFormatting sqref="G58">
    <cfRule type="cellIs" dxfId="3521" priority="1429" stopIfTrue="1" operator="equal">
      <formula>"買"</formula>
    </cfRule>
    <cfRule type="cellIs" dxfId="3520" priority="1430" stopIfTrue="1" operator="equal">
      <formula>"売"</formula>
    </cfRule>
  </conditionalFormatting>
  <conditionalFormatting sqref="G58">
    <cfRule type="cellIs" dxfId="3519" priority="1427" stopIfTrue="1" operator="equal">
      <formula>"買"</formula>
    </cfRule>
    <cfRule type="cellIs" dxfId="3518" priority="1428" stopIfTrue="1" operator="equal">
      <formula>"売"</formula>
    </cfRule>
  </conditionalFormatting>
  <conditionalFormatting sqref="G58">
    <cfRule type="cellIs" dxfId="3517" priority="1425" stopIfTrue="1" operator="equal">
      <formula>"買"</formula>
    </cfRule>
    <cfRule type="cellIs" dxfId="3516" priority="1426" stopIfTrue="1" operator="equal">
      <formula>"売"</formula>
    </cfRule>
  </conditionalFormatting>
  <conditionalFormatting sqref="G59">
    <cfRule type="cellIs" dxfId="3515" priority="1423" stopIfTrue="1" operator="equal">
      <formula>"買"</formula>
    </cfRule>
    <cfRule type="cellIs" dxfId="3514" priority="1424" stopIfTrue="1" operator="equal">
      <formula>"売"</formula>
    </cfRule>
  </conditionalFormatting>
  <conditionalFormatting sqref="G60">
    <cfRule type="cellIs" dxfId="3513" priority="1421" stopIfTrue="1" operator="equal">
      <formula>"買"</formula>
    </cfRule>
    <cfRule type="cellIs" dxfId="3512" priority="1422" stopIfTrue="1" operator="equal">
      <formula>"売"</formula>
    </cfRule>
  </conditionalFormatting>
  <conditionalFormatting sqref="G60:G62">
    <cfRule type="cellIs" dxfId="3511" priority="1419" stopIfTrue="1" operator="equal">
      <formula>"買"</formula>
    </cfRule>
    <cfRule type="cellIs" dxfId="3510" priority="1420" stopIfTrue="1" operator="equal">
      <formula>"売"</formula>
    </cfRule>
  </conditionalFormatting>
  <conditionalFormatting sqref="G60:G62">
    <cfRule type="cellIs" dxfId="3509" priority="1417" stopIfTrue="1" operator="equal">
      <formula>"買"</formula>
    </cfRule>
    <cfRule type="cellIs" dxfId="3508" priority="1418" stopIfTrue="1" operator="equal">
      <formula>"売"</formula>
    </cfRule>
  </conditionalFormatting>
  <conditionalFormatting sqref="G60:G62">
    <cfRule type="cellIs" dxfId="3507" priority="1415" stopIfTrue="1" operator="equal">
      <formula>"買"</formula>
    </cfRule>
    <cfRule type="cellIs" dxfId="3506" priority="1416" stopIfTrue="1" operator="equal">
      <formula>"売"</formula>
    </cfRule>
  </conditionalFormatting>
  <conditionalFormatting sqref="G60:G62">
    <cfRule type="cellIs" dxfId="3505" priority="1413" stopIfTrue="1" operator="equal">
      <formula>"買"</formula>
    </cfRule>
    <cfRule type="cellIs" dxfId="3504" priority="1414" stopIfTrue="1" operator="equal">
      <formula>"売"</formula>
    </cfRule>
  </conditionalFormatting>
  <conditionalFormatting sqref="G63">
    <cfRule type="cellIs" dxfId="3503" priority="1411" stopIfTrue="1" operator="equal">
      <formula>"買"</formula>
    </cfRule>
    <cfRule type="cellIs" dxfId="3502" priority="1412" stopIfTrue="1" operator="equal">
      <formula>"売"</formula>
    </cfRule>
  </conditionalFormatting>
  <conditionalFormatting sqref="G63">
    <cfRule type="cellIs" dxfId="3501" priority="1409" stopIfTrue="1" operator="equal">
      <formula>"買"</formula>
    </cfRule>
    <cfRule type="cellIs" dxfId="3500" priority="1410" stopIfTrue="1" operator="equal">
      <formula>"売"</formula>
    </cfRule>
  </conditionalFormatting>
  <conditionalFormatting sqref="G63">
    <cfRule type="cellIs" dxfId="3499" priority="1407" stopIfTrue="1" operator="equal">
      <formula>"買"</formula>
    </cfRule>
    <cfRule type="cellIs" dxfId="3498" priority="1408" stopIfTrue="1" operator="equal">
      <formula>"売"</formula>
    </cfRule>
  </conditionalFormatting>
  <conditionalFormatting sqref="G63">
    <cfRule type="cellIs" dxfId="3497" priority="1405" stopIfTrue="1" operator="equal">
      <formula>"買"</formula>
    </cfRule>
    <cfRule type="cellIs" dxfId="3496" priority="1406" stopIfTrue="1" operator="equal">
      <formula>"売"</formula>
    </cfRule>
  </conditionalFormatting>
  <conditionalFormatting sqref="G63">
    <cfRule type="cellIs" dxfId="3495" priority="1403" stopIfTrue="1" operator="equal">
      <formula>"買"</formula>
    </cfRule>
    <cfRule type="cellIs" dxfId="3494" priority="1404" stopIfTrue="1" operator="equal">
      <formula>"売"</formula>
    </cfRule>
  </conditionalFormatting>
  <conditionalFormatting sqref="G64">
    <cfRule type="cellIs" dxfId="3493" priority="1401" stopIfTrue="1" operator="equal">
      <formula>"買"</formula>
    </cfRule>
    <cfRule type="cellIs" dxfId="3492" priority="1402" stopIfTrue="1" operator="equal">
      <formula>"売"</formula>
    </cfRule>
  </conditionalFormatting>
  <conditionalFormatting sqref="G65">
    <cfRule type="cellIs" dxfId="3491" priority="1399" stopIfTrue="1" operator="equal">
      <formula>"買"</formula>
    </cfRule>
    <cfRule type="cellIs" dxfId="3490" priority="1400" stopIfTrue="1" operator="equal">
      <formula>"売"</formula>
    </cfRule>
  </conditionalFormatting>
  <conditionalFormatting sqref="G65">
    <cfRule type="cellIs" dxfId="3489" priority="1397" stopIfTrue="1" operator="equal">
      <formula>"買"</formula>
    </cfRule>
    <cfRule type="cellIs" dxfId="3488" priority="1398" stopIfTrue="1" operator="equal">
      <formula>"売"</formula>
    </cfRule>
  </conditionalFormatting>
  <conditionalFormatting sqref="G65">
    <cfRule type="cellIs" dxfId="3487" priority="1395" stopIfTrue="1" operator="equal">
      <formula>"買"</formula>
    </cfRule>
    <cfRule type="cellIs" dxfId="3486" priority="1396" stopIfTrue="1" operator="equal">
      <formula>"売"</formula>
    </cfRule>
  </conditionalFormatting>
  <conditionalFormatting sqref="G66">
    <cfRule type="cellIs" dxfId="3485" priority="1393" stopIfTrue="1" operator="equal">
      <formula>"買"</formula>
    </cfRule>
    <cfRule type="cellIs" dxfId="3484" priority="1394" stopIfTrue="1" operator="equal">
      <formula>"売"</formula>
    </cfRule>
  </conditionalFormatting>
  <conditionalFormatting sqref="G67">
    <cfRule type="cellIs" dxfId="3483" priority="1391" stopIfTrue="1" operator="equal">
      <formula>"買"</formula>
    </cfRule>
    <cfRule type="cellIs" dxfId="3482" priority="1392" stopIfTrue="1" operator="equal">
      <formula>"売"</formula>
    </cfRule>
  </conditionalFormatting>
  <conditionalFormatting sqref="G68">
    <cfRule type="cellIs" dxfId="3481" priority="1389" stopIfTrue="1" operator="equal">
      <formula>"買"</formula>
    </cfRule>
    <cfRule type="cellIs" dxfId="3480" priority="1390" stopIfTrue="1" operator="equal">
      <formula>"売"</formula>
    </cfRule>
  </conditionalFormatting>
  <conditionalFormatting sqref="G69">
    <cfRule type="cellIs" dxfId="3479" priority="1387" stopIfTrue="1" operator="equal">
      <formula>"買"</formula>
    </cfRule>
    <cfRule type="cellIs" dxfId="3478" priority="1388" stopIfTrue="1" operator="equal">
      <formula>"売"</formula>
    </cfRule>
  </conditionalFormatting>
  <conditionalFormatting sqref="G69">
    <cfRule type="cellIs" dxfId="3477" priority="1385" stopIfTrue="1" operator="equal">
      <formula>"買"</formula>
    </cfRule>
    <cfRule type="cellIs" dxfId="3476" priority="1386" stopIfTrue="1" operator="equal">
      <formula>"売"</formula>
    </cfRule>
  </conditionalFormatting>
  <conditionalFormatting sqref="G69">
    <cfRule type="cellIs" dxfId="3475" priority="1383" stopIfTrue="1" operator="equal">
      <formula>"買"</formula>
    </cfRule>
    <cfRule type="cellIs" dxfId="3474" priority="1384" stopIfTrue="1" operator="equal">
      <formula>"売"</formula>
    </cfRule>
  </conditionalFormatting>
  <conditionalFormatting sqref="G63">
    <cfRule type="cellIs" dxfId="3473" priority="1381" stopIfTrue="1" operator="equal">
      <formula>"買"</formula>
    </cfRule>
    <cfRule type="cellIs" dxfId="3472" priority="1382" stopIfTrue="1" operator="equal">
      <formula>"売"</formula>
    </cfRule>
  </conditionalFormatting>
  <conditionalFormatting sqref="G63">
    <cfRule type="cellIs" dxfId="3471" priority="1379" stopIfTrue="1" operator="equal">
      <formula>"買"</formula>
    </cfRule>
    <cfRule type="cellIs" dxfId="3470" priority="1380" stopIfTrue="1" operator="equal">
      <formula>"売"</formula>
    </cfRule>
  </conditionalFormatting>
  <conditionalFormatting sqref="G52">
    <cfRule type="cellIs" dxfId="3469" priority="1377" stopIfTrue="1" operator="equal">
      <formula>"買"</formula>
    </cfRule>
    <cfRule type="cellIs" dxfId="3468" priority="1378" stopIfTrue="1" operator="equal">
      <formula>"売"</formula>
    </cfRule>
  </conditionalFormatting>
  <conditionalFormatting sqref="G53">
    <cfRule type="cellIs" dxfId="3467" priority="1375" stopIfTrue="1" operator="equal">
      <formula>"買"</formula>
    </cfRule>
    <cfRule type="cellIs" dxfId="3466" priority="1376" stopIfTrue="1" operator="equal">
      <formula>"売"</formula>
    </cfRule>
  </conditionalFormatting>
  <conditionalFormatting sqref="G54">
    <cfRule type="cellIs" dxfId="3465" priority="1373" stopIfTrue="1" operator="equal">
      <formula>"買"</formula>
    </cfRule>
    <cfRule type="cellIs" dxfId="3464" priority="1374" stopIfTrue="1" operator="equal">
      <formula>"売"</formula>
    </cfRule>
  </conditionalFormatting>
  <conditionalFormatting sqref="G55">
    <cfRule type="cellIs" dxfId="3463" priority="1371" stopIfTrue="1" operator="equal">
      <formula>"買"</formula>
    </cfRule>
    <cfRule type="cellIs" dxfId="3462" priority="1372" stopIfTrue="1" operator="equal">
      <formula>"売"</formula>
    </cfRule>
  </conditionalFormatting>
  <conditionalFormatting sqref="G56">
    <cfRule type="cellIs" dxfId="3461" priority="1369" stopIfTrue="1" operator="equal">
      <formula>"買"</formula>
    </cfRule>
    <cfRule type="cellIs" dxfId="3460" priority="1370" stopIfTrue="1" operator="equal">
      <formula>"売"</formula>
    </cfRule>
  </conditionalFormatting>
  <conditionalFormatting sqref="G56">
    <cfRule type="cellIs" dxfId="3459" priority="1367" stopIfTrue="1" operator="equal">
      <formula>"買"</formula>
    </cfRule>
    <cfRule type="cellIs" dxfId="3458" priority="1368" stopIfTrue="1" operator="equal">
      <formula>"売"</formula>
    </cfRule>
  </conditionalFormatting>
  <conditionalFormatting sqref="G56">
    <cfRule type="cellIs" dxfId="3457" priority="1365" stopIfTrue="1" operator="equal">
      <formula>"買"</formula>
    </cfRule>
    <cfRule type="cellIs" dxfId="3456" priority="1366" stopIfTrue="1" operator="equal">
      <formula>"売"</formula>
    </cfRule>
  </conditionalFormatting>
  <conditionalFormatting sqref="G57">
    <cfRule type="cellIs" dxfId="3455" priority="1363" stopIfTrue="1" operator="equal">
      <formula>"買"</formula>
    </cfRule>
    <cfRule type="cellIs" dxfId="3454" priority="1364" stopIfTrue="1" operator="equal">
      <formula>"売"</formula>
    </cfRule>
  </conditionalFormatting>
  <conditionalFormatting sqref="G57">
    <cfRule type="cellIs" dxfId="3453" priority="1361" stopIfTrue="1" operator="equal">
      <formula>"買"</formula>
    </cfRule>
    <cfRule type="cellIs" dxfId="3452" priority="1362" stopIfTrue="1" operator="equal">
      <formula>"売"</formula>
    </cfRule>
  </conditionalFormatting>
  <conditionalFormatting sqref="G57">
    <cfRule type="cellIs" dxfId="3451" priority="1359" stopIfTrue="1" operator="equal">
      <formula>"買"</formula>
    </cfRule>
    <cfRule type="cellIs" dxfId="3450" priority="1360" stopIfTrue="1" operator="equal">
      <formula>"売"</formula>
    </cfRule>
  </conditionalFormatting>
  <conditionalFormatting sqref="G58">
    <cfRule type="cellIs" dxfId="3449" priority="1357" stopIfTrue="1" operator="equal">
      <formula>"買"</formula>
    </cfRule>
    <cfRule type="cellIs" dxfId="3448" priority="1358" stopIfTrue="1" operator="equal">
      <formula>"売"</formula>
    </cfRule>
  </conditionalFormatting>
  <conditionalFormatting sqref="G59">
    <cfRule type="cellIs" dxfId="3447" priority="1355" stopIfTrue="1" operator="equal">
      <formula>"買"</formula>
    </cfRule>
    <cfRule type="cellIs" dxfId="3446" priority="1356" stopIfTrue="1" operator="equal">
      <formula>"売"</formula>
    </cfRule>
  </conditionalFormatting>
  <conditionalFormatting sqref="G62">
    <cfRule type="cellIs" dxfId="3445" priority="1353" stopIfTrue="1" operator="equal">
      <formula>"買"</formula>
    </cfRule>
    <cfRule type="cellIs" dxfId="3444" priority="1354" stopIfTrue="1" operator="equal">
      <formula>"売"</formula>
    </cfRule>
  </conditionalFormatting>
  <conditionalFormatting sqref="G62">
    <cfRule type="cellIs" dxfId="3443" priority="1351" stopIfTrue="1" operator="equal">
      <formula>"買"</formula>
    </cfRule>
    <cfRule type="cellIs" dxfId="3442" priority="1352" stopIfTrue="1" operator="equal">
      <formula>"売"</formula>
    </cfRule>
  </conditionalFormatting>
  <conditionalFormatting sqref="G62">
    <cfRule type="cellIs" dxfId="3441" priority="1349" stopIfTrue="1" operator="equal">
      <formula>"買"</formula>
    </cfRule>
    <cfRule type="cellIs" dxfId="3440" priority="1350" stopIfTrue="1" operator="equal">
      <formula>"売"</formula>
    </cfRule>
  </conditionalFormatting>
  <conditionalFormatting sqref="G62">
    <cfRule type="cellIs" dxfId="3439" priority="1347" stopIfTrue="1" operator="equal">
      <formula>"買"</formula>
    </cfRule>
    <cfRule type="cellIs" dxfId="3438" priority="1348" stopIfTrue="1" operator="equal">
      <formula>"売"</formula>
    </cfRule>
  </conditionalFormatting>
  <conditionalFormatting sqref="G62">
    <cfRule type="cellIs" dxfId="3437" priority="1345" stopIfTrue="1" operator="equal">
      <formula>"買"</formula>
    </cfRule>
    <cfRule type="cellIs" dxfId="3436" priority="1346" stopIfTrue="1" operator="equal">
      <formula>"売"</formula>
    </cfRule>
  </conditionalFormatting>
  <conditionalFormatting sqref="G63">
    <cfRule type="cellIs" dxfId="3435" priority="1343" stopIfTrue="1" operator="equal">
      <formula>"買"</formula>
    </cfRule>
    <cfRule type="cellIs" dxfId="3434" priority="1344" stopIfTrue="1" operator="equal">
      <formula>"売"</formula>
    </cfRule>
  </conditionalFormatting>
  <conditionalFormatting sqref="G64">
    <cfRule type="cellIs" dxfId="3433" priority="1341" stopIfTrue="1" operator="equal">
      <formula>"買"</formula>
    </cfRule>
    <cfRule type="cellIs" dxfId="3432" priority="1342" stopIfTrue="1" operator="equal">
      <formula>"売"</formula>
    </cfRule>
  </conditionalFormatting>
  <conditionalFormatting sqref="G64">
    <cfRule type="cellIs" dxfId="3431" priority="1339" stopIfTrue="1" operator="equal">
      <formula>"買"</formula>
    </cfRule>
    <cfRule type="cellIs" dxfId="3430" priority="1340" stopIfTrue="1" operator="equal">
      <formula>"売"</formula>
    </cfRule>
  </conditionalFormatting>
  <conditionalFormatting sqref="G64">
    <cfRule type="cellIs" dxfId="3429" priority="1337" stopIfTrue="1" operator="equal">
      <formula>"買"</formula>
    </cfRule>
    <cfRule type="cellIs" dxfId="3428" priority="1338" stopIfTrue="1" operator="equal">
      <formula>"売"</formula>
    </cfRule>
  </conditionalFormatting>
  <conditionalFormatting sqref="G65">
    <cfRule type="cellIs" dxfId="3427" priority="1335" stopIfTrue="1" operator="equal">
      <formula>"買"</formula>
    </cfRule>
    <cfRule type="cellIs" dxfId="3426" priority="1336" stopIfTrue="1" operator="equal">
      <formula>"売"</formula>
    </cfRule>
  </conditionalFormatting>
  <conditionalFormatting sqref="G66">
    <cfRule type="cellIs" dxfId="3425" priority="1333" stopIfTrue="1" operator="equal">
      <formula>"買"</formula>
    </cfRule>
    <cfRule type="cellIs" dxfId="3424" priority="1334" stopIfTrue="1" operator="equal">
      <formula>"売"</formula>
    </cfRule>
  </conditionalFormatting>
  <conditionalFormatting sqref="G67">
    <cfRule type="cellIs" dxfId="3423" priority="1331" stopIfTrue="1" operator="equal">
      <formula>"買"</formula>
    </cfRule>
    <cfRule type="cellIs" dxfId="3422" priority="1332" stopIfTrue="1" operator="equal">
      <formula>"売"</formula>
    </cfRule>
  </conditionalFormatting>
  <conditionalFormatting sqref="G68">
    <cfRule type="cellIs" dxfId="3421" priority="1329" stopIfTrue="1" operator="equal">
      <formula>"買"</formula>
    </cfRule>
    <cfRule type="cellIs" dxfId="3420" priority="1330" stopIfTrue="1" operator="equal">
      <formula>"売"</formula>
    </cfRule>
  </conditionalFormatting>
  <conditionalFormatting sqref="G68">
    <cfRule type="cellIs" dxfId="3419" priority="1327" stopIfTrue="1" operator="equal">
      <formula>"買"</formula>
    </cfRule>
    <cfRule type="cellIs" dxfId="3418" priority="1328" stopIfTrue="1" operator="equal">
      <formula>"売"</formula>
    </cfRule>
  </conditionalFormatting>
  <conditionalFormatting sqref="G68">
    <cfRule type="cellIs" dxfId="3417" priority="1325" stopIfTrue="1" operator="equal">
      <formula>"買"</formula>
    </cfRule>
    <cfRule type="cellIs" dxfId="3416" priority="1326" stopIfTrue="1" operator="equal">
      <formula>"売"</formula>
    </cfRule>
  </conditionalFormatting>
  <conditionalFormatting sqref="G69">
    <cfRule type="cellIs" dxfId="3415" priority="1323" stopIfTrue="1" operator="equal">
      <formula>"買"</formula>
    </cfRule>
    <cfRule type="cellIs" dxfId="3414" priority="1324" stopIfTrue="1" operator="equal">
      <formula>"売"</formula>
    </cfRule>
  </conditionalFormatting>
  <conditionalFormatting sqref="G52:G58">
    <cfRule type="cellIs" dxfId="3413" priority="1321" stopIfTrue="1" operator="equal">
      <formula>"買"</formula>
    </cfRule>
    <cfRule type="cellIs" dxfId="3412" priority="1322" stopIfTrue="1" operator="equal">
      <formula>"売"</formula>
    </cfRule>
  </conditionalFormatting>
  <conditionalFormatting sqref="G56:G57">
    <cfRule type="cellIs" dxfId="3411" priority="1319" stopIfTrue="1" operator="equal">
      <formula>"買"</formula>
    </cfRule>
    <cfRule type="cellIs" dxfId="3410" priority="1320" stopIfTrue="1" operator="equal">
      <formula>"売"</formula>
    </cfRule>
  </conditionalFormatting>
  <conditionalFormatting sqref="G56:G57">
    <cfRule type="cellIs" dxfId="3409" priority="1317" stopIfTrue="1" operator="equal">
      <formula>"買"</formula>
    </cfRule>
    <cfRule type="cellIs" dxfId="3408" priority="1318" stopIfTrue="1" operator="equal">
      <formula>"売"</formula>
    </cfRule>
  </conditionalFormatting>
  <conditionalFormatting sqref="G58">
    <cfRule type="cellIs" dxfId="3407" priority="1315" stopIfTrue="1" operator="equal">
      <formula>"買"</formula>
    </cfRule>
    <cfRule type="cellIs" dxfId="3406" priority="1316" stopIfTrue="1" operator="equal">
      <formula>"売"</formula>
    </cfRule>
  </conditionalFormatting>
  <conditionalFormatting sqref="G58">
    <cfRule type="cellIs" dxfId="3405" priority="1313" stopIfTrue="1" operator="equal">
      <formula>"買"</formula>
    </cfRule>
    <cfRule type="cellIs" dxfId="3404" priority="1314" stopIfTrue="1" operator="equal">
      <formula>"売"</formula>
    </cfRule>
  </conditionalFormatting>
  <conditionalFormatting sqref="G58">
    <cfRule type="cellIs" dxfId="3403" priority="1311" stopIfTrue="1" operator="equal">
      <formula>"買"</formula>
    </cfRule>
    <cfRule type="cellIs" dxfId="3402" priority="1312" stopIfTrue="1" operator="equal">
      <formula>"売"</formula>
    </cfRule>
  </conditionalFormatting>
  <conditionalFormatting sqref="G58">
    <cfRule type="cellIs" dxfId="3401" priority="1309" stopIfTrue="1" operator="equal">
      <formula>"買"</formula>
    </cfRule>
    <cfRule type="cellIs" dxfId="3400" priority="1310" stopIfTrue="1" operator="equal">
      <formula>"売"</formula>
    </cfRule>
  </conditionalFormatting>
  <conditionalFormatting sqref="G58">
    <cfRule type="cellIs" dxfId="3399" priority="1307" stopIfTrue="1" operator="equal">
      <formula>"買"</formula>
    </cfRule>
    <cfRule type="cellIs" dxfId="3398" priority="1308" stopIfTrue="1" operator="equal">
      <formula>"売"</formula>
    </cfRule>
  </conditionalFormatting>
  <conditionalFormatting sqref="G58">
    <cfRule type="cellIs" dxfId="3397" priority="1305" stopIfTrue="1" operator="equal">
      <formula>"買"</formula>
    </cfRule>
    <cfRule type="cellIs" dxfId="3396" priority="1306" stopIfTrue="1" operator="equal">
      <formula>"売"</formula>
    </cfRule>
  </conditionalFormatting>
  <conditionalFormatting sqref="G58">
    <cfRule type="cellIs" dxfId="3395" priority="1303" stopIfTrue="1" operator="equal">
      <formula>"買"</formula>
    </cfRule>
    <cfRule type="cellIs" dxfId="3394" priority="1304" stopIfTrue="1" operator="equal">
      <formula>"売"</formula>
    </cfRule>
  </conditionalFormatting>
  <conditionalFormatting sqref="G58">
    <cfRule type="cellIs" dxfId="3393" priority="1301" stopIfTrue="1" operator="equal">
      <formula>"買"</formula>
    </cfRule>
    <cfRule type="cellIs" dxfId="3392" priority="1302" stopIfTrue="1" operator="equal">
      <formula>"売"</formula>
    </cfRule>
  </conditionalFormatting>
  <conditionalFormatting sqref="G59">
    <cfRule type="cellIs" dxfId="3391" priority="1299" stopIfTrue="1" operator="equal">
      <formula>"買"</formula>
    </cfRule>
    <cfRule type="cellIs" dxfId="3390" priority="1300" stopIfTrue="1" operator="equal">
      <formula>"売"</formula>
    </cfRule>
  </conditionalFormatting>
  <conditionalFormatting sqref="G59">
    <cfRule type="cellIs" dxfId="3389" priority="1297" stopIfTrue="1" operator="equal">
      <formula>"買"</formula>
    </cfRule>
    <cfRule type="cellIs" dxfId="3388" priority="1298" stopIfTrue="1" operator="equal">
      <formula>"売"</formula>
    </cfRule>
  </conditionalFormatting>
  <conditionalFormatting sqref="G59">
    <cfRule type="cellIs" dxfId="3387" priority="1295" stopIfTrue="1" operator="equal">
      <formula>"買"</formula>
    </cfRule>
    <cfRule type="cellIs" dxfId="3386" priority="1296" stopIfTrue="1" operator="equal">
      <formula>"売"</formula>
    </cfRule>
  </conditionalFormatting>
  <conditionalFormatting sqref="G59">
    <cfRule type="cellIs" dxfId="3385" priority="1293" stopIfTrue="1" operator="equal">
      <formula>"買"</formula>
    </cfRule>
    <cfRule type="cellIs" dxfId="3384" priority="1294" stopIfTrue="1" operator="equal">
      <formula>"売"</formula>
    </cfRule>
  </conditionalFormatting>
  <conditionalFormatting sqref="G59">
    <cfRule type="cellIs" dxfId="3383" priority="1291" stopIfTrue="1" operator="equal">
      <formula>"買"</formula>
    </cfRule>
    <cfRule type="cellIs" dxfId="3382" priority="1292" stopIfTrue="1" operator="equal">
      <formula>"売"</formula>
    </cfRule>
  </conditionalFormatting>
  <conditionalFormatting sqref="G59">
    <cfRule type="cellIs" dxfId="3381" priority="1289" stopIfTrue="1" operator="equal">
      <formula>"買"</formula>
    </cfRule>
    <cfRule type="cellIs" dxfId="3380" priority="1290" stopIfTrue="1" operator="equal">
      <formula>"売"</formula>
    </cfRule>
  </conditionalFormatting>
  <conditionalFormatting sqref="G59">
    <cfRule type="cellIs" dxfId="3379" priority="1287" stopIfTrue="1" operator="equal">
      <formula>"買"</formula>
    </cfRule>
    <cfRule type="cellIs" dxfId="3378" priority="1288" stopIfTrue="1" operator="equal">
      <formula>"売"</formula>
    </cfRule>
  </conditionalFormatting>
  <conditionalFormatting sqref="G59">
    <cfRule type="cellIs" dxfId="3377" priority="1285" stopIfTrue="1" operator="equal">
      <formula>"買"</formula>
    </cfRule>
    <cfRule type="cellIs" dxfId="3376" priority="1286" stopIfTrue="1" operator="equal">
      <formula>"売"</formula>
    </cfRule>
  </conditionalFormatting>
  <conditionalFormatting sqref="G59">
    <cfRule type="cellIs" dxfId="3375" priority="1283" stopIfTrue="1" operator="equal">
      <formula>"買"</formula>
    </cfRule>
    <cfRule type="cellIs" dxfId="3374" priority="1284" stopIfTrue="1" operator="equal">
      <formula>"売"</formula>
    </cfRule>
  </conditionalFormatting>
  <conditionalFormatting sqref="G59">
    <cfRule type="cellIs" dxfId="3373" priority="1281" stopIfTrue="1" operator="equal">
      <formula>"買"</formula>
    </cfRule>
    <cfRule type="cellIs" dxfId="3372" priority="1282" stopIfTrue="1" operator="equal">
      <formula>"売"</formula>
    </cfRule>
  </conditionalFormatting>
  <conditionalFormatting sqref="G59">
    <cfRule type="cellIs" dxfId="3371" priority="1279" stopIfTrue="1" operator="equal">
      <formula>"買"</formula>
    </cfRule>
    <cfRule type="cellIs" dxfId="3370" priority="1280" stopIfTrue="1" operator="equal">
      <formula>"売"</formula>
    </cfRule>
  </conditionalFormatting>
  <conditionalFormatting sqref="G59">
    <cfRule type="cellIs" dxfId="3369" priority="1277" stopIfTrue="1" operator="equal">
      <formula>"買"</formula>
    </cfRule>
    <cfRule type="cellIs" dxfId="3368" priority="1278" stopIfTrue="1" operator="equal">
      <formula>"売"</formula>
    </cfRule>
  </conditionalFormatting>
  <conditionalFormatting sqref="G59">
    <cfRule type="cellIs" dxfId="3367" priority="1275" stopIfTrue="1" operator="equal">
      <formula>"買"</formula>
    </cfRule>
    <cfRule type="cellIs" dxfId="3366" priority="1276" stopIfTrue="1" operator="equal">
      <formula>"売"</formula>
    </cfRule>
  </conditionalFormatting>
  <conditionalFormatting sqref="G60">
    <cfRule type="cellIs" dxfId="3365" priority="1273" stopIfTrue="1" operator="equal">
      <formula>"買"</formula>
    </cfRule>
    <cfRule type="cellIs" dxfId="3364" priority="1274" stopIfTrue="1" operator="equal">
      <formula>"売"</formula>
    </cfRule>
  </conditionalFormatting>
  <conditionalFormatting sqref="G60">
    <cfRule type="cellIs" dxfId="3363" priority="1271" stopIfTrue="1" operator="equal">
      <formula>"買"</formula>
    </cfRule>
    <cfRule type="cellIs" dxfId="3362" priority="1272" stopIfTrue="1" operator="equal">
      <formula>"売"</formula>
    </cfRule>
  </conditionalFormatting>
  <conditionalFormatting sqref="G60">
    <cfRule type="cellIs" dxfId="3361" priority="1269" stopIfTrue="1" operator="equal">
      <formula>"買"</formula>
    </cfRule>
    <cfRule type="cellIs" dxfId="3360" priority="1270" stopIfTrue="1" operator="equal">
      <formula>"売"</formula>
    </cfRule>
  </conditionalFormatting>
  <conditionalFormatting sqref="G60">
    <cfRule type="cellIs" dxfId="3359" priority="1267" stopIfTrue="1" operator="equal">
      <formula>"買"</formula>
    </cfRule>
    <cfRule type="cellIs" dxfId="3358" priority="1268" stopIfTrue="1" operator="equal">
      <formula>"売"</formula>
    </cfRule>
  </conditionalFormatting>
  <conditionalFormatting sqref="G60">
    <cfRule type="cellIs" dxfId="3357" priority="1265" stopIfTrue="1" operator="equal">
      <formula>"買"</formula>
    </cfRule>
    <cfRule type="cellIs" dxfId="3356" priority="1266" stopIfTrue="1" operator="equal">
      <formula>"売"</formula>
    </cfRule>
  </conditionalFormatting>
  <conditionalFormatting sqref="G60">
    <cfRule type="cellIs" dxfId="3355" priority="1263" stopIfTrue="1" operator="equal">
      <formula>"買"</formula>
    </cfRule>
    <cfRule type="cellIs" dxfId="3354" priority="1264" stopIfTrue="1" operator="equal">
      <formula>"売"</formula>
    </cfRule>
  </conditionalFormatting>
  <conditionalFormatting sqref="G60">
    <cfRule type="cellIs" dxfId="3353" priority="1261" stopIfTrue="1" operator="equal">
      <formula>"買"</formula>
    </cfRule>
    <cfRule type="cellIs" dxfId="3352" priority="1262" stopIfTrue="1" operator="equal">
      <formula>"売"</formula>
    </cfRule>
  </conditionalFormatting>
  <conditionalFormatting sqref="G60">
    <cfRule type="cellIs" dxfId="3351" priority="1259" stopIfTrue="1" operator="equal">
      <formula>"買"</formula>
    </cfRule>
    <cfRule type="cellIs" dxfId="3350" priority="1260" stopIfTrue="1" operator="equal">
      <formula>"売"</formula>
    </cfRule>
  </conditionalFormatting>
  <conditionalFormatting sqref="G60">
    <cfRule type="cellIs" dxfId="3349" priority="1257" stopIfTrue="1" operator="equal">
      <formula>"買"</formula>
    </cfRule>
    <cfRule type="cellIs" dxfId="3348" priority="1258" stopIfTrue="1" operator="equal">
      <formula>"売"</formula>
    </cfRule>
  </conditionalFormatting>
  <conditionalFormatting sqref="G60">
    <cfRule type="cellIs" dxfId="3347" priority="1255" stopIfTrue="1" operator="equal">
      <formula>"買"</formula>
    </cfRule>
    <cfRule type="cellIs" dxfId="3346" priority="1256" stopIfTrue="1" operator="equal">
      <formula>"売"</formula>
    </cfRule>
  </conditionalFormatting>
  <conditionalFormatting sqref="G60">
    <cfRule type="cellIs" dxfId="3345" priority="1253" stopIfTrue="1" operator="equal">
      <formula>"買"</formula>
    </cfRule>
    <cfRule type="cellIs" dxfId="3344" priority="1254" stopIfTrue="1" operator="equal">
      <formula>"売"</formula>
    </cfRule>
  </conditionalFormatting>
  <conditionalFormatting sqref="G60">
    <cfRule type="cellIs" dxfId="3343" priority="1251" stopIfTrue="1" operator="equal">
      <formula>"買"</formula>
    </cfRule>
    <cfRule type="cellIs" dxfId="3342" priority="1252" stopIfTrue="1" operator="equal">
      <formula>"売"</formula>
    </cfRule>
  </conditionalFormatting>
  <conditionalFormatting sqref="G60">
    <cfRule type="cellIs" dxfId="3341" priority="1249" stopIfTrue="1" operator="equal">
      <formula>"買"</formula>
    </cfRule>
    <cfRule type="cellIs" dxfId="3340" priority="1250" stopIfTrue="1" operator="equal">
      <formula>"売"</formula>
    </cfRule>
  </conditionalFormatting>
  <conditionalFormatting sqref="G61">
    <cfRule type="cellIs" dxfId="3339" priority="1247" stopIfTrue="1" operator="equal">
      <formula>"買"</formula>
    </cfRule>
    <cfRule type="cellIs" dxfId="3338" priority="1248" stopIfTrue="1" operator="equal">
      <formula>"売"</formula>
    </cfRule>
  </conditionalFormatting>
  <conditionalFormatting sqref="G61">
    <cfRule type="cellIs" dxfId="3337" priority="1245" stopIfTrue="1" operator="equal">
      <formula>"買"</formula>
    </cfRule>
    <cfRule type="cellIs" dxfId="3336" priority="1246" stopIfTrue="1" operator="equal">
      <formula>"売"</formula>
    </cfRule>
  </conditionalFormatting>
  <conditionalFormatting sqref="G61">
    <cfRule type="cellIs" dxfId="3335" priority="1243" stopIfTrue="1" operator="equal">
      <formula>"買"</formula>
    </cfRule>
    <cfRule type="cellIs" dxfId="3334" priority="1244" stopIfTrue="1" operator="equal">
      <formula>"売"</formula>
    </cfRule>
  </conditionalFormatting>
  <conditionalFormatting sqref="G62">
    <cfRule type="cellIs" dxfId="3333" priority="1241" stopIfTrue="1" operator="equal">
      <formula>"買"</formula>
    </cfRule>
    <cfRule type="cellIs" dxfId="3332" priority="1242" stopIfTrue="1" operator="equal">
      <formula>"売"</formula>
    </cfRule>
  </conditionalFormatting>
  <conditionalFormatting sqref="G63">
    <cfRule type="cellIs" dxfId="3331" priority="1239" stopIfTrue="1" operator="equal">
      <formula>"買"</formula>
    </cfRule>
    <cfRule type="cellIs" dxfId="3330" priority="1240" stopIfTrue="1" operator="equal">
      <formula>"売"</formula>
    </cfRule>
  </conditionalFormatting>
  <conditionalFormatting sqref="G64">
    <cfRule type="cellIs" dxfId="3329" priority="1237" stopIfTrue="1" operator="equal">
      <formula>"買"</formula>
    </cfRule>
    <cfRule type="cellIs" dxfId="3328" priority="1238" stopIfTrue="1" operator="equal">
      <formula>"売"</formula>
    </cfRule>
  </conditionalFormatting>
  <conditionalFormatting sqref="G65">
    <cfRule type="cellIs" dxfId="3327" priority="1235" stopIfTrue="1" operator="equal">
      <formula>"買"</formula>
    </cfRule>
    <cfRule type="cellIs" dxfId="3326" priority="1236" stopIfTrue="1" operator="equal">
      <formula>"売"</formula>
    </cfRule>
  </conditionalFormatting>
  <conditionalFormatting sqref="G66">
    <cfRule type="cellIs" dxfId="3325" priority="1233" stopIfTrue="1" operator="equal">
      <formula>"買"</formula>
    </cfRule>
    <cfRule type="cellIs" dxfId="3324" priority="1234" stopIfTrue="1" operator="equal">
      <formula>"売"</formula>
    </cfRule>
  </conditionalFormatting>
  <conditionalFormatting sqref="G66">
    <cfRule type="cellIs" dxfId="3323" priority="1231" stopIfTrue="1" operator="equal">
      <formula>"買"</formula>
    </cfRule>
    <cfRule type="cellIs" dxfId="3322" priority="1232" stopIfTrue="1" operator="equal">
      <formula>"売"</formula>
    </cfRule>
  </conditionalFormatting>
  <conditionalFormatting sqref="G66">
    <cfRule type="cellIs" dxfId="3321" priority="1229" stopIfTrue="1" operator="equal">
      <formula>"買"</formula>
    </cfRule>
    <cfRule type="cellIs" dxfId="3320" priority="1230" stopIfTrue="1" operator="equal">
      <formula>"売"</formula>
    </cfRule>
  </conditionalFormatting>
  <conditionalFormatting sqref="G67">
    <cfRule type="cellIs" dxfId="3319" priority="1227" stopIfTrue="1" operator="equal">
      <formula>"買"</formula>
    </cfRule>
    <cfRule type="cellIs" dxfId="3318" priority="1228" stopIfTrue="1" operator="equal">
      <formula>"売"</formula>
    </cfRule>
  </conditionalFormatting>
  <conditionalFormatting sqref="G67">
    <cfRule type="cellIs" dxfId="3317" priority="1225" stopIfTrue="1" operator="equal">
      <formula>"買"</formula>
    </cfRule>
    <cfRule type="cellIs" dxfId="3316" priority="1226" stopIfTrue="1" operator="equal">
      <formula>"売"</formula>
    </cfRule>
  </conditionalFormatting>
  <conditionalFormatting sqref="G67">
    <cfRule type="cellIs" dxfId="3315" priority="1223" stopIfTrue="1" operator="equal">
      <formula>"買"</formula>
    </cfRule>
    <cfRule type="cellIs" dxfId="3314" priority="1224" stopIfTrue="1" operator="equal">
      <formula>"売"</formula>
    </cfRule>
  </conditionalFormatting>
  <conditionalFormatting sqref="G68">
    <cfRule type="cellIs" dxfId="3313" priority="1221" stopIfTrue="1" operator="equal">
      <formula>"買"</formula>
    </cfRule>
    <cfRule type="cellIs" dxfId="3312" priority="1222" stopIfTrue="1" operator="equal">
      <formula>"売"</formula>
    </cfRule>
  </conditionalFormatting>
  <conditionalFormatting sqref="G69">
    <cfRule type="cellIs" dxfId="3311" priority="1219" stopIfTrue="1" operator="equal">
      <formula>"買"</formula>
    </cfRule>
    <cfRule type="cellIs" dxfId="3310" priority="1220" stopIfTrue="1" operator="equal">
      <formula>"売"</formula>
    </cfRule>
  </conditionalFormatting>
  <conditionalFormatting sqref="G69">
    <cfRule type="cellIs" dxfId="3309" priority="1217" stopIfTrue="1" operator="equal">
      <formula>"買"</formula>
    </cfRule>
    <cfRule type="cellIs" dxfId="3308" priority="1218" stopIfTrue="1" operator="equal">
      <formula>"売"</formula>
    </cfRule>
  </conditionalFormatting>
  <conditionalFormatting sqref="G69">
    <cfRule type="cellIs" dxfId="3307" priority="1215" stopIfTrue="1" operator="equal">
      <formula>"買"</formula>
    </cfRule>
    <cfRule type="cellIs" dxfId="3306" priority="1216" stopIfTrue="1" operator="equal">
      <formula>"売"</formula>
    </cfRule>
  </conditionalFormatting>
  <conditionalFormatting sqref="G69">
    <cfRule type="cellIs" dxfId="3305" priority="1213" stopIfTrue="1" operator="equal">
      <formula>"買"</formula>
    </cfRule>
    <cfRule type="cellIs" dxfId="3304" priority="1214" stopIfTrue="1" operator="equal">
      <formula>"売"</formula>
    </cfRule>
  </conditionalFormatting>
  <conditionalFormatting sqref="G69">
    <cfRule type="cellIs" dxfId="3303" priority="1211" stopIfTrue="1" operator="equal">
      <formula>"買"</formula>
    </cfRule>
    <cfRule type="cellIs" dxfId="3302" priority="1212" stopIfTrue="1" operator="equal">
      <formula>"売"</formula>
    </cfRule>
  </conditionalFormatting>
  <conditionalFormatting sqref="G61">
    <cfRule type="cellIs" dxfId="3301" priority="1209" stopIfTrue="1" operator="equal">
      <formula>"買"</formula>
    </cfRule>
    <cfRule type="cellIs" dxfId="3300" priority="1210" stopIfTrue="1" operator="equal">
      <formula>"売"</formula>
    </cfRule>
  </conditionalFormatting>
  <conditionalFormatting sqref="G62">
    <cfRule type="cellIs" dxfId="3299" priority="1207" stopIfTrue="1" operator="equal">
      <formula>"買"</formula>
    </cfRule>
    <cfRule type="cellIs" dxfId="3298" priority="1208" stopIfTrue="1" operator="equal">
      <formula>"売"</formula>
    </cfRule>
  </conditionalFormatting>
  <conditionalFormatting sqref="G63">
    <cfRule type="cellIs" dxfId="3297" priority="1205" stopIfTrue="1" operator="equal">
      <formula>"買"</formula>
    </cfRule>
    <cfRule type="cellIs" dxfId="3296" priority="1206" stopIfTrue="1" operator="equal">
      <formula>"売"</formula>
    </cfRule>
  </conditionalFormatting>
  <conditionalFormatting sqref="G64">
    <cfRule type="cellIs" dxfId="3295" priority="1203" stopIfTrue="1" operator="equal">
      <formula>"買"</formula>
    </cfRule>
    <cfRule type="cellIs" dxfId="3294" priority="1204" stopIfTrue="1" operator="equal">
      <formula>"売"</formula>
    </cfRule>
  </conditionalFormatting>
  <conditionalFormatting sqref="G65">
    <cfRule type="cellIs" dxfId="3293" priority="1201" stopIfTrue="1" operator="equal">
      <formula>"買"</formula>
    </cfRule>
    <cfRule type="cellIs" dxfId="3292" priority="1202" stopIfTrue="1" operator="equal">
      <formula>"売"</formula>
    </cfRule>
  </conditionalFormatting>
  <conditionalFormatting sqref="G65">
    <cfRule type="cellIs" dxfId="3291" priority="1199" stopIfTrue="1" operator="equal">
      <formula>"買"</formula>
    </cfRule>
    <cfRule type="cellIs" dxfId="3290" priority="1200" stopIfTrue="1" operator="equal">
      <formula>"売"</formula>
    </cfRule>
  </conditionalFormatting>
  <conditionalFormatting sqref="G65">
    <cfRule type="cellIs" dxfId="3289" priority="1197" stopIfTrue="1" operator="equal">
      <formula>"買"</formula>
    </cfRule>
    <cfRule type="cellIs" dxfId="3288" priority="1198" stopIfTrue="1" operator="equal">
      <formula>"売"</formula>
    </cfRule>
  </conditionalFormatting>
  <conditionalFormatting sqref="G66">
    <cfRule type="cellIs" dxfId="3287" priority="1195" stopIfTrue="1" operator="equal">
      <formula>"買"</formula>
    </cfRule>
    <cfRule type="cellIs" dxfId="3286" priority="1196" stopIfTrue="1" operator="equal">
      <formula>"売"</formula>
    </cfRule>
  </conditionalFormatting>
  <conditionalFormatting sqref="G66">
    <cfRule type="cellIs" dxfId="3285" priority="1193" stopIfTrue="1" operator="equal">
      <formula>"買"</formula>
    </cfRule>
    <cfRule type="cellIs" dxfId="3284" priority="1194" stopIfTrue="1" operator="equal">
      <formula>"売"</formula>
    </cfRule>
  </conditionalFormatting>
  <conditionalFormatting sqref="G66">
    <cfRule type="cellIs" dxfId="3283" priority="1191" stopIfTrue="1" operator="equal">
      <formula>"買"</formula>
    </cfRule>
    <cfRule type="cellIs" dxfId="3282" priority="1192" stopIfTrue="1" operator="equal">
      <formula>"売"</formula>
    </cfRule>
  </conditionalFormatting>
  <conditionalFormatting sqref="G67">
    <cfRule type="cellIs" dxfId="3281" priority="1189" stopIfTrue="1" operator="equal">
      <formula>"買"</formula>
    </cfRule>
    <cfRule type="cellIs" dxfId="3280" priority="1190" stopIfTrue="1" operator="equal">
      <formula>"売"</formula>
    </cfRule>
  </conditionalFormatting>
  <conditionalFormatting sqref="G68">
    <cfRule type="cellIs" dxfId="3279" priority="1187" stopIfTrue="1" operator="equal">
      <formula>"買"</formula>
    </cfRule>
    <cfRule type="cellIs" dxfId="3278" priority="1188" stopIfTrue="1" operator="equal">
      <formula>"売"</formula>
    </cfRule>
  </conditionalFormatting>
  <conditionalFormatting sqref="G61:G67">
    <cfRule type="cellIs" dxfId="3277" priority="1185" stopIfTrue="1" operator="equal">
      <formula>"買"</formula>
    </cfRule>
    <cfRule type="cellIs" dxfId="3276" priority="1186" stopIfTrue="1" operator="equal">
      <formula>"売"</formula>
    </cfRule>
  </conditionalFormatting>
  <conditionalFormatting sqref="G65:G66">
    <cfRule type="cellIs" dxfId="3275" priority="1183" stopIfTrue="1" operator="equal">
      <formula>"買"</formula>
    </cfRule>
    <cfRule type="cellIs" dxfId="3274" priority="1184" stopIfTrue="1" operator="equal">
      <formula>"売"</formula>
    </cfRule>
  </conditionalFormatting>
  <conditionalFormatting sqref="G65:G66">
    <cfRule type="cellIs" dxfId="3273" priority="1181" stopIfTrue="1" operator="equal">
      <formula>"買"</formula>
    </cfRule>
    <cfRule type="cellIs" dxfId="3272" priority="1182" stopIfTrue="1" operator="equal">
      <formula>"売"</formula>
    </cfRule>
  </conditionalFormatting>
  <conditionalFormatting sqref="G67">
    <cfRule type="cellIs" dxfId="3271" priority="1179" stopIfTrue="1" operator="equal">
      <formula>"買"</formula>
    </cfRule>
    <cfRule type="cellIs" dxfId="3270" priority="1180" stopIfTrue="1" operator="equal">
      <formula>"売"</formula>
    </cfRule>
  </conditionalFormatting>
  <conditionalFormatting sqref="G67">
    <cfRule type="cellIs" dxfId="3269" priority="1177" stopIfTrue="1" operator="equal">
      <formula>"買"</formula>
    </cfRule>
    <cfRule type="cellIs" dxfId="3268" priority="1178" stopIfTrue="1" operator="equal">
      <formula>"売"</formula>
    </cfRule>
  </conditionalFormatting>
  <conditionalFormatting sqref="G67">
    <cfRule type="cellIs" dxfId="3267" priority="1175" stopIfTrue="1" operator="equal">
      <formula>"買"</formula>
    </cfRule>
    <cfRule type="cellIs" dxfId="3266" priority="1176" stopIfTrue="1" operator="equal">
      <formula>"売"</formula>
    </cfRule>
  </conditionalFormatting>
  <conditionalFormatting sqref="G67">
    <cfRule type="cellIs" dxfId="3265" priority="1173" stopIfTrue="1" operator="equal">
      <formula>"買"</formula>
    </cfRule>
    <cfRule type="cellIs" dxfId="3264" priority="1174" stopIfTrue="1" operator="equal">
      <formula>"売"</formula>
    </cfRule>
  </conditionalFormatting>
  <conditionalFormatting sqref="G67">
    <cfRule type="cellIs" dxfId="3263" priority="1171" stopIfTrue="1" operator="equal">
      <formula>"買"</formula>
    </cfRule>
    <cfRule type="cellIs" dxfId="3262" priority="1172" stopIfTrue="1" operator="equal">
      <formula>"売"</formula>
    </cfRule>
  </conditionalFormatting>
  <conditionalFormatting sqref="G67">
    <cfRule type="cellIs" dxfId="3261" priority="1169" stopIfTrue="1" operator="equal">
      <formula>"買"</formula>
    </cfRule>
    <cfRule type="cellIs" dxfId="3260" priority="1170" stopIfTrue="1" operator="equal">
      <formula>"売"</formula>
    </cfRule>
  </conditionalFormatting>
  <conditionalFormatting sqref="G67">
    <cfRule type="cellIs" dxfId="3259" priority="1167" stopIfTrue="1" operator="equal">
      <formula>"買"</formula>
    </cfRule>
    <cfRule type="cellIs" dxfId="3258" priority="1168" stopIfTrue="1" operator="equal">
      <formula>"売"</formula>
    </cfRule>
  </conditionalFormatting>
  <conditionalFormatting sqref="G67">
    <cfRule type="cellIs" dxfId="3257" priority="1165" stopIfTrue="1" operator="equal">
      <formula>"買"</formula>
    </cfRule>
    <cfRule type="cellIs" dxfId="3256" priority="1166" stopIfTrue="1" operator="equal">
      <formula>"売"</formula>
    </cfRule>
  </conditionalFormatting>
  <conditionalFormatting sqref="G68">
    <cfRule type="cellIs" dxfId="3255" priority="1163" stopIfTrue="1" operator="equal">
      <formula>"買"</formula>
    </cfRule>
    <cfRule type="cellIs" dxfId="3254" priority="1164" stopIfTrue="1" operator="equal">
      <formula>"売"</formula>
    </cfRule>
  </conditionalFormatting>
  <conditionalFormatting sqref="G68">
    <cfRule type="cellIs" dxfId="3253" priority="1161" stopIfTrue="1" operator="equal">
      <formula>"買"</formula>
    </cfRule>
    <cfRule type="cellIs" dxfId="3252" priority="1162" stopIfTrue="1" operator="equal">
      <formula>"売"</formula>
    </cfRule>
  </conditionalFormatting>
  <conditionalFormatting sqref="G68">
    <cfRule type="cellIs" dxfId="3251" priority="1159" stopIfTrue="1" operator="equal">
      <formula>"買"</formula>
    </cfRule>
    <cfRule type="cellIs" dxfId="3250" priority="1160" stopIfTrue="1" operator="equal">
      <formula>"売"</formula>
    </cfRule>
  </conditionalFormatting>
  <conditionalFormatting sqref="G68">
    <cfRule type="cellIs" dxfId="3249" priority="1157" stopIfTrue="1" operator="equal">
      <formula>"買"</formula>
    </cfRule>
    <cfRule type="cellIs" dxfId="3248" priority="1158" stopIfTrue="1" operator="equal">
      <formula>"売"</formula>
    </cfRule>
  </conditionalFormatting>
  <conditionalFormatting sqref="G68">
    <cfRule type="cellIs" dxfId="3247" priority="1155" stopIfTrue="1" operator="equal">
      <formula>"買"</formula>
    </cfRule>
    <cfRule type="cellIs" dxfId="3246" priority="1156" stopIfTrue="1" operator="equal">
      <formula>"売"</formula>
    </cfRule>
  </conditionalFormatting>
  <conditionalFormatting sqref="G68">
    <cfRule type="cellIs" dxfId="3245" priority="1153" stopIfTrue="1" operator="equal">
      <formula>"買"</formula>
    </cfRule>
    <cfRule type="cellIs" dxfId="3244" priority="1154" stopIfTrue="1" operator="equal">
      <formula>"売"</formula>
    </cfRule>
  </conditionalFormatting>
  <conditionalFormatting sqref="G68">
    <cfRule type="cellIs" dxfId="3243" priority="1151" stopIfTrue="1" operator="equal">
      <formula>"買"</formula>
    </cfRule>
    <cfRule type="cellIs" dxfId="3242" priority="1152" stopIfTrue="1" operator="equal">
      <formula>"売"</formula>
    </cfRule>
  </conditionalFormatting>
  <conditionalFormatting sqref="G68">
    <cfRule type="cellIs" dxfId="3241" priority="1149" stopIfTrue="1" operator="equal">
      <formula>"買"</formula>
    </cfRule>
    <cfRule type="cellIs" dxfId="3240" priority="1150" stopIfTrue="1" operator="equal">
      <formula>"売"</formula>
    </cfRule>
  </conditionalFormatting>
  <conditionalFormatting sqref="G68">
    <cfRule type="cellIs" dxfId="3239" priority="1147" stopIfTrue="1" operator="equal">
      <formula>"買"</formula>
    </cfRule>
    <cfRule type="cellIs" dxfId="3238" priority="1148" stopIfTrue="1" operator="equal">
      <formula>"売"</formula>
    </cfRule>
  </conditionalFormatting>
  <conditionalFormatting sqref="G68">
    <cfRule type="cellIs" dxfId="3237" priority="1145" stopIfTrue="1" operator="equal">
      <formula>"買"</formula>
    </cfRule>
    <cfRule type="cellIs" dxfId="3236" priority="1146" stopIfTrue="1" operator="equal">
      <formula>"売"</formula>
    </cfRule>
  </conditionalFormatting>
  <conditionalFormatting sqref="G68">
    <cfRule type="cellIs" dxfId="3235" priority="1143" stopIfTrue="1" operator="equal">
      <formula>"買"</formula>
    </cfRule>
    <cfRule type="cellIs" dxfId="3234" priority="1144" stopIfTrue="1" operator="equal">
      <formula>"売"</formula>
    </cfRule>
  </conditionalFormatting>
  <conditionalFormatting sqref="G68">
    <cfRule type="cellIs" dxfId="3233" priority="1141" stopIfTrue="1" operator="equal">
      <formula>"買"</formula>
    </cfRule>
    <cfRule type="cellIs" dxfId="3232" priority="1142" stopIfTrue="1" operator="equal">
      <formula>"売"</formula>
    </cfRule>
  </conditionalFormatting>
  <conditionalFormatting sqref="G68">
    <cfRule type="cellIs" dxfId="3231" priority="1139" stopIfTrue="1" operator="equal">
      <formula>"買"</formula>
    </cfRule>
    <cfRule type="cellIs" dxfId="3230" priority="1140" stopIfTrue="1" operator="equal">
      <formula>"売"</formula>
    </cfRule>
  </conditionalFormatting>
  <conditionalFormatting sqref="G69">
    <cfRule type="cellIs" dxfId="3229" priority="1137" stopIfTrue="1" operator="equal">
      <formula>"買"</formula>
    </cfRule>
    <cfRule type="cellIs" dxfId="3228" priority="1138" stopIfTrue="1" operator="equal">
      <formula>"売"</formula>
    </cfRule>
  </conditionalFormatting>
  <conditionalFormatting sqref="G69">
    <cfRule type="cellIs" dxfId="3227" priority="1135" stopIfTrue="1" operator="equal">
      <formula>"買"</formula>
    </cfRule>
    <cfRule type="cellIs" dxfId="3226" priority="1136" stopIfTrue="1" operator="equal">
      <formula>"売"</formula>
    </cfRule>
  </conditionalFormatting>
  <conditionalFormatting sqref="G69">
    <cfRule type="cellIs" dxfId="3225" priority="1133" stopIfTrue="1" operator="equal">
      <formula>"買"</formula>
    </cfRule>
    <cfRule type="cellIs" dxfId="3224" priority="1134" stopIfTrue="1" operator="equal">
      <formula>"売"</formula>
    </cfRule>
  </conditionalFormatting>
  <conditionalFormatting sqref="G69">
    <cfRule type="cellIs" dxfId="3223" priority="1131" stopIfTrue="1" operator="equal">
      <formula>"買"</formula>
    </cfRule>
    <cfRule type="cellIs" dxfId="3222" priority="1132" stopIfTrue="1" operator="equal">
      <formula>"売"</formula>
    </cfRule>
  </conditionalFormatting>
  <conditionalFormatting sqref="G69">
    <cfRule type="cellIs" dxfId="3221" priority="1129" stopIfTrue="1" operator="equal">
      <formula>"買"</formula>
    </cfRule>
    <cfRule type="cellIs" dxfId="3220" priority="1130" stopIfTrue="1" operator="equal">
      <formula>"売"</formula>
    </cfRule>
  </conditionalFormatting>
  <conditionalFormatting sqref="G69">
    <cfRule type="cellIs" dxfId="3219" priority="1127" stopIfTrue="1" operator="equal">
      <formula>"買"</formula>
    </cfRule>
    <cfRule type="cellIs" dxfId="3218" priority="1128" stopIfTrue="1" operator="equal">
      <formula>"売"</formula>
    </cfRule>
  </conditionalFormatting>
  <conditionalFormatting sqref="G69">
    <cfRule type="cellIs" dxfId="3217" priority="1125" stopIfTrue="1" operator="equal">
      <formula>"買"</formula>
    </cfRule>
    <cfRule type="cellIs" dxfId="3216" priority="1126" stopIfTrue="1" operator="equal">
      <formula>"売"</formula>
    </cfRule>
  </conditionalFormatting>
  <conditionalFormatting sqref="G69">
    <cfRule type="cellIs" dxfId="3215" priority="1123" stopIfTrue="1" operator="equal">
      <formula>"買"</formula>
    </cfRule>
    <cfRule type="cellIs" dxfId="3214" priority="1124" stopIfTrue="1" operator="equal">
      <formula>"売"</formula>
    </cfRule>
  </conditionalFormatting>
  <conditionalFormatting sqref="G69">
    <cfRule type="cellIs" dxfId="3213" priority="1121" stopIfTrue="1" operator="equal">
      <formula>"買"</formula>
    </cfRule>
    <cfRule type="cellIs" dxfId="3212" priority="1122" stopIfTrue="1" operator="equal">
      <formula>"売"</formula>
    </cfRule>
  </conditionalFormatting>
  <conditionalFormatting sqref="G69">
    <cfRule type="cellIs" dxfId="3211" priority="1119" stopIfTrue="1" operator="equal">
      <formula>"買"</formula>
    </cfRule>
    <cfRule type="cellIs" dxfId="3210" priority="1120" stopIfTrue="1" operator="equal">
      <formula>"売"</formula>
    </cfRule>
  </conditionalFormatting>
  <conditionalFormatting sqref="G69">
    <cfRule type="cellIs" dxfId="3209" priority="1117" stopIfTrue="1" operator="equal">
      <formula>"買"</formula>
    </cfRule>
    <cfRule type="cellIs" dxfId="3208" priority="1118" stopIfTrue="1" operator="equal">
      <formula>"売"</formula>
    </cfRule>
  </conditionalFormatting>
  <conditionalFormatting sqref="G69">
    <cfRule type="cellIs" dxfId="3207" priority="1115" stopIfTrue="1" operator="equal">
      <formula>"買"</formula>
    </cfRule>
    <cfRule type="cellIs" dxfId="3206" priority="1116" stopIfTrue="1" operator="equal">
      <formula>"売"</formula>
    </cfRule>
  </conditionalFormatting>
  <conditionalFormatting sqref="G69">
    <cfRule type="cellIs" dxfId="3205" priority="1113" stopIfTrue="1" operator="equal">
      <formula>"買"</formula>
    </cfRule>
    <cfRule type="cellIs" dxfId="3204" priority="1114" stopIfTrue="1" operator="equal">
      <formula>"売"</formula>
    </cfRule>
  </conditionalFormatting>
  <conditionalFormatting sqref="G82">
    <cfRule type="cellIs" dxfId="3203" priority="1111" stopIfTrue="1" operator="equal">
      <formula>"買"</formula>
    </cfRule>
    <cfRule type="cellIs" dxfId="3202" priority="1112" stopIfTrue="1" operator="equal">
      <formula>"売"</formula>
    </cfRule>
  </conditionalFormatting>
  <conditionalFormatting sqref="G82">
    <cfRule type="cellIs" dxfId="3201" priority="1109" stopIfTrue="1" operator="equal">
      <formula>"買"</formula>
    </cfRule>
    <cfRule type="cellIs" dxfId="3200" priority="1110" stopIfTrue="1" operator="equal">
      <formula>"売"</formula>
    </cfRule>
  </conditionalFormatting>
  <conditionalFormatting sqref="G70">
    <cfRule type="cellIs" dxfId="3199" priority="1107" stopIfTrue="1" operator="equal">
      <formula>"買"</formula>
    </cfRule>
    <cfRule type="cellIs" dxfId="3198" priority="1108" stopIfTrue="1" operator="equal">
      <formula>"売"</formula>
    </cfRule>
  </conditionalFormatting>
  <conditionalFormatting sqref="G70">
    <cfRule type="cellIs" dxfId="3197" priority="1105" stopIfTrue="1" operator="equal">
      <formula>"買"</formula>
    </cfRule>
    <cfRule type="cellIs" dxfId="3196" priority="1106" stopIfTrue="1" operator="equal">
      <formula>"売"</formula>
    </cfRule>
  </conditionalFormatting>
  <conditionalFormatting sqref="G70">
    <cfRule type="cellIs" dxfId="3195" priority="1103" stopIfTrue="1" operator="equal">
      <formula>"買"</formula>
    </cfRule>
    <cfRule type="cellIs" dxfId="3194" priority="1104" stopIfTrue="1" operator="equal">
      <formula>"売"</formula>
    </cfRule>
  </conditionalFormatting>
  <conditionalFormatting sqref="G71">
    <cfRule type="cellIs" dxfId="3193" priority="1101" stopIfTrue="1" operator="equal">
      <formula>"買"</formula>
    </cfRule>
    <cfRule type="cellIs" dxfId="3192" priority="1102" stopIfTrue="1" operator="equal">
      <formula>"売"</formula>
    </cfRule>
  </conditionalFormatting>
  <conditionalFormatting sqref="G72">
    <cfRule type="cellIs" dxfId="3191" priority="1099" stopIfTrue="1" operator="equal">
      <formula>"買"</formula>
    </cfRule>
    <cfRule type="cellIs" dxfId="3190" priority="1100" stopIfTrue="1" operator="equal">
      <formula>"売"</formula>
    </cfRule>
  </conditionalFormatting>
  <conditionalFormatting sqref="G73">
    <cfRule type="cellIs" dxfId="3189" priority="1097" stopIfTrue="1" operator="equal">
      <formula>"買"</formula>
    </cfRule>
    <cfRule type="cellIs" dxfId="3188" priority="1098" stopIfTrue="1" operator="equal">
      <formula>"売"</formula>
    </cfRule>
  </conditionalFormatting>
  <conditionalFormatting sqref="G74">
    <cfRule type="cellIs" dxfId="3187" priority="1095" stopIfTrue="1" operator="equal">
      <formula>"買"</formula>
    </cfRule>
    <cfRule type="cellIs" dxfId="3186" priority="1096" stopIfTrue="1" operator="equal">
      <formula>"売"</formula>
    </cfRule>
  </conditionalFormatting>
  <conditionalFormatting sqref="G75">
    <cfRule type="cellIs" dxfId="3185" priority="1093" stopIfTrue="1" operator="equal">
      <formula>"買"</formula>
    </cfRule>
    <cfRule type="cellIs" dxfId="3184" priority="1094" stopIfTrue="1" operator="equal">
      <formula>"売"</formula>
    </cfRule>
  </conditionalFormatting>
  <conditionalFormatting sqref="G75">
    <cfRule type="cellIs" dxfId="3183" priority="1091" stopIfTrue="1" operator="equal">
      <formula>"買"</formula>
    </cfRule>
    <cfRule type="cellIs" dxfId="3182" priority="1092" stopIfTrue="1" operator="equal">
      <formula>"売"</formula>
    </cfRule>
  </conditionalFormatting>
  <conditionalFormatting sqref="G75">
    <cfRule type="cellIs" dxfId="3181" priority="1089" stopIfTrue="1" operator="equal">
      <formula>"買"</formula>
    </cfRule>
    <cfRule type="cellIs" dxfId="3180" priority="1090" stopIfTrue="1" operator="equal">
      <formula>"売"</formula>
    </cfRule>
  </conditionalFormatting>
  <conditionalFormatting sqref="G76">
    <cfRule type="cellIs" dxfId="3179" priority="1087" stopIfTrue="1" operator="equal">
      <formula>"買"</formula>
    </cfRule>
    <cfRule type="cellIs" dxfId="3178" priority="1088" stopIfTrue="1" operator="equal">
      <formula>"売"</formula>
    </cfRule>
  </conditionalFormatting>
  <conditionalFormatting sqref="G76">
    <cfRule type="cellIs" dxfId="3177" priority="1085" stopIfTrue="1" operator="equal">
      <formula>"買"</formula>
    </cfRule>
    <cfRule type="cellIs" dxfId="3176" priority="1086" stopIfTrue="1" operator="equal">
      <formula>"売"</formula>
    </cfRule>
  </conditionalFormatting>
  <conditionalFormatting sqref="G76">
    <cfRule type="cellIs" dxfId="3175" priority="1083" stopIfTrue="1" operator="equal">
      <formula>"買"</formula>
    </cfRule>
    <cfRule type="cellIs" dxfId="3174" priority="1084" stopIfTrue="1" operator="equal">
      <formula>"売"</formula>
    </cfRule>
  </conditionalFormatting>
  <conditionalFormatting sqref="G77">
    <cfRule type="cellIs" dxfId="3173" priority="1081" stopIfTrue="1" operator="equal">
      <formula>"買"</formula>
    </cfRule>
    <cfRule type="cellIs" dxfId="3172" priority="1082" stopIfTrue="1" operator="equal">
      <formula>"売"</formula>
    </cfRule>
  </conditionalFormatting>
  <conditionalFormatting sqref="G78">
    <cfRule type="cellIs" dxfId="3171" priority="1079" stopIfTrue="1" operator="equal">
      <formula>"買"</formula>
    </cfRule>
    <cfRule type="cellIs" dxfId="3170" priority="1080" stopIfTrue="1" operator="equal">
      <formula>"売"</formula>
    </cfRule>
  </conditionalFormatting>
  <conditionalFormatting sqref="G78:G80">
    <cfRule type="cellIs" dxfId="3169" priority="1077" stopIfTrue="1" operator="equal">
      <formula>"買"</formula>
    </cfRule>
    <cfRule type="cellIs" dxfId="3168" priority="1078" stopIfTrue="1" operator="equal">
      <formula>"売"</formula>
    </cfRule>
  </conditionalFormatting>
  <conditionalFormatting sqref="G78:G80">
    <cfRule type="cellIs" dxfId="3167" priority="1075" stopIfTrue="1" operator="equal">
      <formula>"買"</formula>
    </cfRule>
    <cfRule type="cellIs" dxfId="3166" priority="1076" stopIfTrue="1" operator="equal">
      <formula>"売"</formula>
    </cfRule>
  </conditionalFormatting>
  <conditionalFormatting sqref="G78:G80">
    <cfRule type="cellIs" dxfId="3165" priority="1073" stopIfTrue="1" operator="equal">
      <formula>"買"</formula>
    </cfRule>
    <cfRule type="cellIs" dxfId="3164" priority="1074" stopIfTrue="1" operator="equal">
      <formula>"売"</formula>
    </cfRule>
  </conditionalFormatting>
  <conditionalFormatting sqref="G78:G80">
    <cfRule type="cellIs" dxfId="3163" priority="1071" stopIfTrue="1" operator="equal">
      <formula>"買"</formula>
    </cfRule>
    <cfRule type="cellIs" dxfId="3162" priority="1072" stopIfTrue="1" operator="equal">
      <formula>"売"</formula>
    </cfRule>
  </conditionalFormatting>
  <conditionalFormatting sqref="G81">
    <cfRule type="cellIs" dxfId="3161" priority="1069" stopIfTrue="1" operator="equal">
      <formula>"買"</formula>
    </cfRule>
    <cfRule type="cellIs" dxfId="3160" priority="1070" stopIfTrue="1" operator="equal">
      <formula>"売"</formula>
    </cfRule>
  </conditionalFormatting>
  <conditionalFormatting sqref="G81">
    <cfRule type="cellIs" dxfId="3159" priority="1067" stopIfTrue="1" operator="equal">
      <formula>"買"</formula>
    </cfRule>
    <cfRule type="cellIs" dxfId="3158" priority="1068" stopIfTrue="1" operator="equal">
      <formula>"売"</formula>
    </cfRule>
  </conditionalFormatting>
  <conditionalFormatting sqref="G81">
    <cfRule type="cellIs" dxfId="3157" priority="1065" stopIfTrue="1" operator="equal">
      <formula>"買"</formula>
    </cfRule>
    <cfRule type="cellIs" dxfId="3156" priority="1066" stopIfTrue="1" operator="equal">
      <formula>"売"</formula>
    </cfRule>
  </conditionalFormatting>
  <conditionalFormatting sqref="G81">
    <cfRule type="cellIs" dxfId="3155" priority="1063" stopIfTrue="1" operator="equal">
      <formula>"買"</formula>
    </cfRule>
    <cfRule type="cellIs" dxfId="3154" priority="1064" stopIfTrue="1" operator="equal">
      <formula>"売"</formula>
    </cfRule>
  </conditionalFormatting>
  <conditionalFormatting sqref="G81">
    <cfRule type="cellIs" dxfId="3153" priority="1061" stopIfTrue="1" operator="equal">
      <formula>"買"</formula>
    </cfRule>
    <cfRule type="cellIs" dxfId="3152" priority="1062" stopIfTrue="1" operator="equal">
      <formula>"売"</formula>
    </cfRule>
  </conditionalFormatting>
  <conditionalFormatting sqref="G82">
    <cfRule type="cellIs" dxfId="3151" priority="1059" stopIfTrue="1" operator="equal">
      <formula>"買"</formula>
    </cfRule>
    <cfRule type="cellIs" dxfId="3150" priority="1060" stopIfTrue="1" operator="equal">
      <formula>"売"</formula>
    </cfRule>
  </conditionalFormatting>
  <conditionalFormatting sqref="G83">
    <cfRule type="cellIs" dxfId="3149" priority="1057" stopIfTrue="1" operator="equal">
      <formula>"買"</formula>
    </cfRule>
    <cfRule type="cellIs" dxfId="3148" priority="1058" stopIfTrue="1" operator="equal">
      <formula>"売"</formula>
    </cfRule>
  </conditionalFormatting>
  <conditionalFormatting sqref="G83">
    <cfRule type="cellIs" dxfId="3147" priority="1055" stopIfTrue="1" operator="equal">
      <formula>"買"</formula>
    </cfRule>
    <cfRule type="cellIs" dxfId="3146" priority="1056" stopIfTrue="1" operator="equal">
      <formula>"売"</formula>
    </cfRule>
  </conditionalFormatting>
  <conditionalFormatting sqref="G83">
    <cfRule type="cellIs" dxfId="3145" priority="1053" stopIfTrue="1" operator="equal">
      <formula>"買"</formula>
    </cfRule>
    <cfRule type="cellIs" dxfId="3144" priority="1054" stopIfTrue="1" operator="equal">
      <formula>"売"</formula>
    </cfRule>
  </conditionalFormatting>
  <conditionalFormatting sqref="G84">
    <cfRule type="cellIs" dxfId="3143" priority="1051" stopIfTrue="1" operator="equal">
      <formula>"買"</formula>
    </cfRule>
    <cfRule type="cellIs" dxfId="3142" priority="1052" stopIfTrue="1" operator="equal">
      <formula>"売"</formula>
    </cfRule>
  </conditionalFormatting>
  <conditionalFormatting sqref="G85">
    <cfRule type="cellIs" dxfId="3141" priority="1049" stopIfTrue="1" operator="equal">
      <formula>"買"</formula>
    </cfRule>
    <cfRule type="cellIs" dxfId="3140" priority="1050" stopIfTrue="1" operator="equal">
      <formula>"売"</formula>
    </cfRule>
  </conditionalFormatting>
  <conditionalFormatting sqref="G86">
    <cfRule type="cellIs" dxfId="3139" priority="1047" stopIfTrue="1" operator="equal">
      <formula>"買"</formula>
    </cfRule>
    <cfRule type="cellIs" dxfId="3138" priority="1048" stopIfTrue="1" operator="equal">
      <formula>"売"</formula>
    </cfRule>
  </conditionalFormatting>
  <conditionalFormatting sqref="G87">
    <cfRule type="cellIs" dxfId="3137" priority="1045" stopIfTrue="1" operator="equal">
      <formula>"買"</formula>
    </cfRule>
    <cfRule type="cellIs" dxfId="3136" priority="1046" stopIfTrue="1" operator="equal">
      <formula>"売"</formula>
    </cfRule>
  </conditionalFormatting>
  <conditionalFormatting sqref="G87">
    <cfRule type="cellIs" dxfId="3135" priority="1043" stopIfTrue="1" operator="equal">
      <formula>"買"</formula>
    </cfRule>
    <cfRule type="cellIs" dxfId="3134" priority="1044" stopIfTrue="1" operator="equal">
      <formula>"売"</formula>
    </cfRule>
  </conditionalFormatting>
  <conditionalFormatting sqref="G87">
    <cfRule type="cellIs" dxfId="3133" priority="1041" stopIfTrue="1" operator="equal">
      <formula>"買"</formula>
    </cfRule>
    <cfRule type="cellIs" dxfId="3132" priority="1042" stopIfTrue="1" operator="equal">
      <formula>"売"</formula>
    </cfRule>
  </conditionalFormatting>
  <conditionalFormatting sqref="G81">
    <cfRule type="cellIs" dxfId="3131" priority="1039" stopIfTrue="1" operator="equal">
      <formula>"買"</formula>
    </cfRule>
    <cfRule type="cellIs" dxfId="3130" priority="1040" stopIfTrue="1" operator="equal">
      <formula>"売"</formula>
    </cfRule>
  </conditionalFormatting>
  <conditionalFormatting sqref="G81">
    <cfRule type="cellIs" dxfId="3129" priority="1037" stopIfTrue="1" operator="equal">
      <formula>"買"</formula>
    </cfRule>
    <cfRule type="cellIs" dxfId="3128" priority="1038" stopIfTrue="1" operator="equal">
      <formula>"売"</formula>
    </cfRule>
  </conditionalFormatting>
  <conditionalFormatting sqref="G70">
    <cfRule type="cellIs" dxfId="3127" priority="1035" stopIfTrue="1" operator="equal">
      <formula>"買"</formula>
    </cfRule>
    <cfRule type="cellIs" dxfId="3126" priority="1036" stopIfTrue="1" operator="equal">
      <formula>"売"</formula>
    </cfRule>
  </conditionalFormatting>
  <conditionalFormatting sqref="G71">
    <cfRule type="cellIs" dxfId="3125" priority="1033" stopIfTrue="1" operator="equal">
      <formula>"買"</formula>
    </cfRule>
    <cfRule type="cellIs" dxfId="3124" priority="1034" stopIfTrue="1" operator="equal">
      <formula>"売"</formula>
    </cfRule>
  </conditionalFormatting>
  <conditionalFormatting sqref="G72">
    <cfRule type="cellIs" dxfId="3123" priority="1031" stopIfTrue="1" operator="equal">
      <formula>"買"</formula>
    </cfRule>
    <cfRule type="cellIs" dxfId="3122" priority="1032" stopIfTrue="1" operator="equal">
      <formula>"売"</formula>
    </cfRule>
  </conditionalFormatting>
  <conditionalFormatting sqref="G73">
    <cfRule type="cellIs" dxfId="3121" priority="1029" stopIfTrue="1" operator="equal">
      <formula>"買"</formula>
    </cfRule>
    <cfRule type="cellIs" dxfId="3120" priority="1030" stopIfTrue="1" operator="equal">
      <formula>"売"</formula>
    </cfRule>
  </conditionalFormatting>
  <conditionalFormatting sqref="G74">
    <cfRule type="cellIs" dxfId="3119" priority="1027" stopIfTrue="1" operator="equal">
      <formula>"買"</formula>
    </cfRule>
    <cfRule type="cellIs" dxfId="3118" priority="1028" stopIfTrue="1" operator="equal">
      <formula>"売"</formula>
    </cfRule>
  </conditionalFormatting>
  <conditionalFormatting sqref="G74">
    <cfRule type="cellIs" dxfId="3117" priority="1025" stopIfTrue="1" operator="equal">
      <formula>"買"</formula>
    </cfRule>
    <cfRule type="cellIs" dxfId="3116" priority="1026" stopIfTrue="1" operator="equal">
      <formula>"売"</formula>
    </cfRule>
  </conditionalFormatting>
  <conditionalFormatting sqref="G74">
    <cfRule type="cellIs" dxfId="3115" priority="1023" stopIfTrue="1" operator="equal">
      <formula>"買"</formula>
    </cfRule>
    <cfRule type="cellIs" dxfId="3114" priority="1024" stopIfTrue="1" operator="equal">
      <formula>"売"</formula>
    </cfRule>
  </conditionalFormatting>
  <conditionalFormatting sqref="G75">
    <cfRule type="cellIs" dxfId="3113" priority="1021" stopIfTrue="1" operator="equal">
      <formula>"買"</formula>
    </cfRule>
    <cfRule type="cellIs" dxfId="3112" priority="1022" stopIfTrue="1" operator="equal">
      <formula>"売"</formula>
    </cfRule>
  </conditionalFormatting>
  <conditionalFormatting sqref="G75">
    <cfRule type="cellIs" dxfId="3111" priority="1019" stopIfTrue="1" operator="equal">
      <formula>"買"</formula>
    </cfRule>
    <cfRule type="cellIs" dxfId="3110" priority="1020" stopIfTrue="1" operator="equal">
      <formula>"売"</formula>
    </cfRule>
  </conditionalFormatting>
  <conditionalFormatting sqref="G75">
    <cfRule type="cellIs" dxfId="3109" priority="1017" stopIfTrue="1" operator="equal">
      <formula>"買"</formula>
    </cfRule>
    <cfRule type="cellIs" dxfId="3108" priority="1018" stopIfTrue="1" operator="equal">
      <formula>"売"</formula>
    </cfRule>
  </conditionalFormatting>
  <conditionalFormatting sqref="G76">
    <cfRule type="cellIs" dxfId="3107" priority="1015" stopIfTrue="1" operator="equal">
      <formula>"買"</formula>
    </cfRule>
    <cfRule type="cellIs" dxfId="3106" priority="1016" stopIfTrue="1" operator="equal">
      <formula>"売"</formula>
    </cfRule>
  </conditionalFormatting>
  <conditionalFormatting sqref="G77">
    <cfRule type="cellIs" dxfId="3105" priority="1013" stopIfTrue="1" operator="equal">
      <formula>"買"</formula>
    </cfRule>
    <cfRule type="cellIs" dxfId="3104" priority="1014" stopIfTrue="1" operator="equal">
      <formula>"売"</formula>
    </cfRule>
  </conditionalFormatting>
  <conditionalFormatting sqref="G80">
    <cfRule type="cellIs" dxfId="3103" priority="1011" stopIfTrue="1" operator="equal">
      <formula>"買"</formula>
    </cfRule>
    <cfRule type="cellIs" dxfId="3102" priority="1012" stopIfTrue="1" operator="equal">
      <formula>"売"</formula>
    </cfRule>
  </conditionalFormatting>
  <conditionalFormatting sqref="G80">
    <cfRule type="cellIs" dxfId="3101" priority="1009" stopIfTrue="1" operator="equal">
      <formula>"買"</formula>
    </cfRule>
    <cfRule type="cellIs" dxfId="3100" priority="1010" stopIfTrue="1" operator="equal">
      <formula>"売"</formula>
    </cfRule>
  </conditionalFormatting>
  <conditionalFormatting sqref="G80">
    <cfRule type="cellIs" dxfId="3099" priority="1007" stopIfTrue="1" operator="equal">
      <formula>"買"</formula>
    </cfRule>
    <cfRule type="cellIs" dxfId="3098" priority="1008" stopIfTrue="1" operator="equal">
      <formula>"売"</formula>
    </cfRule>
  </conditionalFormatting>
  <conditionalFormatting sqref="G80">
    <cfRule type="cellIs" dxfId="3097" priority="1005" stopIfTrue="1" operator="equal">
      <formula>"買"</formula>
    </cfRule>
    <cfRule type="cellIs" dxfId="3096" priority="1006" stopIfTrue="1" operator="equal">
      <formula>"売"</formula>
    </cfRule>
  </conditionalFormatting>
  <conditionalFormatting sqref="G80">
    <cfRule type="cellIs" dxfId="3095" priority="1003" stopIfTrue="1" operator="equal">
      <formula>"買"</formula>
    </cfRule>
    <cfRule type="cellIs" dxfId="3094" priority="1004" stopIfTrue="1" operator="equal">
      <formula>"売"</formula>
    </cfRule>
  </conditionalFormatting>
  <conditionalFormatting sqref="G81">
    <cfRule type="cellIs" dxfId="3093" priority="1001" stopIfTrue="1" operator="equal">
      <formula>"買"</formula>
    </cfRule>
    <cfRule type="cellIs" dxfId="3092" priority="1002" stopIfTrue="1" operator="equal">
      <formula>"売"</formula>
    </cfRule>
  </conditionalFormatting>
  <conditionalFormatting sqref="G82">
    <cfRule type="cellIs" dxfId="3091" priority="999" stopIfTrue="1" operator="equal">
      <formula>"買"</formula>
    </cfRule>
    <cfRule type="cellIs" dxfId="3090" priority="1000" stopIfTrue="1" operator="equal">
      <formula>"売"</formula>
    </cfRule>
  </conditionalFormatting>
  <conditionalFormatting sqref="G82">
    <cfRule type="cellIs" dxfId="3089" priority="997" stopIfTrue="1" operator="equal">
      <formula>"買"</formula>
    </cfRule>
    <cfRule type="cellIs" dxfId="3088" priority="998" stopIfTrue="1" operator="equal">
      <formula>"売"</formula>
    </cfRule>
  </conditionalFormatting>
  <conditionalFormatting sqref="G82">
    <cfRule type="cellIs" dxfId="3087" priority="995" stopIfTrue="1" operator="equal">
      <formula>"買"</formula>
    </cfRule>
    <cfRule type="cellIs" dxfId="3086" priority="996" stopIfTrue="1" operator="equal">
      <formula>"売"</formula>
    </cfRule>
  </conditionalFormatting>
  <conditionalFormatting sqref="G83">
    <cfRule type="cellIs" dxfId="3085" priority="993" stopIfTrue="1" operator="equal">
      <formula>"買"</formula>
    </cfRule>
    <cfRule type="cellIs" dxfId="3084" priority="994" stopIfTrue="1" operator="equal">
      <formula>"売"</formula>
    </cfRule>
  </conditionalFormatting>
  <conditionalFormatting sqref="G84">
    <cfRule type="cellIs" dxfId="3083" priority="991" stopIfTrue="1" operator="equal">
      <formula>"買"</formula>
    </cfRule>
    <cfRule type="cellIs" dxfId="3082" priority="992" stopIfTrue="1" operator="equal">
      <formula>"売"</formula>
    </cfRule>
  </conditionalFormatting>
  <conditionalFormatting sqref="G85">
    <cfRule type="cellIs" dxfId="3081" priority="989" stopIfTrue="1" operator="equal">
      <formula>"買"</formula>
    </cfRule>
    <cfRule type="cellIs" dxfId="3080" priority="990" stopIfTrue="1" operator="equal">
      <formula>"売"</formula>
    </cfRule>
  </conditionalFormatting>
  <conditionalFormatting sqref="G86">
    <cfRule type="cellIs" dxfId="3079" priority="987" stopIfTrue="1" operator="equal">
      <formula>"買"</formula>
    </cfRule>
    <cfRule type="cellIs" dxfId="3078" priority="988" stopIfTrue="1" operator="equal">
      <formula>"売"</formula>
    </cfRule>
  </conditionalFormatting>
  <conditionalFormatting sqref="G86">
    <cfRule type="cellIs" dxfId="3077" priority="985" stopIfTrue="1" operator="equal">
      <formula>"買"</formula>
    </cfRule>
    <cfRule type="cellIs" dxfId="3076" priority="986" stopIfTrue="1" operator="equal">
      <formula>"売"</formula>
    </cfRule>
  </conditionalFormatting>
  <conditionalFormatting sqref="G86">
    <cfRule type="cellIs" dxfId="3075" priority="983" stopIfTrue="1" operator="equal">
      <formula>"買"</formula>
    </cfRule>
    <cfRule type="cellIs" dxfId="3074" priority="984" stopIfTrue="1" operator="equal">
      <formula>"売"</formula>
    </cfRule>
  </conditionalFormatting>
  <conditionalFormatting sqref="G87">
    <cfRule type="cellIs" dxfId="3073" priority="981" stopIfTrue="1" operator="equal">
      <formula>"買"</formula>
    </cfRule>
    <cfRule type="cellIs" dxfId="3072" priority="982" stopIfTrue="1" operator="equal">
      <formula>"売"</formula>
    </cfRule>
  </conditionalFormatting>
  <conditionalFormatting sqref="G70:G76">
    <cfRule type="cellIs" dxfId="3071" priority="979" stopIfTrue="1" operator="equal">
      <formula>"買"</formula>
    </cfRule>
    <cfRule type="cellIs" dxfId="3070" priority="980" stopIfTrue="1" operator="equal">
      <formula>"売"</formula>
    </cfRule>
  </conditionalFormatting>
  <conditionalFormatting sqref="G74:G75">
    <cfRule type="cellIs" dxfId="3069" priority="977" stopIfTrue="1" operator="equal">
      <formula>"買"</formula>
    </cfRule>
    <cfRule type="cellIs" dxfId="3068" priority="978" stopIfTrue="1" operator="equal">
      <formula>"売"</formula>
    </cfRule>
  </conditionalFormatting>
  <conditionalFormatting sqref="G74:G75">
    <cfRule type="cellIs" dxfId="3067" priority="975" stopIfTrue="1" operator="equal">
      <formula>"買"</formula>
    </cfRule>
    <cfRule type="cellIs" dxfId="3066" priority="976" stopIfTrue="1" operator="equal">
      <formula>"売"</formula>
    </cfRule>
  </conditionalFormatting>
  <conditionalFormatting sqref="G76">
    <cfRule type="cellIs" dxfId="3065" priority="973" stopIfTrue="1" operator="equal">
      <formula>"買"</formula>
    </cfRule>
    <cfRule type="cellIs" dxfId="3064" priority="974" stopIfTrue="1" operator="equal">
      <formula>"売"</formula>
    </cfRule>
  </conditionalFormatting>
  <conditionalFormatting sqref="G76">
    <cfRule type="cellIs" dxfId="3063" priority="971" stopIfTrue="1" operator="equal">
      <formula>"買"</formula>
    </cfRule>
    <cfRule type="cellIs" dxfId="3062" priority="972" stopIfTrue="1" operator="equal">
      <formula>"売"</formula>
    </cfRule>
  </conditionalFormatting>
  <conditionalFormatting sqref="G76">
    <cfRule type="cellIs" dxfId="3061" priority="969" stopIfTrue="1" operator="equal">
      <formula>"買"</formula>
    </cfRule>
    <cfRule type="cellIs" dxfId="3060" priority="970" stopIfTrue="1" operator="equal">
      <formula>"売"</formula>
    </cfRule>
  </conditionalFormatting>
  <conditionalFormatting sqref="G76">
    <cfRule type="cellIs" dxfId="3059" priority="967" stopIfTrue="1" operator="equal">
      <formula>"買"</formula>
    </cfRule>
    <cfRule type="cellIs" dxfId="3058" priority="968" stopIfTrue="1" operator="equal">
      <formula>"売"</formula>
    </cfRule>
  </conditionalFormatting>
  <conditionalFormatting sqref="G76">
    <cfRule type="cellIs" dxfId="3057" priority="965" stopIfTrue="1" operator="equal">
      <formula>"買"</formula>
    </cfRule>
    <cfRule type="cellIs" dxfId="3056" priority="966" stopIfTrue="1" operator="equal">
      <formula>"売"</formula>
    </cfRule>
  </conditionalFormatting>
  <conditionalFormatting sqref="G76">
    <cfRule type="cellIs" dxfId="3055" priority="963" stopIfTrue="1" operator="equal">
      <formula>"買"</formula>
    </cfRule>
    <cfRule type="cellIs" dxfId="3054" priority="964" stopIfTrue="1" operator="equal">
      <formula>"売"</formula>
    </cfRule>
  </conditionalFormatting>
  <conditionalFormatting sqref="G76">
    <cfRule type="cellIs" dxfId="3053" priority="961" stopIfTrue="1" operator="equal">
      <formula>"買"</formula>
    </cfRule>
    <cfRule type="cellIs" dxfId="3052" priority="962" stopIfTrue="1" operator="equal">
      <formula>"売"</formula>
    </cfRule>
  </conditionalFormatting>
  <conditionalFormatting sqref="G76">
    <cfRule type="cellIs" dxfId="3051" priority="959" stopIfTrue="1" operator="equal">
      <formula>"買"</formula>
    </cfRule>
    <cfRule type="cellIs" dxfId="3050" priority="960" stopIfTrue="1" operator="equal">
      <formula>"売"</formula>
    </cfRule>
  </conditionalFormatting>
  <conditionalFormatting sqref="G77">
    <cfRule type="cellIs" dxfId="3049" priority="957" stopIfTrue="1" operator="equal">
      <formula>"買"</formula>
    </cfRule>
    <cfRule type="cellIs" dxfId="3048" priority="958" stopIfTrue="1" operator="equal">
      <formula>"売"</formula>
    </cfRule>
  </conditionalFormatting>
  <conditionalFormatting sqref="G77">
    <cfRule type="cellIs" dxfId="3047" priority="955" stopIfTrue="1" operator="equal">
      <formula>"買"</formula>
    </cfRule>
    <cfRule type="cellIs" dxfId="3046" priority="956" stopIfTrue="1" operator="equal">
      <formula>"売"</formula>
    </cfRule>
  </conditionalFormatting>
  <conditionalFormatting sqref="G77">
    <cfRule type="cellIs" dxfId="3045" priority="953" stopIfTrue="1" operator="equal">
      <formula>"買"</formula>
    </cfRule>
    <cfRule type="cellIs" dxfId="3044" priority="954" stopIfTrue="1" operator="equal">
      <formula>"売"</formula>
    </cfRule>
  </conditionalFormatting>
  <conditionalFormatting sqref="G77">
    <cfRule type="cellIs" dxfId="3043" priority="951" stopIfTrue="1" operator="equal">
      <formula>"買"</formula>
    </cfRule>
    <cfRule type="cellIs" dxfId="3042" priority="952" stopIfTrue="1" operator="equal">
      <formula>"売"</formula>
    </cfRule>
  </conditionalFormatting>
  <conditionalFormatting sqref="G77">
    <cfRule type="cellIs" dxfId="3041" priority="949" stopIfTrue="1" operator="equal">
      <formula>"買"</formula>
    </cfRule>
    <cfRule type="cellIs" dxfId="3040" priority="950" stopIfTrue="1" operator="equal">
      <formula>"売"</formula>
    </cfRule>
  </conditionalFormatting>
  <conditionalFormatting sqref="G77">
    <cfRule type="cellIs" dxfId="3039" priority="947" stopIfTrue="1" operator="equal">
      <formula>"買"</formula>
    </cfRule>
    <cfRule type="cellIs" dxfId="3038" priority="948" stopIfTrue="1" operator="equal">
      <formula>"売"</formula>
    </cfRule>
  </conditionalFormatting>
  <conditionalFormatting sqref="G77">
    <cfRule type="cellIs" dxfId="3037" priority="945" stopIfTrue="1" operator="equal">
      <formula>"買"</formula>
    </cfRule>
    <cfRule type="cellIs" dxfId="3036" priority="946" stopIfTrue="1" operator="equal">
      <formula>"売"</formula>
    </cfRule>
  </conditionalFormatting>
  <conditionalFormatting sqref="G77">
    <cfRule type="cellIs" dxfId="3035" priority="943" stopIfTrue="1" operator="equal">
      <formula>"買"</formula>
    </cfRule>
    <cfRule type="cellIs" dxfId="3034" priority="944" stopIfTrue="1" operator="equal">
      <formula>"売"</formula>
    </cfRule>
  </conditionalFormatting>
  <conditionalFormatting sqref="G77">
    <cfRule type="cellIs" dxfId="3033" priority="941" stopIfTrue="1" operator="equal">
      <formula>"買"</formula>
    </cfRule>
    <cfRule type="cellIs" dxfId="3032" priority="942" stopIfTrue="1" operator="equal">
      <formula>"売"</formula>
    </cfRule>
  </conditionalFormatting>
  <conditionalFormatting sqref="G77">
    <cfRule type="cellIs" dxfId="3031" priority="939" stopIfTrue="1" operator="equal">
      <formula>"買"</formula>
    </cfRule>
    <cfRule type="cellIs" dxfId="3030" priority="940" stopIfTrue="1" operator="equal">
      <formula>"売"</formula>
    </cfRule>
  </conditionalFormatting>
  <conditionalFormatting sqref="G77">
    <cfRule type="cellIs" dxfId="3029" priority="937" stopIfTrue="1" operator="equal">
      <formula>"買"</formula>
    </cfRule>
    <cfRule type="cellIs" dxfId="3028" priority="938" stopIfTrue="1" operator="equal">
      <formula>"売"</formula>
    </cfRule>
  </conditionalFormatting>
  <conditionalFormatting sqref="G77">
    <cfRule type="cellIs" dxfId="3027" priority="935" stopIfTrue="1" operator="equal">
      <formula>"買"</formula>
    </cfRule>
    <cfRule type="cellIs" dxfId="3026" priority="936" stopIfTrue="1" operator="equal">
      <formula>"売"</formula>
    </cfRule>
  </conditionalFormatting>
  <conditionalFormatting sqref="G77">
    <cfRule type="cellIs" dxfId="3025" priority="933" stopIfTrue="1" operator="equal">
      <formula>"買"</formula>
    </cfRule>
    <cfRule type="cellIs" dxfId="3024" priority="934" stopIfTrue="1" operator="equal">
      <formula>"売"</formula>
    </cfRule>
  </conditionalFormatting>
  <conditionalFormatting sqref="G78">
    <cfRule type="cellIs" dxfId="3023" priority="931" stopIfTrue="1" operator="equal">
      <formula>"買"</formula>
    </cfRule>
    <cfRule type="cellIs" dxfId="3022" priority="932" stopIfTrue="1" operator="equal">
      <formula>"売"</formula>
    </cfRule>
  </conditionalFormatting>
  <conditionalFormatting sqref="G78">
    <cfRule type="cellIs" dxfId="3021" priority="929" stopIfTrue="1" operator="equal">
      <formula>"買"</formula>
    </cfRule>
    <cfRule type="cellIs" dxfId="3020" priority="930" stopIfTrue="1" operator="equal">
      <formula>"売"</formula>
    </cfRule>
  </conditionalFormatting>
  <conditionalFormatting sqref="G78">
    <cfRule type="cellIs" dxfId="3019" priority="927" stopIfTrue="1" operator="equal">
      <formula>"買"</formula>
    </cfRule>
    <cfRule type="cellIs" dxfId="3018" priority="928" stopIfTrue="1" operator="equal">
      <formula>"売"</formula>
    </cfRule>
  </conditionalFormatting>
  <conditionalFormatting sqref="G78">
    <cfRule type="cellIs" dxfId="3017" priority="925" stopIfTrue="1" operator="equal">
      <formula>"買"</formula>
    </cfRule>
    <cfRule type="cellIs" dxfId="3016" priority="926" stopIfTrue="1" operator="equal">
      <formula>"売"</formula>
    </cfRule>
  </conditionalFormatting>
  <conditionalFormatting sqref="G78">
    <cfRule type="cellIs" dxfId="3015" priority="923" stopIfTrue="1" operator="equal">
      <formula>"買"</formula>
    </cfRule>
    <cfRule type="cellIs" dxfId="3014" priority="924" stopIfTrue="1" operator="equal">
      <formula>"売"</formula>
    </cfRule>
  </conditionalFormatting>
  <conditionalFormatting sqref="G78">
    <cfRule type="cellIs" dxfId="3013" priority="921" stopIfTrue="1" operator="equal">
      <formula>"買"</formula>
    </cfRule>
    <cfRule type="cellIs" dxfId="3012" priority="922" stopIfTrue="1" operator="equal">
      <formula>"売"</formula>
    </cfRule>
  </conditionalFormatting>
  <conditionalFormatting sqref="G78">
    <cfRule type="cellIs" dxfId="3011" priority="919" stopIfTrue="1" operator="equal">
      <formula>"買"</formula>
    </cfRule>
    <cfRule type="cellIs" dxfId="3010" priority="920" stopIfTrue="1" operator="equal">
      <formula>"売"</formula>
    </cfRule>
  </conditionalFormatting>
  <conditionalFormatting sqref="G78">
    <cfRule type="cellIs" dxfId="3009" priority="917" stopIfTrue="1" operator="equal">
      <formula>"買"</formula>
    </cfRule>
    <cfRule type="cellIs" dxfId="3008" priority="918" stopIfTrue="1" operator="equal">
      <formula>"売"</formula>
    </cfRule>
  </conditionalFormatting>
  <conditionalFormatting sqref="G78">
    <cfRule type="cellIs" dxfId="3007" priority="915" stopIfTrue="1" operator="equal">
      <formula>"買"</formula>
    </cfRule>
    <cfRule type="cellIs" dxfId="3006" priority="916" stopIfTrue="1" operator="equal">
      <formula>"売"</formula>
    </cfRule>
  </conditionalFormatting>
  <conditionalFormatting sqref="G78">
    <cfRule type="cellIs" dxfId="3005" priority="913" stopIfTrue="1" operator="equal">
      <formula>"買"</formula>
    </cfRule>
    <cfRule type="cellIs" dxfId="3004" priority="914" stopIfTrue="1" operator="equal">
      <formula>"売"</formula>
    </cfRule>
  </conditionalFormatting>
  <conditionalFormatting sqref="G78">
    <cfRule type="cellIs" dxfId="3003" priority="911" stopIfTrue="1" operator="equal">
      <formula>"買"</formula>
    </cfRule>
    <cfRule type="cellIs" dxfId="3002" priority="912" stopIfTrue="1" operator="equal">
      <formula>"売"</formula>
    </cfRule>
  </conditionalFormatting>
  <conditionalFormatting sqref="G78">
    <cfRule type="cellIs" dxfId="3001" priority="909" stopIfTrue="1" operator="equal">
      <formula>"買"</formula>
    </cfRule>
    <cfRule type="cellIs" dxfId="3000" priority="910" stopIfTrue="1" operator="equal">
      <formula>"売"</formula>
    </cfRule>
  </conditionalFormatting>
  <conditionalFormatting sqref="G78">
    <cfRule type="cellIs" dxfId="2999" priority="907" stopIfTrue="1" operator="equal">
      <formula>"買"</formula>
    </cfRule>
    <cfRule type="cellIs" dxfId="2998" priority="908" stopIfTrue="1" operator="equal">
      <formula>"売"</formula>
    </cfRule>
  </conditionalFormatting>
  <conditionalFormatting sqref="G79">
    <cfRule type="cellIs" dxfId="2997" priority="905" stopIfTrue="1" operator="equal">
      <formula>"買"</formula>
    </cfRule>
    <cfRule type="cellIs" dxfId="2996" priority="906" stopIfTrue="1" operator="equal">
      <formula>"売"</formula>
    </cfRule>
  </conditionalFormatting>
  <conditionalFormatting sqref="G79">
    <cfRule type="cellIs" dxfId="2995" priority="903" stopIfTrue="1" operator="equal">
      <formula>"買"</formula>
    </cfRule>
    <cfRule type="cellIs" dxfId="2994" priority="904" stopIfTrue="1" operator="equal">
      <formula>"売"</formula>
    </cfRule>
  </conditionalFormatting>
  <conditionalFormatting sqref="G79">
    <cfRule type="cellIs" dxfId="2993" priority="901" stopIfTrue="1" operator="equal">
      <formula>"買"</formula>
    </cfRule>
    <cfRule type="cellIs" dxfId="2992" priority="902" stopIfTrue="1" operator="equal">
      <formula>"売"</formula>
    </cfRule>
  </conditionalFormatting>
  <conditionalFormatting sqref="G80">
    <cfRule type="cellIs" dxfId="2991" priority="899" stopIfTrue="1" operator="equal">
      <formula>"買"</formula>
    </cfRule>
    <cfRule type="cellIs" dxfId="2990" priority="900" stopIfTrue="1" operator="equal">
      <formula>"売"</formula>
    </cfRule>
  </conditionalFormatting>
  <conditionalFormatting sqref="G81">
    <cfRule type="cellIs" dxfId="2989" priority="897" stopIfTrue="1" operator="equal">
      <formula>"買"</formula>
    </cfRule>
    <cfRule type="cellIs" dxfId="2988" priority="898" stopIfTrue="1" operator="equal">
      <formula>"売"</formula>
    </cfRule>
  </conditionalFormatting>
  <conditionalFormatting sqref="G82">
    <cfRule type="cellIs" dxfId="2987" priority="895" stopIfTrue="1" operator="equal">
      <formula>"買"</formula>
    </cfRule>
    <cfRule type="cellIs" dxfId="2986" priority="896" stopIfTrue="1" operator="equal">
      <formula>"売"</formula>
    </cfRule>
  </conditionalFormatting>
  <conditionalFormatting sqref="G83">
    <cfRule type="cellIs" dxfId="2985" priority="893" stopIfTrue="1" operator="equal">
      <formula>"買"</formula>
    </cfRule>
    <cfRule type="cellIs" dxfId="2984" priority="894" stopIfTrue="1" operator="equal">
      <formula>"売"</formula>
    </cfRule>
  </conditionalFormatting>
  <conditionalFormatting sqref="G84">
    <cfRule type="cellIs" dxfId="2983" priority="891" stopIfTrue="1" operator="equal">
      <formula>"買"</formula>
    </cfRule>
    <cfRule type="cellIs" dxfId="2982" priority="892" stopIfTrue="1" operator="equal">
      <formula>"売"</formula>
    </cfRule>
  </conditionalFormatting>
  <conditionalFormatting sqref="G84">
    <cfRule type="cellIs" dxfId="2981" priority="889" stopIfTrue="1" operator="equal">
      <formula>"買"</formula>
    </cfRule>
    <cfRule type="cellIs" dxfId="2980" priority="890" stopIfTrue="1" operator="equal">
      <formula>"売"</formula>
    </cfRule>
  </conditionalFormatting>
  <conditionalFormatting sqref="G84">
    <cfRule type="cellIs" dxfId="2979" priority="887" stopIfTrue="1" operator="equal">
      <formula>"買"</formula>
    </cfRule>
    <cfRule type="cellIs" dxfId="2978" priority="888" stopIfTrue="1" operator="equal">
      <formula>"売"</formula>
    </cfRule>
  </conditionalFormatting>
  <conditionalFormatting sqref="G85">
    <cfRule type="cellIs" dxfId="2977" priority="885" stopIfTrue="1" operator="equal">
      <formula>"買"</formula>
    </cfRule>
    <cfRule type="cellIs" dxfId="2976" priority="886" stopIfTrue="1" operator="equal">
      <formula>"売"</formula>
    </cfRule>
  </conditionalFormatting>
  <conditionalFormatting sqref="G85">
    <cfRule type="cellIs" dxfId="2975" priority="883" stopIfTrue="1" operator="equal">
      <formula>"買"</formula>
    </cfRule>
    <cfRule type="cellIs" dxfId="2974" priority="884" stopIfTrue="1" operator="equal">
      <formula>"売"</formula>
    </cfRule>
  </conditionalFormatting>
  <conditionalFormatting sqref="G85">
    <cfRule type="cellIs" dxfId="2973" priority="881" stopIfTrue="1" operator="equal">
      <formula>"買"</formula>
    </cfRule>
    <cfRule type="cellIs" dxfId="2972" priority="882" stopIfTrue="1" operator="equal">
      <formula>"売"</formula>
    </cfRule>
  </conditionalFormatting>
  <conditionalFormatting sqref="G86">
    <cfRule type="cellIs" dxfId="2971" priority="879" stopIfTrue="1" operator="equal">
      <formula>"買"</formula>
    </cfRule>
    <cfRule type="cellIs" dxfId="2970" priority="880" stopIfTrue="1" operator="equal">
      <formula>"売"</formula>
    </cfRule>
  </conditionalFormatting>
  <conditionalFormatting sqref="G87">
    <cfRule type="cellIs" dxfId="2969" priority="877" stopIfTrue="1" operator="equal">
      <formula>"買"</formula>
    </cfRule>
    <cfRule type="cellIs" dxfId="2968" priority="878" stopIfTrue="1" operator="equal">
      <formula>"売"</formula>
    </cfRule>
  </conditionalFormatting>
  <conditionalFormatting sqref="G87">
    <cfRule type="cellIs" dxfId="2967" priority="875" stopIfTrue="1" operator="equal">
      <formula>"買"</formula>
    </cfRule>
    <cfRule type="cellIs" dxfId="2966" priority="876" stopIfTrue="1" operator="equal">
      <formula>"売"</formula>
    </cfRule>
  </conditionalFormatting>
  <conditionalFormatting sqref="G87">
    <cfRule type="cellIs" dxfId="2965" priority="873" stopIfTrue="1" operator="equal">
      <formula>"買"</formula>
    </cfRule>
    <cfRule type="cellIs" dxfId="2964" priority="874" stopIfTrue="1" operator="equal">
      <formula>"売"</formula>
    </cfRule>
  </conditionalFormatting>
  <conditionalFormatting sqref="G87">
    <cfRule type="cellIs" dxfId="2963" priority="871" stopIfTrue="1" operator="equal">
      <formula>"買"</formula>
    </cfRule>
    <cfRule type="cellIs" dxfId="2962" priority="872" stopIfTrue="1" operator="equal">
      <formula>"売"</formula>
    </cfRule>
  </conditionalFormatting>
  <conditionalFormatting sqref="G87">
    <cfRule type="cellIs" dxfId="2961" priority="869" stopIfTrue="1" operator="equal">
      <formula>"買"</formula>
    </cfRule>
    <cfRule type="cellIs" dxfId="2960" priority="870" stopIfTrue="1" operator="equal">
      <formula>"売"</formula>
    </cfRule>
  </conditionalFormatting>
  <conditionalFormatting sqref="G79">
    <cfRule type="cellIs" dxfId="2959" priority="867" stopIfTrue="1" operator="equal">
      <formula>"買"</formula>
    </cfRule>
    <cfRule type="cellIs" dxfId="2958" priority="868" stopIfTrue="1" operator="equal">
      <formula>"売"</formula>
    </cfRule>
  </conditionalFormatting>
  <conditionalFormatting sqref="G80">
    <cfRule type="cellIs" dxfId="2957" priority="865" stopIfTrue="1" operator="equal">
      <formula>"買"</formula>
    </cfRule>
    <cfRule type="cellIs" dxfId="2956" priority="866" stopIfTrue="1" operator="equal">
      <formula>"売"</formula>
    </cfRule>
  </conditionalFormatting>
  <conditionalFormatting sqref="G81">
    <cfRule type="cellIs" dxfId="2955" priority="863" stopIfTrue="1" operator="equal">
      <formula>"買"</formula>
    </cfRule>
    <cfRule type="cellIs" dxfId="2954" priority="864" stopIfTrue="1" operator="equal">
      <formula>"売"</formula>
    </cfRule>
  </conditionalFormatting>
  <conditionalFormatting sqref="G82">
    <cfRule type="cellIs" dxfId="2953" priority="861" stopIfTrue="1" operator="equal">
      <formula>"買"</formula>
    </cfRule>
    <cfRule type="cellIs" dxfId="2952" priority="862" stopIfTrue="1" operator="equal">
      <formula>"売"</formula>
    </cfRule>
  </conditionalFormatting>
  <conditionalFormatting sqref="G83">
    <cfRule type="cellIs" dxfId="2951" priority="859" stopIfTrue="1" operator="equal">
      <formula>"買"</formula>
    </cfRule>
    <cfRule type="cellIs" dxfId="2950" priority="860" stopIfTrue="1" operator="equal">
      <formula>"売"</formula>
    </cfRule>
  </conditionalFormatting>
  <conditionalFormatting sqref="G83">
    <cfRule type="cellIs" dxfId="2949" priority="857" stopIfTrue="1" operator="equal">
      <formula>"買"</formula>
    </cfRule>
    <cfRule type="cellIs" dxfId="2948" priority="858" stopIfTrue="1" operator="equal">
      <formula>"売"</formula>
    </cfRule>
  </conditionalFormatting>
  <conditionalFormatting sqref="G83">
    <cfRule type="cellIs" dxfId="2947" priority="855" stopIfTrue="1" operator="equal">
      <formula>"買"</formula>
    </cfRule>
    <cfRule type="cellIs" dxfId="2946" priority="856" stopIfTrue="1" operator="equal">
      <formula>"売"</formula>
    </cfRule>
  </conditionalFormatting>
  <conditionalFormatting sqref="G84">
    <cfRule type="cellIs" dxfId="2945" priority="853" stopIfTrue="1" operator="equal">
      <formula>"買"</formula>
    </cfRule>
    <cfRule type="cellIs" dxfId="2944" priority="854" stopIfTrue="1" operator="equal">
      <formula>"売"</formula>
    </cfRule>
  </conditionalFormatting>
  <conditionalFormatting sqref="G84">
    <cfRule type="cellIs" dxfId="2943" priority="851" stopIfTrue="1" operator="equal">
      <formula>"買"</formula>
    </cfRule>
    <cfRule type="cellIs" dxfId="2942" priority="852" stopIfTrue="1" operator="equal">
      <formula>"売"</formula>
    </cfRule>
  </conditionalFormatting>
  <conditionalFormatting sqref="G84">
    <cfRule type="cellIs" dxfId="2941" priority="849" stopIfTrue="1" operator="equal">
      <formula>"買"</formula>
    </cfRule>
    <cfRule type="cellIs" dxfId="2940" priority="850" stopIfTrue="1" operator="equal">
      <formula>"売"</formula>
    </cfRule>
  </conditionalFormatting>
  <conditionalFormatting sqref="G85">
    <cfRule type="cellIs" dxfId="2939" priority="847" stopIfTrue="1" operator="equal">
      <formula>"買"</formula>
    </cfRule>
    <cfRule type="cellIs" dxfId="2938" priority="848" stopIfTrue="1" operator="equal">
      <formula>"売"</formula>
    </cfRule>
  </conditionalFormatting>
  <conditionalFormatting sqref="G86">
    <cfRule type="cellIs" dxfId="2937" priority="845" stopIfTrue="1" operator="equal">
      <formula>"買"</formula>
    </cfRule>
    <cfRule type="cellIs" dxfId="2936" priority="846" stopIfTrue="1" operator="equal">
      <formula>"売"</formula>
    </cfRule>
  </conditionalFormatting>
  <conditionalFormatting sqref="G79:G85">
    <cfRule type="cellIs" dxfId="2935" priority="843" stopIfTrue="1" operator="equal">
      <formula>"買"</formula>
    </cfRule>
    <cfRule type="cellIs" dxfId="2934" priority="844" stopIfTrue="1" operator="equal">
      <formula>"売"</formula>
    </cfRule>
  </conditionalFormatting>
  <conditionalFormatting sqref="G83:G84">
    <cfRule type="cellIs" dxfId="2933" priority="841" stopIfTrue="1" operator="equal">
      <formula>"買"</formula>
    </cfRule>
    <cfRule type="cellIs" dxfId="2932" priority="842" stopIfTrue="1" operator="equal">
      <formula>"売"</formula>
    </cfRule>
  </conditionalFormatting>
  <conditionalFormatting sqref="G83:G84">
    <cfRule type="cellIs" dxfId="2931" priority="839" stopIfTrue="1" operator="equal">
      <formula>"買"</formula>
    </cfRule>
    <cfRule type="cellIs" dxfId="2930" priority="840" stopIfTrue="1" operator="equal">
      <formula>"売"</formula>
    </cfRule>
  </conditionalFormatting>
  <conditionalFormatting sqref="G85">
    <cfRule type="cellIs" dxfId="2929" priority="837" stopIfTrue="1" operator="equal">
      <formula>"買"</formula>
    </cfRule>
    <cfRule type="cellIs" dxfId="2928" priority="838" stopIfTrue="1" operator="equal">
      <formula>"売"</formula>
    </cfRule>
  </conditionalFormatting>
  <conditionalFormatting sqref="G85">
    <cfRule type="cellIs" dxfId="2927" priority="835" stopIfTrue="1" operator="equal">
      <formula>"買"</formula>
    </cfRule>
    <cfRule type="cellIs" dxfId="2926" priority="836" stopIfTrue="1" operator="equal">
      <formula>"売"</formula>
    </cfRule>
  </conditionalFormatting>
  <conditionalFormatting sqref="G85">
    <cfRule type="cellIs" dxfId="2925" priority="833" stopIfTrue="1" operator="equal">
      <formula>"買"</formula>
    </cfRule>
    <cfRule type="cellIs" dxfId="2924" priority="834" stopIfTrue="1" operator="equal">
      <formula>"売"</formula>
    </cfRule>
  </conditionalFormatting>
  <conditionalFormatting sqref="G85">
    <cfRule type="cellIs" dxfId="2923" priority="831" stopIfTrue="1" operator="equal">
      <formula>"買"</formula>
    </cfRule>
    <cfRule type="cellIs" dxfId="2922" priority="832" stopIfTrue="1" operator="equal">
      <formula>"売"</formula>
    </cfRule>
  </conditionalFormatting>
  <conditionalFormatting sqref="G85">
    <cfRule type="cellIs" dxfId="2921" priority="829" stopIfTrue="1" operator="equal">
      <formula>"買"</formula>
    </cfRule>
    <cfRule type="cellIs" dxfId="2920" priority="830" stopIfTrue="1" operator="equal">
      <formula>"売"</formula>
    </cfRule>
  </conditionalFormatting>
  <conditionalFormatting sqref="G85">
    <cfRule type="cellIs" dxfId="2919" priority="827" stopIfTrue="1" operator="equal">
      <formula>"買"</formula>
    </cfRule>
    <cfRule type="cellIs" dxfId="2918" priority="828" stopIfTrue="1" operator="equal">
      <formula>"売"</formula>
    </cfRule>
  </conditionalFormatting>
  <conditionalFormatting sqref="G85">
    <cfRule type="cellIs" dxfId="2917" priority="825" stopIfTrue="1" operator="equal">
      <formula>"買"</formula>
    </cfRule>
    <cfRule type="cellIs" dxfId="2916" priority="826" stopIfTrue="1" operator="equal">
      <formula>"売"</formula>
    </cfRule>
  </conditionalFormatting>
  <conditionalFormatting sqref="G85">
    <cfRule type="cellIs" dxfId="2915" priority="823" stopIfTrue="1" operator="equal">
      <formula>"買"</formula>
    </cfRule>
    <cfRule type="cellIs" dxfId="2914" priority="824" stopIfTrue="1" operator="equal">
      <formula>"売"</formula>
    </cfRule>
  </conditionalFormatting>
  <conditionalFormatting sqref="G86">
    <cfRule type="cellIs" dxfId="2913" priority="821" stopIfTrue="1" operator="equal">
      <formula>"買"</formula>
    </cfRule>
    <cfRule type="cellIs" dxfId="2912" priority="822" stopIfTrue="1" operator="equal">
      <formula>"売"</formula>
    </cfRule>
  </conditionalFormatting>
  <conditionalFormatting sqref="G86">
    <cfRule type="cellIs" dxfId="2911" priority="819" stopIfTrue="1" operator="equal">
      <formula>"買"</formula>
    </cfRule>
    <cfRule type="cellIs" dxfId="2910" priority="820" stopIfTrue="1" operator="equal">
      <formula>"売"</formula>
    </cfRule>
  </conditionalFormatting>
  <conditionalFormatting sqref="G86">
    <cfRule type="cellIs" dxfId="2909" priority="817" stopIfTrue="1" operator="equal">
      <formula>"買"</formula>
    </cfRule>
    <cfRule type="cellIs" dxfId="2908" priority="818" stopIfTrue="1" operator="equal">
      <formula>"売"</formula>
    </cfRule>
  </conditionalFormatting>
  <conditionalFormatting sqref="G86">
    <cfRule type="cellIs" dxfId="2907" priority="815" stopIfTrue="1" operator="equal">
      <formula>"買"</formula>
    </cfRule>
    <cfRule type="cellIs" dxfId="2906" priority="816" stopIfTrue="1" operator="equal">
      <formula>"売"</formula>
    </cfRule>
  </conditionalFormatting>
  <conditionalFormatting sqref="G86">
    <cfRule type="cellIs" dxfId="2905" priority="813" stopIfTrue="1" operator="equal">
      <formula>"買"</formula>
    </cfRule>
    <cfRule type="cellIs" dxfId="2904" priority="814" stopIfTrue="1" operator="equal">
      <formula>"売"</formula>
    </cfRule>
  </conditionalFormatting>
  <conditionalFormatting sqref="G86">
    <cfRule type="cellIs" dxfId="2903" priority="811" stopIfTrue="1" operator="equal">
      <formula>"買"</formula>
    </cfRule>
    <cfRule type="cellIs" dxfId="2902" priority="812" stopIfTrue="1" operator="equal">
      <formula>"売"</formula>
    </cfRule>
  </conditionalFormatting>
  <conditionalFormatting sqref="G86">
    <cfRule type="cellIs" dxfId="2901" priority="809" stopIfTrue="1" operator="equal">
      <formula>"買"</formula>
    </cfRule>
    <cfRule type="cellIs" dxfId="2900" priority="810" stopIfTrue="1" operator="equal">
      <formula>"売"</formula>
    </cfRule>
  </conditionalFormatting>
  <conditionalFormatting sqref="G86">
    <cfRule type="cellIs" dxfId="2899" priority="807" stopIfTrue="1" operator="equal">
      <formula>"買"</formula>
    </cfRule>
    <cfRule type="cellIs" dxfId="2898" priority="808" stopIfTrue="1" operator="equal">
      <formula>"売"</formula>
    </cfRule>
  </conditionalFormatting>
  <conditionalFormatting sqref="G86">
    <cfRule type="cellIs" dxfId="2897" priority="805" stopIfTrue="1" operator="equal">
      <formula>"買"</formula>
    </cfRule>
    <cfRule type="cellIs" dxfId="2896" priority="806" stopIfTrue="1" operator="equal">
      <formula>"売"</formula>
    </cfRule>
  </conditionalFormatting>
  <conditionalFormatting sqref="G86">
    <cfRule type="cellIs" dxfId="2895" priority="803" stopIfTrue="1" operator="equal">
      <formula>"買"</formula>
    </cfRule>
    <cfRule type="cellIs" dxfId="2894" priority="804" stopIfTrue="1" operator="equal">
      <formula>"売"</formula>
    </cfRule>
  </conditionalFormatting>
  <conditionalFormatting sqref="G86">
    <cfRule type="cellIs" dxfId="2893" priority="801" stopIfTrue="1" operator="equal">
      <formula>"買"</formula>
    </cfRule>
    <cfRule type="cellIs" dxfId="2892" priority="802" stopIfTrue="1" operator="equal">
      <formula>"売"</formula>
    </cfRule>
  </conditionalFormatting>
  <conditionalFormatting sqref="G86">
    <cfRule type="cellIs" dxfId="2891" priority="799" stopIfTrue="1" operator="equal">
      <formula>"買"</formula>
    </cfRule>
    <cfRule type="cellIs" dxfId="2890" priority="800" stopIfTrue="1" operator="equal">
      <formula>"売"</formula>
    </cfRule>
  </conditionalFormatting>
  <conditionalFormatting sqref="G86">
    <cfRule type="cellIs" dxfId="2889" priority="797" stopIfTrue="1" operator="equal">
      <formula>"買"</formula>
    </cfRule>
    <cfRule type="cellIs" dxfId="2888" priority="798" stopIfTrue="1" operator="equal">
      <formula>"売"</formula>
    </cfRule>
  </conditionalFormatting>
  <conditionalFormatting sqref="G87">
    <cfRule type="cellIs" dxfId="2887" priority="795" stopIfTrue="1" operator="equal">
      <formula>"買"</formula>
    </cfRule>
    <cfRule type="cellIs" dxfId="2886" priority="796" stopIfTrue="1" operator="equal">
      <formula>"売"</formula>
    </cfRule>
  </conditionalFormatting>
  <conditionalFormatting sqref="G87">
    <cfRule type="cellIs" dxfId="2885" priority="793" stopIfTrue="1" operator="equal">
      <formula>"買"</formula>
    </cfRule>
    <cfRule type="cellIs" dxfId="2884" priority="794" stopIfTrue="1" operator="equal">
      <formula>"売"</formula>
    </cfRule>
  </conditionalFormatting>
  <conditionalFormatting sqref="G87">
    <cfRule type="cellIs" dxfId="2883" priority="791" stopIfTrue="1" operator="equal">
      <formula>"買"</formula>
    </cfRule>
    <cfRule type="cellIs" dxfId="2882" priority="792" stopIfTrue="1" operator="equal">
      <formula>"売"</formula>
    </cfRule>
  </conditionalFormatting>
  <conditionalFormatting sqref="G87">
    <cfRule type="cellIs" dxfId="2881" priority="789" stopIfTrue="1" operator="equal">
      <formula>"買"</formula>
    </cfRule>
    <cfRule type="cellIs" dxfId="2880" priority="790" stopIfTrue="1" operator="equal">
      <formula>"売"</formula>
    </cfRule>
  </conditionalFormatting>
  <conditionalFormatting sqref="G87">
    <cfRule type="cellIs" dxfId="2879" priority="787" stopIfTrue="1" operator="equal">
      <formula>"買"</formula>
    </cfRule>
    <cfRule type="cellIs" dxfId="2878" priority="788" stopIfTrue="1" operator="equal">
      <formula>"売"</formula>
    </cfRule>
  </conditionalFormatting>
  <conditionalFormatting sqref="G87">
    <cfRule type="cellIs" dxfId="2877" priority="785" stopIfTrue="1" operator="equal">
      <formula>"買"</formula>
    </cfRule>
    <cfRule type="cellIs" dxfId="2876" priority="786" stopIfTrue="1" operator="equal">
      <formula>"売"</formula>
    </cfRule>
  </conditionalFormatting>
  <conditionalFormatting sqref="G87">
    <cfRule type="cellIs" dxfId="2875" priority="783" stopIfTrue="1" operator="equal">
      <formula>"買"</formula>
    </cfRule>
    <cfRule type="cellIs" dxfId="2874" priority="784" stopIfTrue="1" operator="equal">
      <formula>"売"</formula>
    </cfRule>
  </conditionalFormatting>
  <conditionalFormatting sqref="G87">
    <cfRule type="cellIs" dxfId="2873" priority="781" stopIfTrue="1" operator="equal">
      <formula>"買"</formula>
    </cfRule>
    <cfRule type="cellIs" dxfId="2872" priority="782" stopIfTrue="1" operator="equal">
      <formula>"売"</formula>
    </cfRule>
  </conditionalFormatting>
  <conditionalFormatting sqref="G87">
    <cfRule type="cellIs" dxfId="2871" priority="779" stopIfTrue="1" operator="equal">
      <formula>"買"</formula>
    </cfRule>
    <cfRule type="cellIs" dxfId="2870" priority="780" stopIfTrue="1" operator="equal">
      <formula>"売"</formula>
    </cfRule>
  </conditionalFormatting>
  <conditionalFormatting sqref="G87">
    <cfRule type="cellIs" dxfId="2869" priority="777" stopIfTrue="1" operator="equal">
      <formula>"買"</formula>
    </cfRule>
    <cfRule type="cellIs" dxfId="2868" priority="778" stopIfTrue="1" operator="equal">
      <formula>"売"</formula>
    </cfRule>
  </conditionalFormatting>
  <conditionalFormatting sqref="G87">
    <cfRule type="cellIs" dxfId="2867" priority="775" stopIfTrue="1" operator="equal">
      <formula>"買"</formula>
    </cfRule>
    <cfRule type="cellIs" dxfId="2866" priority="776" stopIfTrue="1" operator="equal">
      <formula>"売"</formula>
    </cfRule>
  </conditionalFormatting>
  <conditionalFormatting sqref="G87">
    <cfRule type="cellIs" dxfId="2865" priority="773" stopIfTrue="1" operator="equal">
      <formula>"買"</formula>
    </cfRule>
    <cfRule type="cellIs" dxfId="2864" priority="774" stopIfTrue="1" operator="equal">
      <formula>"売"</formula>
    </cfRule>
  </conditionalFormatting>
  <conditionalFormatting sqref="G87">
    <cfRule type="cellIs" dxfId="2863" priority="771" stopIfTrue="1" operator="equal">
      <formula>"買"</formula>
    </cfRule>
    <cfRule type="cellIs" dxfId="2862" priority="772" stopIfTrue="1" operator="equal">
      <formula>"売"</formula>
    </cfRule>
  </conditionalFormatting>
  <conditionalFormatting sqref="G32">
    <cfRule type="cellIs" dxfId="2859" priority="769" stopIfTrue="1" operator="equal">
      <formula>"買"</formula>
    </cfRule>
    <cfRule type="cellIs" dxfId="2858" priority="770" stopIfTrue="1" operator="equal">
      <formula>"売"</formula>
    </cfRule>
  </conditionalFormatting>
  <conditionalFormatting sqref="G32">
    <cfRule type="cellIs" dxfId="2857" priority="767" stopIfTrue="1" operator="equal">
      <formula>"買"</formula>
    </cfRule>
    <cfRule type="cellIs" dxfId="2856" priority="768" stopIfTrue="1" operator="equal">
      <formula>"売"</formula>
    </cfRule>
  </conditionalFormatting>
  <conditionalFormatting sqref="G32">
    <cfRule type="cellIs" dxfId="2855" priority="765" stopIfTrue="1" operator="equal">
      <formula>"買"</formula>
    </cfRule>
    <cfRule type="cellIs" dxfId="2854" priority="766" stopIfTrue="1" operator="equal">
      <formula>"売"</formula>
    </cfRule>
  </conditionalFormatting>
  <conditionalFormatting sqref="G32">
    <cfRule type="cellIs" dxfId="2853" priority="763" stopIfTrue="1" operator="equal">
      <formula>"買"</formula>
    </cfRule>
    <cfRule type="cellIs" dxfId="2852" priority="764" stopIfTrue="1" operator="equal">
      <formula>"売"</formula>
    </cfRule>
  </conditionalFormatting>
  <conditionalFormatting sqref="G32">
    <cfRule type="cellIs" dxfId="2851" priority="761" stopIfTrue="1" operator="equal">
      <formula>"買"</formula>
    </cfRule>
    <cfRule type="cellIs" dxfId="2850" priority="762" stopIfTrue="1" operator="equal">
      <formula>"売"</formula>
    </cfRule>
  </conditionalFormatting>
  <conditionalFormatting sqref="G32">
    <cfRule type="cellIs" dxfId="2849" priority="759" stopIfTrue="1" operator="equal">
      <formula>"買"</formula>
    </cfRule>
    <cfRule type="cellIs" dxfId="2848" priority="760" stopIfTrue="1" operator="equal">
      <formula>"売"</formula>
    </cfRule>
  </conditionalFormatting>
  <conditionalFormatting sqref="G33">
    <cfRule type="cellIs" dxfId="2839" priority="757" stopIfTrue="1" operator="equal">
      <formula>"買"</formula>
    </cfRule>
    <cfRule type="cellIs" dxfId="2838" priority="758" stopIfTrue="1" operator="equal">
      <formula>"売"</formula>
    </cfRule>
  </conditionalFormatting>
  <conditionalFormatting sqref="G33">
    <cfRule type="cellIs" dxfId="2837" priority="755" stopIfTrue="1" operator="equal">
      <formula>"買"</formula>
    </cfRule>
    <cfRule type="cellIs" dxfId="2836" priority="756" stopIfTrue="1" operator="equal">
      <formula>"売"</formula>
    </cfRule>
  </conditionalFormatting>
  <conditionalFormatting sqref="G33">
    <cfRule type="cellIs" dxfId="2835" priority="753" stopIfTrue="1" operator="equal">
      <formula>"買"</formula>
    </cfRule>
    <cfRule type="cellIs" dxfId="2834" priority="754" stopIfTrue="1" operator="equal">
      <formula>"売"</formula>
    </cfRule>
  </conditionalFormatting>
  <conditionalFormatting sqref="G33">
    <cfRule type="cellIs" dxfId="2833" priority="751" stopIfTrue="1" operator="equal">
      <formula>"買"</formula>
    </cfRule>
    <cfRule type="cellIs" dxfId="2832" priority="752" stopIfTrue="1" operator="equal">
      <formula>"売"</formula>
    </cfRule>
  </conditionalFormatting>
  <conditionalFormatting sqref="G33">
    <cfRule type="cellIs" dxfId="2831" priority="749" stopIfTrue="1" operator="equal">
      <formula>"買"</formula>
    </cfRule>
    <cfRule type="cellIs" dxfId="2830" priority="750" stopIfTrue="1" operator="equal">
      <formula>"売"</formula>
    </cfRule>
  </conditionalFormatting>
  <conditionalFormatting sqref="G33">
    <cfRule type="cellIs" dxfId="2829" priority="747" stopIfTrue="1" operator="equal">
      <formula>"買"</formula>
    </cfRule>
    <cfRule type="cellIs" dxfId="2828" priority="748" stopIfTrue="1" operator="equal">
      <formula>"売"</formula>
    </cfRule>
  </conditionalFormatting>
  <conditionalFormatting sqref="G33">
    <cfRule type="cellIs" dxfId="2827" priority="745" stopIfTrue="1" operator="equal">
      <formula>"買"</formula>
    </cfRule>
    <cfRule type="cellIs" dxfId="2826" priority="746" stopIfTrue="1" operator="equal">
      <formula>"売"</formula>
    </cfRule>
  </conditionalFormatting>
  <conditionalFormatting sqref="G33">
    <cfRule type="cellIs" dxfId="2825" priority="743" stopIfTrue="1" operator="equal">
      <formula>"買"</formula>
    </cfRule>
    <cfRule type="cellIs" dxfId="2824" priority="744" stopIfTrue="1" operator="equal">
      <formula>"売"</formula>
    </cfRule>
  </conditionalFormatting>
  <conditionalFormatting sqref="G33">
    <cfRule type="cellIs" dxfId="2823" priority="741" stopIfTrue="1" operator="equal">
      <formula>"買"</formula>
    </cfRule>
    <cfRule type="cellIs" dxfId="2822" priority="742" stopIfTrue="1" operator="equal">
      <formula>"売"</formula>
    </cfRule>
  </conditionalFormatting>
  <conditionalFormatting sqref="G33">
    <cfRule type="cellIs" dxfId="2821" priority="739" stopIfTrue="1" operator="equal">
      <formula>"買"</formula>
    </cfRule>
    <cfRule type="cellIs" dxfId="2820" priority="740" stopIfTrue="1" operator="equal">
      <formula>"売"</formula>
    </cfRule>
  </conditionalFormatting>
  <conditionalFormatting sqref="G33">
    <cfRule type="cellIs" dxfId="2819" priority="737" stopIfTrue="1" operator="equal">
      <formula>"買"</formula>
    </cfRule>
    <cfRule type="cellIs" dxfId="2818" priority="738" stopIfTrue="1" operator="equal">
      <formula>"売"</formula>
    </cfRule>
  </conditionalFormatting>
  <conditionalFormatting sqref="G33">
    <cfRule type="cellIs" dxfId="2817" priority="735" stopIfTrue="1" operator="equal">
      <formula>"買"</formula>
    </cfRule>
    <cfRule type="cellIs" dxfId="2816" priority="736" stopIfTrue="1" operator="equal">
      <formula>"売"</formula>
    </cfRule>
  </conditionalFormatting>
  <conditionalFormatting sqref="G33">
    <cfRule type="cellIs" dxfId="2815" priority="733" stopIfTrue="1" operator="equal">
      <formula>"買"</formula>
    </cfRule>
    <cfRule type="cellIs" dxfId="2814" priority="734" stopIfTrue="1" operator="equal">
      <formula>"売"</formula>
    </cfRule>
  </conditionalFormatting>
  <conditionalFormatting sqref="G33">
    <cfRule type="cellIs" dxfId="2813" priority="731" stopIfTrue="1" operator="equal">
      <formula>"買"</formula>
    </cfRule>
    <cfRule type="cellIs" dxfId="2812" priority="732" stopIfTrue="1" operator="equal">
      <formula>"売"</formula>
    </cfRule>
  </conditionalFormatting>
  <conditionalFormatting sqref="G35">
    <cfRule type="cellIs" dxfId="2729" priority="729" stopIfTrue="1" operator="equal">
      <formula>"買"</formula>
    </cfRule>
    <cfRule type="cellIs" dxfId="2728" priority="730" stopIfTrue="1" operator="equal">
      <formula>"売"</formula>
    </cfRule>
  </conditionalFormatting>
  <conditionalFormatting sqref="G35">
    <cfRule type="cellIs" dxfId="2727" priority="727" stopIfTrue="1" operator="equal">
      <formula>"買"</formula>
    </cfRule>
    <cfRule type="cellIs" dxfId="2726" priority="728" stopIfTrue="1" operator="equal">
      <formula>"売"</formula>
    </cfRule>
  </conditionalFormatting>
  <conditionalFormatting sqref="G35">
    <cfRule type="cellIs" dxfId="2725" priority="725" stopIfTrue="1" operator="equal">
      <formula>"買"</formula>
    </cfRule>
    <cfRule type="cellIs" dxfId="2724" priority="726" stopIfTrue="1" operator="equal">
      <formula>"売"</formula>
    </cfRule>
  </conditionalFormatting>
  <conditionalFormatting sqref="G35">
    <cfRule type="cellIs" dxfId="2723" priority="723" stopIfTrue="1" operator="equal">
      <formula>"買"</formula>
    </cfRule>
    <cfRule type="cellIs" dxfId="2722" priority="724" stopIfTrue="1" operator="equal">
      <formula>"売"</formula>
    </cfRule>
  </conditionalFormatting>
  <conditionalFormatting sqref="G35">
    <cfRule type="cellIs" dxfId="2721" priority="721" stopIfTrue="1" operator="equal">
      <formula>"買"</formula>
    </cfRule>
    <cfRule type="cellIs" dxfId="2720" priority="722" stopIfTrue="1" operator="equal">
      <formula>"売"</formula>
    </cfRule>
  </conditionalFormatting>
  <conditionalFormatting sqref="G35">
    <cfRule type="cellIs" dxfId="2719" priority="719" stopIfTrue="1" operator="equal">
      <formula>"買"</formula>
    </cfRule>
    <cfRule type="cellIs" dxfId="2718" priority="720" stopIfTrue="1" operator="equal">
      <formula>"売"</formula>
    </cfRule>
  </conditionalFormatting>
  <conditionalFormatting sqref="G35">
    <cfRule type="cellIs" dxfId="2717" priority="717" stopIfTrue="1" operator="equal">
      <formula>"買"</formula>
    </cfRule>
    <cfRule type="cellIs" dxfId="2716" priority="718" stopIfTrue="1" operator="equal">
      <formula>"売"</formula>
    </cfRule>
  </conditionalFormatting>
  <conditionalFormatting sqref="G35">
    <cfRule type="cellIs" dxfId="2715" priority="715" stopIfTrue="1" operator="equal">
      <formula>"買"</formula>
    </cfRule>
    <cfRule type="cellIs" dxfId="2714" priority="716" stopIfTrue="1" operator="equal">
      <formula>"売"</formula>
    </cfRule>
  </conditionalFormatting>
  <conditionalFormatting sqref="G35">
    <cfRule type="cellIs" dxfId="2713" priority="713" stopIfTrue="1" operator="equal">
      <formula>"買"</formula>
    </cfRule>
    <cfRule type="cellIs" dxfId="2712" priority="714" stopIfTrue="1" operator="equal">
      <formula>"売"</formula>
    </cfRule>
  </conditionalFormatting>
  <conditionalFormatting sqref="G35">
    <cfRule type="cellIs" dxfId="2711" priority="711" stopIfTrue="1" operator="equal">
      <formula>"買"</formula>
    </cfRule>
    <cfRule type="cellIs" dxfId="2710" priority="712" stopIfTrue="1" operator="equal">
      <formula>"売"</formula>
    </cfRule>
  </conditionalFormatting>
  <conditionalFormatting sqref="G35">
    <cfRule type="cellIs" dxfId="2709" priority="709" stopIfTrue="1" operator="equal">
      <formula>"買"</formula>
    </cfRule>
    <cfRule type="cellIs" dxfId="2708" priority="710" stopIfTrue="1" operator="equal">
      <formula>"売"</formula>
    </cfRule>
  </conditionalFormatting>
  <conditionalFormatting sqref="G37:G38">
    <cfRule type="cellIs" dxfId="2647" priority="707" stopIfTrue="1" operator="equal">
      <formula>"買"</formula>
    </cfRule>
    <cfRule type="cellIs" dxfId="2646" priority="708" stopIfTrue="1" operator="equal">
      <formula>"売"</formula>
    </cfRule>
  </conditionalFormatting>
  <conditionalFormatting sqref="G37:G38">
    <cfRule type="cellIs" dxfId="2645" priority="705" stopIfTrue="1" operator="equal">
      <formula>"買"</formula>
    </cfRule>
    <cfRule type="cellIs" dxfId="2644" priority="706" stopIfTrue="1" operator="equal">
      <formula>"売"</formula>
    </cfRule>
  </conditionalFormatting>
  <conditionalFormatting sqref="G37:G38">
    <cfRule type="cellIs" dxfId="2643" priority="703" stopIfTrue="1" operator="equal">
      <formula>"買"</formula>
    </cfRule>
    <cfRule type="cellIs" dxfId="2642" priority="704" stopIfTrue="1" operator="equal">
      <formula>"売"</formula>
    </cfRule>
  </conditionalFormatting>
  <conditionalFormatting sqref="G37:G38">
    <cfRule type="cellIs" dxfId="2641" priority="701" stopIfTrue="1" operator="equal">
      <formula>"買"</formula>
    </cfRule>
    <cfRule type="cellIs" dxfId="2640" priority="702" stopIfTrue="1" operator="equal">
      <formula>"売"</formula>
    </cfRule>
  </conditionalFormatting>
  <conditionalFormatting sqref="G37:G38">
    <cfRule type="cellIs" dxfId="2639" priority="699" stopIfTrue="1" operator="equal">
      <formula>"買"</formula>
    </cfRule>
    <cfRule type="cellIs" dxfId="2638" priority="700" stopIfTrue="1" operator="equal">
      <formula>"売"</formula>
    </cfRule>
  </conditionalFormatting>
  <conditionalFormatting sqref="G37:G38">
    <cfRule type="cellIs" dxfId="2637" priority="697" stopIfTrue="1" operator="equal">
      <formula>"買"</formula>
    </cfRule>
    <cfRule type="cellIs" dxfId="2636" priority="698" stopIfTrue="1" operator="equal">
      <formula>"売"</formula>
    </cfRule>
  </conditionalFormatting>
  <conditionalFormatting sqref="G37:G38">
    <cfRule type="cellIs" dxfId="2635" priority="695" stopIfTrue="1" operator="equal">
      <formula>"買"</formula>
    </cfRule>
    <cfRule type="cellIs" dxfId="2634" priority="696" stopIfTrue="1" operator="equal">
      <formula>"売"</formula>
    </cfRule>
  </conditionalFormatting>
  <conditionalFormatting sqref="G37:G38">
    <cfRule type="cellIs" dxfId="2633" priority="693" stopIfTrue="1" operator="equal">
      <formula>"買"</formula>
    </cfRule>
    <cfRule type="cellIs" dxfId="2632" priority="694" stopIfTrue="1" operator="equal">
      <formula>"売"</formula>
    </cfRule>
  </conditionalFormatting>
  <conditionalFormatting sqref="G37:G38">
    <cfRule type="cellIs" dxfId="2631" priority="691" stopIfTrue="1" operator="equal">
      <formula>"買"</formula>
    </cfRule>
    <cfRule type="cellIs" dxfId="2630" priority="692" stopIfTrue="1" operator="equal">
      <formula>"売"</formula>
    </cfRule>
  </conditionalFormatting>
  <conditionalFormatting sqref="G37:G38">
    <cfRule type="cellIs" dxfId="2629" priority="689" stopIfTrue="1" operator="equal">
      <formula>"買"</formula>
    </cfRule>
    <cfRule type="cellIs" dxfId="2628" priority="690" stopIfTrue="1" operator="equal">
      <formula>"売"</formula>
    </cfRule>
  </conditionalFormatting>
  <conditionalFormatting sqref="G37:G38">
    <cfRule type="cellIs" dxfId="2627" priority="687" stopIfTrue="1" operator="equal">
      <formula>"買"</formula>
    </cfRule>
    <cfRule type="cellIs" dxfId="2626" priority="688" stopIfTrue="1" operator="equal">
      <formula>"売"</formula>
    </cfRule>
  </conditionalFormatting>
  <conditionalFormatting sqref="G39">
    <cfRule type="cellIs" dxfId="2435" priority="685" stopIfTrue="1" operator="equal">
      <formula>"買"</formula>
    </cfRule>
    <cfRule type="cellIs" dxfId="2434" priority="686" stopIfTrue="1" operator="equal">
      <formula>"売"</formula>
    </cfRule>
  </conditionalFormatting>
  <conditionalFormatting sqref="G39">
    <cfRule type="cellIs" dxfId="2433" priority="683" stopIfTrue="1" operator="equal">
      <formula>"買"</formula>
    </cfRule>
    <cfRule type="cellIs" dxfId="2432" priority="684" stopIfTrue="1" operator="equal">
      <formula>"売"</formula>
    </cfRule>
  </conditionalFormatting>
  <conditionalFormatting sqref="G39">
    <cfRule type="cellIs" dxfId="2431" priority="681" stopIfTrue="1" operator="equal">
      <formula>"買"</formula>
    </cfRule>
    <cfRule type="cellIs" dxfId="2430" priority="682" stopIfTrue="1" operator="equal">
      <formula>"売"</formula>
    </cfRule>
  </conditionalFormatting>
  <conditionalFormatting sqref="G39">
    <cfRule type="cellIs" dxfId="2429" priority="679" stopIfTrue="1" operator="equal">
      <formula>"買"</formula>
    </cfRule>
    <cfRule type="cellIs" dxfId="2428" priority="680" stopIfTrue="1" operator="equal">
      <formula>"売"</formula>
    </cfRule>
  </conditionalFormatting>
  <conditionalFormatting sqref="G39">
    <cfRule type="cellIs" dxfId="2427" priority="677" stopIfTrue="1" operator="equal">
      <formula>"買"</formula>
    </cfRule>
    <cfRule type="cellIs" dxfId="2426" priority="678" stopIfTrue="1" operator="equal">
      <formula>"売"</formula>
    </cfRule>
  </conditionalFormatting>
  <conditionalFormatting sqref="G39">
    <cfRule type="cellIs" dxfId="2425" priority="675" stopIfTrue="1" operator="equal">
      <formula>"買"</formula>
    </cfRule>
    <cfRule type="cellIs" dxfId="2424" priority="676" stopIfTrue="1" operator="equal">
      <formula>"売"</formula>
    </cfRule>
  </conditionalFormatting>
  <conditionalFormatting sqref="G39">
    <cfRule type="cellIs" dxfId="2423" priority="673" stopIfTrue="1" operator="equal">
      <formula>"買"</formula>
    </cfRule>
    <cfRule type="cellIs" dxfId="2422" priority="674" stopIfTrue="1" operator="equal">
      <formula>"売"</formula>
    </cfRule>
  </conditionalFormatting>
  <conditionalFormatting sqref="G39">
    <cfRule type="cellIs" dxfId="2421" priority="671" stopIfTrue="1" operator="equal">
      <formula>"買"</formula>
    </cfRule>
    <cfRule type="cellIs" dxfId="2420" priority="672" stopIfTrue="1" operator="equal">
      <formula>"売"</formula>
    </cfRule>
  </conditionalFormatting>
  <conditionalFormatting sqref="G39">
    <cfRule type="cellIs" dxfId="2419" priority="669" stopIfTrue="1" operator="equal">
      <formula>"買"</formula>
    </cfRule>
    <cfRule type="cellIs" dxfId="2418" priority="670" stopIfTrue="1" operator="equal">
      <formula>"売"</formula>
    </cfRule>
  </conditionalFormatting>
  <conditionalFormatting sqref="G39">
    <cfRule type="cellIs" dxfId="2417" priority="667" stopIfTrue="1" operator="equal">
      <formula>"買"</formula>
    </cfRule>
    <cfRule type="cellIs" dxfId="2416" priority="668" stopIfTrue="1" operator="equal">
      <formula>"売"</formula>
    </cfRule>
  </conditionalFormatting>
  <conditionalFormatting sqref="G39">
    <cfRule type="cellIs" dxfId="2415" priority="665" stopIfTrue="1" operator="equal">
      <formula>"買"</formula>
    </cfRule>
    <cfRule type="cellIs" dxfId="2414" priority="666" stopIfTrue="1" operator="equal">
      <formula>"売"</formula>
    </cfRule>
  </conditionalFormatting>
  <conditionalFormatting sqref="G39">
    <cfRule type="cellIs" dxfId="2413" priority="663" stopIfTrue="1" operator="equal">
      <formula>"買"</formula>
    </cfRule>
    <cfRule type="cellIs" dxfId="2412" priority="664" stopIfTrue="1" operator="equal">
      <formula>"売"</formula>
    </cfRule>
  </conditionalFormatting>
  <conditionalFormatting sqref="G39">
    <cfRule type="cellIs" dxfId="2411" priority="661" stopIfTrue="1" operator="equal">
      <formula>"買"</formula>
    </cfRule>
    <cfRule type="cellIs" dxfId="2410" priority="662" stopIfTrue="1" operator="equal">
      <formula>"売"</formula>
    </cfRule>
  </conditionalFormatting>
  <conditionalFormatting sqref="G39">
    <cfRule type="cellIs" dxfId="2409" priority="659" stopIfTrue="1" operator="equal">
      <formula>"買"</formula>
    </cfRule>
    <cfRule type="cellIs" dxfId="2408" priority="660" stopIfTrue="1" operator="equal">
      <formula>"売"</formula>
    </cfRule>
  </conditionalFormatting>
  <conditionalFormatting sqref="G39">
    <cfRule type="cellIs" dxfId="2407" priority="657" stopIfTrue="1" operator="equal">
      <formula>"買"</formula>
    </cfRule>
    <cfRule type="cellIs" dxfId="2406" priority="658" stopIfTrue="1" operator="equal">
      <formula>"売"</formula>
    </cfRule>
  </conditionalFormatting>
  <conditionalFormatting sqref="G39">
    <cfRule type="cellIs" dxfId="2405" priority="655" stopIfTrue="1" operator="equal">
      <formula>"買"</formula>
    </cfRule>
    <cfRule type="cellIs" dxfId="2404" priority="656" stopIfTrue="1" operator="equal">
      <formula>"売"</formula>
    </cfRule>
  </conditionalFormatting>
  <conditionalFormatting sqref="G39">
    <cfRule type="cellIs" dxfId="2403" priority="653" stopIfTrue="1" operator="equal">
      <formula>"買"</formula>
    </cfRule>
    <cfRule type="cellIs" dxfId="2402" priority="654" stopIfTrue="1" operator="equal">
      <formula>"売"</formula>
    </cfRule>
  </conditionalFormatting>
  <conditionalFormatting sqref="G39">
    <cfRule type="cellIs" dxfId="2401" priority="651" stopIfTrue="1" operator="equal">
      <formula>"買"</formula>
    </cfRule>
    <cfRule type="cellIs" dxfId="2400" priority="652" stopIfTrue="1" operator="equal">
      <formula>"売"</formula>
    </cfRule>
  </conditionalFormatting>
  <conditionalFormatting sqref="G39">
    <cfRule type="cellIs" dxfId="2399" priority="649" stopIfTrue="1" operator="equal">
      <formula>"買"</formula>
    </cfRule>
    <cfRule type="cellIs" dxfId="2398" priority="650" stopIfTrue="1" operator="equal">
      <formula>"売"</formula>
    </cfRule>
  </conditionalFormatting>
  <conditionalFormatting sqref="G39">
    <cfRule type="cellIs" dxfId="2397" priority="647" stopIfTrue="1" operator="equal">
      <formula>"買"</formula>
    </cfRule>
    <cfRule type="cellIs" dxfId="2396" priority="648" stopIfTrue="1" operator="equal">
      <formula>"売"</formula>
    </cfRule>
  </conditionalFormatting>
  <conditionalFormatting sqref="G39">
    <cfRule type="cellIs" dxfId="2395" priority="645" stopIfTrue="1" operator="equal">
      <formula>"買"</formula>
    </cfRule>
    <cfRule type="cellIs" dxfId="2394" priority="646" stopIfTrue="1" operator="equal">
      <formula>"売"</formula>
    </cfRule>
  </conditionalFormatting>
  <conditionalFormatting sqref="G39">
    <cfRule type="cellIs" dxfId="2393" priority="643" stopIfTrue="1" operator="equal">
      <formula>"買"</formula>
    </cfRule>
    <cfRule type="cellIs" dxfId="2392" priority="644" stopIfTrue="1" operator="equal">
      <formula>"売"</formula>
    </cfRule>
  </conditionalFormatting>
  <conditionalFormatting sqref="G39">
    <cfRule type="cellIs" dxfId="2391" priority="641" stopIfTrue="1" operator="equal">
      <formula>"買"</formula>
    </cfRule>
    <cfRule type="cellIs" dxfId="2390" priority="642" stopIfTrue="1" operator="equal">
      <formula>"売"</formula>
    </cfRule>
  </conditionalFormatting>
  <conditionalFormatting sqref="G39">
    <cfRule type="cellIs" dxfId="2389" priority="639" stopIfTrue="1" operator="equal">
      <formula>"買"</formula>
    </cfRule>
    <cfRule type="cellIs" dxfId="2388" priority="640" stopIfTrue="1" operator="equal">
      <formula>"売"</formula>
    </cfRule>
  </conditionalFormatting>
  <conditionalFormatting sqref="G39">
    <cfRule type="cellIs" dxfId="2387" priority="637" stopIfTrue="1" operator="equal">
      <formula>"買"</formula>
    </cfRule>
    <cfRule type="cellIs" dxfId="2386" priority="638" stopIfTrue="1" operator="equal">
      <formula>"売"</formula>
    </cfRule>
  </conditionalFormatting>
  <conditionalFormatting sqref="G40">
    <cfRule type="cellIs" dxfId="2333" priority="635" stopIfTrue="1" operator="equal">
      <formula>"買"</formula>
    </cfRule>
    <cfRule type="cellIs" dxfId="2332" priority="636" stopIfTrue="1" operator="equal">
      <formula>"売"</formula>
    </cfRule>
  </conditionalFormatting>
  <conditionalFormatting sqref="G40">
    <cfRule type="cellIs" dxfId="2331" priority="633" stopIfTrue="1" operator="equal">
      <formula>"買"</formula>
    </cfRule>
    <cfRule type="cellIs" dxfId="2330" priority="634" stopIfTrue="1" operator="equal">
      <formula>"売"</formula>
    </cfRule>
  </conditionalFormatting>
  <conditionalFormatting sqref="G40">
    <cfRule type="cellIs" dxfId="2329" priority="631" stopIfTrue="1" operator="equal">
      <formula>"買"</formula>
    </cfRule>
    <cfRule type="cellIs" dxfId="2328" priority="632" stopIfTrue="1" operator="equal">
      <formula>"売"</formula>
    </cfRule>
  </conditionalFormatting>
  <conditionalFormatting sqref="G40">
    <cfRule type="cellIs" dxfId="2327" priority="629" stopIfTrue="1" operator="equal">
      <formula>"買"</formula>
    </cfRule>
    <cfRule type="cellIs" dxfId="2326" priority="630" stopIfTrue="1" operator="equal">
      <formula>"売"</formula>
    </cfRule>
  </conditionalFormatting>
  <conditionalFormatting sqref="G40">
    <cfRule type="cellIs" dxfId="2325" priority="627" stopIfTrue="1" operator="equal">
      <formula>"買"</formula>
    </cfRule>
    <cfRule type="cellIs" dxfId="2324" priority="628" stopIfTrue="1" operator="equal">
      <formula>"売"</formula>
    </cfRule>
  </conditionalFormatting>
  <conditionalFormatting sqref="G40">
    <cfRule type="cellIs" dxfId="2323" priority="625" stopIfTrue="1" operator="equal">
      <formula>"買"</formula>
    </cfRule>
    <cfRule type="cellIs" dxfId="2322" priority="626" stopIfTrue="1" operator="equal">
      <formula>"売"</formula>
    </cfRule>
  </conditionalFormatting>
  <conditionalFormatting sqref="G40">
    <cfRule type="cellIs" dxfId="2321" priority="623" stopIfTrue="1" operator="equal">
      <formula>"買"</formula>
    </cfRule>
    <cfRule type="cellIs" dxfId="2320" priority="624" stopIfTrue="1" operator="equal">
      <formula>"売"</formula>
    </cfRule>
  </conditionalFormatting>
  <conditionalFormatting sqref="G40">
    <cfRule type="cellIs" dxfId="2319" priority="621" stopIfTrue="1" operator="equal">
      <formula>"買"</formula>
    </cfRule>
    <cfRule type="cellIs" dxfId="2318" priority="622" stopIfTrue="1" operator="equal">
      <formula>"売"</formula>
    </cfRule>
  </conditionalFormatting>
  <conditionalFormatting sqref="G40">
    <cfRule type="cellIs" dxfId="2317" priority="619" stopIfTrue="1" operator="equal">
      <formula>"買"</formula>
    </cfRule>
    <cfRule type="cellIs" dxfId="2316" priority="620" stopIfTrue="1" operator="equal">
      <formula>"売"</formula>
    </cfRule>
  </conditionalFormatting>
  <conditionalFormatting sqref="G40">
    <cfRule type="cellIs" dxfId="2315" priority="617" stopIfTrue="1" operator="equal">
      <formula>"買"</formula>
    </cfRule>
    <cfRule type="cellIs" dxfId="2314" priority="618" stopIfTrue="1" operator="equal">
      <formula>"売"</formula>
    </cfRule>
  </conditionalFormatting>
  <conditionalFormatting sqref="G40">
    <cfRule type="cellIs" dxfId="2313" priority="615" stopIfTrue="1" operator="equal">
      <formula>"買"</formula>
    </cfRule>
    <cfRule type="cellIs" dxfId="2312" priority="616" stopIfTrue="1" operator="equal">
      <formula>"売"</formula>
    </cfRule>
  </conditionalFormatting>
  <conditionalFormatting sqref="G40">
    <cfRule type="cellIs" dxfId="2311" priority="613" stopIfTrue="1" operator="equal">
      <formula>"買"</formula>
    </cfRule>
    <cfRule type="cellIs" dxfId="2310" priority="614" stopIfTrue="1" operator="equal">
      <formula>"売"</formula>
    </cfRule>
  </conditionalFormatting>
  <conditionalFormatting sqref="G40">
    <cfRule type="cellIs" dxfId="2309" priority="611" stopIfTrue="1" operator="equal">
      <formula>"買"</formula>
    </cfRule>
    <cfRule type="cellIs" dxfId="2308" priority="612" stopIfTrue="1" operator="equal">
      <formula>"売"</formula>
    </cfRule>
  </conditionalFormatting>
  <conditionalFormatting sqref="G40">
    <cfRule type="cellIs" dxfId="2307" priority="609" stopIfTrue="1" operator="equal">
      <formula>"買"</formula>
    </cfRule>
    <cfRule type="cellIs" dxfId="2306" priority="610" stopIfTrue="1" operator="equal">
      <formula>"売"</formula>
    </cfRule>
  </conditionalFormatting>
  <conditionalFormatting sqref="G40">
    <cfRule type="cellIs" dxfId="2305" priority="607" stopIfTrue="1" operator="equal">
      <formula>"買"</formula>
    </cfRule>
    <cfRule type="cellIs" dxfId="2304" priority="608" stopIfTrue="1" operator="equal">
      <formula>"売"</formula>
    </cfRule>
  </conditionalFormatting>
  <conditionalFormatting sqref="G40">
    <cfRule type="cellIs" dxfId="2303" priority="605" stopIfTrue="1" operator="equal">
      <formula>"買"</formula>
    </cfRule>
    <cfRule type="cellIs" dxfId="2302" priority="606" stopIfTrue="1" operator="equal">
      <formula>"売"</formula>
    </cfRule>
  </conditionalFormatting>
  <conditionalFormatting sqref="G40">
    <cfRule type="cellIs" dxfId="2301" priority="603" stopIfTrue="1" operator="equal">
      <formula>"買"</formula>
    </cfRule>
    <cfRule type="cellIs" dxfId="2300" priority="604" stopIfTrue="1" operator="equal">
      <formula>"売"</formula>
    </cfRule>
  </conditionalFormatting>
  <conditionalFormatting sqref="G40">
    <cfRule type="cellIs" dxfId="2299" priority="601" stopIfTrue="1" operator="equal">
      <formula>"買"</formula>
    </cfRule>
    <cfRule type="cellIs" dxfId="2298" priority="602" stopIfTrue="1" operator="equal">
      <formula>"売"</formula>
    </cfRule>
  </conditionalFormatting>
  <conditionalFormatting sqref="G40">
    <cfRule type="cellIs" dxfId="2297" priority="599" stopIfTrue="1" operator="equal">
      <formula>"買"</formula>
    </cfRule>
    <cfRule type="cellIs" dxfId="2296" priority="600" stopIfTrue="1" operator="equal">
      <formula>"売"</formula>
    </cfRule>
  </conditionalFormatting>
  <conditionalFormatting sqref="G40">
    <cfRule type="cellIs" dxfId="2295" priority="597" stopIfTrue="1" operator="equal">
      <formula>"買"</formula>
    </cfRule>
    <cfRule type="cellIs" dxfId="2294" priority="598" stopIfTrue="1" operator="equal">
      <formula>"売"</formula>
    </cfRule>
  </conditionalFormatting>
  <conditionalFormatting sqref="G40">
    <cfRule type="cellIs" dxfId="2293" priority="595" stopIfTrue="1" operator="equal">
      <formula>"買"</formula>
    </cfRule>
    <cfRule type="cellIs" dxfId="2292" priority="596" stopIfTrue="1" operator="equal">
      <formula>"売"</formula>
    </cfRule>
  </conditionalFormatting>
  <conditionalFormatting sqref="G40">
    <cfRule type="cellIs" dxfId="2291" priority="593" stopIfTrue="1" operator="equal">
      <formula>"買"</formula>
    </cfRule>
    <cfRule type="cellIs" dxfId="2290" priority="594" stopIfTrue="1" operator="equal">
      <formula>"売"</formula>
    </cfRule>
  </conditionalFormatting>
  <conditionalFormatting sqref="G40">
    <cfRule type="cellIs" dxfId="2289" priority="591" stopIfTrue="1" operator="equal">
      <formula>"買"</formula>
    </cfRule>
    <cfRule type="cellIs" dxfId="2288" priority="592" stopIfTrue="1" operator="equal">
      <formula>"売"</formula>
    </cfRule>
  </conditionalFormatting>
  <conditionalFormatting sqref="G40">
    <cfRule type="cellIs" dxfId="2287" priority="589" stopIfTrue="1" operator="equal">
      <formula>"買"</formula>
    </cfRule>
    <cfRule type="cellIs" dxfId="2286" priority="590" stopIfTrue="1" operator="equal">
      <formula>"売"</formula>
    </cfRule>
  </conditionalFormatting>
  <conditionalFormatting sqref="G40">
    <cfRule type="cellIs" dxfId="2285" priority="587" stopIfTrue="1" operator="equal">
      <formula>"買"</formula>
    </cfRule>
    <cfRule type="cellIs" dxfId="2284" priority="588" stopIfTrue="1" operator="equal">
      <formula>"売"</formula>
    </cfRule>
  </conditionalFormatting>
  <conditionalFormatting sqref="G40">
    <cfRule type="cellIs" dxfId="2283" priority="585" stopIfTrue="1" operator="equal">
      <formula>"買"</formula>
    </cfRule>
    <cfRule type="cellIs" dxfId="2282" priority="586" stopIfTrue="1" operator="equal">
      <formula>"売"</formula>
    </cfRule>
  </conditionalFormatting>
  <conditionalFormatting sqref="G40">
    <cfRule type="cellIs" dxfId="2281" priority="583" stopIfTrue="1" operator="equal">
      <formula>"買"</formula>
    </cfRule>
    <cfRule type="cellIs" dxfId="2280" priority="584" stopIfTrue="1" operator="equal">
      <formula>"売"</formula>
    </cfRule>
  </conditionalFormatting>
  <conditionalFormatting sqref="G40">
    <cfRule type="cellIs" dxfId="2279" priority="581" stopIfTrue="1" operator="equal">
      <formula>"買"</formula>
    </cfRule>
    <cfRule type="cellIs" dxfId="2278" priority="582" stopIfTrue="1" operator="equal">
      <formula>"売"</formula>
    </cfRule>
  </conditionalFormatting>
  <conditionalFormatting sqref="G40">
    <cfRule type="cellIs" dxfId="2277" priority="579" stopIfTrue="1" operator="equal">
      <formula>"買"</formula>
    </cfRule>
    <cfRule type="cellIs" dxfId="2276" priority="580" stopIfTrue="1" operator="equal">
      <formula>"売"</formula>
    </cfRule>
  </conditionalFormatting>
  <conditionalFormatting sqref="G40">
    <cfRule type="cellIs" dxfId="2275" priority="577" stopIfTrue="1" operator="equal">
      <formula>"買"</formula>
    </cfRule>
    <cfRule type="cellIs" dxfId="2274" priority="578" stopIfTrue="1" operator="equal">
      <formula>"売"</formula>
    </cfRule>
  </conditionalFormatting>
  <conditionalFormatting sqref="G40">
    <cfRule type="cellIs" dxfId="2273" priority="575" stopIfTrue="1" operator="equal">
      <formula>"買"</formula>
    </cfRule>
    <cfRule type="cellIs" dxfId="2272" priority="576" stopIfTrue="1" operator="equal">
      <formula>"売"</formula>
    </cfRule>
  </conditionalFormatting>
  <conditionalFormatting sqref="G40">
    <cfRule type="cellIs" dxfId="2271" priority="573" stopIfTrue="1" operator="equal">
      <formula>"買"</formula>
    </cfRule>
    <cfRule type="cellIs" dxfId="2270" priority="574" stopIfTrue="1" operator="equal">
      <formula>"売"</formula>
    </cfRule>
  </conditionalFormatting>
  <conditionalFormatting sqref="G40">
    <cfRule type="cellIs" dxfId="2269" priority="571" stopIfTrue="1" operator="equal">
      <formula>"買"</formula>
    </cfRule>
    <cfRule type="cellIs" dxfId="2268" priority="572" stopIfTrue="1" operator="equal">
      <formula>"売"</formula>
    </cfRule>
  </conditionalFormatting>
  <conditionalFormatting sqref="G40">
    <cfRule type="cellIs" dxfId="2267" priority="569" stopIfTrue="1" operator="equal">
      <formula>"買"</formula>
    </cfRule>
    <cfRule type="cellIs" dxfId="2266" priority="570" stopIfTrue="1" operator="equal">
      <formula>"売"</formula>
    </cfRule>
  </conditionalFormatting>
  <conditionalFormatting sqref="G40">
    <cfRule type="cellIs" dxfId="2265" priority="567" stopIfTrue="1" operator="equal">
      <formula>"買"</formula>
    </cfRule>
    <cfRule type="cellIs" dxfId="2264" priority="568" stopIfTrue="1" operator="equal">
      <formula>"売"</formula>
    </cfRule>
  </conditionalFormatting>
  <conditionalFormatting sqref="G40">
    <cfRule type="cellIs" dxfId="2263" priority="565" stopIfTrue="1" operator="equal">
      <formula>"買"</formula>
    </cfRule>
    <cfRule type="cellIs" dxfId="2262" priority="566" stopIfTrue="1" operator="equal">
      <formula>"売"</formula>
    </cfRule>
  </conditionalFormatting>
  <conditionalFormatting sqref="G40">
    <cfRule type="cellIs" dxfId="2261" priority="563" stopIfTrue="1" operator="equal">
      <formula>"買"</formula>
    </cfRule>
    <cfRule type="cellIs" dxfId="2260" priority="564" stopIfTrue="1" operator="equal">
      <formula>"売"</formula>
    </cfRule>
  </conditionalFormatting>
  <conditionalFormatting sqref="G40">
    <cfRule type="cellIs" dxfId="2259" priority="561" stopIfTrue="1" operator="equal">
      <formula>"買"</formula>
    </cfRule>
    <cfRule type="cellIs" dxfId="2258" priority="562" stopIfTrue="1" operator="equal">
      <formula>"売"</formula>
    </cfRule>
  </conditionalFormatting>
  <conditionalFormatting sqref="G40">
    <cfRule type="cellIs" dxfId="2257" priority="559" stopIfTrue="1" operator="equal">
      <formula>"買"</formula>
    </cfRule>
    <cfRule type="cellIs" dxfId="2256" priority="560" stopIfTrue="1" operator="equal">
      <formula>"売"</formula>
    </cfRule>
  </conditionalFormatting>
  <conditionalFormatting sqref="G40">
    <cfRule type="cellIs" dxfId="2255" priority="557" stopIfTrue="1" operator="equal">
      <formula>"買"</formula>
    </cfRule>
    <cfRule type="cellIs" dxfId="2254" priority="558" stopIfTrue="1" operator="equal">
      <formula>"売"</formula>
    </cfRule>
  </conditionalFormatting>
  <conditionalFormatting sqref="G40">
    <cfRule type="cellIs" dxfId="2253" priority="555" stopIfTrue="1" operator="equal">
      <formula>"買"</formula>
    </cfRule>
    <cfRule type="cellIs" dxfId="2252" priority="556" stopIfTrue="1" operator="equal">
      <formula>"売"</formula>
    </cfRule>
  </conditionalFormatting>
  <conditionalFormatting sqref="G41">
    <cfRule type="cellIs" dxfId="2215" priority="553" stopIfTrue="1" operator="equal">
      <formula>"買"</formula>
    </cfRule>
    <cfRule type="cellIs" dxfId="2214" priority="554" stopIfTrue="1" operator="equal">
      <formula>"売"</formula>
    </cfRule>
  </conditionalFormatting>
  <conditionalFormatting sqref="G41">
    <cfRule type="cellIs" dxfId="2213" priority="551" stopIfTrue="1" operator="equal">
      <formula>"買"</formula>
    </cfRule>
    <cfRule type="cellIs" dxfId="2212" priority="552" stopIfTrue="1" operator="equal">
      <formula>"売"</formula>
    </cfRule>
  </conditionalFormatting>
  <conditionalFormatting sqref="G41">
    <cfRule type="cellIs" dxfId="2211" priority="549" stopIfTrue="1" operator="equal">
      <formula>"買"</formula>
    </cfRule>
    <cfRule type="cellIs" dxfId="2210" priority="550" stopIfTrue="1" operator="equal">
      <formula>"売"</formula>
    </cfRule>
  </conditionalFormatting>
  <conditionalFormatting sqref="G41">
    <cfRule type="cellIs" dxfId="2209" priority="547" stopIfTrue="1" operator="equal">
      <formula>"買"</formula>
    </cfRule>
    <cfRule type="cellIs" dxfId="2208" priority="548" stopIfTrue="1" operator="equal">
      <formula>"売"</formula>
    </cfRule>
  </conditionalFormatting>
  <conditionalFormatting sqref="G41">
    <cfRule type="cellIs" dxfId="2207" priority="545" stopIfTrue="1" operator="equal">
      <formula>"買"</formula>
    </cfRule>
    <cfRule type="cellIs" dxfId="2206" priority="546" stopIfTrue="1" operator="equal">
      <formula>"売"</formula>
    </cfRule>
  </conditionalFormatting>
  <conditionalFormatting sqref="G41">
    <cfRule type="cellIs" dxfId="2205" priority="543" stopIfTrue="1" operator="equal">
      <formula>"買"</formula>
    </cfRule>
    <cfRule type="cellIs" dxfId="2204" priority="544" stopIfTrue="1" operator="equal">
      <formula>"売"</formula>
    </cfRule>
  </conditionalFormatting>
  <conditionalFormatting sqref="G41">
    <cfRule type="cellIs" dxfId="2203" priority="541" stopIfTrue="1" operator="equal">
      <formula>"買"</formula>
    </cfRule>
    <cfRule type="cellIs" dxfId="2202" priority="542" stopIfTrue="1" operator="equal">
      <formula>"売"</formula>
    </cfRule>
  </conditionalFormatting>
  <conditionalFormatting sqref="G41">
    <cfRule type="cellIs" dxfId="2201" priority="539" stopIfTrue="1" operator="equal">
      <formula>"買"</formula>
    </cfRule>
    <cfRule type="cellIs" dxfId="2200" priority="540" stopIfTrue="1" operator="equal">
      <formula>"売"</formula>
    </cfRule>
  </conditionalFormatting>
  <conditionalFormatting sqref="G41">
    <cfRule type="cellIs" dxfId="2199" priority="537" stopIfTrue="1" operator="equal">
      <formula>"買"</formula>
    </cfRule>
    <cfRule type="cellIs" dxfId="2198" priority="538" stopIfTrue="1" operator="equal">
      <formula>"売"</formula>
    </cfRule>
  </conditionalFormatting>
  <conditionalFormatting sqref="G41">
    <cfRule type="cellIs" dxfId="2197" priority="535" stopIfTrue="1" operator="equal">
      <formula>"買"</formula>
    </cfRule>
    <cfRule type="cellIs" dxfId="2196" priority="536" stopIfTrue="1" operator="equal">
      <formula>"売"</formula>
    </cfRule>
  </conditionalFormatting>
  <conditionalFormatting sqref="G41">
    <cfRule type="cellIs" dxfId="2195" priority="533" stopIfTrue="1" operator="equal">
      <formula>"買"</formula>
    </cfRule>
    <cfRule type="cellIs" dxfId="2194" priority="534" stopIfTrue="1" operator="equal">
      <formula>"売"</formula>
    </cfRule>
  </conditionalFormatting>
  <conditionalFormatting sqref="G41">
    <cfRule type="cellIs" dxfId="2193" priority="531" stopIfTrue="1" operator="equal">
      <formula>"買"</formula>
    </cfRule>
    <cfRule type="cellIs" dxfId="2192" priority="532" stopIfTrue="1" operator="equal">
      <formula>"売"</formula>
    </cfRule>
  </conditionalFormatting>
  <conditionalFormatting sqref="G41">
    <cfRule type="cellIs" dxfId="2191" priority="529" stopIfTrue="1" operator="equal">
      <formula>"買"</formula>
    </cfRule>
    <cfRule type="cellIs" dxfId="2190" priority="530" stopIfTrue="1" operator="equal">
      <formula>"売"</formula>
    </cfRule>
  </conditionalFormatting>
  <conditionalFormatting sqref="G41">
    <cfRule type="cellIs" dxfId="2189" priority="527" stopIfTrue="1" operator="equal">
      <formula>"買"</formula>
    </cfRule>
    <cfRule type="cellIs" dxfId="2188" priority="528" stopIfTrue="1" operator="equal">
      <formula>"売"</formula>
    </cfRule>
  </conditionalFormatting>
  <conditionalFormatting sqref="G41">
    <cfRule type="cellIs" dxfId="2187" priority="525" stopIfTrue="1" operator="equal">
      <formula>"買"</formula>
    </cfRule>
    <cfRule type="cellIs" dxfId="2186" priority="526" stopIfTrue="1" operator="equal">
      <formula>"売"</formula>
    </cfRule>
  </conditionalFormatting>
  <conditionalFormatting sqref="G41">
    <cfRule type="cellIs" dxfId="2185" priority="523" stopIfTrue="1" operator="equal">
      <formula>"買"</formula>
    </cfRule>
    <cfRule type="cellIs" dxfId="2184" priority="524" stopIfTrue="1" operator="equal">
      <formula>"売"</formula>
    </cfRule>
  </conditionalFormatting>
  <conditionalFormatting sqref="G41">
    <cfRule type="cellIs" dxfId="2183" priority="521" stopIfTrue="1" operator="equal">
      <formula>"買"</formula>
    </cfRule>
    <cfRule type="cellIs" dxfId="2182" priority="522" stopIfTrue="1" operator="equal">
      <formula>"売"</formula>
    </cfRule>
  </conditionalFormatting>
  <conditionalFormatting sqref="G41">
    <cfRule type="cellIs" dxfId="2181" priority="519" stopIfTrue="1" operator="equal">
      <formula>"買"</formula>
    </cfRule>
    <cfRule type="cellIs" dxfId="2180" priority="520" stopIfTrue="1" operator="equal">
      <formula>"売"</formula>
    </cfRule>
  </conditionalFormatting>
  <conditionalFormatting sqref="G41">
    <cfRule type="cellIs" dxfId="2179" priority="517" stopIfTrue="1" operator="equal">
      <formula>"買"</formula>
    </cfRule>
    <cfRule type="cellIs" dxfId="2178" priority="518" stopIfTrue="1" operator="equal">
      <formula>"売"</formula>
    </cfRule>
  </conditionalFormatting>
  <conditionalFormatting sqref="G41">
    <cfRule type="cellIs" dxfId="2177" priority="515" stopIfTrue="1" operator="equal">
      <formula>"買"</formula>
    </cfRule>
    <cfRule type="cellIs" dxfId="2176" priority="516" stopIfTrue="1" operator="equal">
      <formula>"売"</formula>
    </cfRule>
  </conditionalFormatting>
  <conditionalFormatting sqref="G41">
    <cfRule type="cellIs" dxfId="2175" priority="513" stopIfTrue="1" operator="equal">
      <formula>"買"</formula>
    </cfRule>
    <cfRule type="cellIs" dxfId="2174" priority="514" stopIfTrue="1" operator="equal">
      <formula>"売"</formula>
    </cfRule>
  </conditionalFormatting>
  <conditionalFormatting sqref="G41">
    <cfRule type="cellIs" dxfId="2173" priority="511" stopIfTrue="1" operator="equal">
      <formula>"買"</formula>
    </cfRule>
    <cfRule type="cellIs" dxfId="2172" priority="512" stopIfTrue="1" operator="equal">
      <formula>"売"</formula>
    </cfRule>
  </conditionalFormatting>
  <conditionalFormatting sqref="G41">
    <cfRule type="cellIs" dxfId="2171" priority="509" stopIfTrue="1" operator="equal">
      <formula>"買"</formula>
    </cfRule>
    <cfRule type="cellIs" dxfId="2170" priority="510" stopIfTrue="1" operator="equal">
      <formula>"売"</formula>
    </cfRule>
  </conditionalFormatting>
  <conditionalFormatting sqref="G41">
    <cfRule type="cellIs" dxfId="2169" priority="507" stopIfTrue="1" operator="equal">
      <formula>"買"</formula>
    </cfRule>
    <cfRule type="cellIs" dxfId="2168" priority="508" stopIfTrue="1" operator="equal">
      <formula>"売"</formula>
    </cfRule>
  </conditionalFormatting>
  <conditionalFormatting sqref="G41">
    <cfRule type="cellIs" dxfId="2167" priority="505" stopIfTrue="1" operator="equal">
      <formula>"買"</formula>
    </cfRule>
    <cfRule type="cellIs" dxfId="2166" priority="506" stopIfTrue="1" operator="equal">
      <formula>"売"</formula>
    </cfRule>
  </conditionalFormatting>
  <conditionalFormatting sqref="G41">
    <cfRule type="cellIs" dxfId="2165" priority="503" stopIfTrue="1" operator="equal">
      <formula>"買"</formula>
    </cfRule>
    <cfRule type="cellIs" dxfId="2164" priority="504" stopIfTrue="1" operator="equal">
      <formula>"売"</formula>
    </cfRule>
  </conditionalFormatting>
  <conditionalFormatting sqref="G41">
    <cfRule type="cellIs" dxfId="2163" priority="501" stopIfTrue="1" operator="equal">
      <formula>"買"</formula>
    </cfRule>
    <cfRule type="cellIs" dxfId="2162" priority="502" stopIfTrue="1" operator="equal">
      <formula>"売"</formula>
    </cfRule>
  </conditionalFormatting>
  <conditionalFormatting sqref="G41">
    <cfRule type="cellIs" dxfId="2161" priority="499" stopIfTrue="1" operator="equal">
      <formula>"買"</formula>
    </cfRule>
    <cfRule type="cellIs" dxfId="2160" priority="500" stopIfTrue="1" operator="equal">
      <formula>"売"</formula>
    </cfRule>
  </conditionalFormatting>
  <conditionalFormatting sqref="G41">
    <cfRule type="cellIs" dxfId="2159" priority="497" stopIfTrue="1" operator="equal">
      <formula>"買"</formula>
    </cfRule>
    <cfRule type="cellIs" dxfId="2158" priority="498" stopIfTrue="1" operator="equal">
      <formula>"売"</formula>
    </cfRule>
  </conditionalFormatting>
  <conditionalFormatting sqref="G41">
    <cfRule type="cellIs" dxfId="2157" priority="495" stopIfTrue="1" operator="equal">
      <formula>"買"</formula>
    </cfRule>
    <cfRule type="cellIs" dxfId="2156" priority="496" stopIfTrue="1" operator="equal">
      <formula>"売"</formula>
    </cfRule>
  </conditionalFormatting>
  <conditionalFormatting sqref="G41">
    <cfRule type="cellIs" dxfId="2155" priority="493" stopIfTrue="1" operator="equal">
      <formula>"買"</formula>
    </cfRule>
    <cfRule type="cellIs" dxfId="2154" priority="494" stopIfTrue="1" operator="equal">
      <formula>"売"</formula>
    </cfRule>
  </conditionalFormatting>
  <conditionalFormatting sqref="G41">
    <cfRule type="cellIs" dxfId="2153" priority="491" stopIfTrue="1" operator="equal">
      <formula>"買"</formula>
    </cfRule>
    <cfRule type="cellIs" dxfId="2152" priority="492" stopIfTrue="1" operator="equal">
      <formula>"売"</formula>
    </cfRule>
  </conditionalFormatting>
  <conditionalFormatting sqref="G41">
    <cfRule type="cellIs" dxfId="2151" priority="489" stopIfTrue="1" operator="equal">
      <formula>"買"</formula>
    </cfRule>
    <cfRule type="cellIs" dxfId="2150" priority="490" stopIfTrue="1" operator="equal">
      <formula>"売"</formula>
    </cfRule>
  </conditionalFormatting>
  <conditionalFormatting sqref="G41">
    <cfRule type="cellIs" dxfId="2149" priority="487" stopIfTrue="1" operator="equal">
      <formula>"買"</formula>
    </cfRule>
    <cfRule type="cellIs" dxfId="2148" priority="488" stopIfTrue="1" operator="equal">
      <formula>"売"</formula>
    </cfRule>
  </conditionalFormatting>
  <conditionalFormatting sqref="G41">
    <cfRule type="cellIs" dxfId="2147" priority="485" stopIfTrue="1" operator="equal">
      <formula>"買"</formula>
    </cfRule>
    <cfRule type="cellIs" dxfId="2146" priority="486" stopIfTrue="1" operator="equal">
      <formula>"売"</formula>
    </cfRule>
  </conditionalFormatting>
  <conditionalFormatting sqref="G43">
    <cfRule type="cellIs" dxfId="2097" priority="483" stopIfTrue="1" operator="equal">
      <formula>"買"</formula>
    </cfRule>
    <cfRule type="cellIs" dxfId="2096" priority="484" stopIfTrue="1" operator="equal">
      <formula>"売"</formula>
    </cfRule>
  </conditionalFormatting>
  <conditionalFormatting sqref="G43">
    <cfRule type="cellIs" dxfId="2093" priority="481" stopIfTrue="1" operator="equal">
      <formula>"買"</formula>
    </cfRule>
    <cfRule type="cellIs" dxfId="2092" priority="482" stopIfTrue="1" operator="equal">
      <formula>"売"</formula>
    </cfRule>
  </conditionalFormatting>
  <conditionalFormatting sqref="G43">
    <cfRule type="cellIs" dxfId="2089" priority="479" stopIfTrue="1" operator="equal">
      <formula>"買"</formula>
    </cfRule>
    <cfRule type="cellIs" dxfId="2088" priority="480" stopIfTrue="1" operator="equal">
      <formula>"売"</formula>
    </cfRule>
  </conditionalFormatting>
  <conditionalFormatting sqref="G43">
    <cfRule type="cellIs" dxfId="2085" priority="477" stopIfTrue="1" operator="equal">
      <formula>"買"</formula>
    </cfRule>
    <cfRule type="cellIs" dxfId="2084" priority="478" stopIfTrue="1" operator="equal">
      <formula>"売"</formula>
    </cfRule>
  </conditionalFormatting>
  <conditionalFormatting sqref="G43">
    <cfRule type="cellIs" dxfId="2081" priority="475" stopIfTrue="1" operator="equal">
      <formula>"買"</formula>
    </cfRule>
    <cfRule type="cellIs" dxfId="2080" priority="476" stopIfTrue="1" operator="equal">
      <formula>"売"</formula>
    </cfRule>
  </conditionalFormatting>
  <conditionalFormatting sqref="G43">
    <cfRule type="cellIs" dxfId="2077" priority="473" stopIfTrue="1" operator="equal">
      <formula>"買"</formula>
    </cfRule>
    <cfRule type="cellIs" dxfId="2076" priority="474" stopIfTrue="1" operator="equal">
      <formula>"売"</formula>
    </cfRule>
  </conditionalFormatting>
  <conditionalFormatting sqref="G43">
    <cfRule type="cellIs" dxfId="2073" priority="471" stopIfTrue="1" operator="equal">
      <formula>"買"</formula>
    </cfRule>
    <cfRule type="cellIs" dxfId="2072" priority="472" stopIfTrue="1" operator="equal">
      <formula>"売"</formula>
    </cfRule>
  </conditionalFormatting>
  <conditionalFormatting sqref="G43">
    <cfRule type="cellIs" dxfId="2069" priority="469" stopIfTrue="1" operator="equal">
      <formula>"買"</formula>
    </cfRule>
    <cfRule type="cellIs" dxfId="2068" priority="470" stopIfTrue="1" operator="equal">
      <formula>"売"</formula>
    </cfRule>
  </conditionalFormatting>
  <conditionalFormatting sqref="G43">
    <cfRule type="cellIs" dxfId="2065" priority="467" stopIfTrue="1" operator="equal">
      <formula>"買"</formula>
    </cfRule>
    <cfRule type="cellIs" dxfId="2064" priority="468" stopIfTrue="1" operator="equal">
      <formula>"売"</formula>
    </cfRule>
  </conditionalFormatting>
  <conditionalFormatting sqref="G43">
    <cfRule type="cellIs" dxfId="2061" priority="465" stopIfTrue="1" operator="equal">
      <formula>"買"</formula>
    </cfRule>
    <cfRule type="cellIs" dxfId="2060" priority="466" stopIfTrue="1" operator="equal">
      <formula>"売"</formula>
    </cfRule>
  </conditionalFormatting>
  <conditionalFormatting sqref="G43">
    <cfRule type="cellIs" dxfId="2057" priority="463" stopIfTrue="1" operator="equal">
      <formula>"買"</formula>
    </cfRule>
    <cfRule type="cellIs" dxfId="2056" priority="464" stopIfTrue="1" operator="equal">
      <formula>"売"</formula>
    </cfRule>
  </conditionalFormatting>
  <conditionalFormatting sqref="G43">
    <cfRule type="cellIs" dxfId="2053" priority="461" stopIfTrue="1" operator="equal">
      <formula>"買"</formula>
    </cfRule>
    <cfRule type="cellIs" dxfId="2052" priority="462" stopIfTrue="1" operator="equal">
      <formula>"売"</formula>
    </cfRule>
  </conditionalFormatting>
  <conditionalFormatting sqref="G43">
    <cfRule type="cellIs" dxfId="2049" priority="459" stopIfTrue="1" operator="equal">
      <formula>"買"</formula>
    </cfRule>
    <cfRule type="cellIs" dxfId="2048" priority="460" stopIfTrue="1" operator="equal">
      <formula>"売"</formula>
    </cfRule>
  </conditionalFormatting>
  <conditionalFormatting sqref="G43">
    <cfRule type="cellIs" dxfId="2045" priority="457" stopIfTrue="1" operator="equal">
      <formula>"買"</formula>
    </cfRule>
    <cfRule type="cellIs" dxfId="2044" priority="458" stopIfTrue="1" operator="equal">
      <formula>"売"</formula>
    </cfRule>
  </conditionalFormatting>
  <conditionalFormatting sqref="G43">
    <cfRule type="cellIs" dxfId="2041" priority="455" stopIfTrue="1" operator="equal">
      <formula>"買"</formula>
    </cfRule>
    <cfRule type="cellIs" dxfId="2040" priority="456" stopIfTrue="1" operator="equal">
      <formula>"売"</formula>
    </cfRule>
  </conditionalFormatting>
  <conditionalFormatting sqref="G43">
    <cfRule type="cellIs" dxfId="2037" priority="453" stopIfTrue="1" operator="equal">
      <formula>"買"</formula>
    </cfRule>
    <cfRule type="cellIs" dxfId="2036" priority="454" stopIfTrue="1" operator="equal">
      <formula>"売"</formula>
    </cfRule>
  </conditionalFormatting>
  <conditionalFormatting sqref="G43">
    <cfRule type="cellIs" dxfId="2033" priority="451" stopIfTrue="1" operator="equal">
      <formula>"買"</formula>
    </cfRule>
    <cfRule type="cellIs" dxfId="2032" priority="452" stopIfTrue="1" operator="equal">
      <formula>"売"</formula>
    </cfRule>
  </conditionalFormatting>
  <conditionalFormatting sqref="G43">
    <cfRule type="cellIs" dxfId="2029" priority="449" stopIfTrue="1" operator="equal">
      <formula>"買"</formula>
    </cfRule>
    <cfRule type="cellIs" dxfId="2028" priority="450" stopIfTrue="1" operator="equal">
      <formula>"売"</formula>
    </cfRule>
  </conditionalFormatting>
  <conditionalFormatting sqref="G43">
    <cfRule type="cellIs" dxfId="2025" priority="447" stopIfTrue="1" operator="equal">
      <formula>"買"</formula>
    </cfRule>
    <cfRule type="cellIs" dxfId="2024" priority="448" stopIfTrue="1" operator="equal">
      <formula>"売"</formula>
    </cfRule>
  </conditionalFormatting>
  <conditionalFormatting sqref="G43">
    <cfRule type="cellIs" dxfId="2021" priority="445" stopIfTrue="1" operator="equal">
      <formula>"買"</formula>
    </cfRule>
    <cfRule type="cellIs" dxfId="2020" priority="446" stopIfTrue="1" operator="equal">
      <formula>"売"</formula>
    </cfRule>
  </conditionalFormatting>
  <conditionalFormatting sqref="G43">
    <cfRule type="cellIs" dxfId="2017" priority="443" stopIfTrue="1" operator="equal">
      <formula>"買"</formula>
    </cfRule>
    <cfRule type="cellIs" dxfId="2016" priority="444" stopIfTrue="1" operator="equal">
      <formula>"売"</formula>
    </cfRule>
  </conditionalFormatting>
  <conditionalFormatting sqref="G43">
    <cfRule type="cellIs" dxfId="2013" priority="441" stopIfTrue="1" operator="equal">
      <formula>"買"</formula>
    </cfRule>
    <cfRule type="cellIs" dxfId="2012" priority="442" stopIfTrue="1" operator="equal">
      <formula>"売"</formula>
    </cfRule>
  </conditionalFormatting>
  <conditionalFormatting sqref="G43">
    <cfRule type="cellIs" dxfId="2009" priority="439" stopIfTrue="1" operator="equal">
      <formula>"買"</formula>
    </cfRule>
    <cfRule type="cellIs" dxfId="2008" priority="440" stopIfTrue="1" operator="equal">
      <formula>"売"</formula>
    </cfRule>
  </conditionalFormatting>
  <conditionalFormatting sqref="G43">
    <cfRule type="cellIs" dxfId="2005" priority="437" stopIfTrue="1" operator="equal">
      <formula>"買"</formula>
    </cfRule>
    <cfRule type="cellIs" dxfId="2004" priority="438" stopIfTrue="1" operator="equal">
      <formula>"売"</formula>
    </cfRule>
  </conditionalFormatting>
  <conditionalFormatting sqref="G43">
    <cfRule type="cellIs" dxfId="2001" priority="435" stopIfTrue="1" operator="equal">
      <formula>"買"</formula>
    </cfRule>
    <cfRule type="cellIs" dxfId="2000" priority="436" stopIfTrue="1" operator="equal">
      <formula>"売"</formula>
    </cfRule>
  </conditionalFormatting>
  <conditionalFormatting sqref="G43">
    <cfRule type="cellIs" dxfId="1997" priority="433" stopIfTrue="1" operator="equal">
      <formula>"買"</formula>
    </cfRule>
    <cfRule type="cellIs" dxfId="1996" priority="434" stopIfTrue="1" operator="equal">
      <formula>"売"</formula>
    </cfRule>
  </conditionalFormatting>
  <conditionalFormatting sqref="G43">
    <cfRule type="cellIs" dxfId="1993" priority="431" stopIfTrue="1" operator="equal">
      <formula>"買"</formula>
    </cfRule>
    <cfRule type="cellIs" dxfId="1992" priority="432" stopIfTrue="1" operator="equal">
      <formula>"売"</formula>
    </cfRule>
  </conditionalFormatting>
  <conditionalFormatting sqref="G43">
    <cfRule type="cellIs" dxfId="1989" priority="429" stopIfTrue="1" operator="equal">
      <formula>"買"</formula>
    </cfRule>
    <cfRule type="cellIs" dxfId="1988" priority="430" stopIfTrue="1" operator="equal">
      <formula>"売"</formula>
    </cfRule>
  </conditionalFormatting>
  <conditionalFormatting sqref="G43">
    <cfRule type="cellIs" dxfId="1985" priority="427" stopIfTrue="1" operator="equal">
      <formula>"買"</formula>
    </cfRule>
    <cfRule type="cellIs" dxfId="1984" priority="428" stopIfTrue="1" operator="equal">
      <formula>"売"</formula>
    </cfRule>
  </conditionalFormatting>
  <conditionalFormatting sqref="G43">
    <cfRule type="cellIs" dxfId="1981" priority="425" stopIfTrue="1" operator="equal">
      <formula>"買"</formula>
    </cfRule>
    <cfRule type="cellIs" dxfId="1980" priority="426" stopIfTrue="1" operator="equal">
      <formula>"売"</formula>
    </cfRule>
  </conditionalFormatting>
  <conditionalFormatting sqref="G43">
    <cfRule type="cellIs" dxfId="1977" priority="423" stopIfTrue="1" operator="equal">
      <formula>"買"</formula>
    </cfRule>
    <cfRule type="cellIs" dxfId="1976" priority="424" stopIfTrue="1" operator="equal">
      <formula>"売"</formula>
    </cfRule>
  </conditionalFormatting>
  <conditionalFormatting sqref="G43">
    <cfRule type="cellIs" dxfId="1973" priority="421" stopIfTrue="1" operator="equal">
      <formula>"買"</formula>
    </cfRule>
    <cfRule type="cellIs" dxfId="1972" priority="422" stopIfTrue="1" operator="equal">
      <formula>"売"</formula>
    </cfRule>
  </conditionalFormatting>
  <conditionalFormatting sqref="G43">
    <cfRule type="cellIs" dxfId="1969" priority="419" stopIfTrue="1" operator="equal">
      <formula>"買"</formula>
    </cfRule>
    <cfRule type="cellIs" dxfId="1968" priority="420" stopIfTrue="1" operator="equal">
      <formula>"売"</formula>
    </cfRule>
  </conditionalFormatting>
  <conditionalFormatting sqref="G43">
    <cfRule type="cellIs" dxfId="1965" priority="417" stopIfTrue="1" operator="equal">
      <formula>"買"</formula>
    </cfRule>
    <cfRule type="cellIs" dxfId="1964" priority="418" stopIfTrue="1" operator="equal">
      <formula>"売"</formula>
    </cfRule>
  </conditionalFormatting>
  <conditionalFormatting sqref="G43">
    <cfRule type="cellIs" dxfId="1961" priority="415" stopIfTrue="1" operator="equal">
      <formula>"買"</formula>
    </cfRule>
    <cfRule type="cellIs" dxfId="1960" priority="416" stopIfTrue="1" operator="equal">
      <formula>"売"</formula>
    </cfRule>
  </conditionalFormatting>
  <conditionalFormatting sqref="G43">
    <cfRule type="cellIs" dxfId="1957" priority="413" stopIfTrue="1" operator="equal">
      <formula>"買"</formula>
    </cfRule>
    <cfRule type="cellIs" dxfId="1956" priority="414" stopIfTrue="1" operator="equal">
      <formula>"売"</formula>
    </cfRule>
  </conditionalFormatting>
  <conditionalFormatting sqref="G43">
    <cfRule type="cellIs" dxfId="1953" priority="411" stopIfTrue="1" operator="equal">
      <formula>"買"</formula>
    </cfRule>
    <cfRule type="cellIs" dxfId="1952" priority="412" stopIfTrue="1" operator="equal">
      <formula>"売"</formula>
    </cfRule>
  </conditionalFormatting>
  <conditionalFormatting sqref="G43">
    <cfRule type="cellIs" dxfId="1949" priority="409" stopIfTrue="1" operator="equal">
      <formula>"買"</formula>
    </cfRule>
    <cfRule type="cellIs" dxfId="1948" priority="410" stopIfTrue="1" operator="equal">
      <formula>"売"</formula>
    </cfRule>
  </conditionalFormatting>
  <conditionalFormatting sqref="G43">
    <cfRule type="cellIs" dxfId="1945" priority="407" stopIfTrue="1" operator="equal">
      <formula>"買"</formula>
    </cfRule>
    <cfRule type="cellIs" dxfId="1944" priority="408" stopIfTrue="1" operator="equal">
      <formula>"売"</formula>
    </cfRule>
  </conditionalFormatting>
  <conditionalFormatting sqref="G43">
    <cfRule type="cellIs" dxfId="1941" priority="405" stopIfTrue="1" operator="equal">
      <formula>"買"</formula>
    </cfRule>
    <cfRule type="cellIs" dxfId="1940" priority="406" stopIfTrue="1" operator="equal">
      <formula>"売"</formula>
    </cfRule>
  </conditionalFormatting>
  <conditionalFormatting sqref="G43">
    <cfRule type="cellIs" dxfId="1937" priority="403" stopIfTrue="1" operator="equal">
      <formula>"買"</formula>
    </cfRule>
    <cfRule type="cellIs" dxfId="1936" priority="404" stopIfTrue="1" operator="equal">
      <formula>"売"</formula>
    </cfRule>
  </conditionalFormatting>
  <conditionalFormatting sqref="G43">
    <cfRule type="cellIs" dxfId="1933" priority="401" stopIfTrue="1" operator="equal">
      <formula>"買"</formula>
    </cfRule>
    <cfRule type="cellIs" dxfId="1932" priority="402" stopIfTrue="1" operator="equal">
      <formula>"売"</formula>
    </cfRule>
  </conditionalFormatting>
  <conditionalFormatting sqref="G43">
    <cfRule type="cellIs" dxfId="1929" priority="399" stopIfTrue="1" operator="equal">
      <formula>"買"</formula>
    </cfRule>
    <cfRule type="cellIs" dxfId="1928" priority="400" stopIfTrue="1" operator="equal">
      <formula>"売"</formula>
    </cfRule>
  </conditionalFormatting>
  <conditionalFormatting sqref="G43">
    <cfRule type="cellIs" dxfId="1925" priority="397" stopIfTrue="1" operator="equal">
      <formula>"買"</formula>
    </cfRule>
    <cfRule type="cellIs" dxfId="1924" priority="398" stopIfTrue="1" operator="equal">
      <formula>"売"</formula>
    </cfRule>
  </conditionalFormatting>
  <conditionalFormatting sqref="G43">
    <cfRule type="cellIs" dxfId="1447" priority="395" stopIfTrue="1" operator="equal">
      <formula>"買"</formula>
    </cfRule>
    <cfRule type="cellIs" dxfId="1446" priority="396" stopIfTrue="1" operator="equal">
      <formula>"売"</formula>
    </cfRule>
  </conditionalFormatting>
  <conditionalFormatting sqref="G43">
    <cfRule type="cellIs" dxfId="1443" priority="393" stopIfTrue="1" operator="equal">
      <formula>"買"</formula>
    </cfRule>
    <cfRule type="cellIs" dxfId="1442" priority="394" stopIfTrue="1" operator="equal">
      <formula>"売"</formula>
    </cfRule>
  </conditionalFormatting>
  <conditionalFormatting sqref="G43">
    <cfRule type="cellIs" dxfId="1439" priority="391" stopIfTrue="1" operator="equal">
      <formula>"買"</formula>
    </cfRule>
    <cfRule type="cellIs" dxfId="1438" priority="392" stopIfTrue="1" operator="equal">
      <formula>"売"</formula>
    </cfRule>
  </conditionalFormatting>
  <conditionalFormatting sqref="G43">
    <cfRule type="cellIs" dxfId="1435" priority="389" stopIfTrue="1" operator="equal">
      <formula>"買"</formula>
    </cfRule>
    <cfRule type="cellIs" dxfId="1434" priority="390" stopIfTrue="1" operator="equal">
      <formula>"売"</formula>
    </cfRule>
  </conditionalFormatting>
  <conditionalFormatting sqref="G43">
    <cfRule type="cellIs" dxfId="1431" priority="387" stopIfTrue="1" operator="equal">
      <formula>"買"</formula>
    </cfRule>
    <cfRule type="cellIs" dxfId="1430" priority="388" stopIfTrue="1" operator="equal">
      <formula>"売"</formula>
    </cfRule>
  </conditionalFormatting>
  <conditionalFormatting sqref="G43">
    <cfRule type="cellIs" dxfId="1427" priority="385" stopIfTrue="1" operator="equal">
      <formula>"買"</formula>
    </cfRule>
    <cfRule type="cellIs" dxfId="1426" priority="386" stopIfTrue="1" operator="equal">
      <formula>"売"</formula>
    </cfRule>
  </conditionalFormatting>
  <conditionalFormatting sqref="G43">
    <cfRule type="cellIs" dxfId="1423" priority="383" stopIfTrue="1" operator="equal">
      <formula>"買"</formula>
    </cfRule>
    <cfRule type="cellIs" dxfId="1422" priority="384" stopIfTrue="1" operator="equal">
      <formula>"売"</formula>
    </cfRule>
  </conditionalFormatting>
  <conditionalFormatting sqref="G43">
    <cfRule type="cellIs" dxfId="1419" priority="381" stopIfTrue="1" operator="equal">
      <formula>"買"</formula>
    </cfRule>
    <cfRule type="cellIs" dxfId="1418" priority="382" stopIfTrue="1" operator="equal">
      <formula>"売"</formula>
    </cfRule>
  </conditionalFormatting>
  <conditionalFormatting sqref="G43">
    <cfRule type="cellIs" dxfId="1415" priority="379" stopIfTrue="1" operator="equal">
      <formula>"買"</formula>
    </cfRule>
    <cfRule type="cellIs" dxfId="1414" priority="380" stopIfTrue="1" operator="equal">
      <formula>"売"</formula>
    </cfRule>
  </conditionalFormatting>
  <conditionalFormatting sqref="G43">
    <cfRule type="cellIs" dxfId="1411" priority="377" stopIfTrue="1" operator="equal">
      <formula>"買"</formula>
    </cfRule>
    <cfRule type="cellIs" dxfId="1410" priority="378" stopIfTrue="1" operator="equal">
      <formula>"売"</formula>
    </cfRule>
  </conditionalFormatting>
  <conditionalFormatting sqref="G43">
    <cfRule type="cellIs" dxfId="1407" priority="375" stopIfTrue="1" operator="equal">
      <formula>"買"</formula>
    </cfRule>
    <cfRule type="cellIs" dxfId="1406" priority="376" stopIfTrue="1" operator="equal">
      <formula>"売"</formula>
    </cfRule>
  </conditionalFormatting>
  <conditionalFormatting sqref="G43">
    <cfRule type="cellIs" dxfId="1403" priority="373" stopIfTrue="1" operator="equal">
      <formula>"買"</formula>
    </cfRule>
    <cfRule type="cellIs" dxfId="1402" priority="374" stopIfTrue="1" operator="equal">
      <formula>"売"</formula>
    </cfRule>
  </conditionalFormatting>
  <conditionalFormatting sqref="G43">
    <cfRule type="cellIs" dxfId="1399" priority="371" stopIfTrue="1" operator="equal">
      <formula>"買"</formula>
    </cfRule>
    <cfRule type="cellIs" dxfId="1398" priority="372" stopIfTrue="1" operator="equal">
      <formula>"売"</formula>
    </cfRule>
  </conditionalFormatting>
  <conditionalFormatting sqref="G43">
    <cfRule type="cellIs" dxfId="1395" priority="369" stopIfTrue="1" operator="equal">
      <formula>"買"</formula>
    </cfRule>
    <cfRule type="cellIs" dxfId="1394" priority="370" stopIfTrue="1" operator="equal">
      <formula>"売"</formula>
    </cfRule>
  </conditionalFormatting>
  <conditionalFormatting sqref="G43">
    <cfRule type="cellIs" dxfId="1391" priority="367" stopIfTrue="1" operator="equal">
      <formula>"買"</formula>
    </cfRule>
    <cfRule type="cellIs" dxfId="1390" priority="368" stopIfTrue="1" operator="equal">
      <formula>"売"</formula>
    </cfRule>
  </conditionalFormatting>
  <conditionalFormatting sqref="G43">
    <cfRule type="cellIs" dxfId="1387" priority="365" stopIfTrue="1" operator="equal">
      <formula>"買"</formula>
    </cfRule>
    <cfRule type="cellIs" dxfId="1386" priority="366" stopIfTrue="1" operator="equal">
      <formula>"売"</formula>
    </cfRule>
  </conditionalFormatting>
  <conditionalFormatting sqref="G43">
    <cfRule type="cellIs" dxfId="1383" priority="363" stopIfTrue="1" operator="equal">
      <formula>"買"</formula>
    </cfRule>
    <cfRule type="cellIs" dxfId="1382" priority="364" stopIfTrue="1" operator="equal">
      <formula>"売"</formula>
    </cfRule>
  </conditionalFormatting>
  <conditionalFormatting sqref="G43">
    <cfRule type="cellIs" dxfId="1379" priority="361" stopIfTrue="1" operator="equal">
      <formula>"買"</formula>
    </cfRule>
    <cfRule type="cellIs" dxfId="1378" priority="362" stopIfTrue="1" operator="equal">
      <formula>"売"</formula>
    </cfRule>
  </conditionalFormatting>
  <conditionalFormatting sqref="G43">
    <cfRule type="cellIs" dxfId="1375" priority="359" stopIfTrue="1" operator="equal">
      <formula>"買"</formula>
    </cfRule>
    <cfRule type="cellIs" dxfId="1374" priority="360" stopIfTrue="1" operator="equal">
      <formula>"売"</formula>
    </cfRule>
  </conditionalFormatting>
  <conditionalFormatting sqref="G43">
    <cfRule type="cellIs" dxfId="1371" priority="357" stopIfTrue="1" operator="equal">
      <formula>"買"</formula>
    </cfRule>
    <cfRule type="cellIs" dxfId="1370" priority="358" stopIfTrue="1" operator="equal">
      <formula>"売"</formula>
    </cfRule>
  </conditionalFormatting>
  <conditionalFormatting sqref="G43">
    <cfRule type="cellIs" dxfId="1367" priority="355" stopIfTrue="1" operator="equal">
      <formula>"買"</formula>
    </cfRule>
    <cfRule type="cellIs" dxfId="1366" priority="356" stopIfTrue="1" operator="equal">
      <formula>"売"</formula>
    </cfRule>
  </conditionalFormatting>
  <conditionalFormatting sqref="G43">
    <cfRule type="cellIs" dxfId="1363" priority="353" stopIfTrue="1" operator="equal">
      <formula>"買"</formula>
    </cfRule>
    <cfRule type="cellIs" dxfId="1362" priority="354" stopIfTrue="1" operator="equal">
      <formula>"売"</formula>
    </cfRule>
  </conditionalFormatting>
  <conditionalFormatting sqref="G43">
    <cfRule type="cellIs" dxfId="1359" priority="351" stopIfTrue="1" operator="equal">
      <formula>"買"</formula>
    </cfRule>
    <cfRule type="cellIs" dxfId="1358" priority="352" stopIfTrue="1" operator="equal">
      <formula>"売"</formula>
    </cfRule>
  </conditionalFormatting>
  <conditionalFormatting sqref="G43">
    <cfRule type="cellIs" dxfId="1355" priority="349" stopIfTrue="1" operator="equal">
      <formula>"買"</formula>
    </cfRule>
    <cfRule type="cellIs" dxfId="1354" priority="350" stopIfTrue="1" operator="equal">
      <formula>"売"</formula>
    </cfRule>
  </conditionalFormatting>
  <conditionalFormatting sqref="G43">
    <cfRule type="cellIs" dxfId="1351" priority="347" stopIfTrue="1" operator="equal">
      <formula>"買"</formula>
    </cfRule>
    <cfRule type="cellIs" dxfId="1350" priority="348" stopIfTrue="1" operator="equal">
      <formula>"売"</formula>
    </cfRule>
  </conditionalFormatting>
  <conditionalFormatting sqref="G43">
    <cfRule type="cellIs" dxfId="1347" priority="345" stopIfTrue="1" operator="equal">
      <formula>"買"</formula>
    </cfRule>
    <cfRule type="cellIs" dxfId="1346" priority="346" stopIfTrue="1" operator="equal">
      <formula>"売"</formula>
    </cfRule>
  </conditionalFormatting>
  <conditionalFormatting sqref="G43">
    <cfRule type="cellIs" dxfId="1343" priority="343" stopIfTrue="1" operator="equal">
      <formula>"買"</formula>
    </cfRule>
    <cfRule type="cellIs" dxfId="1342" priority="344" stopIfTrue="1" operator="equal">
      <formula>"売"</formula>
    </cfRule>
  </conditionalFormatting>
  <conditionalFormatting sqref="G43">
    <cfRule type="cellIs" dxfId="1339" priority="341" stopIfTrue="1" operator="equal">
      <formula>"買"</formula>
    </cfRule>
    <cfRule type="cellIs" dxfId="1338" priority="342" stopIfTrue="1" operator="equal">
      <formula>"売"</formula>
    </cfRule>
  </conditionalFormatting>
  <conditionalFormatting sqref="G43">
    <cfRule type="cellIs" dxfId="1335" priority="339" stopIfTrue="1" operator="equal">
      <formula>"買"</formula>
    </cfRule>
    <cfRule type="cellIs" dxfId="1334" priority="340" stopIfTrue="1" operator="equal">
      <formula>"売"</formula>
    </cfRule>
  </conditionalFormatting>
  <conditionalFormatting sqref="G43">
    <cfRule type="cellIs" dxfId="1331" priority="337" stopIfTrue="1" operator="equal">
      <formula>"買"</formula>
    </cfRule>
    <cfRule type="cellIs" dxfId="1330" priority="338" stopIfTrue="1" operator="equal">
      <formula>"売"</formula>
    </cfRule>
  </conditionalFormatting>
  <conditionalFormatting sqref="G43">
    <cfRule type="cellIs" dxfId="1327" priority="335" stopIfTrue="1" operator="equal">
      <formula>"買"</formula>
    </cfRule>
    <cfRule type="cellIs" dxfId="1326" priority="336" stopIfTrue="1" operator="equal">
      <formula>"売"</formula>
    </cfRule>
  </conditionalFormatting>
  <conditionalFormatting sqref="G43">
    <cfRule type="cellIs" dxfId="1323" priority="333" stopIfTrue="1" operator="equal">
      <formula>"買"</formula>
    </cfRule>
    <cfRule type="cellIs" dxfId="1322" priority="334" stopIfTrue="1" operator="equal">
      <formula>"売"</formula>
    </cfRule>
  </conditionalFormatting>
  <conditionalFormatting sqref="G43">
    <cfRule type="cellIs" dxfId="1319" priority="331" stopIfTrue="1" operator="equal">
      <formula>"買"</formula>
    </cfRule>
    <cfRule type="cellIs" dxfId="1318" priority="332" stopIfTrue="1" operator="equal">
      <formula>"売"</formula>
    </cfRule>
  </conditionalFormatting>
  <conditionalFormatting sqref="G43">
    <cfRule type="cellIs" dxfId="1315" priority="329" stopIfTrue="1" operator="equal">
      <formula>"買"</formula>
    </cfRule>
    <cfRule type="cellIs" dxfId="1314" priority="330" stopIfTrue="1" operator="equal">
      <formula>"売"</formula>
    </cfRule>
  </conditionalFormatting>
  <conditionalFormatting sqref="G43">
    <cfRule type="cellIs" dxfId="1311" priority="327" stopIfTrue="1" operator="equal">
      <formula>"買"</formula>
    </cfRule>
    <cfRule type="cellIs" dxfId="1310" priority="328" stopIfTrue="1" operator="equal">
      <formula>"売"</formula>
    </cfRule>
  </conditionalFormatting>
  <conditionalFormatting sqref="G43">
    <cfRule type="cellIs" dxfId="1307" priority="325" stopIfTrue="1" operator="equal">
      <formula>"買"</formula>
    </cfRule>
    <cfRule type="cellIs" dxfId="1306" priority="326" stopIfTrue="1" operator="equal">
      <formula>"売"</formula>
    </cfRule>
  </conditionalFormatting>
  <conditionalFormatting sqref="G43">
    <cfRule type="cellIs" dxfId="1303" priority="323" stopIfTrue="1" operator="equal">
      <formula>"買"</formula>
    </cfRule>
    <cfRule type="cellIs" dxfId="1302" priority="324" stopIfTrue="1" operator="equal">
      <formula>"売"</formula>
    </cfRule>
  </conditionalFormatting>
  <conditionalFormatting sqref="G43">
    <cfRule type="cellIs" dxfId="1299" priority="321" stopIfTrue="1" operator="equal">
      <formula>"買"</formula>
    </cfRule>
    <cfRule type="cellIs" dxfId="1298" priority="322" stopIfTrue="1" operator="equal">
      <formula>"売"</formula>
    </cfRule>
  </conditionalFormatting>
  <conditionalFormatting sqref="G43">
    <cfRule type="cellIs" dxfId="1295" priority="319" stopIfTrue="1" operator="equal">
      <formula>"買"</formula>
    </cfRule>
    <cfRule type="cellIs" dxfId="1294" priority="320" stopIfTrue="1" operator="equal">
      <formula>"売"</formula>
    </cfRule>
  </conditionalFormatting>
  <conditionalFormatting sqref="G43">
    <cfRule type="cellIs" dxfId="1291" priority="317" stopIfTrue="1" operator="equal">
      <formula>"買"</formula>
    </cfRule>
    <cfRule type="cellIs" dxfId="1290" priority="318" stopIfTrue="1" operator="equal">
      <formula>"売"</formula>
    </cfRule>
  </conditionalFormatting>
  <conditionalFormatting sqref="G43">
    <cfRule type="cellIs" dxfId="1287" priority="315" stopIfTrue="1" operator="equal">
      <formula>"買"</formula>
    </cfRule>
    <cfRule type="cellIs" dxfId="1286" priority="316" stopIfTrue="1" operator="equal">
      <formula>"売"</formula>
    </cfRule>
  </conditionalFormatting>
  <conditionalFormatting sqref="G43">
    <cfRule type="cellIs" dxfId="1283" priority="313" stopIfTrue="1" operator="equal">
      <formula>"買"</formula>
    </cfRule>
    <cfRule type="cellIs" dxfId="1282" priority="314" stopIfTrue="1" operator="equal">
      <formula>"売"</formula>
    </cfRule>
  </conditionalFormatting>
  <conditionalFormatting sqref="G43">
    <cfRule type="cellIs" dxfId="1279" priority="311" stopIfTrue="1" operator="equal">
      <formula>"買"</formula>
    </cfRule>
    <cfRule type="cellIs" dxfId="1278" priority="312" stopIfTrue="1" operator="equal">
      <formula>"売"</formula>
    </cfRule>
  </conditionalFormatting>
  <conditionalFormatting sqref="G43">
    <cfRule type="cellIs" dxfId="1275" priority="309" stopIfTrue="1" operator="equal">
      <formula>"買"</formula>
    </cfRule>
    <cfRule type="cellIs" dxfId="1274" priority="310" stopIfTrue="1" operator="equal">
      <formula>"売"</formula>
    </cfRule>
  </conditionalFormatting>
  <conditionalFormatting sqref="G43">
    <cfRule type="cellIs" dxfId="1271" priority="307" stopIfTrue="1" operator="equal">
      <formula>"買"</formula>
    </cfRule>
    <cfRule type="cellIs" dxfId="1270" priority="308" stopIfTrue="1" operator="equal">
      <formula>"売"</formula>
    </cfRule>
  </conditionalFormatting>
  <conditionalFormatting sqref="G43">
    <cfRule type="cellIs" dxfId="1267" priority="305" stopIfTrue="1" operator="equal">
      <formula>"買"</formula>
    </cfRule>
    <cfRule type="cellIs" dxfId="1266" priority="306" stopIfTrue="1" operator="equal">
      <formula>"売"</formula>
    </cfRule>
  </conditionalFormatting>
  <conditionalFormatting sqref="G43">
    <cfRule type="cellIs" dxfId="1263" priority="303" stopIfTrue="1" operator="equal">
      <formula>"買"</formula>
    </cfRule>
    <cfRule type="cellIs" dxfId="1262" priority="304" stopIfTrue="1" operator="equal">
      <formula>"売"</formula>
    </cfRule>
  </conditionalFormatting>
  <conditionalFormatting sqref="G43">
    <cfRule type="cellIs" dxfId="1259" priority="301" stopIfTrue="1" operator="equal">
      <formula>"買"</formula>
    </cfRule>
    <cfRule type="cellIs" dxfId="1258" priority="302" stopIfTrue="1" operator="equal">
      <formula>"売"</formula>
    </cfRule>
  </conditionalFormatting>
  <conditionalFormatting sqref="G43">
    <cfRule type="cellIs" dxfId="1255" priority="299" stopIfTrue="1" operator="equal">
      <formula>"買"</formula>
    </cfRule>
    <cfRule type="cellIs" dxfId="1254" priority="300" stopIfTrue="1" operator="equal">
      <formula>"売"</formula>
    </cfRule>
  </conditionalFormatting>
  <conditionalFormatting sqref="G43">
    <cfRule type="cellIs" dxfId="1251" priority="297" stopIfTrue="1" operator="equal">
      <formula>"買"</formula>
    </cfRule>
    <cfRule type="cellIs" dxfId="1250" priority="298" stopIfTrue="1" operator="equal">
      <formula>"売"</formula>
    </cfRule>
  </conditionalFormatting>
  <conditionalFormatting sqref="G43">
    <cfRule type="cellIs" dxfId="1247" priority="295" stopIfTrue="1" operator="equal">
      <formula>"買"</formula>
    </cfRule>
    <cfRule type="cellIs" dxfId="1246" priority="296" stopIfTrue="1" operator="equal">
      <formula>"売"</formula>
    </cfRule>
  </conditionalFormatting>
  <conditionalFormatting sqref="G43">
    <cfRule type="cellIs" dxfId="1243" priority="293" stopIfTrue="1" operator="equal">
      <formula>"買"</formula>
    </cfRule>
    <cfRule type="cellIs" dxfId="1242" priority="294" stopIfTrue="1" operator="equal">
      <formula>"売"</formula>
    </cfRule>
  </conditionalFormatting>
  <conditionalFormatting sqref="G43">
    <cfRule type="cellIs" dxfId="1239" priority="291" stopIfTrue="1" operator="equal">
      <formula>"買"</formula>
    </cfRule>
    <cfRule type="cellIs" dxfId="1238" priority="292" stopIfTrue="1" operator="equal">
      <formula>"売"</formula>
    </cfRule>
  </conditionalFormatting>
  <conditionalFormatting sqref="G43">
    <cfRule type="cellIs" dxfId="1235" priority="289" stopIfTrue="1" operator="equal">
      <formula>"買"</formula>
    </cfRule>
    <cfRule type="cellIs" dxfId="1234" priority="290" stopIfTrue="1" operator="equal">
      <formula>"売"</formula>
    </cfRule>
  </conditionalFormatting>
  <conditionalFormatting sqref="G43">
    <cfRule type="cellIs" dxfId="1231" priority="287" stopIfTrue="1" operator="equal">
      <formula>"買"</formula>
    </cfRule>
    <cfRule type="cellIs" dxfId="1230" priority="288" stopIfTrue="1" operator="equal">
      <formula>"売"</formula>
    </cfRule>
  </conditionalFormatting>
  <conditionalFormatting sqref="G43">
    <cfRule type="cellIs" dxfId="1227" priority="285" stopIfTrue="1" operator="equal">
      <formula>"買"</formula>
    </cfRule>
    <cfRule type="cellIs" dxfId="1226" priority="286" stopIfTrue="1" operator="equal">
      <formula>"売"</formula>
    </cfRule>
  </conditionalFormatting>
  <conditionalFormatting sqref="G43">
    <cfRule type="cellIs" dxfId="1223" priority="283" stopIfTrue="1" operator="equal">
      <formula>"買"</formula>
    </cfRule>
    <cfRule type="cellIs" dxfId="1222" priority="284" stopIfTrue="1" operator="equal">
      <formula>"売"</formula>
    </cfRule>
  </conditionalFormatting>
  <conditionalFormatting sqref="G43">
    <cfRule type="cellIs" dxfId="1219" priority="281" stopIfTrue="1" operator="equal">
      <formula>"買"</formula>
    </cfRule>
    <cfRule type="cellIs" dxfId="1218" priority="282" stopIfTrue="1" operator="equal">
      <formula>"売"</formula>
    </cfRule>
  </conditionalFormatting>
  <conditionalFormatting sqref="G43">
    <cfRule type="cellIs" dxfId="1215" priority="279" stopIfTrue="1" operator="equal">
      <formula>"買"</formula>
    </cfRule>
    <cfRule type="cellIs" dxfId="1214" priority="280" stopIfTrue="1" operator="equal">
      <formula>"売"</formula>
    </cfRule>
  </conditionalFormatting>
  <conditionalFormatting sqref="G43">
    <cfRule type="cellIs" dxfId="1211" priority="277" stopIfTrue="1" operator="equal">
      <formula>"買"</formula>
    </cfRule>
    <cfRule type="cellIs" dxfId="1210" priority="278" stopIfTrue="1" operator="equal">
      <formula>"売"</formula>
    </cfRule>
  </conditionalFormatting>
  <conditionalFormatting sqref="G43">
    <cfRule type="cellIs" dxfId="1207" priority="275" stopIfTrue="1" operator="equal">
      <formula>"買"</formula>
    </cfRule>
    <cfRule type="cellIs" dxfId="1206" priority="276" stopIfTrue="1" operator="equal">
      <formula>"売"</formula>
    </cfRule>
  </conditionalFormatting>
  <conditionalFormatting sqref="G43">
    <cfRule type="cellIs" dxfId="1203" priority="273" stopIfTrue="1" operator="equal">
      <formula>"買"</formula>
    </cfRule>
    <cfRule type="cellIs" dxfId="1202" priority="274" stopIfTrue="1" operator="equal">
      <formula>"売"</formula>
    </cfRule>
  </conditionalFormatting>
  <conditionalFormatting sqref="G43">
    <cfRule type="cellIs" dxfId="1199" priority="271" stopIfTrue="1" operator="equal">
      <formula>"買"</formula>
    </cfRule>
    <cfRule type="cellIs" dxfId="1198" priority="272" stopIfTrue="1" operator="equal">
      <formula>"売"</formula>
    </cfRule>
  </conditionalFormatting>
  <conditionalFormatting sqref="G43">
    <cfRule type="cellIs" dxfId="1195" priority="269" stopIfTrue="1" operator="equal">
      <formula>"買"</formula>
    </cfRule>
    <cfRule type="cellIs" dxfId="1194" priority="270" stopIfTrue="1" operator="equal">
      <formula>"売"</formula>
    </cfRule>
  </conditionalFormatting>
  <conditionalFormatting sqref="G43">
    <cfRule type="cellIs" dxfId="1191" priority="267" stopIfTrue="1" operator="equal">
      <formula>"買"</formula>
    </cfRule>
    <cfRule type="cellIs" dxfId="1190" priority="268" stopIfTrue="1" operator="equal">
      <formula>"売"</formula>
    </cfRule>
  </conditionalFormatting>
  <conditionalFormatting sqref="G43">
    <cfRule type="cellIs" dxfId="1187" priority="265" stopIfTrue="1" operator="equal">
      <formula>"買"</formula>
    </cfRule>
    <cfRule type="cellIs" dxfId="1186" priority="266" stopIfTrue="1" operator="equal">
      <formula>"売"</formula>
    </cfRule>
  </conditionalFormatting>
  <conditionalFormatting sqref="G43">
    <cfRule type="cellIs" dxfId="1183" priority="263" stopIfTrue="1" operator="equal">
      <formula>"買"</formula>
    </cfRule>
    <cfRule type="cellIs" dxfId="1182" priority="264" stopIfTrue="1" operator="equal">
      <formula>"売"</formula>
    </cfRule>
  </conditionalFormatting>
  <conditionalFormatting sqref="G43">
    <cfRule type="cellIs" dxfId="1179" priority="261" stopIfTrue="1" operator="equal">
      <formula>"買"</formula>
    </cfRule>
    <cfRule type="cellIs" dxfId="1178" priority="262" stopIfTrue="1" operator="equal">
      <formula>"売"</formula>
    </cfRule>
  </conditionalFormatting>
  <conditionalFormatting sqref="G43">
    <cfRule type="cellIs" dxfId="1175" priority="259" stopIfTrue="1" operator="equal">
      <formula>"買"</formula>
    </cfRule>
    <cfRule type="cellIs" dxfId="1174" priority="260" stopIfTrue="1" operator="equal">
      <formula>"売"</formula>
    </cfRule>
  </conditionalFormatting>
  <conditionalFormatting sqref="G43">
    <cfRule type="cellIs" dxfId="1171" priority="257" stopIfTrue="1" operator="equal">
      <formula>"買"</formula>
    </cfRule>
    <cfRule type="cellIs" dxfId="1170" priority="258" stopIfTrue="1" operator="equal">
      <formula>"売"</formula>
    </cfRule>
  </conditionalFormatting>
  <conditionalFormatting sqref="G43">
    <cfRule type="cellIs" dxfId="1167" priority="255" stopIfTrue="1" operator="equal">
      <formula>"買"</formula>
    </cfRule>
    <cfRule type="cellIs" dxfId="1166" priority="256" stopIfTrue="1" operator="equal">
      <formula>"売"</formula>
    </cfRule>
  </conditionalFormatting>
  <conditionalFormatting sqref="G43">
    <cfRule type="cellIs" dxfId="1163" priority="253" stopIfTrue="1" operator="equal">
      <formula>"買"</formula>
    </cfRule>
    <cfRule type="cellIs" dxfId="1162" priority="254" stopIfTrue="1" operator="equal">
      <formula>"売"</formula>
    </cfRule>
  </conditionalFormatting>
  <conditionalFormatting sqref="G43">
    <cfRule type="cellIs" dxfId="1159" priority="251" stopIfTrue="1" operator="equal">
      <formula>"買"</formula>
    </cfRule>
    <cfRule type="cellIs" dxfId="1158" priority="252" stopIfTrue="1" operator="equal">
      <formula>"売"</formula>
    </cfRule>
  </conditionalFormatting>
  <conditionalFormatting sqref="G43">
    <cfRule type="cellIs" dxfId="1155" priority="249" stopIfTrue="1" operator="equal">
      <formula>"買"</formula>
    </cfRule>
    <cfRule type="cellIs" dxfId="1154" priority="250" stopIfTrue="1" operator="equal">
      <formula>"売"</formula>
    </cfRule>
  </conditionalFormatting>
  <conditionalFormatting sqref="G43">
    <cfRule type="cellIs" dxfId="1151" priority="247" stopIfTrue="1" operator="equal">
      <formula>"買"</formula>
    </cfRule>
    <cfRule type="cellIs" dxfId="1150" priority="248" stopIfTrue="1" operator="equal">
      <formula>"売"</formula>
    </cfRule>
  </conditionalFormatting>
  <conditionalFormatting sqref="G43">
    <cfRule type="cellIs" dxfId="1147" priority="245" stopIfTrue="1" operator="equal">
      <formula>"買"</formula>
    </cfRule>
    <cfRule type="cellIs" dxfId="1146" priority="246" stopIfTrue="1" operator="equal">
      <formula>"売"</formula>
    </cfRule>
  </conditionalFormatting>
  <conditionalFormatting sqref="G43">
    <cfRule type="cellIs" dxfId="1143" priority="243" stopIfTrue="1" operator="equal">
      <formula>"買"</formula>
    </cfRule>
    <cfRule type="cellIs" dxfId="1142" priority="244" stopIfTrue="1" operator="equal">
      <formula>"売"</formula>
    </cfRule>
  </conditionalFormatting>
  <conditionalFormatting sqref="G43">
    <cfRule type="cellIs" dxfId="1139" priority="241" stopIfTrue="1" operator="equal">
      <formula>"買"</formula>
    </cfRule>
    <cfRule type="cellIs" dxfId="1138" priority="242" stopIfTrue="1" operator="equal">
      <formula>"売"</formula>
    </cfRule>
  </conditionalFormatting>
  <conditionalFormatting sqref="G43">
    <cfRule type="cellIs" dxfId="1135" priority="239" stopIfTrue="1" operator="equal">
      <formula>"買"</formula>
    </cfRule>
    <cfRule type="cellIs" dxfId="1134" priority="240" stopIfTrue="1" operator="equal">
      <formula>"売"</formula>
    </cfRule>
  </conditionalFormatting>
  <conditionalFormatting sqref="G43">
    <cfRule type="cellIs" dxfId="1131" priority="237" stopIfTrue="1" operator="equal">
      <formula>"買"</formula>
    </cfRule>
    <cfRule type="cellIs" dxfId="1130" priority="238" stopIfTrue="1" operator="equal">
      <formula>"売"</formula>
    </cfRule>
  </conditionalFormatting>
  <conditionalFormatting sqref="G43">
    <cfRule type="cellIs" dxfId="1127" priority="235" stopIfTrue="1" operator="equal">
      <formula>"買"</formula>
    </cfRule>
    <cfRule type="cellIs" dxfId="1126" priority="236" stopIfTrue="1" operator="equal">
      <formula>"売"</formula>
    </cfRule>
  </conditionalFormatting>
  <conditionalFormatting sqref="G43">
    <cfRule type="cellIs" dxfId="1123" priority="233" stopIfTrue="1" operator="equal">
      <formula>"買"</formula>
    </cfRule>
    <cfRule type="cellIs" dxfId="1122" priority="234" stopIfTrue="1" operator="equal">
      <formula>"売"</formula>
    </cfRule>
  </conditionalFormatting>
  <conditionalFormatting sqref="G43">
    <cfRule type="cellIs" dxfId="1119" priority="231" stopIfTrue="1" operator="equal">
      <formula>"買"</formula>
    </cfRule>
    <cfRule type="cellIs" dxfId="1118" priority="232" stopIfTrue="1" operator="equal">
      <formula>"売"</formula>
    </cfRule>
  </conditionalFormatting>
  <conditionalFormatting sqref="G43">
    <cfRule type="cellIs" dxfId="1115" priority="229" stopIfTrue="1" operator="equal">
      <formula>"買"</formula>
    </cfRule>
    <cfRule type="cellIs" dxfId="1114" priority="230" stopIfTrue="1" operator="equal">
      <formula>"売"</formula>
    </cfRule>
  </conditionalFormatting>
  <conditionalFormatting sqref="G43">
    <cfRule type="cellIs" dxfId="1111" priority="227" stopIfTrue="1" operator="equal">
      <formula>"買"</formula>
    </cfRule>
    <cfRule type="cellIs" dxfId="1110" priority="228" stopIfTrue="1" operator="equal">
      <formula>"売"</formula>
    </cfRule>
  </conditionalFormatting>
  <conditionalFormatting sqref="G44">
    <cfRule type="cellIs" dxfId="1031" priority="225" stopIfTrue="1" operator="equal">
      <formula>"買"</formula>
    </cfRule>
    <cfRule type="cellIs" dxfId="1030" priority="226" stopIfTrue="1" operator="equal">
      <formula>"売"</formula>
    </cfRule>
  </conditionalFormatting>
  <conditionalFormatting sqref="G44">
    <cfRule type="cellIs" dxfId="1027" priority="223" stopIfTrue="1" operator="equal">
      <formula>"買"</formula>
    </cfRule>
    <cfRule type="cellIs" dxfId="1026" priority="224" stopIfTrue="1" operator="equal">
      <formula>"売"</formula>
    </cfRule>
  </conditionalFormatting>
  <conditionalFormatting sqref="G44">
    <cfRule type="cellIs" dxfId="1023" priority="221" stopIfTrue="1" operator="equal">
      <formula>"買"</formula>
    </cfRule>
    <cfRule type="cellIs" dxfId="1022" priority="222" stopIfTrue="1" operator="equal">
      <formula>"売"</formula>
    </cfRule>
  </conditionalFormatting>
  <conditionalFormatting sqref="G44">
    <cfRule type="cellIs" dxfId="1019" priority="219" stopIfTrue="1" operator="equal">
      <formula>"買"</formula>
    </cfRule>
    <cfRule type="cellIs" dxfId="1018" priority="220" stopIfTrue="1" operator="equal">
      <formula>"売"</formula>
    </cfRule>
  </conditionalFormatting>
  <conditionalFormatting sqref="G44">
    <cfRule type="cellIs" dxfId="1015" priority="217" stopIfTrue="1" operator="equal">
      <formula>"買"</formula>
    </cfRule>
    <cfRule type="cellIs" dxfId="1014" priority="218" stopIfTrue="1" operator="equal">
      <formula>"売"</formula>
    </cfRule>
  </conditionalFormatting>
  <conditionalFormatting sqref="G44">
    <cfRule type="cellIs" dxfId="1011" priority="215" stopIfTrue="1" operator="equal">
      <formula>"買"</formula>
    </cfRule>
    <cfRule type="cellIs" dxfId="1010" priority="216" stopIfTrue="1" operator="equal">
      <formula>"売"</formula>
    </cfRule>
  </conditionalFormatting>
  <conditionalFormatting sqref="G44">
    <cfRule type="cellIs" dxfId="1007" priority="213" stopIfTrue="1" operator="equal">
      <formula>"買"</formula>
    </cfRule>
    <cfRule type="cellIs" dxfId="1006" priority="214" stopIfTrue="1" operator="equal">
      <formula>"売"</formula>
    </cfRule>
  </conditionalFormatting>
  <conditionalFormatting sqref="G44">
    <cfRule type="cellIs" dxfId="1003" priority="211" stopIfTrue="1" operator="equal">
      <formula>"買"</formula>
    </cfRule>
    <cfRule type="cellIs" dxfId="1002" priority="212" stopIfTrue="1" operator="equal">
      <formula>"売"</formula>
    </cfRule>
  </conditionalFormatting>
  <conditionalFormatting sqref="G44">
    <cfRule type="cellIs" dxfId="999" priority="209" stopIfTrue="1" operator="equal">
      <formula>"買"</formula>
    </cfRule>
    <cfRule type="cellIs" dxfId="998" priority="210" stopIfTrue="1" operator="equal">
      <formula>"売"</formula>
    </cfRule>
  </conditionalFormatting>
  <conditionalFormatting sqref="G44">
    <cfRule type="cellIs" dxfId="995" priority="207" stopIfTrue="1" operator="equal">
      <formula>"買"</formula>
    </cfRule>
    <cfRule type="cellIs" dxfId="994" priority="208" stopIfTrue="1" operator="equal">
      <formula>"売"</formula>
    </cfRule>
  </conditionalFormatting>
  <conditionalFormatting sqref="G44">
    <cfRule type="cellIs" dxfId="991" priority="205" stopIfTrue="1" operator="equal">
      <formula>"買"</formula>
    </cfRule>
    <cfRule type="cellIs" dxfId="990" priority="206" stopIfTrue="1" operator="equal">
      <formula>"売"</formula>
    </cfRule>
  </conditionalFormatting>
  <conditionalFormatting sqref="G44">
    <cfRule type="cellIs" dxfId="987" priority="203" stopIfTrue="1" operator="equal">
      <formula>"買"</formula>
    </cfRule>
    <cfRule type="cellIs" dxfId="986" priority="204" stopIfTrue="1" operator="equal">
      <formula>"売"</formula>
    </cfRule>
  </conditionalFormatting>
  <conditionalFormatting sqref="G44">
    <cfRule type="cellIs" dxfId="983" priority="201" stopIfTrue="1" operator="equal">
      <formula>"買"</formula>
    </cfRule>
    <cfRule type="cellIs" dxfId="982" priority="202" stopIfTrue="1" operator="equal">
      <formula>"売"</formula>
    </cfRule>
  </conditionalFormatting>
  <conditionalFormatting sqref="G44">
    <cfRule type="cellIs" dxfId="979" priority="199" stopIfTrue="1" operator="equal">
      <formula>"買"</formula>
    </cfRule>
    <cfRule type="cellIs" dxfId="978" priority="200" stopIfTrue="1" operator="equal">
      <formula>"売"</formula>
    </cfRule>
  </conditionalFormatting>
  <conditionalFormatting sqref="G44">
    <cfRule type="cellIs" dxfId="975" priority="197" stopIfTrue="1" operator="equal">
      <formula>"買"</formula>
    </cfRule>
    <cfRule type="cellIs" dxfId="974" priority="198" stopIfTrue="1" operator="equal">
      <formula>"売"</formula>
    </cfRule>
  </conditionalFormatting>
  <conditionalFormatting sqref="G44">
    <cfRule type="cellIs" dxfId="971" priority="195" stopIfTrue="1" operator="equal">
      <formula>"買"</formula>
    </cfRule>
    <cfRule type="cellIs" dxfId="970" priority="196" stopIfTrue="1" operator="equal">
      <formula>"売"</formula>
    </cfRule>
  </conditionalFormatting>
  <conditionalFormatting sqref="G44">
    <cfRule type="cellIs" dxfId="967" priority="193" stopIfTrue="1" operator="equal">
      <formula>"買"</formula>
    </cfRule>
    <cfRule type="cellIs" dxfId="966" priority="194" stopIfTrue="1" operator="equal">
      <formula>"売"</formula>
    </cfRule>
  </conditionalFormatting>
  <conditionalFormatting sqref="G44">
    <cfRule type="cellIs" dxfId="963" priority="191" stopIfTrue="1" operator="equal">
      <formula>"買"</formula>
    </cfRule>
    <cfRule type="cellIs" dxfId="962" priority="192" stopIfTrue="1" operator="equal">
      <formula>"売"</formula>
    </cfRule>
  </conditionalFormatting>
  <conditionalFormatting sqref="G44">
    <cfRule type="cellIs" dxfId="959" priority="189" stopIfTrue="1" operator="equal">
      <formula>"買"</formula>
    </cfRule>
    <cfRule type="cellIs" dxfId="958" priority="190" stopIfTrue="1" operator="equal">
      <formula>"売"</formula>
    </cfRule>
  </conditionalFormatting>
  <conditionalFormatting sqref="G44">
    <cfRule type="cellIs" dxfId="955" priority="187" stopIfTrue="1" operator="equal">
      <formula>"買"</formula>
    </cfRule>
    <cfRule type="cellIs" dxfId="954" priority="188" stopIfTrue="1" operator="equal">
      <formula>"売"</formula>
    </cfRule>
  </conditionalFormatting>
  <conditionalFormatting sqref="G44">
    <cfRule type="cellIs" dxfId="951" priority="185" stopIfTrue="1" operator="equal">
      <formula>"買"</formula>
    </cfRule>
    <cfRule type="cellIs" dxfId="950" priority="186" stopIfTrue="1" operator="equal">
      <formula>"売"</formula>
    </cfRule>
  </conditionalFormatting>
  <conditionalFormatting sqref="G44">
    <cfRule type="cellIs" dxfId="947" priority="183" stopIfTrue="1" operator="equal">
      <formula>"買"</formula>
    </cfRule>
    <cfRule type="cellIs" dxfId="946" priority="184" stopIfTrue="1" operator="equal">
      <formula>"売"</formula>
    </cfRule>
  </conditionalFormatting>
  <conditionalFormatting sqref="G44">
    <cfRule type="cellIs" dxfId="943" priority="181" stopIfTrue="1" operator="equal">
      <formula>"買"</formula>
    </cfRule>
    <cfRule type="cellIs" dxfId="942" priority="182" stopIfTrue="1" operator="equal">
      <formula>"売"</formula>
    </cfRule>
  </conditionalFormatting>
  <conditionalFormatting sqref="G44">
    <cfRule type="cellIs" dxfId="939" priority="179" stopIfTrue="1" operator="equal">
      <formula>"買"</formula>
    </cfRule>
    <cfRule type="cellIs" dxfId="938" priority="180" stopIfTrue="1" operator="equal">
      <formula>"売"</formula>
    </cfRule>
  </conditionalFormatting>
  <conditionalFormatting sqref="G44">
    <cfRule type="cellIs" dxfId="935" priority="177" stopIfTrue="1" operator="equal">
      <formula>"買"</formula>
    </cfRule>
    <cfRule type="cellIs" dxfId="934" priority="178" stopIfTrue="1" operator="equal">
      <formula>"売"</formula>
    </cfRule>
  </conditionalFormatting>
  <conditionalFormatting sqref="G44">
    <cfRule type="cellIs" dxfId="931" priority="175" stopIfTrue="1" operator="equal">
      <formula>"買"</formula>
    </cfRule>
    <cfRule type="cellIs" dxfId="930" priority="176" stopIfTrue="1" operator="equal">
      <formula>"売"</formula>
    </cfRule>
  </conditionalFormatting>
  <conditionalFormatting sqref="G44">
    <cfRule type="cellIs" dxfId="927" priority="173" stopIfTrue="1" operator="equal">
      <formula>"買"</formula>
    </cfRule>
    <cfRule type="cellIs" dxfId="926" priority="174" stopIfTrue="1" operator="equal">
      <formula>"売"</formula>
    </cfRule>
  </conditionalFormatting>
  <conditionalFormatting sqref="G44">
    <cfRule type="cellIs" dxfId="923" priority="171" stopIfTrue="1" operator="equal">
      <formula>"買"</formula>
    </cfRule>
    <cfRule type="cellIs" dxfId="922" priority="172" stopIfTrue="1" operator="equal">
      <formula>"売"</formula>
    </cfRule>
  </conditionalFormatting>
  <conditionalFormatting sqref="G44">
    <cfRule type="cellIs" dxfId="919" priority="169" stopIfTrue="1" operator="equal">
      <formula>"買"</formula>
    </cfRule>
    <cfRule type="cellIs" dxfId="918" priority="170" stopIfTrue="1" operator="equal">
      <formula>"売"</formula>
    </cfRule>
  </conditionalFormatting>
  <conditionalFormatting sqref="G44">
    <cfRule type="cellIs" dxfId="915" priority="167" stopIfTrue="1" operator="equal">
      <formula>"買"</formula>
    </cfRule>
    <cfRule type="cellIs" dxfId="914" priority="168" stopIfTrue="1" operator="equal">
      <formula>"売"</formula>
    </cfRule>
  </conditionalFormatting>
  <conditionalFormatting sqref="G44">
    <cfRule type="cellIs" dxfId="911" priority="165" stopIfTrue="1" operator="equal">
      <formula>"買"</formula>
    </cfRule>
    <cfRule type="cellIs" dxfId="910" priority="166" stopIfTrue="1" operator="equal">
      <formula>"売"</formula>
    </cfRule>
  </conditionalFormatting>
  <conditionalFormatting sqref="G44">
    <cfRule type="cellIs" dxfId="907" priority="163" stopIfTrue="1" operator="equal">
      <formula>"買"</formula>
    </cfRule>
    <cfRule type="cellIs" dxfId="906" priority="164" stopIfTrue="1" operator="equal">
      <formula>"売"</formula>
    </cfRule>
  </conditionalFormatting>
  <conditionalFormatting sqref="G44">
    <cfRule type="cellIs" dxfId="903" priority="161" stopIfTrue="1" operator="equal">
      <formula>"買"</formula>
    </cfRule>
    <cfRule type="cellIs" dxfId="902" priority="162" stopIfTrue="1" operator="equal">
      <formula>"売"</formula>
    </cfRule>
  </conditionalFormatting>
  <conditionalFormatting sqref="G46">
    <cfRule type="cellIs" dxfId="843" priority="159" stopIfTrue="1" operator="equal">
      <formula>"買"</formula>
    </cfRule>
    <cfRule type="cellIs" dxfId="842" priority="160" stopIfTrue="1" operator="equal">
      <formula>"売"</formula>
    </cfRule>
  </conditionalFormatting>
  <conditionalFormatting sqref="G46">
    <cfRule type="cellIs" dxfId="839" priority="157" stopIfTrue="1" operator="equal">
      <formula>"買"</formula>
    </cfRule>
    <cfRule type="cellIs" dxfId="838" priority="158" stopIfTrue="1" operator="equal">
      <formula>"売"</formula>
    </cfRule>
  </conditionalFormatting>
  <conditionalFormatting sqref="G46">
    <cfRule type="cellIs" dxfId="835" priority="155" stopIfTrue="1" operator="equal">
      <formula>"買"</formula>
    </cfRule>
    <cfRule type="cellIs" dxfId="834" priority="156" stopIfTrue="1" operator="equal">
      <formula>"売"</formula>
    </cfRule>
  </conditionalFormatting>
  <conditionalFormatting sqref="G46">
    <cfRule type="cellIs" dxfId="831" priority="153" stopIfTrue="1" operator="equal">
      <formula>"買"</formula>
    </cfRule>
    <cfRule type="cellIs" dxfId="830" priority="154" stopIfTrue="1" operator="equal">
      <formula>"売"</formula>
    </cfRule>
  </conditionalFormatting>
  <conditionalFormatting sqref="G46">
    <cfRule type="cellIs" dxfId="827" priority="151" stopIfTrue="1" operator="equal">
      <formula>"買"</formula>
    </cfRule>
    <cfRule type="cellIs" dxfId="826" priority="152" stopIfTrue="1" operator="equal">
      <formula>"売"</formula>
    </cfRule>
  </conditionalFormatting>
  <conditionalFormatting sqref="G46">
    <cfRule type="cellIs" dxfId="823" priority="149" stopIfTrue="1" operator="equal">
      <formula>"買"</formula>
    </cfRule>
    <cfRule type="cellIs" dxfId="822" priority="150" stopIfTrue="1" operator="equal">
      <formula>"売"</formula>
    </cfRule>
  </conditionalFormatting>
  <conditionalFormatting sqref="G46">
    <cfRule type="cellIs" dxfId="819" priority="147" stopIfTrue="1" operator="equal">
      <formula>"買"</formula>
    </cfRule>
    <cfRule type="cellIs" dxfId="818" priority="148" stopIfTrue="1" operator="equal">
      <formula>"売"</formula>
    </cfRule>
  </conditionalFormatting>
  <conditionalFormatting sqref="G46">
    <cfRule type="cellIs" dxfId="815" priority="145" stopIfTrue="1" operator="equal">
      <formula>"買"</formula>
    </cfRule>
    <cfRule type="cellIs" dxfId="814" priority="146" stopIfTrue="1" operator="equal">
      <formula>"売"</formula>
    </cfRule>
  </conditionalFormatting>
  <conditionalFormatting sqref="G46">
    <cfRule type="cellIs" dxfId="811" priority="143" stopIfTrue="1" operator="equal">
      <formula>"買"</formula>
    </cfRule>
    <cfRule type="cellIs" dxfId="810" priority="144" stopIfTrue="1" operator="equal">
      <formula>"売"</formula>
    </cfRule>
  </conditionalFormatting>
  <conditionalFormatting sqref="G46">
    <cfRule type="cellIs" dxfId="807" priority="141" stopIfTrue="1" operator="equal">
      <formula>"買"</formula>
    </cfRule>
    <cfRule type="cellIs" dxfId="806" priority="142" stopIfTrue="1" operator="equal">
      <formula>"売"</formula>
    </cfRule>
  </conditionalFormatting>
  <conditionalFormatting sqref="G46">
    <cfRule type="cellIs" dxfId="803" priority="139" stopIfTrue="1" operator="equal">
      <formula>"買"</formula>
    </cfRule>
    <cfRule type="cellIs" dxfId="802" priority="140" stopIfTrue="1" operator="equal">
      <formula>"売"</formula>
    </cfRule>
  </conditionalFormatting>
  <conditionalFormatting sqref="G46">
    <cfRule type="cellIs" dxfId="799" priority="137" stopIfTrue="1" operator="equal">
      <formula>"買"</formula>
    </cfRule>
    <cfRule type="cellIs" dxfId="798" priority="138" stopIfTrue="1" operator="equal">
      <formula>"売"</formula>
    </cfRule>
  </conditionalFormatting>
  <conditionalFormatting sqref="G46">
    <cfRule type="cellIs" dxfId="795" priority="135" stopIfTrue="1" operator="equal">
      <formula>"買"</formula>
    </cfRule>
    <cfRule type="cellIs" dxfId="794" priority="136" stopIfTrue="1" operator="equal">
      <formula>"売"</formula>
    </cfRule>
  </conditionalFormatting>
  <conditionalFormatting sqref="G46">
    <cfRule type="cellIs" dxfId="791" priority="133" stopIfTrue="1" operator="equal">
      <formula>"買"</formula>
    </cfRule>
    <cfRule type="cellIs" dxfId="790" priority="134" stopIfTrue="1" operator="equal">
      <formula>"売"</formula>
    </cfRule>
  </conditionalFormatting>
  <conditionalFormatting sqref="G46">
    <cfRule type="cellIs" dxfId="787" priority="131" stopIfTrue="1" operator="equal">
      <formula>"買"</formula>
    </cfRule>
    <cfRule type="cellIs" dxfId="786" priority="132" stopIfTrue="1" operator="equal">
      <formula>"売"</formula>
    </cfRule>
  </conditionalFormatting>
  <conditionalFormatting sqref="G46">
    <cfRule type="cellIs" dxfId="783" priority="129" stopIfTrue="1" operator="equal">
      <formula>"買"</formula>
    </cfRule>
    <cfRule type="cellIs" dxfId="782" priority="130" stopIfTrue="1" operator="equal">
      <formula>"売"</formula>
    </cfRule>
  </conditionalFormatting>
  <conditionalFormatting sqref="G46">
    <cfRule type="cellIs" dxfId="779" priority="127" stopIfTrue="1" operator="equal">
      <formula>"買"</formula>
    </cfRule>
    <cfRule type="cellIs" dxfId="778" priority="128" stopIfTrue="1" operator="equal">
      <formula>"売"</formula>
    </cfRule>
  </conditionalFormatting>
  <conditionalFormatting sqref="G46">
    <cfRule type="cellIs" dxfId="775" priority="125" stopIfTrue="1" operator="equal">
      <formula>"買"</formula>
    </cfRule>
    <cfRule type="cellIs" dxfId="774" priority="126" stopIfTrue="1" operator="equal">
      <formula>"売"</formula>
    </cfRule>
  </conditionalFormatting>
  <conditionalFormatting sqref="G46">
    <cfRule type="cellIs" dxfId="771" priority="123" stopIfTrue="1" operator="equal">
      <formula>"買"</formula>
    </cfRule>
    <cfRule type="cellIs" dxfId="770" priority="124" stopIfTrue="1" operator="equal">
      <formula>"売"</formula>
    </cfRule>
  </conditionalFormatting>
  <conditionalFormatting sqref="G46">
    <cfRule type="cellIs" dxfId="767" priority="121" stopIfTrue="1" operator="equal">
      <formula>"買"</formula>
    </cfRule>
    <cfRule type="cellIs" dxfId="766" priority="122" stopIfTrue="1" operator="equal">
      <formula>"売"</formula>
    </cfRule>
  </conditionalFormatting>
  <conditionalFormatting sqref="G46">
    <cfRule type="cellIs" dxfId="763" priority="119" stopIfTrue="1" operator="equal">
      <formula>"買"</formula>
    </cfRule>
    <cfRule type="cellIs" dxfId="762" priority="120" stopIfTrue="1" operator="equal">
      <formula>"売"</formula>
    </cfRule>
  </conditionalFormatting>
  <conditionalFormatting sqref="G46">
    <cfRule type="cellIs" dxfId="759" priority="117" stopIfTrue="1" operator="equal">
      <formula>"買"</formula>
    </cfRule>
    <cfRule type="cellIs" dxfId="758" priority="118" stopIfTrue="1" operator="equal">
      <formula>"売"</formula>
    </cfRule>
  </conditionalFormatting>
  <conditionalFormatting sqref="G46">
    <cfRule type="cellIs" dxfId="755" priority="115" stopIfTrue="1" operator="equal">
      <formula>"買"</formula>
    </cfRule>
    <cfRule type="cellIs" dxfId="754" priority="116" stopIfTrue="1" operator="equal">
      <formula>"売"</formula>
    </cfRule>
  </conditionalFormatting>
  <conditionalFormatting sqref="G46">
    <cfRule type="cellIs" dxfId="751" priority="113" stopIfTrue="1" operator="equal">
      <formula>"買"</formula>
    </cfRule>
    <cfRule type="cellIs" dxfId="750" priority="114" stopIfTrue="1" operator="equal">
      <formula>"売"</formula>
    </cfRule>
  </conditionalFormatting>
  <conditionalFormatting sqref="G46">
    <cfRule type="cellIs" dxfId="747" priority="111" stopIfTrue="1" operator="equal">
      <formula>"買"</formula>
    </cfRule>
    <cfRule type="cellIs" dxfId="746" priority="112" stopIfTrue="1" operator="equal">
      <formula>"売"</formula>
    </cfRule>
  </conditionalFormatting>
  <conditionalFormatting sqref="G46">
    <cfRule type="cellIs" dxfId="743" priority="109" stopIfTrue="1" operator="equal">
      <formula>"買"</formula>
    </cfRule>
    <cfRule type="cellIs" dxfId="742" priority="110" stopIfTrue="1" operator="equal">
      <formula>"売"</formula>
    </cfRule>
  </conditionalFormatting>
  <conditionalFormatting sqref="G46">
    <cfRule type="cellIs" dxfId="739" priority="107" stopIfTrue="1" operator="equal">
      <formula>"買"</formula>
    </cfRule>
    <cfRule type="cellIs" dxfId="738" priority="108" stopIfTrue="1" operator="equal">
      <formula>"売"</formula>
    </cfRule>
  </conditionalFormatting>
  <conditionalFormatting sqref="G47">
    <cfRule type="cellIs" dxfId="675" priority="105" stopIfTrue="1" operator="equal">
      <formula>"買"</formula>
    </cfRule>
    <cfRule type="cellIs" dxfId="674" priority="106" stopIfTrue="1" operator="equal">
      <formula>"売"</formula>
    </cfRule>
  </conditionalFormatting>
  <conditionalFormatting sqref="G47">
    <cfRule type="cellIs" dxfId="671" priority="103" stopIfTrue="1" operator="equal">
      <formula>"買"</formula>
    </cfRule>
    <cfRule type="cellIs" dxfId="670" priority="104" stopIfTrue="1" operator="equal">
      <formula>"売"</formula>
    </cfRule>
  </conditionalFormatting>
  <conditionalFormatting sqref="G47">
    <cfRule type="cellIs" dxfId="667" priority="101" stopIfTrue="1" operator="equal">
      <formula>"買"</formula>
    </cfRule>
    <cfRule type="cellIs" dxfId="666" priority="102" stopIfTrue="1" operator="equal">
      <formula>"売"</formula>
    </cfRule>
  </conditionalFormatting>
  <conditionalFormatting sqref="G47">
    <cfRule type="cellIs" dxfId="663" priority="99" stopIfTrue="1" operator="equal">
      <formula>"買"</formula>
    </cfRule>
    <cfRule type="cellIs" dxfId="662" priority="100" stopIfTrue="1" operator="equal">
      <formula>"売"</formula>
    </cfRule>
  </conditionalFormatting>
  <conditionalFormatting sqref="G47">
    <cfRule type="cellIs" dxfId="659" priority="97" stopIfTrue="1" operator="equal">
      <formula>"買"</formula>
    </cfRule>
    <cfRule type="cellIs" dxfId="658" priority="98" stopIfTrue="1" operator="equal">
      <formula>"売"</formula>
    </cfRule>
  </conditionalFormatting>
  <conditionalFormatting sqref="G47">
    <cfRule type="cellIs" dxfId="655" priority="95" stopIfTrue="1" operator="equal">
      <formula>"買"</formula>
    </cfRule>
    <cfRule type="cellIs" dxfId="654" priority="96" stopIfTrue="1" operator="equal">
      <formula>"売"</formula>
    </cfRule>
  </conditionalFormatting>
  <conditionalFormatting sqref="G47">
    <cfRule type="cellIs" dxfId="651" priority="93" stopIfTrue="1" operator="equal">
      <formula>"買"</formula>
    </cfRule>
    <cfRule type="cellIs" dxfId="650" priority="94" stopIfTrue="1" operator="equal">
      <formula>"売"</formula>
    </cfRule>
  </conditionalFormatting>
  <conditionalFormatting sqref="G47">
    <cfRule type="cellIs" dxfId="647" priority="91" stopIfTrue="1" operator="equal">
      <formula>"買"</formula>
    </cfRule>
    <cfRule type="cellIs" dxfId="646" priority="92" stopIfTrue="1" operator="equal">
      <formula>"売"</formula>
    </cfRule>
  </conditionalFormatting>
  <conditionalFormatting sqref="G47">
    <cfRule type="cellIs" dxfId="643" priority="89" stopIfTrue="1" operator="equal">
      <formula>"買"</formula>
    </cfRule>
    <cfRule type="cellIs" dxfId="642" priority="90" stopIfTrue="1" operator="equal">
      <formula>"売"</formula>
    </cfRule>
  </conditionalFormatting>
  <conditionalFormatting sqref="G47">
    <cfRule type="cellIs" dxfId="639" priority="87" stopIfTrue="1" operator="equal">
      <formula>"買"</formula>
    </cfRule>
    <cfRule type="cellIs" dxfId="638" priority="88" stopIfTrue="1" operator="equal">
      <formula>"売"</formula>
    </cfRule>
  </conditionalFormatting>
  <conditionalFormatting sqref="G47">
    <cfRule type="cellIs" dxfId="635" priority="85" stopIfTrue="1" operator="equal">
      <formula>"買"</formula>
    </cfRule>
    <cfRule type="cellIs" dxfId="634" priority="86" stopIfTrue="1" operator="equal">
      <formula>"売"</formula>
    </cfRule>
  </conditionalFormatting>
  <conditionalFormatting sqref="G47">
    <cfRule type="cellIs" dxfId="631" priority="83" stopIfTrue="1" operator="equal">
      <formula>"買"</formula>
    </cfRule>
    <cfRule type="cellIs" dxfId="630" priority="84" stopIfTrue="1" operator="equal">
      <formula>"売"</formula>
    </cfRule>
  </conditionalFormatting>
  <conditionalFormatting sqref="G47">
    <cfRule type="cellIs" dxfId="627" priority="81" stopIfTrue="1" operator="equal">
      <formula>"買"</formula>
    </cfRule>
    <cfRule type="cellIs" dxfId="626" priority="82" stopIfTrue="1" operator="equal">
      <formula>"売"</formula>
    </cfRule>
  </conditionalFormatting>
  <conditionalFormatting sqref="G47">
    <cfRule type="cellIs" dxfId="623" priority="79" stopIfTrue="1" operator="equal">
      <formula>"買"</formula>
    </cfRule>
    <cfRule type="cellIs" dxfId="622" priority="80" stopIfTrue="1" operator="equal">
      <formula>"売"</formula>
    </cfRule>
  </conditionalFormatting>
  <conditionalFormatting sqref="G47">
    <cfRule type="cellIs" dxfId="619" priority="77" stopIfTrue="1" operator="equal">
      <formula>"買"</formula>
    </cfRule>
    <cfRule type="cellIs" dxfId="618" priority="78" stopIfTrue="1" operator="equal">
      <formula>"売"</formula>
    </cfRule>
  </conditionalFormatting>
  <conditionalFormatting sqref="G47">
    <cfRule type="cellIs" dxfId="615" priority="75" stopIfTrue="1" operator="equal">
      <formula>"買"</formula>
    </cfRule>
    <cfRule type="cellIs" dxfId="614" priority="76" stopIfTrue="1" operator="equal">
      <formula>"売"</formula>
    </cfRule>
  </conditionalFormatting>
  <conditionalFormatting sqref="G47">
    <cfRule type="cellIs" dxfId="611" priority="73" stopIfTrue="1" operator="equal">
      <formula>"買"</formula>
    </cfRule>
    <cfRule type="cellIs" dxfId="610" priority="74" stopIfTrue="1" operator="equal">
      <formula>"売"</formula>
    </cfRule>
  </conditionalFormatting>
  <conditionalFormatting sqref="G47">
    <cfRule type="cellIs" dxfId="607" priority="71" stopIfTrue="1" operator="equal">
      <formula>"買"</formula>
    </cfRule>
    <cfRule type="cellIs" dxfId="606" priority="72" stopIfTrue="1" operator="equal">
      <formula>"売"</formula>
    </cfRule>
  </conditionalFormatting>
  <conditionalFormatting sqref="G47">
    <cfRule type="cellIs" dxfId="603" priority="69" stopIfTrue="1" operator="equal">
      <formula>"買"</formula>
    </cfRule>
    <cfRule type="cellIs" dxfId="602" priority="70" stopIfTrue="1" operator="equal">
      <formula>"売"</formula>
    </cfRule>
  </conditionalFormatting>
  <conditionalFormatting sqref="G47">
    <cfRule type="cellIs" dxfId="599" priority="67" stopIfTrue="1" operator="equal">
      <formula>"買"</formula>
    </cfRule>
    <cfRule type="cellIs" dxfId="598" priority="68" stopIfTrue="1" operator="equal">
      <formula>"売"</formula>
    </cfRule>
  </conditionalFormatting>
  <conditionalFormatting sqref="G47">
    <cfRule type="cellIs" dxfId="595" priority="65" stopIfTrue="1" operator="equal">
      <formula>"買"</formula>
    </cfRule>
    <cfRule type="cellIs" dxfId="594" priority="66" stopIfTrue="1" operator="equal">
      <formula>"売"</formula>
    </cfRule>
  </conditionalFormatting>
  <conditionalFormatting sqref="G47">
    <cfRule type="cellIs" dxfId="591" priority="63" stopIfTrue="1" operator="equal">
      <formula>"買"</formula>
    </cfRule>
    <cfRule type="cellIs" dxfId="590" priority="64" stopIfTrue="1" operator="equal">
      <formula>"売"</formula>
    </cfRule>
  </conditionalFormatting>
  <conditionalFormatting sqref="G47">
    <cfRule type="cellIs" dxfId="587" priority="61" stopIfTrue="1" operator="equal">
      <formula>"買"</formula>
    </cfRule>
    <cfRule type="cellIs" dxfId="586" priority="62" stopIfTrue="1" operator="equal">
      <formula>"売"</formula>
    </cfRule>
  </conditionalFormatting>
  <conditionalFormatting sqref="G47">
    <cfRule type="cellIs" dxfId="583" priority="59" stopIfTrue="1" operator="equal">
      <formula>"買"</formula>
    </cfRule>
    <cfRule type="cellIs" dxfId="582" priority="60" stopIfTrue="1" operator="equal">
      <formula>"売"</formula>
    </cfRule>
  </conditionalFormatting>
  <conditionalFormatting sqref="G47">
    <cfRule type="cellIs" dxfId="579" priority="57" stopIfTrue="1" operator="equal">
      <formula>"買"</formula>
    </cfRule>
    <cfRule type="cellIs" dxfId="578" priority="58" stopIfTrue="1" operator="equal">
      <formula>"売"</formula>
    </cfRule>
  </conditionalFormatting>
  <conditionalFormatting sqref="G47">
    <cfRule type="cellIs" dxfId="575" priority="55" stopIfTrue="1" operator="equal">
      <formula>"買"</formula>
    </cfRule>
    <cfRule type="cellIs" dxfId="574" priority="56" stopIfTrue="1" operator="equal">
      <formula>"売"</formula>
    </cfRule>
  </conditionalFormatting>
  <conditionalFormatting sqref="G48">
    <cfRule type="cellIs" dxfId="343" priority="53" stopIfTrue="1" operator="equal">
      <formula>"買"</formula>
    </cfRule>
    <cfRule type="cellIs" dxfId="342" priority="54" stopIfTrue="1" operator="equal">
      <formula>"売"</formula>
    </cfRule>
  </conditionalFormatting>
  <conditionalFormatting sqref="G48">
    <cfRule type="cellIs" dxfId="339" priority="51" stopIfTrue="1" operator="equal">
      <formula>"買"</formula>
    </cfRule>
    <cfRule type="cellIs" dxfId="338" priority="52" stopIfTrue="1" operator="equal">
      <formula>"売"</formula>
    </cfRule>
  </conditionalFormatting>
  <conditionalFormatting sqref="G48">
    <cfRule type="cellIs" dxfId="335" priority="49" stopIfTrue="1" operator="equal">
      <formula>"買"</formula>
    </cfRule>
    <cfRule type="cellIs" dxfId="334" priority="50" stopIfTrue="1" operator="equal">
      <formula>"売"</formula>
    </cfRule>
  </conditionalFormatting>
  <conditionalFormatting sqref="G48">
    <cfRule type="cellIs" dxfId="331" priority="47" stopIfTrue="1" operator="equal">
      <formula>"買"</formula>
    </cfRule>
    <cfRule type="cellIs" dxfId="330" priority="48" stopIfTrue="1" operator="equal">
      <formula>"売"</formula>
    </cfRule>
  </conditionalFormatting>
  <conditionalFormatting sqref="G48">
    <cfRule type="cellIs" dxfId="327" priority="45" stopIfTrue="1" operator="equal">
      <formula>"買"</formula>
    </cfRule>
    <cfRule type="cellIs" dxfId="326" priority="46" stopIfTrue="1" operator="equal">
      <formula>"売"</formula>
    </cfRule>
  </conditionalFormatting>
  <conditionalFormatting sqref="G48">
    <cfRule type="cellIs" dxfId="323" priority="43" stopIfTrue="1" operator="equal">
      <formula>"買"</formula>
    </cfRule>
    <cfRule type="cellIs" dxfId="322" priority="44" stopIfTrue="1" operator="equal">
      <formula>"売"</formula>
    </cfRule>
  </conditionalFormatting>
  <conditionalFormatting sqref="G48">
    <cfRule type="cellIs" dxfId="319" priority="41" stopIfTrue="1" operator="equal">
      <formula>"買"</formula>
    </cfRule>
    <cfRule type="cellIs" dxfId="318" priority="42" stopIfTrue="1" operator="equal">
      <formula>"売"</formula>
    </cfRule>
  </conditionalFormatting>
  <conditionalFormatting sqref="G48">
    <cfRule type="cellIs" dxfId="315" priority="39" stopIfTrue="1" operator="equal">
      <formula>"買"</formula>
    </cfRule>
    <cfRule type="cellIs" dxfId="314" priority="40" stopIfTrue="1" operator="equal">
      <formula>"売"</formula>
    </cfRule>
  </conditionalFormatting>
  <conditionalFormatting sqref="G48">
    <cfRule type="cellIs" dxfId="311" priority="37" stopIfTrue="1" operator="equal">
      <formula>"買"</formula>
    </cfRule>
    <cfRule type="cellIs" dxfId="310" priority="38" stopIfTrue="1" operator="equal">
      <formula>"売"</formula>
    </cfRule>
  </conditionalFormatting>
  <conditionalFormatting sqref="G48">
    <cfRule type="cellIs" dxfId="307" priority="35" stopIfTrue="1" operator="equal">
      <formula>"買"</formula>
    </cfRule>
    <cfRule type="cellIs" dxfId="306" priority="36" stopIfTrue="1" operator="equal">
      <formula>"売"</formula>
    </cfRule>
  </conditionalFormatting>
  <conditionalFormatting sqref="G48">
    <cfRule type="cellIs" dxfId="303" priority="33" stopIfTrue="1" operator="equal">
      <formula>"買"</formula>
    </cfRule>
    <cfRule type="cellIs" dxfId="302" priority="34" stopIfTrue="1" operator="equal">
      <formula>"売"</formula>
    </cfRule>
  </conditionalFormatting>
  <conditionalFormatting sqref="G48">
    <cfRule type="cellIs" dxfId="299" priority="31" stopIfTrue="1" operator="equal">
      <formula>"買"</formula>
    </cfRule>
    <cfRule type="cellIs" dxfId="298" priority="32" stopIfTrue="1" operator="equal">
      <formula>"売"</formula>
    </cfRule>
  </conditionalFormatting>
  <conditionalFormatting sqref="G48">
    <cfRule type="cellIs" dxfId="295" priority="29" stopIfTrue="1" operator="equal">
      <formula>"買"</formula>
    </cfRule>
    <cfRule type="cellIs" dxfId="294" priority="30" stopIfTrue="1" operator="equal">
      <formula>"売"</formula>
    </cfRule>
  </conditionalFormatting>
  <conditionalFormatting sqref="G48">
    <cfRule type="cellIs" dxfId="291" priority="27" stopIfTrue="1" operator="equal">
      <formula>"買"</formula>
    </cfRule>
    <cfRule type="cellIs" dxfId="290" priority="28" stopIfTrue="1" operator="equal">
      <formula>"売"</formula>
    </cfRule>
  </conditionalFormatting>
  <conditionalFormatting sqref="G48">
    <cfRule type="cellIs" dxfId="287" priority="25" stopIfTrue="1" operator="equal">
      <formula>"買"</formula>
    </cfRule>
    <cfRule type="cellIs" dxfId="286" priority="26" stopIfTrue="1" operator="equal">
      <formula>"売"</formula>
    </cfRule>
  </conditionalFormatting>
  <conditionalFormatting sqref="G48">
    <cfRule type="cellIs" dxfId="283" priority="23" stopIfTrue="1" operator="equal">
      <formula>"買"</formula>
    </cfRule>
    <cfRule type="cellIs" dxfId="282" priority="24" stopIfTrue="1" operator="equal">
      <formula>"売"</formula>
    </cfRule>
  </conditionalFormatting>
  <conditionalFormatting sqref="G48">
    <cfRule type="cellIs" dxfId="279" priority="21" stopIfTrue="1" operator="equal">
      <formula>"買"</formula>
    </cfRule>
    <cfRule type="cellIs" dxfId="278" priority="22" stopIfTrue="1" operator="equal">
      <formula>"売"</formula>
    </cfRule>
  </conditionalFormatting>
  <conditionalFormatting sqref="G48">
    <cfRule type="cellIs" dxfId="275" priority="19" stopIfTrue="1" operator="equal">
      <formula>"買"</formula>
    </cfRule>
    <cfRule type="cellIs" dxfId="274" priority="20" stopIfTrue="1" operator="equal">
      <formula>"売"</formula>
    </cfRule>
  </conditionalFormatting>
  <conditionalFormatting sqref="G48">
    <cfRule type="cellIs" dxfId="271" priority="17" stopIfTrue="1" operator="equal">
      <formula>"買"</formula>
    </cfRule>
    <cfRule type="cellIs" dxfId="270" priority="18" stopIfTrue="1" operator="equal">
      <formula>"売"</formula>
    </cfRule>
  </conditionalFormatting>
  <conditionalFormatting sqref="G48">
    <cfRule type="cellIs" dxfId="267" priority="15" stopIfTrue="1" operator="equal">
      <formula>"買"</formula>
    </cfRule>
    <cfRule type="cellIs" dxfId="266" priority="16" stopIfTrue="1" operator="equal">
      <formula>"売"</formula>
    </cfRule>
  </conditionalFormatting>
  <conditionalFormatting sqref="G48">
    <cfRule type="cellIs" dxfId="263" priority="13" stopIfTrue="1" operator="equal">
      <formula>"買"</formula>
    </cfRule>
    <cfRule type="cellIs" dxfId="262" priority="14" stopIfTrue="1" operator="equal">
      <formula>"売"</formula>
    </cfRule>
  </conditionalFormatting>
  <conditionalFormatting sqref="G48">
    <cfRule type="cellIs" dxfId="259" priority="11" stopIfTrue="1" operator="equal">
      <formula>"買"</formula>
    </cfRule>
    <cfRule type="cellIs" dxfId="258" priority="12" stopIfTrue="1" operator="equal">
      <formula>"売"</formula>
    </cfRule>
  </conditionalFormatting>
  <conditionalFormatting sqref="G48">
    <cfRule type="cellIs" dxfId="255" priority="9" stopIfTrue="1" operator="equal">
      <formula>"買"</formula>
    </cfRule>
    <cfRule type="cellIs" dxfId="254" priority="10" stopIfTrue="1" operator="equal">
      <formula>"売"</formula>
    </cfRule>
  </conditionalFormatting>
  <conditionalFormatting sqref="G48">
    <cfRule type="cellIs" dxfId="251" priority="7" stopIfTrue="1" operator="equal">
      <formula>"買"</formula>
    </cfRule>
    <cfRule type="cellIs" dxfId="250" priority="8" stopIfTrue="1" operator="equal">
      <formula>"売"</formula>
    </cfRule>
  </conditionalFormatting>
  <conditionalFormatting sqref="G48">
    <cfRule type="cellIs" dxfId="247" priority="5" stopIfTrue="1" operator="equal">
      <formula>"買"</formula>
    </cfRule>
    <cfRule type="cellIs" dxfId="246" priority="6" stopIfTrue="1" operator="equal">
      <formula>"売"</formula>
    </cfRule>
  </conditionalFormatting>
  <conditionalFormatting sqref="G48">
    <cfRule type="cellIs" dxfId="243" priority="3" stopIfTrue="1" operator="equal">
      <formula>"買"</formula>
    </cfRule>
    <cfRule type="cellIs" dxfId="242" priority="4" stopIfTrue="1" operator="equal">
      <formula>"売"</formula>
    </cfRule>
  </conditionalFormatting>
  <conditionalFormatting sqref="G48">
    <cfRule type="cellIs" dxfId="239" priority="1" stopIfTrue="1" operator="equal">
      <formula>"買"</formula>
    </cfRule>
    <cfRule type="cellIs" dxfId="238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C7" zoomScale="120" zoomScaleNormal="120" workbookViewId="0">
      <selection activeCell="C97" sqref="C97"/>
    </sheetView>
  </sheetViews>
  <sheetFormatPr defaultRowHeight="14.25"/>
  <cols>
    <col min="1" max="1" width="9" style="34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145" zoomScaleNormal="145" zoomScaleSheetLayoutView="100" workbookViewId="0">
      <selection activeCell="A22" sqref="A22:J29"/>
    </sheetView>
  </sheetViews>
  <sheetFormatPr defaultRowHeight="13.5"/>
  <sheetData>
    <row r="1" spans="1:10">
      <c r="A1" t="s">
        <v>0</v>
      </c>
    </row>
    <row r="2" spans="1:10" ht="13.5" customHeight="1">
      <c r="A2" s="93"/>
      <c r="B2" s="93"/>
      <c r="C2" s="93"/>
      <c r="D2" s="93"/>
      <c r="E2" s="93"/>
      <c r="F2" s="93"/>
      <c r="G2" s="93"/>
      <c r="H2" s="93"/>
      <c r="I2" s="93"/>
      <c r="J2" s="93"/>
    </row>
    <row r="3" spans="1:10">
      <c r="A3" s="93"/>
      <c r="B3" s="93"/>
      <c r="C3" s="93"/>
      <c r="D3" s="93"/>
      <c r="E3" s="93"/>
      <c r="F3" s="93"/>
      <c r="G3" s="93"/>
      <c r="H3" s="93"/>
      <c r="I3" s="93"/>
      <c r="J3" s="93"/>
    </row>
    <row r="4" spans="1:10">
      <c r="A4" s="93"/>
      <c r="B4" s="93"/>
      <c r="C4" s="93"/>
      <c r="D4" s="93"/>
      <c r="E4" s="93"/>
      <c r="F4" s="93"/>
      <c r="G4" s="93"/>
      <c r="H4" s="93"/>
      <c r="I4" s="93"/>
      <c r="J4" s="93"/>
    </row>
    <row r="5" spans="1:10">
      <c r="A5" s="93"/>
      <c r="B5" s="93"/>
      <c r="C5" s="93"/>
      <c r="D5" s="93"/>
      <c r="E5" s="93"/>
      <c r="F5" s="93"/>
      <c r="G5" s="93"/>
      <c r="H5" s="93"/>
      <c r="I5" s="93"/>
      <c r="J5" s="93"/>
    </row>
    <row r="6" spans="1:10">
      <c r="A6" s="93"/>
      <c r="B6" s="93"/>
      <c r="C6" s="93"/>
      <c r="D6" s="93"/>
      <c r="E6" s="93"/>
      <c r="F6" s="93"/>
      <c r="G6" s="93"/>
      <c r="H6" s="93"/>
      <c r="I6" s="93"/>
      <c r="J6" s="93"/>
    </row>
    <row r="7" spans="1:10">
      <c r="A7" s="93"/>
      <c r="B7" s="93"/>
      <c r="C7" s="93"/>
      <c r="D7" s="93"/>
      <c r="E7" s="93"/>
      <c r="F7" s="93"/>
      <c r="G7" s="93"/>
      <c r="H7" s="93"/>
      <c r="I7" s="93"/>
      <c r="J7" s="93"/>
    </row>
    <row r="8" spans="1:10">
      <c r="A8" s="93"/>
      <c r="B8" s="93"/>
      <c r="C8" s="93"/>
      <c r="D8" s="93"/>
      <c r="E8" s="93"/>
      <c r="F8" s="93"/>
      <c r="G8" s="93"/>
      <c r="H8" s="93"/>
      <c r="I8" s="93"/>
      <c r="J8" s="93"/>
    </row>
    <row r="9" spans="1:10">
      <c r="A9" s="93"/>
      <c r="B9" s="93"/>
      <c r="C9" s="93"/>
      <c r="D9" s="93"/>
      <c r="E9" s="93"/>
      <c r="F9" s="93"/>
      <c r="G9" s="93"/>
      <c r="H9" s="93"/>
      <c r="I9" s="93"/>
      <c r="J9" s="93"/>
    </row>
    <row r="11" spans="1:10">
      <c r="A11" t="s">
        <v>1</v>
      </c>
    </row>
    <row r="12" spans="1:10">
      <c r="A12" s="93" t="s">
        <v>92</v>
      </c>
      <c r="B12" s="93"/>
      <c r="C12" s="93"/>
      <c r="D12" s="93"/>
      <c r="E12" s="93"/>
      <c r="F12" s="93"/>
      <c r="G12" s="93"/>
      <c r="H12" s="93"/>
      <c r="I12" s="93"/>
      <c r="J12" s="93"/>
    </row>
    <row r="13" spans="1:10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1" spans="1:10">
      <c r="A21" t="s">
        <v>2</v>
      </c>
    </row>
    <row r="22" spans="1:10">
      <c r="A22" s="93" t="s">
        <v>93</v>
      </c>
      <c r="B22" s="93"/>
      <c r="C22" s="93"/>
      <c r="D22" s="93"/>
      <c r="E22" s="93"/>
      <c r="F22" s="93"/>
      <c r="G22" s="93"/>
      <c r="H22" s="93"/>
      <c r="I22" s="93"/>
      <c r="J22" s="93"/>
    </row>
    <row r="23" spans="1:10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>
      <c r="A26" s="93"/>
      <c r="B26" s="93"/>
      <c r="C26" s="93"/>
      <c r="D26" s="93"/>
      <c r="E26" s="93"/>
      <c r="F26" s="93"/>
      <c r="G26" s="93"/>
      <c r="H26" s="93"/>
      <c r="I26" s="93"/>
      <c r="J26" s="93"/>
    </row>
    <row r="27" spans="1:10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>
      <c r="A28" s="93"/>
      <c r="B28" s="93"/>
      <c r="C28" s="93"/>
      <c r="D28" s="93"/>
      <c r="E28" s="93"/>
      <c r="F28" s="93"/>
      <c r="G28" s="93"/>
      <c r="H28" s="93"/>
      <c r="I28" s="93"/>
      <c r="J28" s="93"/>
    </row>
    <row r="29" spans="1:10">
      <c r="A29" s="93"/>
      <c r="B29" s="93"/>
      <c r="C29" s="93"/>
      <c r="D29" s="93"/>
      <c r="E29" s="93"/>
      <c r="F29" s="93"/>
      <c r="G29" s="93"/>
      <c r="H29" s="93"/>
      <c r="I29" s="93"/>
      <c r="J29" s="93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M12"/>
  <sheetViews>
    <sheetView zoomScaleSheetLayoutView="100" workbookViewId="0">
      <selection activeCell="B5" sqref="B5:B12"/>
    </sheetView>
  </sheetViews>
  <sheetFormatPr defaultColWidth="8.875" defaultRowHeight="17.25"/>
  <cols>
    <col min="1" max="1" width="3.125" style="26" customWidth="1"/>
    <col min="2" max="2" width="13.25" style="23" customWidth="1"/>
    <col min="3" max="3" width="15.75" style="25" customWidth="1"/>
    <col min="4" max="4" width="13" style="25" customWidth="1"/>
    <col min="5" max="5" width="15.875" style="31" customWidth="1"/>
    <col min="6" max="6" width="15.875" style="25" customWidth="1"/>
    <col min="7" max="7" width="15.875" style="31" customWidth="1"/>
    <col min="8" max="8" width="15.875" style="25" customWidth="1"/>
    <col min="9" max="9" width="15.875" style="31" customWidth="1"/>
    <col min="10" max="10" width="15.875" style="25" customWidth="1"/>
    <col min="11" max="11" width="15.875" style="31" customWidth="1"/>
    <col min="12" max="12" width="15.875" style="25" customWidth="1"/>
    <col min="13" max="13" width="15.875" style="31" customWidth="1"/>
    <col min="14" max="16384" width="8.875" style="26"/>
  </cols>
  <sheetData>
    <row r="2" spans="2:13">
      <c r="B2" s="24" t="s">
        <v>39</v>
      </c>
      <c r="C2" s="26"/>
    </row>
    <row r="4" spans="2:13">
      <c r="B4" s="29" t="s">
        <v>42</v>
      </c>
      <c r="C4" s="29" t="s">
        <v>40</v>
      </c>
      <c r="D4" s="29" t="s">
        <v>44</v>
      </c>
      <c r="E4" s="30" t="s">
        <v>41</v>
      </c>
      <c r="F4" s="29" t="s">
        <v>45</v>
      </c>
      <c r="G4" s="30" t="s">
        <v>41</v>
      </c>
      <c r="H4" s="29" t="s">
        <v>46</v>
      </c>
      <c r="I4" s="30" t="s">
        <v>41</v>
      </c>
      <c r="J4" s="29" t="s">
        <v>86</v>
      </c>
      <c r="K4" s="30" t="s">
        <v>41</v>
      </c>
      <c r="L4" s="29" t="s">
        <v>87</v>
      </c>
      <c r="M4" s="30" t="s">
        <v>41</v>
      </c>
    </row>
    <row r="5" spans="2:13">
      <c r="B5" s="27" t="s">
        <v>43</v>
      </c>
      <c r="C5" s="28"/>
      <c r="D5" s="28"/>
      <c r="E5" s="32"/>
      <c r="F5" s="28"/>
      <c r="G5" s="32"/>
      <c r="H5" s="28"/>
      <c r="I5" s="32"/>
      <c r="J5" s="28"/>
      <c r="K5" s="32"/>
      <c r="L5" s="28"/>
      <c r="M5" s="32"/>
    </row>
    <row r="6" spans="2:13">
      <c r="B6" s="27" t="s">
        <v>43</v>
      </c>
      <c r="C6" s="28"/>
      <c r="D6" s="28"/>
      <c r="E6" s="32"/>
      <c r="F6" s="28"/>
      <c r="G6" s="33"/>
      <c r="H6" s="28"/>
      <c r="I6" s="33"/>
      <c r="J6" s="28"/>
      <c r="K6" s="33"/>
      <c r="L6" s="28"/>
      <c r="M6" s="33"/>
    </row>
    <row r="7" spans="2:13">
      <c r="B7" s="27" t="s">
        <v>43</v>
      </c>
      <c r="C7" s="28"/>
      <c r="D7" s="28"/>
      <c r="E7" s="33"/>
      <c r="F7" s="28"/>
      <c r="G7" s="33"/>
      <c r="H7" s="28"/>
      <c r="I7" s="33"/>
      <c r="J7" s="28"/>
      <c r="K7" s="33"/>
      <c r="L7" s="28"/>
      <c r="M7" s="33"/>
    </row>
    <row r="8" spans="2:13">
      <c r="B8" s="27" t="s">
        <v>43</v>
      </c>
      <c r="C8" s="28"/>
      <c r="D8" s="28"/>
      <c r="E8" s="33"/>
      <c r="F8" s="28"/>
      <c r="G8" s="33"/>
      <c r="H8" s="28"/>
      <c r="I8" s="33"/>
      <c r="J8" s="28"/>
      <c r="K8" s="33"/>
      <c r="L8" s="28"/>
      <c r="M8" s="33"/>
    </row>
    <row r="9" spans="2:13">
      <c r="B9" s="27" t="s">
        <v>43</v>
      </c>
      <c r="C9" s="28"/>
      <c r="D9" s="28"/>
      <c r="E9" s="33"/>
      <c r="F9" s="28"/>
      <c r="G9" s="33"/>
      <c r="H9" s="28"/>
      <c r="I9" s="33"/>
      <c r="J9" s="28"/>
      <c r="K9" s="33"/>
      <c r="L9" s="28"/>
      <c r="M9" s="33"/>
    </row>
    <row r="10" spans="2:13">
      <c r="B10" s="27" t="s">
        <v>43</v>
      </c>
      <c r="C10" s="28"/>
      <c r="D10" s="28"/>
      <c r="E10" s="33"/>
      <c r="F10" s="28"/>
      <c r="G10" s="33"/>
      <c r="H10" s="28"/>
      <c r="I10" s="33"/>
      <c r="J10" s="28"/>
      <c r="K10" s="33"/>
      <c r="L10" s="28"/>
      <c r="M10" s="33"/>
    </row>
    <row r="11" spans="2:13">
      <c r="B11" s="27" t="s">
        <v>43</v>
      </c>
      <c r="C11" s="28"/>
      <c r="D11" s="28"/>
      <c r="E11" s="33"/>
      <c r="F11" s="28"/>
      <c r="G11" s="33"/>
      <c r="H11" s="28"/>
      <c r="I11" s="33"/>
      <c r="J11" s="28"/>
      <c r="K11" s="33"/>
      <c r="L11" s="28"/>
      <c r="M11" s="33"/>
    </row>
    <row r="12" spans="2:13">
      <c r="B12" s="27" t="s">
        <v>43</v>
      </c>
      <c r="C12" s="28"/>
      <c r="D12" s="28"/>
      <c r="E12" s="33"/>
      <c r="F12" s="28"/>
      <c r="G12" s="33"/>
      <c r="H12" s="28"/>
      <c r="I12" s="33"/>
      <c r="J12" s="28"/>
      <c r="K12" s="33"/>
      <c r="L12" s="28"/>
      <c r="M12" s="33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/>
  <cols>
    <col min="1" max="1" width="2.875" customWidth="1"/>
    <col min="2" max="18" width="6.625" customWidth="1"/>
    <col min="22" max="22" width="10.875" style="22" bestFit="1" customWidth="1"/>
  </cols>
  <sheetData>
    <row r="2" spans="2:21">
      <c r="B2" s="53" t="s">
        <v>5</v>
      </c>
      <c r="C2" s="53"/>
      <c r="D2" s="56"/>
      <c r="E2" s="56"/>
      <c r="F2" s="53" t="s">
        <v>6</v>
      </c>
      <c r="G2" s="53"/>
      <c r="H2" s="56" t="s">
        <v>36</v>
      </c>
      <c r="I2" s="56"/>
      <c r="J2" s="53" t="s">
        <v>7</v>
      </c>
      <c r="K2" s="53"/>
      <c r="L2" s="59">
        <f>C9</f>
        <v>1000000</v>
      </c>
      <c r="M2" s="56"/>
      <c r="N2" s="53" t="s">
        <v>8</v>
      </c>
      <c r="O2" s="53"/>
      <c r="P2" s="59" t="e">
        <f>C108+R108</f>
        <v>#VALUE!</v>
      </c>
      <c r="Q2" s="56"/>
      <c r="R2" s="1"/>
      <c r="S2" s="1"/>
      <c r="T2" s="1"/>
    </row>
    <row r="3" spans="2:21" ht="57" customHeight="1">
      <c r="B3" s="53" t="s">
        <v>9</v>
      </c>
      <c r="C3" s="53"/>
      <c r="D3" s="60" t="s">
        <v>38</v>
      </c>
      <c r="E3" s="60"/>
      <c r="F3" s="60"/>
      <c r="G3" s="60"/>
      <c r="H3" s="60"/>
      <c r="I3" s="60"/>
      <c r="J3" s="53" t="s">
        <v>10</v>
      </c>
      <c r="K3" s="53"/>
      <c r="L3" s="60" t="s">
        <v>35</v>
      </c>
      <c r="M3" s="61"/>
      <c r="N3" s="61"/>
      <c r="O3" s="61"/>
      <c r="P3" s="61"/>
      <c r="Q3" s="61"/>
      <c r="R3" s="1"/>
      <c r="S3" s="1"/>
    </row>
    <row r="4" spans="2:21">
      <c r="B4" s="53" t="s">
        <v>11</v>
      </c>
      <c r="C4" s="53"/>
      <c r="D4" s="54">
        <f>SUM($R$9:$S$993)</f>
        <v>153684.21052631587</v>
      </c>
      <c r="E4" s="54"/>
      <c r="F4" s="53" t="s">
        <v>12</v>
      </c>
      <c r="G4" s="53"/>
      <c r="H4" s="55">
        <f>SUM($T$9:$U$108)</f>
        <v>292.00000000000017</v>
      </c>
      <c r="I4" s="56"/>
      <c r="J4" s="62" t="s">
        <v>13</v>
      </c>
      <c r="K4" s="62"/>
      <c r="L4" s="59">
        <f>MAX($C$9:$D$990)-C9</f>
        <v>153684.21052631596</v>
      </c>
      <c r="M4" s="59"/>
      <c r="N4" s="62" t="s">
        <v>14</v>
      </c>
      <c r="O4" s="62"/>
      <c r="P4" s="54">
        <f>MIN($C$9:$D$990)-C9</f>
        <v>0</v>
      </c>
      <c r="Q4" s="54"/>
      <c r="R4" s="1"/>
      <c r="S4" s="1"/>
      <c r="T4" s="1"/>
    </row>
    <row r="5" spans="2:21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64" t="s">
        <v>19</v>
      </c>
      <c r="K5" s="53"/>
      <c r="L5" s="65"/>
      <c r="M5" s="66"/>
      <c r="N5" s="17" t="s">
        <v>20</v>
      </c>
      <c r="O5" s="9"/>
      <c r="P5" s="65"/>
      <c r="Q5" s="66"/>
      <c r="R5" s="1"/>
      <c r="S5" s="1"/>
      <c r="T5" s="1"/>
    </row>
    <row r="6" spans="2:21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>
      <c r="B7" s="74" t="s">
        <v>21</v>
      </c>
      <c r="C7" s="76" t="s">
        <v>22</v>
      </c>
      <c r="D7" s="77"/>
      <c r="E7" s="80" t="s">
        <v>23</v>
      </c>
      <c r="F7" s="81"/>
      <c r="G7" s="81"/>
      <c r="H7" s="81"/>
      <c r="I7" s="69"/>
      <c r="J7" s="82" t="s">
        <v>24</v>
      </c>
      <c r="K7" s="83"/>
      <c r="L7" s="71"/>
      <c r="M7" s="84" t="s">
        <v>25</v>
      </c>
      <c r="N7" s="85" t="s">
        <v>26</v>
      </c>
      <c r="O7" s="86"/>
      <c r="P7" s="86"/>
      <c r="Q7" s="73"/>
      <c r="R7" s="67" t="s">
        <v>27</v>
      </c>
      <c r="S7" s="67"/>
      <c r="T7" s="67"/>
      <c r="U7" s="67"/>
    </row>
    <row r="8" spans="2:21">
      <c r="B8" s="75"/>
      <c r="C8" s="78"/>
      <c r="D8" s="79"/>
      <c r="E8" s="18" t="s">
        <v>28</v>
      </c>
      <c r="F8" s="18" t="s">
        <v>29</v>
      </c>
      <c r="G8" s="18" t="s">
        <v>30</v>
      </c>
      <c r="H8" s="68" t="s">
        <v>31</v>
      </c>
      <c r="I8" s="69"/>
      <c r="J8" s="4" t="s">
        <v>32</v>
      </c>
      <c r="K8" s="70" t="s">
        <v>33</v>
      </c>
      <c r="L8" s="71"/>
      <c r="M8" s="84"/>
      <c r="N8" s="5" t="s">
        <v>28</v>
      </c>
      <c r="O8" s="5" t="s">
        <v>29</v>
      </c>
      <c r="P8" s="72" t="s">
        <v>31</v>
      </c>
      <c r="Q8" s="73"/>
      <c r="R8" s="67" t="s">
        <v>34</v>
      </c>
      <c r="S8" s="67"/>
      <c r="T8" s="67" t="s">
        <v>32</v>
      </c>
      <c r="U8" s="67"/>
    </row>
    <row r="9" spans="2:21">
      <c r="B9" s="19">
        <v>1</v>
      </c>
      <c r="C9" s="87">
        <v>1000000</v>
      </c>
      <c r="D9" s="87"/>
      <c r="E9" s="19">
        <v>2001</v>
      </c>
      <c r="F9" s="8">
        <v>42111</v>
      </c>
      <c r="G9" s="19" t="s">
        <v>4</v>
      </c>
      <c r="H9" s="94">
        <v>105.33</v>
      </c>
      <c r="I9" s="94"/>
      <c r="J9" s="19">
        <v>57</v>
      </c>
      <c r="K9" s="87">
        <f t="shared" ref="K9:K72" si="0">IF(F9="","",C9*0.03)</f>
        <v>30000</v>
      </c>
      <c r="L9" s="87"/>
      <c r="M9" s="6">
        <f>IF(J9="","",(K9/J9)/1000)</f>
        <v>0.52631578947368418</v>
      </c>
      <c r="N9" s="19">
        <v>2001</v>
      </c>
      <c r="O9" s="8">
        <v>42111</v>
      </c>
      <c r="P9" s="94">
        <v>108.25</v>
      </c>
      <c r="Q9" s="94"/>
      <c r="R9" s="91">
        <f>IF(O9="","",(IF(G9="売",H9-P9,P9-H9))*M9*100000)</f>
        <v>153684.21052631587</v>
      </c>
      <c r="S9" s="91"/>
      <c r="T9" s="92">
        <f>IF(O9="","",IF(R9&lt;0,J9*(-1),IF(G9="買",(P9-H9)*100,(H9-P9)*100)))</f>
        <v>292.00000000000017</v>
      </c>
      <c r="U9" s="92"/>
    </row>
    <row r="10" spans="2:21">
      <c r="B10" s="19">
        <v>2</v>
      </c>
      <c r="C10" s="87">
        <f t="shared" ref="C10:C73" si="1">IF(R9="","",C9+R9)</f>
        <v>1153684.210526316</v>
      </c>
      <c r="D10" s="87"/>
      <c r="E10" s="19"/>
      <c r="F10" s="8"/>
      <c r="G10" s="19" t="s">
        <v>4</v>
      </c>
      <c r="H10" s="94"/>
      <c r="I10" s="94"/>
      <c r="J10" s="19"/>
      <c r="K10" s="87" t="str">
        <f t="shared" si="0"/>
        <v/>
      </c>
      <c r="L10" s="87"/>
      <c r="M10" s="6" t="str">
        <f t="shared" ref="M10:M73" si="2">IF(J10="","",(K10/J10)/1000)</f>
        <v/>
      </c>
      <c r="N10" s="19"/>
      <c r="O10" s="8"/>
      <c r="P10" s="94"/>
      <c r="Q10" s="94"/>
      <c r="R10" s="91" t="str">
        <f t="shared" ref="R10:R73" si="3">IF(O10="","",(IF(G10="売",H10-P10,P10-H10))*M10*100000)</f>
        <v/>
      </c>
      <c r="S10" s="91"/>
      <c r="T10" s="92" t="str">
        <f t="shared" ref="T10:T73" si="4">IF(O10="","",IF(R10&lt;0,J10*(-1),IF(G10="買",(P10-H10)*100,(H10-P10)*100)))</f>
        <v/>
      </c>
      <c r="U10" s="92"/>
    </row>
    <row r="11" spans="2:21">
      <c r="B11" s="19">
        <v>3</v>
      </c>
      <c r="C11" s="87" t="str">
        <f t="shared" si="1"/>
        <v/>
      </c>
      <c r="D11" s="87"/>
      <c r="E11" s="19"/>
      <c r="F11" s="8"/>
      <c r="G11" s="19" t="s">
        <v>4</v>
      </c>
      <c r="H11" s="94"/>
      <c r="I11" s="94"/>
      <c r="J11" s="19"/>
      <c r="K11" s="87" t="str">
        <f t="shared" si="0"/>
        <v/>
      </c>
      <c r="L11" s="87"/>
      <c r="M11" s="6" t="str">
        <f t="shared" si="2"/>
        <v/>
      </c>
      <c r="N11" s="19"/>
      <c r="O11" s="8"/>
      <c r="P11" s="94"/>
      <c r="Q11" s="94"/>
      <c r="R11" s="91" t="str">
        <f t="shared" si="3"/>
        <v/>
      </c>
      <c r="S11" s="91"/>
      <c r="T11" s="92" t="str">
        <f t="shared" si="4"/>
        <v/>
      </c>
      <c r="U11" s="92"/>
    </row>
    <row r="12" spans="2:21">
      <c r="B12" s="19">
        <v>4</v>
      </c>
      <c r="C12" s="87" t="str">
        <f t="shared" si="1"/>
        <v/>
      </c>
      <c r="D12" s="87"/>
      <c r="E12" s="19"/>
      <c r="F12" s="8"/>
      <c r="G12" s="19" t="s">
        <v>3</v>
      </c>
      <c r="H12" s="94"/>
      <c r="I12" s="94"/>
      <c r="J12" s="19"/>
      <c r="K12" s="87" t="str">
        <f t="shared" si="0"/>
        <v/>
      </c>
      <c r="L12" s="87"/>
      <c r="M12" s="6" t="str">
        <f t="shared" si="2"/>
        <v/>
      </c>
      <c r="N12" s="19"/>
      <c r="O12" s="8"/>
      <c r="P12" s="94"/>
      <c r="Q12" s="94"/>
      <c r="R12" s="91" t="str">
        <f t="shared" si="3"/>
        <v/>
      </c>
      <c r="S12" s="91"/>
      <c r="T12" s="92" t="str">
        <f t="shared" si="4"/>
        <v/>
      </c>
      <c r="U12" s="92"/>
    </row>
    <row r="13" spans="2:21">
      <c r="B13" s="19">
        <v>5</v>
      </c>
      <c r="C13" s="87" t="str">
        <f t="shared" si="1"/>
        <v/>
      </c>
      <c r="D13" s="87"/>
      <c r="E13" s="19"/>
      <c r="F13" s="8"/>
      <c r="G13" s="19" t="s">
        <v>3</v>
      </c>
      <c r="H13" s="94"/>
      <c r="I13" s="94"/>
      <c r="J13" s="19"/>
      <c r="K13" s="87" t="str">
        <f t="shared" si="0"/>
        <v/>
      </c>
      <c r="L13" s="87"/>
      <c r="M13" s="6" t="str">
        <f t="shared" si="2"/>
        <v/>
      </c>
      <c r="N13" s="19"/>
      <c r="O13" s="8"/>
      <c r="P13" s="94"/>
      <c r="Q13" s="94"/>
      <c r="R13" s="91" t="str">
        <f t="shared" si="3"/>
        <v/>
      </c>
      <c r="S13" s="91"/>
      <c r="T13" s="92" t="str">
        <f t="shared" si="4"/>
        <v/>
      </c>
      <c r="U13" s="92"/>
    </row>
    <row r="14" spans="2:21">
      <c r="B14" s="19">
        <v>6</v>
      </c>
      <c r="C14" s="87" t="str">
        <f t="shared" si="1"/>
        <v/>
      </c>
      <c r="D14" s="87"/>
      <c r="E14" s="19"/>
      <c r="F14" s="8"/>
      <c r="G14" s="19" t="s">
        <v>4</v>
      </c>
      <c r="H14" s="94"/>
      <c r="I14" s="94"/>
      <c r="J14" s="19"/>
      <c r="K14" s="87" t="str">
        <f t="shared" si="0"/>
        <v/>
      </c>
      <c r="L14" s="87"/>
      <c r="M14" s="6" t="str">
        <f t="shared" si="2"/>
        <v/>
      </c>
      <c r="N14" s="19"/>
      <c r="O14" s="8"/>
      <c r="P14" s="94"/>
      <c r="Q14" s="94"/>
      <c r="R14" s="91" t="str">
        <f t="shared" si="3"/>
        <v/>
      </c>
      <c r="S14" s="91"/>
      <c r="T14" s="92" t="str">
        <f t="shared" si="4"/>
        <v/>
      </c>
      <c r="U14" s="92"/>
    </row>
    <row r="15" spans="2:21">
      <c r="B15" s="19">
        <v>7</v>
      </c>
      <c r="C15" s="87" t="str">
        <f t="shared" si="1"/>
        <v/>
      </c>
      <c r="D15" s="87"/>
      <c r="E15" s="19"/>
      <c r="F15" s="8"/>
      <c r="G15" s="19" t="s">
        <v>4</v>
      </c>
      <c r="H15" s="94"/>
      <c r="I15" s="94"/>
      <c r="J15" s="19"/>
      <c r="K15" s="87" t="str">
        <f t="shared" si="0"/>
        <v/>
      </c>
      <c r="L15" s="87"/>
      <c r="M15" s="6" t="str">
        <f t="shared" si="2"/>
        <v/>
      </c>
      <c r="N15" s="19"/>
      <c r="O15" s="8"/>
      <c r="P15" s="94"/>
      <c r="Q15" s="94"/>
      <c r="R15" s="91" t="str">
        <f t="shared" si="3"/>
        <v/>
      </c>
      <c r="S15" s="91"/>
      <c r="T15" s="92" t="str">
        <f t="shared" si="4"/>
        <v/>
      </c>
      <c r="U15" s="92"/>
    </row>
    <row r="16" spans="2:21">
      <c r="B16" s="19">
        <v>8</v>
      </c>
      <c r="C16" s="87" t="str">
        <f t="shared" si="1"/>
        <v/>
      </c>
      <c r="D16" s="87"/>
      <c r="E16" s="19"/>
      <c r="F16" s="8"/>
      <c r="G16" s="19" t="s">
        <v>4</v>
      </c>
      <c r="H16" s="94"/>
      <c r="I16" s="94"/>
      <c r="J16" s="19"/>
      <c r="K16" s="87" t="str">
        <f t="shared" si="0"/>
        <v/>
      </c>
      <c r="L16" s="87"/>
      <c r="M16" s="6" t="str">
        <f t="shared" si="2"/>
        <v/>
      </c>
      <c r="N16" s="19"/>
      <c r="O16" s="8"/>
      <c r="P16" s="94"/>
      <c r="Q16" s="94"/>
      <c r="R16" s="91" t="str">
        <f t="shared" si="3"/>
        <v/>
      </c>
      <c r="S16" s="91"/>
      <c r="T16" s="92" t="str">
        <f t="shared" si="4"/>
        <v/>
      </c>
      <c r="U16" s="92"/>
    </row>
    <row r="17" spans="2:21">
      <c r="B17" s="19">
        <v>9</v>
      </c>
      <c r="C17" s="87" t="str">
        <f t="shared" si="1"/>
        <v/>
      </c>
      <c r="D17" s="87"/>
      <c r="E17" s="19"/>
      <c r="F17" s="8"/>
      <c r="G17" s="19" t="s">
        <v>4</v>
      </c>
      <c r="H17" s="94"/>
      <c r="I17" s="94"/>
      <c r="J17" s="19"/>
      <c r="K17" s="87" t="str">
        <f t="shared" si="0"/>
        <v/>
      </c>
      <c r="L17" s="87"/>
      <c r="M17" s="6" t="str">
        <f t="shared" si="2"/>
        <v/>
      </c>
      <c r="N17" s="19"/>
      <c r="O17" s="8"/>
      <c r="P17" s="94"/>
      <c r="Q17" s="94"/>
      <c r="R17" s="91" t="str">
        <f t="shared" si="3"/>
        <v/>
      </c>
      <c r="S17" s="91"/>
      <c r="T17" s="92" t="str">
        <f t="shared" si="4"/>
        <v/>
      </c>
      <c r="U17" s="92"/>
    </row>
    <row r="18" spans="2:21">
      <c r="B18" s="19">
        <v>10</v>
      </c>
      <c r="C18" s="87" t="str">
        <f t="shared" si="1"/>
        <v/>
      </c>
      <c r="D18" s="87"/>
      <c r="E18" s="19"/>
      <c r="F18" s="8"/>
      <c r="G18" s="19" t="s">
        <v>4</v>
      </c>
      <c r="H18" s="94"/>
      <c r="I18" s="94"/>
      <c r="J18" s="19"/>
      <c r="K18" s="87" t="str">
        <f t="shared" si="0"/>
        <v/>
      </c>
      <c r="L18" s="87"/>
      <c r="M18" s="6" t="str">
        <f t="shared" si="2"/>
        <v/>
      </c>
      <c r="N18" s="19"/>
      <c r="O18" s="8"/>
      <c r="P18" s="94"/>
      <c r="Q18" s="94"/>
      <c r="R18" s="91" t="str">
        <f t="shared" si="3"/>
        <v/>
      </c>
      <c r="S18" s="91"/>
      <c r="T18" s="92" t="str">
        <f t="shared" si="4"/>
        <v/>
      </c>
      <c r="U18" s="92"/>
    </row>
    <row r="19" spans="2:21">
      <c r="B19" s="19">
        <v>11</v>
      </c>
      <c r="C19" s="87" t="str">
        <f t="shared" si="1"/>
        <v/>
      </c>
      <c r="D19" s="87"/>
      <c r="E19" s="19"/>
      <c r="F19" s="8"/>
      <c r="G19" s="19" t="s">
        <v>4</v>
      </c>
      <c r="H19" s="94"/>
      <c r="I19" s="94"/>
      <c r="J19" s="19"/>
      <c r="K19" s="87" t="str">
        <f t="shared" si="0"/>
        <v/>
      </c>
      <c r="L19" s="87"/>
      <c r="M19" s="6" t="str">
        <f t="shared" si="2"/>
        <v/>
      </c>
      <c r="N19" s="19"/>
      <c r="O19" s="8"/>
      <c r="P19" s="94"/>
      <c r="Q19" s="94"/>
      <c r="R19" s="91" t="str">
        <f t="shared" si="3"/>
        <v/>
      </c>
      <c r="S19" s="91"/>
      <c r="T19" s="92" t="str">
        <f t="shared" si="4"/>
        <v/>
      </c>
      <c r="U19" s="92"/>
    </row>
    <row r="20" spans="2:21">
      <c r="B20" s="19">
        <v>12</v>
      </c>
      <c r="C20" s="87" t="str">
        <f t="shared" si="1"/>
        <v/>
      </c>
      <c r="D20" s="87"/>
      <c r="E20" s="19"/>
      <c r="F20" s="8"/>
      <c r="G20" s="19" t="s">
        <v>4</v>
      </c>
      <c r="H20" s="94"/>
      <c r="I20" s="94"/>
      <c r="J20" s="19"/>
      <c r="K20" s="87" t="str">
        <f t="shared" si="0"/>
        <v/>
      </c>
      <c r="L20" s="87"/>
      <c r="M20" s="6" t="str">
        <f t="shared" si="2"/>
        <v/>
      </c>
      <c r="N20" s="19"/>
      <c r="O20" s="8"/>
      <c r="P20" s="94"/>
      <c r="Q20" s="94"/>
      <c r="R20" s="91" t="str">
        <f t="shared" si="3"/>
        <v/>
      </c>
      <c r="S20" s="91"/>
      <c r="T20" s="92" t="str">
        <f t="shared" si="4"/>
        <v/>
      </c>
      <c r="U20" s="92"/>
    </row>
    <row r="21" spans="2:21">
      <c r="B21" s="19">
        <v>13</v>
      </c>
      <c r="C21" s="87" t="str">
        <f t="shared" si="1"/>
        <v/>
      </c>
      <c r="D21" s="87"/>
      <c r="E21" s="19"/>
      <c r="F21" s="8"/>
      <c r="G21" s="19" t="s">
        <v>4</v>
      </c>
      <c r="H21" s="94"/>
      <c r="I21" s="94"/>
      <c r="J21" s="19"/>
      <c r="K21" s="87" t="str">
        <f t="shared" si="0"/>
        <v/>
      </c>
      <c r="L21" s="87"/>
      <c r="M21" s="6" t="str">
        <f t="shared" si="2"/>
        <v/>
      </c>
      <c r="N21" s="19"/>
      <c r="O21" s="8"/>
      <c r="P21" s="94"/>
      <c r="Q21" s="94"/>
      <c r="R21" s="91" t="str">
        <f t="shared" si="3"/>
        <v/>
      </c>
      <c r="S21" s="91"/>
      <c r="T21" s="92" t="str">
        <f t="shared" si="4"/>
        <v/>
      </c>
      <c r="U21" s="92"/>
    </row>
    <row r="22" spans="2:21">
      <c r="B22" s="19">
        <v>14</v>
      </c>
      <c r="C22" s="87" t="str">
        <f t="shared" si="1"/>
        <v/>
      </c>
      <c r="D22" s="87"/>
      <c r="E22" s="19"/>
      <c r="F22" s="8"/>
      <c r="G22" s="19" t="s">
        <v>3</v>
      </c>
      <c r="H22" s="94"/>
      <c r="I22" s="94"/>
      <c r="J22" s="19"/>
      <c r="K22" s="87" t="str">
        <f t="shared" si="0"/>
        <v/>
      </c>
      <c r="L22" s="87"/>
      <c r="M22" s="6" t="str">
        <f t="shared" si="2"/>
        <v/>
      </c>
      <c r="N22" s="19"/>
      <c r="O22" s="8"/>
      <c r="P22" s="94"/>
      <c r="Q22" s="94"/>
      <c r="R22" s="91" t="str">
        <f t="shared" si="3"/>
        <v/>
      </c>
      <c r="S22" s="91"/>
      <c r="T22" s="92" t="str">
        <f t="shared" si="4"/>
        <v/>
      </c>
      <c r="U22" s="92"/>
    </row>
    <row r="23" spans="2:21">
      <c r="B23" s="19">
        <v>15</v>
      </c>
      <c r="C23" s="87" t="str">
        <f t="shared" si="1"/>
        <v/>
      </c>
      <c r="D23" s="87"/>
      <c r="E23" s="19"/>
      <c r="F23" s="8"/>
      <c r="G23" s="19" t="s">
        <v>4</v>
      </c>
      <c r="H23" s="94"/>
      <c r="I23" s="94"/>
      <c r="J23" s="19"/>
      <c r="K23" s="87" t="str">
        <f t="shared" si="0"/>
        <v/>
      </c>
      <c r="L23" s="87"/>
      <c r="M23" s="6" t="str">
        <f t="shared" si="2"/>
        <v/>
      </c>
      <c r="N23" s="19"/>
      <c r="O23" s="8"/>
      <c r="P23" s="94"/>
      <c r="Q23" s="94"/>
      <c r="R23" s="91" t="str">
        <f t="shared" si="3"/>
        <v/>
      </c>
      <c r="S23" s="91"/>
      <c r="T23" s="92" t="str">
        <f t="shared" si="4"/>
        <v/>
      </c>
      <c r="U23" s="92"/>
    </row>
    <row r="24" spans="2:21">
      <c r="B24" s="19">
        <v>16</v>
      </c>
      <c r="C24" s="87" t="str">
        <f t="shared" si="1"/>
        <v/>
      </c>
      <c r="D24" s="87"/>
      <c r="E24" s="19"/>
      <c r="F24" s="8"/>
      <c r="G24" s="19" t="s">
        <v>4</v>
      </c>
      <c r="H24" s="94"/>
      <c r="I24" s="94"/>
      <c r="J24" s="19"/>
      <c r="K24" s="87" t="str">
        <f t="shared" si="0"/>
        <v/>
      </c>
      <c r="L24" s="87"/>
      <c r="M24" s="6" t="str">
        <f t="shared" si="2"/>
        <v/>
      </c>
      <c r="N24" s="19"/>
      <c r="O24" s="8"/>
      <c r="P24" s="94"/>
      <c r="Q24" s="94"/>
      <c r="R24" s="91" t="str">
        <f t="shared" si="3"/>
        <v/>
      </c>
      <c r="S24" s="91"/>
      <c r="T24" s="92" t="str">
        <f t="shared" si="4"/>
        <v/>
      </c>
      <c r="U24" s="92"/>
    </row>
    <row r="25" spans="2:21">
      <c r="B25" s="19">
        <v>17</v>
      </c>
      <c r="C25" s="87" t="str">
        <f t="shared" si="1"/>
        <v/>
      </c>
      <c r="D25" s="87"/>
      <c r="E25" s="19"/>
      <c r="F25" s="8"/>
      <c r="G25" s="19" t="s">
        <v>4</v>
      </c>
      <c r="H25" s="94"/>
      <c r="I25" s="94"/>
      <c r="J25" s="19"/>
      <c r="K25" s="87" t="str">
        <f t="shared" si="0"/>
        <v/>
      </c>
      <c r="L25" s="87"/>
      <c r="M25" s="6" t="str">
        <f t="shared" si="2"/>
        <v/>
      </c>
      <c r="N25" s="19"/>
      <c r="O25" s="8"/>
      <c r="P25" s="94"/>
      <c r="Q25" s="94"/>
      <c r="R25" s="91" t="str">
        <f t="shared" si="3"/>
        <v/>
      </c>
      <c r="S25" s="91"/>
      <c r="T25" s="92" t="str">
        <f t="shared" si="4"/>
        <v/>
      </c>
      <c r="U25" s="92"/>
    </row>
    <row r="26" spans="2:21">
      <c r="B26" s="19">
        <v>18</v>
      </c>
      <c r="C26" s="87" t="str">
        <f t="shared" si="1"/>
        <v/>
      </c>
      <c r="D26" s="87"/>
      <c r="E26" s="19"/>
      <c r="F26" s="8"/>
      <c r="G26" s="19" t="s">
        <v>4</v>
      </c>
      <c r="H26" s="94"/>
      <c r="I26" s="94"/>
      <c r="J26" s="19"/>
      <c r="K26" s="87" t="str">
        <f t="shared" si="0"/>
        <v/>
      </c>
      <c r="L26" s="87"/>
      <c r="M26" s="6" t="str">
        <f t="shared" si="2"/>
        <v/>
      </c>
      <c r="N26" s="19"/>
      <c r="O26" s="8"/>
      <c r="P26" s="94"/>
      <c r="Q26" s="94"/>
      <c r="R26" s="91" t="str">
        <f t="shared" si="3"/>
        <v/>
      </c>
      <c r="S26" s="91"/>
      <c r="T26" s="92" t="str">
        <f t="shared" si="4"/>
        <v/>
      </c>
      <c r="U26" s="92"/>
    </row>
    <row r="27" spans="2:21">
      <c r="B27" s="19">
        <v>19</v>
      </c>
      <c r="C27" s="87" t="str">
        <f t="shared" si="1"/>
        <v/>
      </c>
      <c r="D27" s="87"/>
      <c r="E27" s="19"/>
      <c r="F27" s="8"/>
      <c r="G27" s="19" t="s">
        <v>3</v>
      </c>
      <c r="H27" s="94"/>
      <c r="I27" s="94"/>
      <c r="J27" s="19"/>
      <c r="K27" s="87" t="str">
        <f t="shared" si="0"/>
        <v/>
      </c>
      <c r="L27" s="87"/>
      <c r="M27" s="6" t="str">
        <f t="shared" si="2"/>
        <v/>
      </c>
      <c r="N27" s="19"/>
      <c r="O27" s="8"/>
      <c r="P27" s="94"/>
      <c r="Q27" s="94"/>
      <c r="R27" s="91" t="str">
        <f t="shared" si="3"/>
        <v/>
      </c>
      <c r="S27" s="91"/>
      <c r="T27" s="92" t="str">
        <f t="shared" si="4"/>
        <v/>
      </c>
      <c r="U27" s="92"/>
    </row>
    <row r="28" spans="2:21">
      <c r="B28" s="19">
        <v>20</v>
      </c>
      <c r="C28" s="87" t="str">
        <f t="shared" si="1"/>
        <v/>
      </c>
      <c r="D28" s="87"/>
      <c r="E28" s="19"/>
      <c r="F28" s="8"/>
      <c r="G28" s="19" t="s">
        <v>4</v>
      </c>
      <c r="H28" s="94"/>
      <c r="I28" s="94"/>
      <c r="J28" s="19"/>
      <c r="K28" s="87" t="str">
        <f t="shared" si="0"/>
        <v/>
      </c>
      <c r="L28" s="87"/>
      <c r="M28" s="6" t="str">
        <f t="shared" si="2"/>
        <v/>
      </c>
      <c r="N28" s="19"/>
      <c r="O28" s="8"/>
      <c r="P28" s="94"/>
      <c r="Q28" s="94"/>
      <c r="R28" s="91" t="str">
        <f t="shared" si="3"/>
        <v/>
      </c>
      <c r="S28" s="91"/>
      <c r="T28" s="92" t="str">
        <f t="shared" si="4"/>
        <v/>
      </c>
      <c r="U28" s="92"/>
    </row>
    <row r="29" spans="2:21">
      <c r="B29" s="19">
        <v>21</v>
      </c>
      <c r="C29" s="87" t="str">
        <f t="shared" si="1"/>
        <v/>
      </c>
      <c r="D29" s="87"/>
      <c r="E29" s="19"/>
      <c r="F29" s="8"/>
      <c r="G29" s="19" t="s">
        <v>3</v>
      </c>
      <c r="H29" s="94"/>
      <c r="I29" s="94"/>
      <c r="J29" s="19"/>
      <c r="K29" s="87" t="str">
        <f t="shared" si="0"/>
        <v/>
      </c>
      <c r="L29" s="87"/>
      <c r="M29" s="6" t="str">
        <f t="shared" si="2"/>
        <v/>
      </c>
      <c r="N29" s="19"/>
      <c r="O29" s="8"/>
      <c r="P29" s="94"/>
      <c r="Q29" s="94"/>
      <c r="R29" s="91" t="str">
        <f t="shared" si="3"/>
        <v/>
      </c>
      <c r="S29" s="91"/>
      <c r="T29" s="92" t="str">
        <f t="shared" si="4"/>
        <v/>
      </c>
      <c r="U29" s="92"/>
    </row>
    <row r="30" spans="2:21">
      <c r="B30" s="19">
        <v>22</v>
      </c>
      <c r="C30" s="87" t="str">
        <f t="shared" si="1"/>
        <v/>
      </c>
      <c r="D30" s="87"/>
      <c r="E30" s="19"/>
      <c r="F30" s="8"/>
      <c r="G30" s="19" t="s">
        <v>3</v>
      </c>
      <c r="H30" s="94"/>
      <c r="I30" s="94"/>
      <c r="J30" s="19"/>
      <c r="K30" s="87" t="str">
        <f t="shared" si="0"/>
        <v/>
      </c>
      <c r="L30" s="87"/>
      <c r="M30" s="6" t="str">
        <f t="shared" si="2"/>
        <v/>
      </c>
      <c r="N30" s="19"/>
      <c r="O30" s="8"/>
      <c r="P30" s="94"/>
      <c r="Q30" s="94"/>
      <c r="R30" s="91" t="str">
        <f t="shared" si="3"/>
        <v/>
      </c>
      <c r="S30" s="91"/>
      <c r="T30" s="92" t="str">
        <f t="shared" si="4"/>
        <v/>
      </c>
      <c r="U30" s="92"/>
    </row>
    <row r="31" spans="2:21">
      <c r="B31" s="19">
        <v>23</v>
      </c>
      <c r="C31" s="87" t="str">
        <f t="shared" si="1"/>
        <v/>
      </c>
      <c r="D31" s="87"/>
      <c r="E31" s="19"/>
      <c r="F31" s="8"/>
      <c r="G31" s="19" t="s">
        <v>3</v>
      </c>
      <c r="H31" s="94"/>
      <c r="I31" s="94"/>
      <c r="J31" s="19"/>
      <c r="K31" s="87" t="str">
        <f t="shared" si="0"/>
        <v/>
      </c>
      <c r="L31" s="87"/>
      <c r="M31" s="6" t="str">
        <f t="shared" si="2"/>
        <v/>
      </c>
      <c r="N31" s="19"/>
      <c r="O31" s="8"/>
      <c r="P31" s="94"/>
      <c r="Q31" s="94"/>
      <c r="R31" s="91" t="str">
        <f t="shared" si="3"/>
        <v/>
      </c>
      <c r="S31" s="91"/>
      <c r="T31" s="92" t="str">
        <f t="shared" si="4"/>
        <v/>
      </c>
      <c r="U31" s="92"/>
    </row>
    <row r="32" spans="2:21">
      <c r="B32" s="19">
        <v>24</v>
      </c>
      <c r="C32" s="87" t="str">
        <f t="shared" si="1"/>
        <v/>
      </c>
      <c r="D32" s="87"/>
      <c r="E32" s="19"/>
      <c r="F32" s="8"/>
      <c r="G32" s="19" t="s">
        <v>3</v>
      </c>
      <c r="H32" s="94"/>
      <c r="I32" s="94"/>
      <c r="J32" s="19"/>
      <c r="K32" s="87" t="str">
        <f t="shared" si="0"/>
        <v/>
      </c>
      <c r="L32" s="87"/>
      <c r="M32" s="6" t="str">
        <f t="shared" si="2"/>
        <v/>
      </c>
      <c r="N32" s="19"/>
      <c r="O32" s="8"/>
      <c r="P32" s="94"/>
      <c r="Q32" s="94"/>
      <c r="R32" s="91" t="str">
        <f t="shared" si="3"/>
        <v/>
      </c>
      <c r="S32" s="91"/>
      <c r="T32" s="92" t="str">
        <f t="shared" si="4"/>
        <v/>
      </c>
      <c r="U32" s="92"/>
    </row>
    <row r="33" spans="2:21">
      <c r="B33" s="19">
        <v>25</v>
      </c>
      <c r="C33" s="87" t="str">
        <f t="shared" si="1"/>
        <v/>
      </c>
      <c r="D33" s="87"/>
      <c r="E33" s="19"/>
      <c r="F33" s="8"/>
      <c r="G33" s="19" t="s">
        <v>4</v>
      </c>
      <c r="H33" s="94"/>
      <c r="I33" s="94"/>
      <c r="J33" s="19"/>
      <c r="K33" s="87" t="str">
        <f t="shared" si="0"/>
        <v/>
      </c>
      <c r="L33" s="87"/>
      <c r="M33" s="6" t="str">
        <f t="shared" si="2"/>
        <v/>
      </c>
      <c r="N33" s="19"/>
      <c r="O33" s="8"/>
      <c r="P33" s="94"/>
      <c r="Q33" s="94"/>
      <c r="R33" s="91" t="str">
        <f t="shared" si="3"/>
        <v/>
      </c>
      <c r="S33" s="91"/>
      <c r="T33" s="92" t="str">
        <f t="shared" si="4"/>
        <v/>
      </c>
      <c r="U33" s="92"/>
    </row>
    <row r="34" spans="2:21">
      <c r="B34" s="19">
        <v>26</v>
      </c>
      <c r="C34" s="87" t="str">
        <f t="shared" si="1"/>
        <v/>
      </c>
      <c r="D34" s="87"/>
      <c r="E34" s="19"/>
      <c r="F34" s="8"/>
      <c r="G34" s="19" t="s">
        <v>3</v>
      </c>
      <c r="H34" s="94"/>
      <c r="I34" s="94"/>
      <c r="J34" s="19"/>
      <c r="K34" s="87" t="str">
        <f t="shared" si="0"/>
        <v/>
      </c>
      <c r="L34" s="87"/>
      <c r="M34" s="6" t="str">
        <f t="shared" si="2"/>
        <v/>
      </c>
      <c r="N34" s="19"/>
      <c r="O34" s="8"/>
      <c r="P34" s="94"/>
      <c r="Q34" s="94"/>
      <c r="R34" s="91" t="str">
        <f t="shared" si="3"/>
        <v/>
      </c>
      <c r="S34" s="91"/>
      <c r="T34" s="92" t="str">
        <f t="shared" si="4"/>
        <v/>
      </c>
      <c r="U34" s="92"/>
    </row>
    <row r="35" spans="2:21">
      <c r="B35" s="19">
        <v>27</v>
      </c>
      <c r="C35" s="87" t="str">
        <f t="shared" si="1"/>
        <v/>
      </c>
      <c r="D35" s="87"/>
      <c r="E35" s="19"/>
      <c r="F35" s="8"/>
      <c r="G35" s="19" t="s">
        <v>3</v>
      </c>
      <c r="H35" s="94"/>
      <c r="I35" s="94"/>
      <c r="J35" s="19"/>
      <c r="K35" s="87" t="str">
        <f t="shared" si="0"/>
        <v/>
      </c>
      <c r="L35" s="87"/>
      <c r="M35" s="6" t="str">
        <f t="shared" si="2"/>
        <v/>
      </c>
      <c r="N35" s="19"/>
      <c r="O35" s="8"/>
      <c r="P35" s="94"/>
      <c r="Q35" s="94"/>
      <c r="R35" s="91" t="str">
        <f t="shared" si="3"/>
        <v/>
      </c>
      <c r="S35" s="91"/>
      <c r="T35" s="92" t="str">
        <f t="shared" si="4"/>
        <v/>
      </c>
      <c r="U35" s="92"/>
    </row>
    <row r="36" spans="2:21">
      <c r="B36" s="19">
        <v>28</v>
      </c>
      <c r="C36" s="87" t="str">
        <f t="shared" si="1"/>
        <v/>
      </c>
      <c r="D36" s="87"/>
      <c r="E36" s="19"/>
      <c r="F36" s="8"/>
      <c r="G36" s="19" t="s">
        <v>3</v>
      </c>
      <c r="H36" s="94"/>
      <c r="I36" s="94"/>
      <c r="J36" s="19"/>
      <c r="K36" s="87" t="str">
        <f t="shared" si="0"/>
        <v/>
      </c>
      <c r="L36" s="87"/>
      <c r="M36" s="6" t="str">
        <f t="shared" si="2"/>
        <v/>
      </c>
      <c r="N36" s="19"/>
      <c r="O36" s="8"/>
      <c r="P36" s="94"/>
      <c r="Q36" s="94"/>
      <c r="R36" s="91" t="str">
        <f t="shared" si="3"/>
        <v/>
      </c>
      <c r="S36" s="91"/>
      <c r="T36" s="92" t="str">
        <f t="shared" si="4"/>
        <v/>
      </c>
      <c r="U36" s="92"/>
    </row>
    <row r="37" spans="2:21">
      <c r="B37" s="19">
        <v>29</v>
      </c>
      <c r="C37" s="87" t="str">
        <f t="shared" si="1"/>
        <v/>
      </c>
      <c r="D37" s="87"/>
      <c r="E37" s="19"/>
      <c r="F37" s="8"/>
      <c r="G37" s="19" t="s">
        <v>3</v>
      </c>
      <c r="H37" s="94"/>
      <c r="I37" s="94"/>
      <c r="J37" s="19"/>
      <c r="K37" s="87" t="str">
        <f t="shared" si="0"/>
        <v/>
      </c>
      <c r="L37" s="87"/>
      <c r="M37" s="6" t="str">
        <f t="shared" si="2"/>
        <v/>
      </c>
      <c r="N37" s="19"/>
      <c r="O37" s="8"/>
      <c r="P37" s="94"/>
      <c r="Q37" s="94"/>
      <c r="R37" s="91" t="str">
        <f t="shared" si="3"/>
        <v/>
      </c>
      <c r="S37" s="91"/>
      <c r="T37" s="92" t="str">
        <f t="shared" si="4"/>
        <v/>
      </c>
      <c r="U37" s="92"/>
    </row>
    <row r="38" spans="2:21">
      <c r="B38" s="19">
        <v>30</v>
      </c>
      <c r="C38" s="87" t="str">
        <f t="shared" si="1"/>
        <v/>
      </c>
      <c r="D38" s="87"/>
      <c r="E38" s="19"/>
      <c r="F38" s="8"/>
      <c r="G38" s="19" t="s">
        <v>4</v>
      </c>
      <c r="H38" s="94"/>
      <c r="I38" s="94"/>
      <c r="J38" s="19"/>
      <c r="K38" s="87" t="str">
        <f t="shared" si="0"/>
        <v/>
      </c>
      <c r="L38" s="87"/>
      <c r="M38" s="6" t="str">
        <f t="shared" si="2"/>
        <v/>
      </c>
      <c r="N38" s="19"/>
      <c r="O38" s="8"/>
      <c r="P38" s="94"/>
      <c r="Q38" s="94"/>
      <c r="R38" s="91" t="str">
        <f t="shared" si="3"/>
        <v/>
      </c>
      <c r="S38" s="91"/>
      <c r="T38" s="92" t="str">
        <f t="shared" si="4"/>
        <v/>
      </c>
      <c r="U38" s="92"/>
    </row>
    <row r="39" spans="2:21">
      <c r="B39" s="19">
        <v>31</v>
      </c>
      <c r="C39" s="87" t="str">
        <f t="shared" si="1"/>
        <v/>
      </c>
      <c r="D39" s="87"/>
      <c r="E39" s="19"/>
      <c r="F39" s="8"/>
      <c r="G39" s="19" t="s">
        <v>4</v>
      </c>
      <c r="H39" s="94"/>
      <c r="I39" s="94"/>
      <c r="J39" s="19"/>
      <c r="K39" s="87" t="str">
        <f t="shared" si="0"/>
        <v/>
      </c>
      <c r="L39" s="87"/>
      <c r="M39" s="6" t="str">
        <f t="shared" si="2"/>
        <v/>
      </c>
      <c r="N39" s="19"/>
      <c r="O39" s="8"/>
      <c r="P39" s="94"/>
      <c r="Q39" s="94"/>
      <c r="R39" s="91" t="str">
        <f t="shared" si="3"/>
        <v/>
      </c>
      <c r="S39" s="91"/>
      <c r="T39" s="92" t="str">
        <f t="shared" si="4"/>
        <v/>
      </c>
      <c r="U39" s="92"/>
    </row>
    <row r="40" spans="2:21">
      <c r="B40" s="19">
        <v>32</v>
      </c>
      <c r="C40" s="87" t="str">
        <f t="shared" si="1"/>
        <v/>
      </c>
      <c r="D40" s="87"/>
      <c r="E40" s="19"/>
      <c r="F40" s="8"/>
      <c r="G40" s="19" t="s">
        <v>4</v>
      </c>
      <c r="H40" s="94"/>
      <c r="I40" s="94"/>
      <c r="J40" s="19"/>
      <c r="K40" s="87" t="str">
        <f t="shared" si="0"/>
        <v/>
      </c>
      <c r="L40" s="87"/>
      <c r="M40" s="6" t="str">
        <f t="shared" si="2"/>
        <v/>
      </c>
      <c r="N40" s="19"/>
      <c r="O40" s="8"/>
      <c r="P40" s="94"/>
      <c r="Q40" s="94"/>
      <c r="R40" s="91" t="str">
        <f t="shared" si="3"/>
        <v/>
      </c>
      <c r="S40" s="91"/>
      <c r="T40" s="92" t="str">
        <f t="shared" si="4"/>
        <v/>
      </c>
      <c r="U40" s="92"/>
    </row>
    <row r="41" spans="2:21">
      <c r="B41" s="19">
        <v>33</v>
      </c>
      <c r="C41" s="87" t="str">
        <f t="shared" si="1"/>
        <v/>
      </c>
      <c r="D41" s="87"/>
      <c r="E41" s="19"/>
      <c r="F41" s="8"/>
      <c r="G41" s="19" t="s">
        <v>3</v>
      </c>
      <c r="H41" s="94"/>
      <c r="I41" s="94"/>
      <c r="J41" s="19"/>
      <c r="K41" s="87" t="str">
        <f t="shared" si="0"/>
        <v/>
      </c>
      <c r="L41" s="87"/>
      <c r="M41" s="6" t="str">
        <f t="shared" si="2"/>
        <v/>
      </c>
      <c r="N41" s="19"/>
      <c r="O41" s="8"/>
      <c r="P41" s="94"/>
      <c r="Q41" s="94"/>
      <c r="R41" s="91" t="str">
        <f t="shared" si="3"/>
        <v/>
      </c>
      <c r="S41" s="91"/>
      <c r="T41" s="92" t="str">
        <f t="shared" si="4"/>
        <v/>
      </c>
      <c r="U41" s="92"/>
    </row>
    <row r="42" spans="2:21">
      <c r="B42" s="19">
        <v>34</v>
      </c>
      <c r="C42" s="87" t="str">
        <f t="shared" si="1"/>
        <v/>
      </c>
      <c r="D42" s="87"/>
      <c r="E42" s="19"/>
      <c r="F42" s="8"/>
      <c r="G42" s="19" t="s">
        <v>4</v>
      </c>
      <c r="H42" s="94"/>
      <c r="I42" s="94"/>
      <c r="J42" s="19"/>
      <c r="K42" s="87" t="str">
        <f t="shared" si="0"/>
        <v/>
      </c>
      <c r="L42" s="87"/>
      <c r="M42" s="6" t="str">
        <f t="shared" si="2"/>
        <v/>
      </c>
      <c r="N42" s="19"/>
      <c r="O42" s="8"/>
      <c r="P42" s="94"/>
      <c r="Q42" s="94"/>
      <c r="R42" s="91" t="str">
        <f t="shared" si="3"/>
        <v/>
      </c>
      <c r="S42" s="91"/>
      <c r="T42" s="92" t="str">
        <f t="shared" si="4"/>
        <v/>
      </c>
      <c r="U42" s="92"/>
    </row>
    <row r="43" spans="2:21">
      <c r="B43" s="19">
        <v>35</v>
      </c>
      <c r="C43" s="87" t="str">
        <f t="shared" si="1"/>
        <v/>
      </c>
      <c r="D43" s="87"/>
      <c r="E43" s="19"/>
      <c r="F43" s="8"/>
      <c r="G43" s="19" t="s">
        <v>3</v>
      </c>
      <c r="H43" s="94"/>
      <c r="I43" s="94"/>
      <c r="J43" s="19"/>
      <c r="K43" s="87" t="str">
        <f t="shared" si="0"/>
        <v/>
      </c>
      <c r="L43" s="87"/>
      <c r="M43" s="6" t="str">
        <f t="shared" si="2"/>
        <v/>
      </c>
      <c r="N43" s="19"/>
      <c r="O43" s="8"/>
      <c r="P43" s="94"/>
      <c r="Q43" s="94"/>
      <c r="R43" s="91" t="str">
        <f t="shared" si="3"/>
        <v/>
      </c>
      <c r="S43" s="91"/>
      <c r="T43" s="92" t="str">
        <f t="shared" si="4"/>
        <v/>
      </c>
      <c r="U43" s="92"/>
    </row>
    <row r="44" spans="2:21">
      <c r="B44" s="19">
        <v>36</v>
      </c>
      <c r="C44" s="87" t="str">
        <f t="shared" si="1"/>
        <v/>
      </c>
      <c r="D44" s="87"/>
      <c r="E44" s="19"/>
      <c r="F44" s="8"/>
      <c r="G44" s="19" t="s">
        <v>4</v>
      </c>
      <c r="H44" s="94"/>
      <c r="I44" s="94"/>
      <c r="J44" s="19"/>
      <c r="K44" s="87" t="str">
        <f t="shared" si="0"/>
        <v/>
      </c>
      <c r="L44" s="87"/>
      <c r="M44" s="6" t="str">
        <f t="shared" si="2"/>
        <v/>
      </c>
      <c r="N44" s="19"/>
      <c r="O44" s="8"/>
      <c r="P44" s="94"/>
      <c r="Q44" s="94"/>
      <c r="R44" s="91" t="str">
        <f t="shared" si="3"/>
        <v/>
      </c>
      <c r="S44" s="91"/>
      <c r="T44" s="92" t="str">
        <f t="shared" si="4"/>
        <v/>
      </c>
      <c r="U44" s="92"/>
    </row>
    <row r="45" spans="2:21">
      <c r="B45" s="19">
        <v>37</v>
      </c>
      <c r="C45" s="87" t="str">
        <f t="shared" si="1"/>
        <v/>
      </c>
      <c r="D45" s="87"/>
      <c r="E45" s="19"/>
      <c r="F45" s="8"/>
      <c r="G45" s="19" t="s">
        <v>3</v>
      </c>
      <c r="H45" s="94"/>
      <c r="I45" s="94"/>
      <c r="J45" s="19"/>
      <c r="K45" s="87" t="str">
        <f t="shared" si="0"/>
        <v/>
      </c>
      <c r="L45" s="87"/>
      <c r="M45" s="6" t="str">
        <f t="shared" si="2"/>
        <v/>
      </c>
      <c r="N45" s="19"/>
      <c r="O45" s="8"/>
      <c r="P45" s="94"/>
      <c r="Q45" s="94"/>
      <c r="R45" s="91" t="str">
        <f t="shared" si="3"/>
        <v/>
      </c>
      <c r="S45" s="91"/>
      <c r="T45" s="92" t="str">
        <f t="shared" si="4"/>
        <v/>
      </c>
      <c r="U45" s="92"/>
    </row>
    <row r="46" spans="2:21">
      <c r="B46" s="19">
        <v>38</v>
      </c>
      <c r="C46" s="87" t="str">
        <f t="shared" si="1"/>
        <v/>
      </c>
      <c r="D46" s="87"/>
      <c r="E46" s="19"/>
      <c r="F46" s="8"/>
      <c r="G46" s="19" t="s">
        <v>4</v>
      </c>
      <c r="H46" s="94"/>
      <c r="I46" s="94"/>
      <c r="J46" s="19"/>
      <c r="K46" s="87" t="str">
        <f t="shared" si="0"/>
        <v/>
      </c>
      <c r="L46" s="87"/>
      <c r="M46" s="6" t="str">
        <f t="shared" si="2"/>
        <v/>
      </c>
      <c r="N46" s="19"/>
      <c r="O46" s="8"/>
      <c r="P46" s="94"/>
      <c r="Q46" s="94"/>
      <c r="R46" s="91" t="str">
        <f t="shared" si="3"/>
        <v/>
      </c>
      <c r="S46" s="91"/>
      <c r="T46" s="92" t="str">
        <f t="shared" si="4"/>
        <v/>
      </c>
      <c r="U46" s="92"/>
    </row>
    <row r="47" spans="2:21">
      <c r="B47" s="19">
        <v>39</v>
      </c>
      <c r="C47" s="87" t="str">
        <f t="shared" si="1"/>
        <v/>
      </c>
      <c r="D47" s="87"/>
      <c r="E47" s="19"/>
      <c r="F47" s="8"/>
      <c r="G47" s="19" t="s">
        <v>4</v>
      </c>
      <c r="H47" s="94"/>
      <c r="I47" s="94"/>
      <c r="J47" s="19"/>
      <c r="K47" s="87" t="str">
        <f t="shared" si="0"/>
        <v/>
      </c>
      <c r="L47" s="87"/>
      <c r="M47" s="6" t="str">
        <f t="shared" si="2"/>
        <v/>
      </c>
      <c r="N47" s="19"/>
      <c r="O47" s="8"/>
      <c r="P47" s="94"/>
      <c r="Q47" s="94"/>
      <c r="R47" s="91" t="str">
        <f t="shared" si="3"/>
        <v/>
      </c>
      <c r="S47" s="91"/>
      <c r="T47" s="92" t="str">
        <f t="shared" si="4"/>
        <v/>
      </c>
      <c r="U47" s="92"/>
    </row>
    <row r="48" spans="2:21">
      <c r="B48" s="19">
        <v>40</v>
      </c>
      <c r="C48" s="87" t="str">
        <f t="shared" si="1"/>
        <v/>
      </c>
      <c r="D48" s="87"/>
      <c r="E48" s="19"/>
      <c r="F48" s="8"/>
      <c r="G48" s="19" t="s">
        <v>37</v>
      </c>
      <c r="H48" s="94"/>
      <c r="I48" s="94"/>
      <c r="J48" s="19"/>
      <c r="K48" s="87" t="str">
        <f t="shared" si="0"/>
        <v/>
      </c>
      <c r="L48" s="87"/>
      <c r="M48" s="6" t="str">
        <f t="shared" si="2"/>
        <v/>
      </c>
      <c r="N48" s="19"/>
      <c r="O48" s="8"/>
      <c r="P48" s="94"/>
      <c r="Q48" s="94"/>
      <c r="R48" s="91" t="str">
        <f t="shared" si="3"/>
        <v/>
      </c>
      <c r="S48" s="91"/>
      <c r="T48" s="92" t="str">
        <f t="shared" si="4"/>
        <v/>
      </c>
      <c r="U48" s="92"/>
    </row>
    <row r="49" spans="2:21">
      <c r="B49" s="19">
        <v>41</v>
      </c>
      <c r="C49" s="87" t="str">
        <f t="shared" si="1"/>
        <v/>
      </c>
      <c r="D49" s="87"/>
      <c r="E49" s="19"/>
      <c r="F49" s="8"/>
      <c r="G49" s="19" t="s">
        <v>4</v>
      </c>
      <c r="H49" s="94"/>
      <c r="I49" s="94"/>
      <c r="J49" s="19"/>
      <c r="K49" s="87" t="str">
        <f t="shared" si="0"/>
        <v/>
      </c>
      <c r="L49" s="87"/>
      <c r="M49" s="6" t="str">
        <f t="shared" si="2"/>
        <v/>
      </c>
      <c r="N49" s="19"/>
      <c r="O49" s="8"/>
      <c r="P49" s="94"/>
      <c r="Q49" s="94"/>
      <c r="R49" s="91" t="str">
        <f t="shared" si="3"/>
        <v/>
      </c>
      <c r="S49" s="91"/>
      <c r="T49" s="92" t="str">
        <f t="shared" si="4"/>
        <v/>
      </c>
      <c r="U49" s="92"/>
    </row>
    <row r="50" spans="2:21">
      <c r="B50" s="19">
        <v>42</v>
      </c>
      <c r="C50" s="87" t="str">
        <f t="shared" si="1"/>
        <v/>
      </c>
      <c r="D50" s="87"/>
      <c r="E50" s="19"/>
      <c r="F50" s="8"/>
      <c r="G50" s="19" t="s">
        <v>4</v>
      </c>
      <c r="H50" s="94"/>
      <c r="I50" s="94"/>
      <c r="J50" s="19"/>
      <c r="K50" s="87" t="str">
        <f t="shared" si="0"/>
        <v/>
      </c>
      <c r="L50" s="87"/>
      <c r="M50" s="6" t="str">
        <f t="shared" si="2"/>
        <v/>
      </c>
      <c r="N50" s="19"/>
      <c r="O50" s="8"/>
      <c r="P50" s="94"/>
      <c r="Q50" s="94"/>
      <c r="R50" s="91" t="str">
        <f t="shared" si="3"/>
        <v/>
      </c>
      <c r="S50" s="91"/>
      <c r="T50" s="92" t="str">
        <f t="shared" si="4"/>
        <v/>
      </c>
      <c r="U50" s="92"/>
    </row>
    <row r="51" spans="2:21">
      <c r="B51" s="19">
        <v>43</v>
      </c>
      <c r="C51" s="87" t="str">
        <f t="shared" si="1"/>
        <v/>
      </c>
      <c r="D51" s="87"/>
      <c r="E51" s="19"/>
      <c r="F51" s="8"/>
      <c r="G51" s="19" t="s">
        <v>3</v>
      </c>
      <c r="H51" s="94"/>
      <c r="I51" s="94"/>
      <c r="J51" s="19"/>
      <c r="K51" s="87" t="str">
        <f t="shared" si="0"/>
        <v/>
      </c>
      <c r="L51" s="87"/>
      <c r="M51" s="6" t="str">
        <f t="shared" si="2"/>
        <v/>
      </c>
      <c r="N51" s="19"/>
      <c r="O51" s="8"/>
      <c r="P51" s="94"/>
      <c r="Q51" s="94"/>
      <c r="R51" s="91" t="str">
        <f t="shared" si="3"/>
        <v/>
      </c>
      <c r="S51" s="91"/>
      <c r="T51" s="92" t="str">
        <f t="shared" si="4"/>
        <v/>
      </c>
      <c r="U51" s="92"/>
    </row>
    <row r="52" spans="2:21">
      <c r="B52" s="19">
        <v>44</v>
      </c>
      <c r="C52" s="87" t="str">
        <f t="shared" si="1"/>
        <v/>
      </c>
      <c r="D52" s="87"/>
      <c r="E52" s="19"/>
      <c r="F52" s="8"/>
      <c r="G52" s="19" t="s">
        <v>3</v>
      </c>
      <c r="H52" s="94"/>
      <c r="I52" s="94"/>
      <c r="J52" s="19"/>
      <c r="K52" s="87" t="str">
        <f t="shared" si="0"/>
        <v/>
      </c>
      <c r="L52" s="87"/>
      <c r="M52" s="6" t="str">
        <f t="shared" si="2"/>
        <v/>
      </c>
      <c r="N52" s="19"/>
      <c r="O52" s="8"/>
      <c r="P52" s="94"/>
      <c r="Q52" s="94"/>
      <c r="R52" s="91" t="str">
        <f t="shared" si="3"/>
        <v/>
      </c>
      <c r="S52" s="91"/>
      <c r="T52" s="92" t="str">
        <f t="shared" si="4"/>
        <v/>
      </c>
      <c r="U52" s="92"/>
    </row>
    <row r="53" spans="2:21">
      <c r="B53" s="19">
        <v>45</v>
      </c>
      <c r="C53" s="87" t="str">
        <f t="shared" si="1"/>
        <v/>
      </c>
      <c r="D53" s="87"/>
      <c r="E53" s="19"/>
      <c r="F53" s="8"/>
      <c r="G53" s="19" t="s">
        <v>4</v>
      </c>
      <c r="H53" s="94"/>
      <c r="I53" s="94"/>
      <c r="J53" s="19"/>
      <c r="K53" s="87" t="str">
        <f t="shared" si="0"/>
        <v/>
      </c>
      <c r="L53" s="87"/>
      <c r="M53" s="6" t="str">
        <f t="shared" si="2"/>
        <v/>
      </c>
      <c r="N53" s="19"/>
      <c r="O53" s="8"/>
      <c r="P53" s="94"/>
      <c r="Q53" s="94"/>
      <c r="R53" s="91" t="str">
        <f t="shared" si="3"/>
        <v/>
      </c>
      <c r="S53" s="91"/>
      <c r="T53" s="92" t="str">
        <f t="shared" si="4"/>
        <v/>
      </c>
      <c r="U53" s="92"/>
    </row>
    <row r="54" spans="2:21">
      <c r="B54" s="19">
        <v>46</v>
      </c>
      <c r="C54" s="87" t="str">
        <f t="shared" si="1"/>
        <v/>
      </c>
      <c r="D54" s="87"/>
      <c r="E54" s="19"/>
      <c r="F54" s="8"/>
      <c r="G54" s="19" t="s">
        <v>4</v>
      </c>
      <c r="H54" s="94"/>
      <c r="I54" s="94"/>
      <c r="J54" s="19"/>
      <c r="K54" s="87" t="str">
        <f t="shared" si="0"/>
        <v/>
      </c>
      <c r="L54" s="87"/>
      <c r="M54" s="6" t="str">
        <f t="shared" si="2"/>
        <v/>
      </c>
      <c r="N54" s="19"/>
      <c r="O54" s="8"/>
      <c r="P54" s="94"/>
      <c r="Q54" s="94"/>
      <c r="R54" s="91" t="str">
        <f t="shared" si="3"/>
        <v/>
      </c>
      <c r="S54" s="91"/>
      <c r="T54" s="92" t="str">
        <f t="shared" si="4"/>
        <v/>
      </c>
      <c r="U54" s="92"/>
    </row>
    <row r="55" spans="2:21">
      <c r="B55" s="19">
        <v>47</v>
      </c>
      <c r="C55" s="87" t="str">
        <f t="shared" si="1"/>
        <v/>
      </c>
      <c r="D55" s="87"/>
      <c r="E55" s="19"/>
      <c r="F55" s="8"/>
      <c r="G55" s="19" t="s">
        <v>3</v>
      </c>
      <c r="H55" s="94"/>
      <c r="I55" s="94"/>
      <c r="J55" s="19"/>
      <c r="K55" s="87" t="str">
        <f t="shared" si="0"/>
        <v/>
      </c>
      <c r="L55" s="87"/>
      <c r="M55" s="6" t="str">
        <f t="shared" si="2"/>
        <v/>
      </c>
      <c r="N55" s="19"/>
      <c r="O55" s="8"/>
      <c r="P55" s="94"/>
      <c r="Q55" s="94"/>
      <c r="R55" s="91" t="str">
        <f t="shared" si="3"/>
        <v/>
      </c>
      <c r="S55" s="91"/>
      <c r="T55" s="92" t="str">
        <f t="shared" si="4"/>
        <v/>
      </c>
      <c r="U55" s="92"/>
    </row>
    <row r="56" spans="2:21">
      <c r="B56" s="19">
        <v>48</v>
      </c>
      <c r="C56" s="87" t="str">
        <f t="shared" si="1"/>
        <v/>
      </c>
      <c r="D56" s="87"/>
      <c r="E56" s="19"/>
      <c r="F56" s="8"/>
      <c r="G56" s="19" t="s">
        <v>3</v>
      </c>
      <c r="H56" s="94"/>
      <c r="I56" s="94"/>
      <c r="J56" s="19"/>
      <c r="K56" s="87" t="str">
        <f t="shared" si="0"/>
        <v/>
      </c>
      <c r="L56" s="87"/>
      <c r="M56" s="6" t="str">
        <f t="shared" si="2"/>
        <v/>
      </c>
      <c r="N56" s="19"/>
      <c r="O56" s="8"/>
      <c r="P56" s="94"/>
      <c r="Q56" s="94"/>
      <c r="R56" s="91" t="str">
        <f t="shared" si="3"/>
        <v/>
      </c>
      <c r="S56" s="91"/>
      <c r="T56" s="92" t="str">
        <f t="shared" si="4"/>
        <v/>
      </c>
      <c r="U56" s="92"/>
    </row>
    <row r="57" spans="2:21">
      <c r="B57" s="19">
        <v>49</v>
      </c>
      <c r="C57" s="87" t="str">
        <f t="shared" si="1"/>
        <v/>
      </c>
      <c r="D57" s="87"/>
      <c r="E57" s="19"/>
      <c r="F57" s="8"/>
      <c r="G57" s="19" t="s">
        <v>3</v>
      </c>
      <c r="H57" s="94"/>
      <c r="I57" s="94"/>
      <c r="J57" s="19"/>
      <c r="K57" s="87" t="str">
        <f t="shared" si="0"/>
        <v/>
      </c>
      <c r="L57" s="87"/>
      <c r="M57" s="6" t="str">
        <f t="shared" si="2"/>
        <v/>
      </c>
      <c r="N57" s="19"/>
      <c r="O57" s="8"/>
      <c r="P57" s="94"/>
      <c r="Q57" s="94"/>
      <c r="R57" s="91" t="str">
        <f t="shared" si="3"/>
        <v/>
      </c>
      <c r="S57" s="91"/>
      <c r="T57" s="92" t="str">
        <f t="shared" si="4"/>
        <v/>
      </c>
      <c r="U57" s="92"/>
    </row>
    <row r="58" spans="2:21">
      <c r="B58" s="19">
        <v>50</v>
      </c>
      <c r="C58" s="87" t="str">
        <f t="shared" si="1"/>
        <v/>
      </c>
      <c r="D58" s="87"/>
      <c r="E58" s="19"/>
      <c r="F58" s="8"/>
      <c r="G58" s="19" t="s">
        <v>3</v>
      </c>
      <c r="H58" s="94"/>
      <c r="I58" s="94"/>
      <c r="J58" s="19"/>
      <c r="K58" s="87" t="str">
        <f t="shared" si="0"/>
        <v/>
      </c>
      <c r="L58" s="87"/>
      <c r="M58" s="6" t="str">
        <f t="shared" si="2"/>
        <v/>
      </c>
      <c r="N58" s="19"/>
      <c r="O58" s="8"/>
      <c r="P58" s="94"/>
      <c r="Q58" s="94"/>
      <c r="R58" s="91" t="str">
        <f t="shared" si="3"/>
        <v/>
      </c>
      <c r="S58" s="91"/>
      <c r="T58" s="92" t="str">
        <f t="shared" si="4"/>
        <v/>
      </c>
      <c r="U58" s="92"/>
    </row>
    <row r="59" spans="2:21">
      <c r="B59" s="19">
        <v>51</v>
      </c>
      <c r="C59" s="87" t="str">
        <f t="shared" si="1"/>
        <v/>
      </c>
      <c r="D59" s="87"/>
      <c r="E59" s="19"/>
      <c r="F59" s="8"/>
      <c r="G59" s="19" t="s">
        <v>3</v>
      </c>
      <c r="H59" s="94"/>
      <c r="I59" s="94"/>
      <c r="J59" s="19"/>
      <c r="K59" s="87" t="str">
        <f t="shared" si="0"/>
        <v/>
      </c>
      <c r="L59" s="87"/>
      <c r="M59" s="6" t="str">
        <f t="shared" si="2"/>
        <v/>
      </c>
      <c r="N59" s="19"/>
      <c r="O59" s="8"/>
      <c r="P59" s="94"/>
      <c r="Q59" s="94"/>
      <c r="R59" s="91" t="str">
        <f t="shared" si="3"/>
        <v/>
      </c>
      <c r="S59" s="91"/>
      <c r="T59" s="92" t="str">
        <f t="shared" si="4"/>
        <v/>
      </c>
      <c r="U59" s="92"/>
    </row>
    <row r="60" spans="2:21">
      <c r="B60" s="19">
        <v>52</v>
      </c>
      <c r="C60" s="87" t="str">
        <f t="shared" si="1"/>
        <v/>
      </c>
      <c r="D60" s="87"/>
      <c r="E60" s="19"/>
      <c r="F60" s="8"/>
      <c r="G60" s="19" t="s">
        <v>3</v>
      </c>
      <c r="H60" s="94"/>
      <c r="I60" s="94"/>
      <c r="J60" s="19"/>
      <c r="K60" s="87" t="str">
        <f t="shared" si="0"/>
        <v/>
      </c>
      <c r="L60" s="87"/>
      <c r="M60" s="6" t="str">
        <f t="shared" si="2"/>
        <v/>
      </c>
      <c r="N60" s="19"/>
      <c r="O60" s="8"/>
      <c r="P60" s="94"/>
      <c r="Q60" s="94"/>
      <c r="R60" s="91" t="str">
        <f t="shared" si="3"/>
        <v/>
      </c>
      <c r="S60" s="91"/>
      <c r="T60" s="92" t="str">
        <f t="shared" si="4"/>
        <v/>
      </c>
      <c r="U60" s="92"/>
    </row>
    <row r="61" spans="2:21">
      <c r="B61" s="19">
        <v>53</v>
      </c>
      <c r="C61" s="87" t="str">
        <f t="shared" si="1"/>
        <v/>
      </c>
      <c r="D61" s="87"/>
      <c r="E61" s="19"/>
      <c r="F61" s="8"/>
      <c r="G61" s="19" t="s">
        <v>3</v>
      </c>
      <c r="H61" s="94"/>
      <c r="I61" s="94"/>
      <c r="J61" s="19"/>
      <c r="K61" s="87" t="str">
        <f t="shared" si="0"/>
        <v/>
      </c>
      <c r="L61" s="87"/>
      <c r="M61" s="6" t="str">
        <f t="shared" si="2"/>
        <v/>
      </c>
      <c r="N61" s="19"/>
      <c r="O61" s="8"/>
      <c r="P61" s="94"/>
      <c r="Q61" s="94"/>
      <c r="R61" s="91" t="str">
        <f t="shared" si="3"/>
        <v/>
      </c>
      <c r="S61" s="91"/>
      <c r="T61" s="92" t="str">
        <f t="shared" si="4"/>
        <v/>
      </c>
      <c r="U61" s="92"/>
    </row>
    <row r="62" spans="2:21">
      <c r="B62" s="19">
        <v>54</v>
      </c>
      <c r="C62" s="87" t="str">
        <f t="shared" si="1"/>
        <v/>
      </c>
      <c r="D62" s="87"/>
      <c r="E62" s="19"/>
      <c r="F62" s="8"/>
      <c r="G62" s="19" t="s">
        <v>3</v>
      </c>
      <c r="H62" s="94"/>
      <c r="I62" s="94"/>
      <c r="J62" s="19"/>
      <c r="K62" s="87" t="str">
        <f t="shared" si="0"/>
        <v/>
      </c>
      <c r="L62" s="87"/>
      <c r="M62" s="6" t="str">
        <f t="shared" si="2"/>
        <v/>
      </c>
      <c r="N62" s="19"/>
      <c r="O62" s="8"/>
      <c r="P62" s="94"/>
      <c r="Q62" s="94"/>
      <c r="R62" s="91" t="str">
        <f t="shared" si="3"/>
        <v/>
      </c>
      <c r="S62" s="91"/>
      <c r="T62" s="92" t="str">
        <f t="shared" si="4"/>
        <v/>
      </c>
      <c r="U62" s="92"/>
    </row>
    <row r="63" spans="2:21">
      <c r="B63" s="19">
        <v>55</v>
      </c>
      <c r="C63" s="87" t="str">
        <f t="shared" si="1"/>
        <v/>
      </c>
      <c r="D63" s="87"/>
      <c r="E63" s="19"/>
      <c r="F63" s="8"/>
      <c r="G63" s="19" t="s">
        <v>4</v>
      </c>
      <c r="H63" s="94"/>
      <c r="I63" s="94"/>
      <c r="J63" s="19"/>
      <c r="K63" s="87" t="str">
        <f t="shared" si="0"/>
        <v/>
      </c>
      <c r="L63" s="87"/>
      <c r="M63" s="6" t="str">
        <f t="shared" si="2"/>
        <v/>
      </c>
      <c r="N63" s="19"/>
      <c r="O63" s="8"/>
      <c r="P63" s="94"/>
      <c r="Q63" s="94"/>
      <c r="R63" s="91" t="str">
        <f t="shared" si="3"/>
        <v/>
      </c>
      <c r="S63" s="91"/>
      <c r="T63" s="92" t="str">
        <f t="shared" si="4"/>
        <v/>
      </c>
      <c r="U63" s="92"/>
    </row>
    <row r="64" spans="2:21">
      <c r="B64" s="19">
        <v>56</v>
      </c>
      <c r="C64" s="87" t="str">
        <f t="shared" si="1"/>
        <v/>
      </c>
      <c r="D64" s="87"/>
      <c r="E64" s="19"/>
      <c r="F64" s="8"/>
      <c r="G64" s="19" t="s">
        <v>3</v>
      </c>
      <c r="H64" s="94"/>
      <c r="I64" s="94"/>
      <c r="J64" s="19"/>
      <c r="K64" s="87" t="str">
        <f t="shared" si="0"/>
        <v/>
      </c>
      <c r="L64" s="87"/>
      <c r="M64" s="6" t="str">
        <f t="shared" si="2"/>
        <v/>
      </c>
      <c r="N64" s="19"/>
      <c r="O64" s="8"/>
      <c r="P64" s="94"/>
      <c r="Q64" s="94"/>
      <c r="R64" s="91" t="str">
        <f t="shared" si="3"/>
        <v/>
      </c>
      <c r="S64" s="91"/>
      <c r="T64" s="92" t="str">
        <f t="shared" si="4"/>
        <v/>
      </c>
      <c r="U64" s="92"/>
    </row>
    <row r="65" spans="2:21">
      <c r="B65" s="19">
        <v>57</v>
      </c>
      <c r="C65" s="87" t="str">
        <f t="shared" si="1"/>
        <v/>
      </c>
      <c r="D65" s="87"/>
      <c r="E65" s="19"/>
      <c r="F65" s="8"/>
      <c r="G65" s="19" t="s">
        <v>3</v>
      </c>
      <c r="H65" s="94"/>
      <c r="I65" s="94"/>
      <c r="J65" s="19"/>
      <c r="K65" s="87" t="str">
        <f t="shared" si="0"/>
        <v/>
      </c>
      <c r="L65" s="87"/>
      <c r="M65" s="6" t="str">
        <f t="shared" si="2"/>
        <v/>
      </c>
      <c r="N65" s="19"/>
      <c r="O65" s="8"/>
      <c r="P65" s="94"/>
      <c r="Q65" s="94"/>
      <c r="R65" s="91" t="str">
        <f t="shared" si="3"/>
        <v/>
      </c>
      <c r="S65" s="91"/>
      <c r="T65" s="92" t="str">
        <f t="shared" si="4"/>
        <v/>
      </c>
      <c r="U65" s="92"/>
    </row>
    <row r="66" spans="2:21">
      <c r="B66" s="19">
        <v>58</v>
      </c>
      <c r="C66" s="87" t="str">
        <f t="shared" si="1"/>
        <v/>
      </c>
      <c r="D66" s="87"/>
      <c r="E66" s="19"/>
      <c r="F66" s="8"/>
      <c r="G66" s="19" t="s">
        <v>3</v>
      </c>
      <c r="H66" s="94"/>
      <c r="I66" s="94"/>
      <c r="J66" s="19"/>
      <c r="K66" s="87" t="str">
        <f t="shared" si="0"/>
        <v/>
      </c>
      <c r="L66" s="87"/>
      <c r="M66" s="6" t="str">
        <f t="shared" si="2"/>
        <v/>
      </c>
      <c r="N66" s="19"/>
      <c r="O66" s="8"/>
      <c r="P66" s="94"/>
      <c r="Q66" s="94"/>
      <c r="R66" s="91" t="str">
        <f t="shared" si="3"/>
        <v/>
      </c>
      <c r="S66" s="91"/>
      <c r="T66" s="92" t="str">
        <f t="shared" si="4"/>
        <v/>
      </c>
      <c r="U66" s="92"/>
    </row>
    <row r="67" spans="2:21">
      <c r="B67" s="19">
        <v>59</v>
      </c>
      <c r="C67" s="87" t="str">
        <f t="shared" si="1"/>
        <v/>
      </c>
      <c r="D67" s="87"/>
      <c r="E67" s="19"/>
      <c r="F67" s="8"/>
      <c r="G67" s="19" t="s">
        <v>3</v>
      </c>
      <c r="H67" s="94"/>
      <c r="I67" s="94"/>
      <c r="J67" s="19"/>
      <c r="K67" s="87" t="str">
        <f t="shared" si="0"/>
        <v/>
      </c>
      <c r="L67" s="87"/>
      <c r="M67" s="6" t="str">
        <f t="shared" si="2"/>
        <v/>
      </c>
      <c r="N67" s="19"/>
      <c r="O67" s="8"/>
      <c r="P67" s="94"/>
      <c r="Q67" s="94"/>
      <c r="R67" s="91" t="str">
        <f t="shared" si="3"/>
        <v/>
      </c>
      <c r="S67" s="91"/>
      <c r="T67" s="92" t="str">
        <f t="shared" si="4"/>
        <v/>
      </c>
      <c r="U67" s="92"/>
    </row>
    <row r="68" spans="2:21">
      <c r="B68" s="19">
        <v>60</v>
      </c>
      <c r="C68" s="87" t="str">
        <f t="shared" si="1"/>
        <v/>
      </c>
      <c r="D68" s="87"/>
      <c r="E68" s="19"/>
      <c r="F68" s="8"/>
      <c r="G68" s="19" t="s">
        <v>4</v>
      </c>
      <c r="H68" s="94"/>
      <c r="I68" s="94"/>
      <c r="J68" s="19"/>
      <c r="K68" s="87" t="str">
        <f t="shared" si="0"/>
        <v/>
      </c>
      <c r="L68" s="87"/>
      <c r="M68" s="6" t="str">
        <f t="shared" si="2"/>
        <v/>
      </c>
      <c r="N68" s="19"/>
      <c r="O68" s="8"/>
      <c r="P68" s="94"/>
      <c r="Q68" s="94"/>
      <c r="R68" s="91" t="str">
        <f t="shared" si="3"/>
        <v/>
      </c>
      <c r="S68" s="91"/>
      <c r="T68" s="92" t="str">
        <f t="shared" si="4"/>
        <v/>
      </c>
      <c r="U68" s="92"/>
    </row>
    <row r="69" spans="2:21">
      <c r="B69" s="19">
        <v>61</v>
      </c>
      <c r="C69" s="87" t="str">
        <f t="shared" si="1"/>
        <v/>
      </c>
      <c r="D69" s="87"/>
      <c r="E69" s="19"/>
      <c r="F69" s="8"/>
      <c r="G69" s="19" t="s">
        <v>4</v>
      </c>
      <c r="H69" s="94"/>
      <c r="I69" s="94"/>
      <c r="J69" s="19"/>
      <c r="K69" s="87" t="str">
        <f t="shared" si="0"/>
        <v/>
      </c>
      <c r="L69" s="87"/>
      <c r="M69" s="6" t="str">
        <f t="shared" si="2"/>
        <v/>
      </c>
      <c r="N69" s="19"/>
      <c r="O69" s="8"/>
      <c r="P69" s="94"/>
      <c r="Q69" s="94"/>
      <c r="R69" s="91" t="str">
        <f t="shared" si="3"/>
        <v/>
      </c>
      <c r="S69" s="91"/>
      <c r="T69" s="92" t="str">
        <f t="shared" si="4"/>
        <v/>
      </c>
      <c r="U69" s="92"/>
    </row>
    <row r="70" spans="2:21">
      <c r="B70" s="19">
        <v>62</v>
      </c>
      <c r="C70" s="87" t="str">
        <f t="shared" si="1"/>
        <v/>
      </c>
      <c r="D70" s="87"/>
      <c r="E70" s="19"/>
      <c r="F70" s="8"/>
      <c r="G70" s="19" t="s">
        <v>3</v>
      </c>
      <c r="H70" s="94"/>
      <c r="I70" s="94"/>
      <c r="J70" s="19"/>
      <c r="K70" s="87" t="str">
        <f t="shared" si="0"/>
        <v/>
      </c>
      <c r="L70" s="87"/>
      <c r="M70" s="6" t="str">
        <f t="shared" si="2"/>
        <v/>
      </c>
      <c r="N70" s="19"/>
      <c r="O70" s="8"/>
      <c r="P70" s="94"/>
      <c r="Q70" s="94"/>
      <c r="R70" s="91" t="str">
        <f t="shared" si="3"/>
        <v/>
      </c>
      <c r="S70" s="91"/>
      <c r="T70" s="92" t="str">
        <f t="shared" si="4"/>
        <v/>
      </c>
      <c r="U70" s="92"/>
    </row>
    <row r="71" spans="2:21">
      <c r="B71" s="19">
        <v>63</v>
      </c>
      <c r="C71" s="87" t="str">
        <f t="shared" si="1"/>
        <v/>
      </c>
      <c r="D71" s="87"/>
      <c r="E71" s="19"/>
      <c r="F71" s="8"/>
      <c r="G71" s="19" t="s">
        <v>4</v>
      </c>
      <c r="H71" s="94"/>
      <c r="I71" s="94"/>
      <c r="J71" s="19"/>
      <c r="K71" s="87" t="str">
        <f t="shared" si="0"/>
        <v/>
      </c>
      <c r="L71" s="87"/>
      <c r="M71" s="6" t="str">
        <f t="shared" si="2"/>
        <v/>
      </c>
      <c r="N71" s="19"/>
      <c r="O71" s="8"/>
      <c r="P71" s="94"/>
      <c r="Q71" s="94"/>
      <c r="R71" s="91" t="str">
        <f t="shared" si="3"/>
        <v/>
      </c>
      <c r="S71" s="91"/>
      <c r="T71" s="92" t="str">
        <f t="shared" si="4"/>
        <v/>
      </c>
      <c r="U71" s="92"/>
    </row>
    <row r="72" spans="2:21">
      <c r="B72" s="19">
        <v>64</v>
      </c>
      <c r="C72" s="87" t="str">
        <f t="shared" si="1"/>
        <v/>
      </c>
      <c r="D72" s="87"/>
      <c r="E72" s="19"/>
      <c r="F72" s="8"/>
      <c r="G72" s="19" t="s">
        <v>3</v>
      </c>
      <c r="H72" s="94"/>
      <c r="I72" s="94"/>
      <c r="J72" s="19"/>
      <c r="K72" s="87" t="str">
        <f t="shared" si="0"/>
        <v/>
      </c>
      <c r="L72" s="87"/>
      <c r="M72" s="6" t="str">
        <f t="shared" si="2"/>
        <v/>
      </c>
      <c r="N72" s="19"/>
      <c r="O72" s="8"/>
      <c r="P72" s="94"/>
      <c r="Q72" s="94"/>
      <c r="R72" s="91" t="str">
        <f t="shared" si="3"/>
        <v/>
      </c>
      <c r="S72" s="91"/>
      <c r="T72" s="92" t="str">
        <f t="shared" si="4"/>
        <v/>
      </c>
      <c r="U72" s="92"/>
    </row>
    <row r="73" spans="2:21">
      <c r="B73" s="19">
        <v>65</v>
      </c>
      <c r="C73" s="87" t="str">
        <f t="shared" si="1"/>
        <v/>
      </c>
      <c r="D73" s="87"/>
      <c r="E73" s="19"/>
      <c r="F73" s="8"/>
      <c r="G73" s="19" t="s">
        <v>4</v>
      </c>
      <c r="H73" s="94"/>
      <c r="I73" s="94"/>
      <c r="J73" s="19"/>
      <c r="K73" s="87" t="str">
        <f t="shared" ref="K73:K108" si="5">IF(F73="","",C73*0.03)</f>
        <v/>
      </c>
      <c r="L73" s="87"/>
      <c r="M73" s="6" t="str">
        <f t="shared" si="2"/>
        <v/>
      </c>
      <c r="N73" s="19"/>
      <c r="O73" s="8"/>
      <c r="P73" s="94"/>
      <c r="Q73" s="94"/>
      <c r="R73" s="91" t="str">
        <f t="shared" si="3"/>
        <v/>
      </c>
      <c r="S73" s="91"/>
      <c r="T73" s="92" t="str">
        <f t="shared" si="4"/>
        <v/>
      </c>
      <c r="U73" s="92"/>
    </row>
    <row r="74" spans="2:21">
      <c r="B74" s="19">
        <v>66</v>
      </c>
      <c r="C74" s="87" t="str">
        <f t="shared" ref="C74:C108" si="6">IF(R73="","",C73+R73)</f>
        <v/>
      </c>
      <c r="D74" s="87"/>
      <c r="E74" s="19"/>
      <c r="F74" s="8"/>
      <c r="G74" s="19" t="s">
        <v>4</v>
      </c>
      <c r="H74" s="94"/>
      <c r="I74" s="94"/>
      <c r="J74" s="19"/>
      <c r="K74" s="87" t="str">
        <f t="shared" si="5"/>
        <v/>
      </c>
      <c r="L74" s="87"/>
      <c r="M74" s="6" t="str">
        <f t="shared" ref="M74:M108" si="7">IF(J74="","",(K74/J74)/1000)</f>
        <v/>
      </c>
      <c r="N74" s="19"/>
      <c r="O74" s="8"/>
      <c r="P74" s="94"/>
      <c r="Q74" s="94"/>
      <c r="R74" s="91" t="str">
        <f t="shared" ref="R74:R108" si="8">IF(O74="","",(IF(G74="売",H74-P74,P74-H74))*M74*100000)</f>
        <v/>
      </c>
      <c r="S74" s="91"/>
      <c r="T74" s="92" t="str">
        <f t="shared" ref="T74:T108" si="9">IF(O74="","",IF(R74&lt;0,J74*(-1),IF(G74="買",(P74-H74)*100,(H74-P74)*100)))</f>
        <v/>
      </c>
      <c r="U74" s="92"/>
    </row>
    <row r="75" spans="2:21">
      <c r="B75" s="19">
        <v>67</v>
      </c>
      <c r="C75" s="87" t="str">
        <f t="shared" si="6"/>
        <v/>
      </c>
      <c r="D75" s="87"/>
      <c r="E75" s="19"/>
      <c r="F75" s="8"/>
      <c r="G75" s="19" t="s">
        <v>3</v>
      </c>
      <c r="H75" s="94"/>
      <c r="I75" s="94"/>
      <c r="J75" s="19"/>
      <c r="K75" s="87" t="str">
        <f t="shared" si="5"/>
        <v/>
      </c>
      <c r="L75" s="87"/>
      <c r="M75" s="6" t="str">
        <f t="shared" si="7"/>
        <v/>
      </c>
      <c r="N75" s="19"/>
      <c r="O75" s="8"/>
      <c r="P75" s="94"/>
      <c r="Q75" s="94"/>
      <c r="R75" s="91" t="str">
        <f t="shared" si="8"/>
        <v/>
      </c>
      <c r="S75" s="91"/>
      <c r="T75" s="92" t="str">
        <f t="shared" si="9"/>
        <v/>
      </c>
      <c r="U75" s="92"/>
    </row>
    <row r="76" spans="2:21">
      <c r="B76" s="19">
        <v>68</v>
      </c>
      <c r="C76" s="87" t="str">
        <f t="shared" si="6"/>
        <v/>
      </c>
      <c r="D76" s="87"/>
      <c r="E76" s="19"/>
      <c r="F76" s="8"/>
      <c r="G76" s="19" t="s">
        <v>3</v>
      </c>
      <c r="H76" s="94"/>
      <c r="I76" s="94"/>
      <c r="J76" s="19"/>
      <c r="K76" s="87" t="str">
        <f t="shared" si="5"/>
        <v/>
      </c>
      <c r="L76" s="87"/>
      <c r="M76" s="6" t="str">
        <f t="shared" si="7"/>
        <v/>
      </c>
      <c r="N76" s="19"/>
      <c r="O76" s="8"/>
      <c r="P76" s="94"/>
      <c r="Q76" s="94"/>
      <c r="R76" s="91" t="str">
        <f t="shared" si="8"/>
        <v/>
      </c>
      <c r="S76" s="91"/>
      <c r="T76" s="92" t="str">
        <f t="shared" si="9"/>
        <v/>
      </c>
      <c r="U76" s="92"/>
    </row>
    <row r="77" spans="2:21">
      <c r="B77" s="19">
        <v>69</v>
      </c>
      <c r="C77" s="87" t="str">
        <f t="shared" si="6"/>
        <v/>
      </c>
      <c r="D77" s="87"/>
      <c r="E77" s="19"/>
      <c r="F77" s="8"/>
      <c r="G77" s="19" t="s">
        <v>3</v>
      </c>
      <c r="H77" s="94"/>
      <c r="I77" s="94"/>
      <c r="J77" s="19"/>
      <c r="K77" s="87" t="str">
        <f t="shared" si="5"/>
        <v/>
      </c>
      <c r="L77" s="87"/>
      <c r="M77" s="6" t="str">
        <f t="shared" si="7"/>
        <v/>
      </c>
      <c r="N77" s="19"/>
      <c r="O77" s="8"/>
      <c r="P77" s="94"/>
      <c r="Q77" s="94"/>
      <c r="R77" s="91" t="str">
        <f t="shared" si="8"/>
        <v/>
      </c>
      <c r="S77" s="91"/>
      <c r="T77" s="92" t="str">
        <f t="shared" si="9"/>
        <v/>
      </c>
      <c r="U77" s="92"/>
    </row>
    <row r="78" spans="2:21">
      <c r="B78" s="19">
        <v>70</v>
      </c>
      <c r="C78" s="87" t="str">
        <f t="shared" si="6"/>
        <v/>
      </c>
      <c r="D78" s="87"/>
      <c r="E78" s="19"/>
      <c r="F78" s="8"/>
      <c r="G78" s="19" t="s">
        <v>4</v>
      </c>
      <c r="H78" s="94"/>
      <c r="I78" s="94"/>
      <c r="J78" s="19"/>
      <c r="K78" s="87" t="str">
        <f t="shared" si="5"/>
        <v/>
      </c>
      <c r="L78" s="87"/>
      <c r="M78" s="6" t="str">
        <f t="shared" si="7"/>
        <v/>
      </c>
      <c r="N78" s="19"/>
      <c r="O78" s="8"/>
      <c r="P78" s="94"/>
      <c r="Q78" s="94"/>
      <c r="R78" s="91" t="str">
        <f t="shared" si="8"/>
        <v/>
      </c>
      <c r="S78" s="91"/>
      <c r="T78" s="92" t="str">
        <f t="shared" si="9"/>
        <v/>
      </c>
      <c r="U78" s="92"/>
    </row>
    <row r="79" spans="2:21">
      <c r="B79" s="19">
        <v>71</v>
      </c>
      <c r="C79" s="87" t="str">
        <f t="shared" si="6"/>
        <v/>
      </c>
      <c r="D79" s="87"/>
      <c r="E79" s="19"/>
      <c r="F79" s="8"/>
      <c r="G79" s="19" t="s">
        <v>3</v>
      </c>
      <c r="H79" s="94"/>
      <c r="I79" s="94"/>
      <c r="J79" s="19"/>
      <c r="K79" s="87" t="str">
        <f t="shared" si="5"/>
        <v/>
      </c>
      <c r="L79" s="87"/>
      <c r="M79" s="6" t="str">
        <f t="shared" si="7"/>
        <v/>
      </c>
      <c r="N79" s="19"/>
      <c r="O79" s="8"/>
      <c r="P79" s="94"/>
      <c r="Q79" s="94"/>
      <c r="R79" s="91" t="str">
        <f t="shared" si="8"/>
        <v/>
      </c>
      <c r="S79" s="91"/>
      <c r="T79" s="92" t="str">
        <f t="shared" si="9"/>
        <v/>
      </c>
      <c r="U79" s="92"/>
    </row>
    <row r="80" spans="2:21">
      <c r="B80" s="19">
        <v>72</v>
      </c>
      <c r="C80" s="87" t="str">
        <f t="shared" si="6"/>
        <v/>
      </c>
      <c r="D80" s="87"/>
      <c r="E80" s="19"/>
      <c r="F80" s="8"/>
      <c r="G80" s="19" t="s">
        <v>4</v>
      </c>
      <c r="H80" s="94"/>
      <c r="I80" s="94"/>
      <c r="J80" s="19"/>
      <c r="K80" s="87" t="str">
        <f t="shared" si="5"/>
        <v/>
      </c>
      <c r="L80" s="87"/>
      <c r="M80" s="6" t="str">
        <f t="shared" si="7"/>
        <v/>
      </c>
      <c r="N80" s="19"/>
      <c r="O80" s="8"/>
      <c r="P80" s="94"/>
      <c r="Q80" s="94"/>
      <c r="R80" s="91" t="str">
        <f t="shared" si="8"/>
        <v/>
      </c>
      <c r="S80" s="91"/>
      <c r="T80" s="92" t="str">
        <f t="shared" si="9"/>
        <v/>
      </c>
      <c r="U80" s="92"/>
    </row>
    <row r="81" spans="2:21">
      <c r="B81" s="19">
        <v>73</v>
      </c>
      <c r="C81" s="87" t="str">
        <f t="shared" si="6"/>
        <v/>
      </c>
      <c r="D81" s="87"/>
      <c r="E81" s="19"/>
      <c r="F81" s="8"/>
      <c r="G81" s="19" t="s">
        <v>3</v>
      </c>
      <c r="H81" s="94"/>
      <c r="I81" s="94"/>
      <c r="J81" s="19"/>
      <c r="K81" s="87" t="str">
        <f t="shared" si="5"/>
        <v/>
      </c>
      <c r="L81" s="87"/>
      <c r="M81" s="6" t="str">
        <f t="shared" si="7"/>
        <v/>
      </c>
      <c r="N81" s="19"/>
      <c r="O81" s="8"/>
      <c r="P81" s="94"/>
      <c r="Q81" s="94"/>
      <c r="R81" s="91" t="str">
        <f t="shared" si="8"/>
        <v/>
      </c>
      <c r="S81" s="91"/>
      <c r="T81" s="92" t="str">
        <f t="shared" si="9"/>
        <v/>
      </c>
      <c r="U81" s="92"/>
    </row>
    <row r="82" spans="2:21">
      <c r="B82" s="19">
        <v>74</v>
      </c>
      <c r="C82" s="87" t="str">
        <f t="shared" si="6"/>
        <v/>
      </c>
      <c r="D82" s="87"/>
      <c r="E82" s="19"/>
      <c r="F82" s="8"/>
      <c r="G82" s="19" t="s">
        <v>3</v>
      </c>
      <c r="H82" s="94"/>
      <c r="I82" s="94"/>
      <c r="J82" s="19"/>
      <c r="K82" s="87" t="str">
        <f t="shared" si="5"/>
        <v/>
      </c>
      <c r="L82" s="87"/>
      <c r="M82" s="6" t="str">
        <f t="shared" si="7"/>
        <v/>
      </c>
      <c r="N82" s="19"/>
      <c r="O82" s="8"/>
      <c r="P82" s="94"/>
      <c r="Q82" s="94"/>
      <c r="R82" s="91" t="str">
        <f t="shared" si="8"/>
        <v/>
      </c>
      <c r="S82" s="91"/>
      <c r="T82" s="92" t="str">
        <f t="shared" si="9"/>
        <v/>
      </c>
      <c r="U82" s="92"/>
    </row>
    <row r="83" spans="2:21">
      <c r="B83" s="19">
        <v>75</v>
      </c>
      <c r="C83" s="87" t="str">
        <f t="shared" si="6"/>
        <v/>
      </c>
      <c r="D83" s="87"/>
      <c r="E83" s="19"/>
      <c r="F83" s="8"/>
      <c r="G83" s="19" t="s">
        <v>3</v>
      </c>
      <c r="H83" s="94"/>
      <c r="I83" s="94"/>
      <c r="J83" s="19"/>
      <c r="K83" s="87" t="str">
        <f t="shared" si="5"/>
        <v/>
      </c>
      <c r="L83" s="87"/>
      <c r="M83" s="6" t="str">
        <f t="shared" si="7"/>
        <v/>
      </c>
      <c r="N83" s="19"/>
      <c r="O83" s="8"/>
      <c r="P83" s="94"/>
      <c r="Q83" s="94"/>
      <c r="R83" s="91" t="str">
        <f t="shared" si="8"/>
        <v/>
      </c>
      <c r="S83" s="91"/>
      <c r="T83" s="92" t="str">
        <f t="shared" si="9"/>
        <v/>
      </c>
      <c r="U83" s="92"/>
    </row>
    <row r="84" spans="2:21">
      <c r="B84" s="19">
        <v>76</v>
      </c>
      <c r="C84" s="87" t="str">
        <f t="shared" si="6"/>
        <v/>
      </c>
      <c r="D84" s="87"/>
      <c r="E84" s="19"/>
      <c r="F84" s="8"/>
      <c r="G84" s="19" t="s">
        <v>3</v>
      </c>
      <c r="H84" s="94"/>
      <c r="I84" s="94"/>
      <c r="J84" s="19"/>
      <c r="K84" s="87" t="str">
        <f t="shared" si="5"/>
        <v/>
      </c>
      <c r="L84" s="87"/>
      <c r="M84" s="6" t="str">
        <f t="shared" si="7"/>
        <v/>
      </c>
      <c r="N84" s="19"/>
      <c r="O84" s="8"/>
      <c r="P84" s="94"/>
      <c r="Q84" s="94"/>
      <c r="R84" s="91" t="str">
        <f t="shared" si="8"/>
        <v/>
      </c>
      <c r="S84" s="91"/>
      <c r="T84" s="92" t="str">
        <f t="shared" si="9"/>
        <v/>
      </c>
      <c r="U84" s="92"/>
    </row>
    <row r="85" spans="2:21">
      <c r="B85" s="19">
        <v>77</v>
      </c>
      <c r="C85" s="87" t="str">
        <f t="shared" si="6"/>
        <v/>
      </c>
      <c r="D85" s="87"/>
      <c r="E85" s="19"/>
      <c r="F85" s="8"/>
      <c r="G85" s="19" t="s">
        <v>4</v>
      </c>
      <c r="H85" s="94"/>
      <c r="I85" s="94"/>
      <c r="J85" s="19"/>
      <c r="K85" s="87" t="str">
        <f t="shared" si="5"/>
        <v/>
      </c>
      <c r="L85" s="87"/>
      <c r="M85" s="6" t="str">
        <f t="shared" si="7"/>
        <v/>
      </c>
      <c r="N85" s="19"/>
      <c r="O85" s="8"/>
      <c r="P85" s="94"/>
      <c r="Q85" s="94"/>
      <c r="R85" s="91" t="str">
        <f t="shared" si="8"/>
        <v/>
      </c>
      <c r="S85" s="91"/>
      <c r="T85" s="92" t="str">
        <f t="shared" si="9"/>
        <v/>
      </c>
      <c r="U85" s="92"/>
    </row>
    <row r="86" spans="2:21">
      <c r="B86" s="19">
        <v>78</v>
      </c>
      <c r="C86" s="87" t="str">
        <f t="shared" si="6"/>
        <v/>
      </c>
      <c r="D86" s="87"/>
      <c r="E86" s="19"/>
      <c r="F86" s="8"/>
      <c r="G86" s="19" t="s">
        <v>3</v>
      </c>
      <c r="H86" s="94"/>
      <c r="I86" s="94"/>
      <c r="J86" s="19"/>
      <c r="K86" s="87" t="str">
        <f t="shared" si="5"/>
        <v/>
      </c>
      <c r="L86" s="87"/>
      <c r="M86" s="6" t="str">
        <f t="shared" si="7"/>
        <v/>
      </c>
      <c r="N86" s="19"/>
      <c r="O86" s="8"/>
      <c r="P86" s="94"/>
      <c r="Q86" s="94"/>
      <c r="R86" s="91" t="str">
        <f t="shared" si="8"/>
        <v/>
      </c>
      <c r="S86" s="91"/>
      <c r="T86" s="92" t="str">
        <f t="shared" si="9"/>
        <v/>
      </c>
      <c r="U86" s="92"/>
    </row>
    <row r="87" spans="2:21">
      <c r="B87" s="19">
        <v>79</v>
      </c>
      <c r="C87" s="87" t="str">
        <f t="shared" si="6"/>
        <v/>
      </c>
      <c r="D87" s="87"/>
      <c r="E87" s="19"/>
      <c r="F87" s="8"/>
      <c r="G87" s="19" t="s">
        <v>4</v>
      </c>
      <c r="H87" s="94"/>
      <c r="I87" s="94"/>
      <c r="J87" s="19"/>
      <c r="K87" s="87" t="str">
        <f t="shared" si="5"/>
        <v/>
      </c>
      <c r="L87" s="87"/>
      <c r="M87" s="6" t="str">
        <f t="shared" si="7"/>
        <v/>
      </c>
      <c r="N87" s="19"/>
      <c r="O87" s="8"/>
      <c r="P87" s="94"/>
      <c r="Q87" s="94"/>
      <c r="R87" s="91" t="str">
        <f t="shared" si="8"/>
        <v/>
      </c>
      <c r="S87" s="91"/>
      <c r="T87" s="92" t="str">
        <f t="shared" si="9"/>
        <v/>
      </c>
      <c r="U87" s="92"/>
    </row>
    <row r="88" spans="2:21">
      <c r="B88" s="19">
        <v>80</v>
      </c>
      <c r="C88" s="87" t="str">
        <f t="shared" si="6"/>
        <v/>
      </c>
      <c r="D88" s="87"/>
      <c r="E88" s="19"/>
      <c r="F88" s="8"/>
      <c r="G88" s="19" t="s">
        <v>4</v>
      </c>
      <c r="H88" s="94"/>
      <c r="I88" s="94"/>
      <c r="J88" s="19"/>
      <c r="K88" s="87" t="str">
        <f t="shared" si="5"/>
        <v/>
      </c>
      <c r="L88" s="87"/>
      <c r="M88" s="6" t="str">
        <f t="shared" si="7"/>
        <v/>
      </c>
      <c r="N88" s="19"/>
      <c r="O88" s="8"/>
      <c r="P88" s="94"/>
      <c r="Q88" s="94"/>
      <c r="R88" s="91" t="str">
        <f t="shared" si="8"/>
        <v/>
      </c>
      <c r="S88" s="91"/>
      <c r="T88" s="92" t="str">
        <f t="shared" si="9"/>
        <v/>
      </c>
      <c r="U88" s="92"/>
    </row>
    <row r="89" spans="2:21">
      <c r="B89" s="19">
        <v>81</v>
      </c>
      <c r="C89" s="87" t="str">
        <f t="shared" si="6"/>
        <v/>
      </c>
      <c r="D89" s="87"/>
      <c r="E89" s="19"/>
      <c r="F89" s="8"/>
      <c r="G89" s="19" t="s">
        <v>4</v>
      </c>
      <c r="H89" s="94"/>
      <c r="I89" s="94"/>
      <c r="J89" s="19"/>
      <c r="K89" s="87" t="str">
        <f t="shared" si="5"/>
        <v/>
      </c>
      <c r="L89" s="87"/>
      <c r="M89" s="6" t="str">
        <f t="shared" si="7"/>
        <v/>
      </c>
      <c r="N89" s="19"/>
      <c r="O89" s="8"/>
      <c r="P89" s="94"/>
      <c r="Q89" s="94"/>
      <c r="R89" s="91" t="str">
        <f t="shared" si="8"/>
        <v/>
      </c>
      <c r="S89" s="91"/>
      <c r="T89" s="92" t="str">
        <f t="shared" si="9"/>
        <v/>
      </c>
      <c r="U89" s="92"/>
    </row>
    <row r="90" spans="2:21">
      <c r="B90" s="19">
        <v>82</v>
      </c>
      <c r="C90" s="87" t="str">
        <f t="shared" si="6"/>
        <v/>
      </c>
      <c r="D90" s="87"/>
      <c r="E90" s="19"/>
      <c r="F90" s="8"/>
      <c r="G90" s="19" t="s">
        <v>4</v>
      </c>
      <c r="H90" s="94"/>
      <c r="I90" s="94"/>
      <c r="J90" s="19"/>
      <c r="K90" s="87" t="str">
        <f t="shared" si="5"/>
        <v/>
      </c>
      <c r="L90" s="87"/>
      <c r="M90" s="6" t="str">
        <f t="shared" si="7"/>
        <v/>
      </c>
      <c r="N90" s="19"/>
      <c r="O90" s="8"/>
      <c r="P90" s="94"/>
      <c r="Q90" s="94"/>
      <c r="R90" s="91" t="str">
        <f t="shared" si="8"/>
        <v/>
      </c>
      <c r="S90" s="91"/>
      <c r="T90" s="92" t="str">
        <f t="shared" si="9"/>
        <v/>
      </c>
      <c r="U90" s="92"/>
    </row>
    <row r="91" spans="2:21">
      <c r="B91" s="19">
        <v>83</v>
      </c>
      <c r="C91" s="87" t="str">
        <f t="shared" si="6"/>
        <v/>
      </c>
      <c r="D91" s="87"/>
      <c r="E91" s="19"/>
      <c r="F91" s="8"/>
      <c r="G91" s="19" t="s">
        <v>4</v>
      </c>
      <c r="H91" s="94"/>
      <c r="I91" s="94"/>
      <c r="J91" s="19"/>
      <c r="K91" s="87" t="str">
        <f t="shared" si="5"/>
        <v/>
      </c>
      <c r="L91" s="87"/>
      <c r="M91" s="6" t="str">
        <f t="shared" si="7"/>
        <v/>
      </c>
      <c r="N91" s="19"/>
      <c r="O91" s="8"/>
      <c r="P91" s="94"/>
      <c r="Q91" s="94"/>
      <c r="R91" s="91" t="str">
        <f t="shared" si="8"/>
        <v/>
      </c>
      <c r="S91" s="91"/>
      <c r="T91" s="92" t="str">
        <f t="shared" si="9"/>
        <v/>
      </c>
      <c r="U91" s="92"/>
    </row>
    <row r="92" spans="2:21">
      <c r="B92" s="19">
        <v>84</v>
      </c>
      <c r="C92" s="87" t="str">
        <f t="shared" si="6"/>
        <v/>
      </c>
      <c r="D92" s="87"/>
      <c r="E92" s="19"/>
      <c r="F92" s="8"/>
      <c r="G92" s="19" t="s">
        <v>3</v>
      </c>
      <c r="H92" s="94"/>
      <c r="I92" s="94"/>
      <c r="J92" s="19"/>
      <c r="K92" s="87" t="str">
        <f t="shared" si="5"/>
        <v/>
      </c>
      <c r="L92" s="87"/>
      <c r="M92" s="6" t="str">
        <f t="shared" si="7"/>
        <v/>
      </c>
      <c r="N92" s="19"/>
      <c r="O92" s="8"/>
      <c r="P92" s="94"/>
      <c r="Q92" s="94"/>
      <c r="R92" s="91" t="str">
        <f t="shared" si="8"/>
        <v/>
      </c>
      <c r="S92" s="91"/>
      <c r="T92" s="92" t="str">
        <f t="shared" si="9"/>
        <v/>
      </c>
      <c r="U92" s="92"/>
    </row>
    <row r="93" spans="2:21">
      <c r="B93" s="19">
        <v>85</v>
      </c>
      <c r="C93" s="87" t="str">
        <f t="shared" si="6"/>
        <v/>
      </c>
      <c r="D93" s="87"/>
      <c r="E93" s="19"/>
      <c r="F93" s="8"/>
      <c r="G93" s="19" t="s">
        <v>4</v>
      </c>
      <c r="H93" s="94"/>
      <c r="I93" s="94"/>
      <c r="J93" s="19"/>
      <c r="K93" s="87" t="str">
        <f t="shared" si="5"/>
        <v/>
      </c>
      <c r="L93" s="87"/>
      <c r="M93" s="6" t="str">
        <f t="shared" si="7"/>
        <v/>
      </c>
      <c r="N93" s="19"/>
      <c r="O93" s="8"/>
      <c r="P93" s="94"/>
      <c r="Q93" s="94"/>
      <c r="R93" s="91" t="str">
        <f t="shared" si="8"/>
        <v/>
      </c>
      <c r="S93" s="91"/>
      <c r="T93" s="92" t="str">
        <f t="shared" si="9"/>
        <v/>
      </c>
      <c r="U93" s="92"/>
    </row>
    <row r="94" spans="2:21">
      <c r="B94" s="19">
        <v>86</v>
      </c>
      <c r="C94" s="87" t="str">
        <f t="shared" si="6"/>
        <v/>
      </c>
      <c r="D94" s="87"/>
      <c r="E94" s="19"/>
      <c r="F94" s="8"/>
      <c r="G94" s="19" t="s">
        <v>3</v>
      </c>
      <c r="H94" s="94"/>
      <c r="I94" s="94"/>
      <c r="J94" s="19"/>
      <c r="K94" s="87" t="str">
        <f t="shared" si="5"/>
        <v/>
      </c>
      <c r="L94" s="87"/>
      <c r="M94" s="6" t="str">
        <f t="shared" si="7"/>
        <v/>
      </c>
      <c r="N94" s="19"/>
      <c r="O94" s="8"/>
      <c r="P94" s="94"/>
      <c r="Q94" s="94"/>
      <c r="R94" s="91" t="str">
        <f t="shared" si="8"/>
        <v/>
      </c>
      <c r="S94" s="91"/>
      <c r="T94" s="92" t="str">
        <f t="shared" si="9"/>
        <v/>
      </c>
      <c r="U94" s="92"/>
    </row>
    <row r="95" spans="2:21">
      <c r="B95" s="19">
        <v>87</v>
      </c>
      <c r="C95" s="87" t="str">
        <f t="shared" si="6"/>
        <v/>
      </c>
      <c r="D95" s="87"/>
      <c r="E95" s="19"/>
      <c r="F95" s="8"/>
      <c r="G95" s="19" t="s">
        <v>4</v>
      </c>
      <c r="H95" s="94"/>
      <c r="I95" s="94"/>
      <c r="J95" s="19"/>
      <c r="K95" s="87" t="str">
        <f t="shared" si="5"/>
        <v/>
      </c>
      <c r="L95" s="87"/>
      <c r="M95" s="6" t="str">
        <f t="shared" si="7"/>
        <v/>
      </c>
      <c r="N95" s="19"/>
      <c r="O95" s="8"/>
      <c r="P95" s="94"/>
      <c r="Q95" s="94"/>
      <c r="R95" s="91" t="str">
        <f t="shared" si="8"/>
        <v/>
      </c>
      <c r="S95" s="91"/>
      <c r="T95" s="92" t="str">
        <f t="shared" si="9"/>
        <v/>
      </c>
      <c r="U95" s="92"/>
    </row>
    <row r="96" spans="2:21">
      <c r="B96" s="19">
        <v>88</v>
      </c>
      <c r="C96" s="87" t="str">
        <f t="shared" si="6"/>
        <v/>
      </c>
      <c r="D96" s="87"/>
      <c r="E96" s="19"/>
      <c r="F96" s="8"/>
      <c r="G96" s="19" t="s">
        <v>3</v>
      </c>
      <c r="H96" s="94"/>
      <c r="I96" s="94"/>
      <c r="J96" s="19"/>
      <c r="K96" s="87" t="str">
        <f t="shared" si="5"/>
        <v/>
      </c>
      <c r="L96" s="87"/>
      <c r="M96" s="6" t="str">
        <f t="shared" si="7"/>
        <v/>
      </c>
      <c r="N96" s="19"/>
      <c r="O96" s="8"/>
      <c r="P96" s="94"/>
      <c r="Q96" s="94"/>
      <c r="R96" s="91" t="str">
        <f t="shared" si="8"/>
        <v/>
      </c>
      <c r="S96" s="91"/>
      <c r="T96" s="92" t="str">
        <f t="shared" si="9"/>
        <v/>
      </c>
      <c r="U96" s="92"/>
    </row>
    <row r="97" spans="2:21">
      <c r="B97" s="19">
        <v>89</v>
      </c>
      <c r="C97" s="87" t="str">
        <f t="shared" si="6"/>
        <v/>
      </c>
      <c r="D97" s="87"/>
      <c r="E97" s="19"/>
      <c r="F97" s="8"/>
      <c r="G97" s="19" t="s">
        <v>4</v>
      </c>
      <c r="H97" s="94"/>
      <c r="I97" s="94"/>
      <c r="J97" s="19"/>
      <c r="K97" s="87" t="str">
        <f t="shared" si="5"/>
        <v/>
      </c>
      <c r="L97" s="87"/>
      <c r="M97" s="6" t="str">
        <f t="shared" si="7"/>
        <v/>
      </c>
      <c r="N97" s="19"/>
      <c r="O97" s="8"/>
      <c r="P97" s="94"/>
      <c r="Q97" s="94"/>
      <c r="R97" s="91" t="str">
        <f t="shared" si="8"/>
        <v/>
      </c>
      <c r="S97" s="91"/>
      <c r="T97" s="92" t="str">
        <f t="shared" si="9"/>
        <v/>
      </c>
      <c r="U97" s="92"/>
    </row>
    <row r="98" spans="2:21">
      <c r="B98" s="19">
        <v>90</v>
      </c>
      <c r="C98" s="87" t="str">
        <f t="shared" si="6"/>
        <v/>
      </c>
      <c r="D98" s="87"/>
      <c r="E98" s="19"/>
      <c r="F98" s="8"/>
      <c r="G98" s="19" t="s">
        <v>3</v>
      </c>
      <c r="H98" s="94"/>
      <c r="I98" s="94"/>
      <c r="J98" s="19"/>
      <c r="K98" s="87" t="str">
        <f t="shared" si="5"/>
        <v/>
      </c>
      <c r="L98" s="87"/>
      <c r="M98" s="6" t="str">
        <f t="shared" si="7"/>
        <v/>
      </c>
      <c r="N98" s="19"/>
      <c r="O98" s="8"/>
      <c r="P98" s="94"/>
      <c r="Q98" s="94"/>
      <c r="R98" s="91" t="str">
        <f t="shared" si="8"/>
        <v/>
      </c>
      <c r="S98" s="91"/>
      <c r="T98" s="92" t="str">
        <f t="shared" si="9"/>
        <v/>
      </c>
      <c r="U98" s="92"/>
    </row>
    <row r="99" spans="2:21">
      <c r="B99" s="19">
        <v>91</v>
      </c>
      <c r="C99" s="87" t="str">
        <f t="shared" si="6"/>
        <v/>
      </c>
      <c r="D99" s="87"/>
      <c r="E99" s="19"/>
      <c r="F99" s="8"/>
      <c r="G99" s="19" t="s">
        <v>4</v>
      </c>
      <c r="H99" s="94"/>
      <c r="I99" s="94"/>
      <c r="J99" s="19"/>
      <c r="K99" s="87" t="str">
        <f t="shared" si="5"/>
        <v/>
      </c>
      <c r="L99" s="87"/>
      <c r="M99" s="6" t="str">
        <f t="shared" si="7"/>
        <v/>
      </c>
      <c r="N99" s="19"/>
      <c r="O99" s="8"/>
      <c r="P99" s="94"/>
      <c r="Q99" s="94"/>
      <c r="R99" s="91" t="str">
        <f t="shared" si="8"/>
        <v/>
      </c>
      <c r="S99" s="91"/>
      <c r="T99" s="92" t="str">
        <f t="shared" si="9"/>
        <v/>
      </c>
      <c r="U99" s="92"/>
    </row>
    <row r="100" spans="2:21">
      <c r="B100" s="19">
        <v>92</v>
      </c>
      <c r="C100" s="87" t="str">
        <f t="shared" si="6"/>
        <v/>
      </c>
      <c r="D100" s="87"/>
      <c r="E100" s="19"/>
      <c r="F100" s="8"/>
      <c r="G100" s="19" t="s">
        <v>4</v>
      </c>
      <c r="H100" s="94"/>
      <c r="I100" s="94"/>
      <c r="J100" s="19"/>
      <c r="K100" s="87" t="str">
        <f t="shared" si="5"/>
        <v/>
      </c>
      <c r="L100" s="87"/>
      <c r="M100" s="6" t="str">
        <f t="shared" si="7"/>
        <v/>
      </c>
      <c r="N100" s="19"/>
      <c r="O100" s="8"/>
      <c r="P100" s="94"/>
      <c r="Q100" s="94"/>
      <c r="R100" s="91" t="str">
        <f t="shared" si="8"/>
        <v/>
      </c>
      <c r="S100" s="91"/>
      <c r="T100" s="92" t="str">
        <f t="shared" si="9"/>
        <v/>
      </c>
      <c r="U100" s="92"/>
    </row>
    <row r="101" spans="2:21">
      <c r="B101" s="19">
        <v>93</v>
      </c>
      <c r="C101" s="87" t="str">
        <f t="shared" si="6"/>
        <v/>
      </c>
      <c r="D101" s="87"/>
      <c r="E101" s="19"/>
      <c r="F101" s="8"/>
      <c r="G101" s="19" t="s">
        <v>3</v>
      </c>
      <c r="H101" s="94"/>
      <c r="I101" s="94"/>
      <c r="J101" s="19"/>
      <c r="K101" s="87" t="str">
        <f t="shared" si="5"/>
        <v/>
      </c>
      <c r="L101" s="87"/>
      <c r="M101" s="6" t="str">
        <f t="shared" si="7"/>
        <v/>
      </c>
      <c r="N101" s="19"/>
      <c r="O101" s="8"/>
      <c r="P101" s="94"/>
      <c r="Q101" s="94"/>
      <c r="R101" s="91" t="str">
        <f t="shared" si="8"/>
        <v/>
      </c>
      <c r="S101" s="91"/>
      <c r="T101" s="92" t="str">
        <f t="shared" si="9"/>
        <v/>
      </c>
      <c r="U101" s="92"/>
    </row>
    <row r="102" spans="2:21">
      <c r="B102" s="19">
        <v>94</v>
      </c>
      <c r="C102" s="87" t="str">
        <f t="shared" si="6"/>
        <v/>
      </c>
      <c r="D102" s="87"/>
      <c r="E102" s="19"/>
      <c r="F102" s="8"/>
      <c r="G102" s="19" t="s">
        <v>3</v>
      </c>
      <c r="H102" s="94"/>
      <c r="I102" s="94"/>
      <c r="J102" s="19"/>
      <c r="K102" s="87" t="str">
        <f t="shared" si="5"/>
        <v/>
      </c>
      <c r="L102" s="87"/>
      <c r="M102" s="6" t="str">
        <f t="shared" si="7"/>
        <v/>
      </c>
      <c r="N102" s="19"/>
      <c r="O102" s="8"/>
      <c r="P102" s="94"/>
      <c r="Q102" s="94"/>
      <c r="R102" s="91" t="str">
        <f t="shared" si="8"/>
        <v/>
      </c>
      <c r="S102" s="91"/>
      <c r="T102" s="92" t="str">
        <f t="shared" si="9"/>
        <v/>
      </c>
      <c r="U102" s="92"/>
    </row>
    <row r="103" spans="2:21">
      <c r="B103" s="19">
        <v>95</v>
      </c>
      <c r="C103" s="87" t="str">
        <f t="shared" si="6"/>
        <v/>
      </c>
      <c r="D103" s="87"/>
      <c r="E103" s="19"/>
      <c r="F103" s="8"/>
      <c r="G103" s="19" t="s">
        <v>3</v>
      </c>
      <c r="H103" s="94"/>
      <c r="I103" s="94"/>
      <c r="J103" s="19"/>
      <c r="K103" s="87" t="str">
        <f t="shared" si="5"/>
        <v/>
      </c>
      <c r="L103" s="87"/>
      <c r="M103" s="6" t="str">
        <f t="shared" si="7"/>
        <v/>
      </c>
      <c r="N103" s="19"/>
      <c r="O103" s="8"/>
      <c r="P103" s="94"/>
      <c r="Q103" s="94"/>
      <c r="R103" s="91" t="str">
        <f t="shared" si="8"/>
        <v/>
      </c>
      <c r="S103" s="91"/>
      <c r="T103" s="92" t="str">
        <f t="shared" si="9"/>
        <v/>
      </c>
      <c r="U103" s="92"/>
    </row>
    <row r="104" spans="2:21">
      <c r="B104" s="19">
        <v>96</v>
      </c>
      <c r="C104" s="87" t="str">
        <f t="shared" si="6"/>
        <v/>
      </c>
      <c r="D104" s="87"/>
      <c r="E104" s="19"/>
      <c r="F104" s="8"/>
      <c r="G104" s="19" t="s">
        <v>4</v>
      </c>
      <c r="H104" s="94"/>
      <c r="I104" s="94"/>
      <c r="J104" s="19"/>
      <c r="K104" s="87" t="str">
        <f t="shared" si="5"/>
        <v/>
      </c>
      <c r="L104" s="87"/>
      <c r="M104" s="6" t="str">
        <f t="shared" si="7"/>
        <v/>
      </c>
      <c r="N104" s="19"/>
      <c r="O104" s="8"/>
      <c r="P104" s="94"/>
      <c r="Q104" s="94"/>
      <c r="R104" s="91" t="str">
        <f t="shared" si="8"/>
        <v/>
      </c>
      <c r="S104" s="91"/>
      <c r="T104" s="92" t="str">
        <f t="shared" si="9"/>
        <v/>
      </c>
      <c r="U104" s="92"/>
    </row>
    <row r="105" spans="2:21">
      <c r="B105" s="19">
        <v>97</v>
      </c>
      <c r="C105" s="87" t="str">
        <f t="shared" si="6"/>
        <v/>
      </c>
      <c r="D105" s="87"/>
      <c r="E105" s="19"/>
      <c r="F105" s="8"/>
      <c r="G105" s="19" t="s">
        <v>3</v>
      </c>
      <c r="H105" s="94"/>
      <c r="I105" s="94"/>
      <c r="J105" s="19"/>
      <c r="K105" s="87" t="str">
        <f t="shared" si="5"/>
        <v/>
      </c>
      <c r="L105" s="87"/>
      <c r="M105" s="6" t="str">
        <f t="shared" si="7"/>
        <v/>
      </c>
      <c r="N105" s="19"/>
      <c r="O105" s="8"/>
      <c r="P105" s="94"/>
      <c r="Q105" s="94"/>
      <c r="R105" s="91" t="str">
        <f t="shared" si="8"/>
        <v/>
      </c>
      <c r="S105" s="91"/>
      <c r="T105" s="92" t="str">
        <f t="shared" si="9"/>
        <v/>
      </c>
      <c r="U105" s="92"/>
    </row>
    <row r="106" spans="2:21">
      <c r="B106" s="19">
        <v>98</v>
      </c>
      <c r="C106" s="87" t="str">
        <f t="shared" si="6"/>
        <v/>
      </c>
      <c r="D106" s="87"/>
      <c r="E106" s="19"/>
      <c r="F106" s="8"/>
      <c r="G106" s="19" t="s">
        <v>4</v>
      </c>
      <c r="H106" s="94"/>
      <c r="I106" s="94"/>
      <c r="J106" s="19"/>
      <c r="K106" s="87" t="str">
        <f t="shared" si="5"/>
        <v/>
      </c>
      <c r="L106" s="87"/>
      <c r="M106" s="6" t="str">
        <f t="shared" si="7"/>
        <v/>
      </c>
      <c r="N106" s="19"/>
      <c r="O106" s="8"/>
      <c r="P106" s="94"/>
      <c r="Q106" s="94"/>
      <c r="R106" s="91" t="str">
        <f t="shared" si="8"/>
        <v/>
      </c>
      <c r="S106" s="91"/>
      <c r="T106" s="92" t="str">
        <f t="shared" si="9"/>
        <v/>
      </c>
      <c r="U106" s="92"/>
    </row>
    <row r="107" spans="2:21">
      <c r="B107" s="19">
        <v>99</v>
      </c>
      <c r="C107" s="87" t="str">
        <f t="shared" si="6"/>
        <v/>
      </c>
      <c r="D107" s="87"/>
      <c r="E107" s="19"/>
      <c r="F107" s="8"/>
      <c r="G107" s="19" t="s">
        <v>4</v>
      </c>
      <c r="H107" s="94"/>
      <c r="I107" s="94"/>
      <c r="J107" s="19"/>
      <c r="K107" s="87" t="str">
        <f t="shared" si="5"/>
        <v/>
      </c>
      <c r="L107" s="87"/>
      <c r="M107" s="6" t="str">
        <f t="shared" si="7"/>
        <v/>
      </c>
      <c r="N107" s="19"/>
      <c r="O107" s="8"/>
      <c r="P107" s="94"/>
      <c r="Q107" s="94"/>
      <c r="R107" s="91" t="str">
        <f t="shared" si="8"/>
        <v/>
      </c>
      <c r="S107" s="91"/>
      <c r="T107" s="92" t="str">
        <f t="shared" si="9"/>
        <v/>
      </c>
      <c r="U107" s="92"/>
    </row>
    <row r="108" spans="2:21">
      <c r="B108" s="19">
        <v>100</v>
      </c>
      <c r="C108" s="87" t="str">
        <f t="shared" si="6"/>
        <v/>
      </c>
      <c r="D108" s="87"/>
      <c r="E108" s="19"/>
      <c r="F108" s="8"/>
      <c r="G108" s="19" t="s">
        <v>3</v>
      </c>
      <c r="H108" s="94"/>
      <c r="I108" s="94"/>
      <c r="J108" s="19"/>
      <c r="K108" s="87" t="str">
        <f t="shared" si="5"/>
        <v/>
      </c>
      <c r="L108" s="87"/>
      <c r="M108" s="6" t="str">
        <f t="shared" si="7"/>
        <v/>
      </c>
      <c r="N108" s="19"/>
      <c r="O108" s="8"/>
      <c r="P108" s="94"/>
      <c r="Q108" s="94"/>
      <c r="R108" s="91" t="str">
        <f t="shared" si="8"/>
        <v/>
      </c>
      <c r="S108" s="91"/>
      <c r="T108" s="92" t="str">
        <f t="shared" si="9"/>
        <v/>
      </c>
      <c r="U108" s="92"/>
    </row>
    <row r="109" spans="2:2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8543" priority="1" stopIfTrue="1" operator="equal">
      <formula>"買"</formula>
    </cfRule>
    <cfRule type="cellIs" dxfId="8542" priority="2" stopIfTrue="1" operator="equal">
      <formula>"売"</formula>
    </cfRule>
  </conditionalFormatting>
  <conditionalFormatting sqref="G9:G11 G14:G45 G47:G108">
    <cfRule type="cellIs" dxfId="8541" priority="7" stopIfTrue="1" operator="equal">
      <formula>"買"</formula>
    </cfRule>
    <cfRule type="cellIs" dxfId="8540" priority="8" stopIfTrue="1" operator="equal">
      <formula>"売"</formula>
    </cfRule>
  </conditionalFormatting>
  <conditionalFormatting sqref="G12">
    <cfRule type="cellIs" dxfId="8539" priority="5" stopIfTrue="1" operator="equal">
      <formula>"買"</formula>
    </cfRule>
    <cfRule type="cellIs" dxfId="8538" priority="6" stopIfTrue="1" operator="equal">
      <formula>"売"</formula>
    </cfRule>
  </conditionalFormatting>
  <conditionalFormatting sqref="G13">
    <cfRule type="cellIs" dxfId="8537" priority="3" stopIfTrue="1" operator="equal">
      <formula>"買"</formula>
    </cfRule>
    <cfRule type="cellIs" dxfId="8536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損益比1.27</vt:lpstr>
      <vt:lpstr>損益比1.5</vt:lpstr>
      <vt:lpstr>損益比2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yanagisawa</cp:lastModifiedBy>
  <cp:revision/>
  <cp:lastPrinted>2015-07-15T10:17:15Z</cp:lastPrinted>
  <dcterms:created xsi:type="dcterms:W3CDTF">2013-10-09T23:04:08Z</dcterms:created>
  <dcterms:modified xsi:type="dcterms:W3CDTF">2019-07-09T10:15:03Z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