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daisjapan-yuko\OneDrive\デスクトップ\"/>
    </mc:Choice>
  </mc:AlternateContent>
  <xr:revisionPtr revIDLastSave="21" documentId="13_ncr:40009_{D1FCF9A6-52CD-444A-B6ED-745B3B443649}" xr6:coauthVersionLast="43" xr6:coauthVersionMax="43" xr10:uidLastSave="{C34B13D8-6AF0-40FF-ADFC-C6495401A722}"/>
  <bookViews>
    <workbookView xWindow="-108" yWindow="-108" windowWidth="23256" windowHeight="12576" activeTab="2" xr2:uid="{00000000-000D-0000-FFFF-FFFF00000000}"/>
  </bookViews>
  <sheets>
    <sheet name="ルール＆合計" sheetId="1" r:id="rId1"/>
    <sheet name="2019年７月" sheetId="6" r:id="rId2"/>
    <sheet name="2019年8月" sheetId="10" r:id="rId3"/>
    <sheet name="画像" sheetId="7" r:id="rId4"/>
    <sheet name="気づき" sheetId="9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10" l="1"/>
  <c r="O27" i="10"/>
  <c r="O27" i="6" l="1"/>
  <c r="M27" i="6"/>
  <c r="G54" i="6" l="1"/>
  <c r="H54" i="6"/>
  <c r="I54" i="6"/>
  <c r="J63" i="6"/>
  <c r="G54" i="10"/>
  <c r="H54" i="10"/>
  <c r="I54" i="10"/>
  <c r="J63" i="10"/>
  <c r="D8" i="1"/>
  <c r="G17" i="1"/>
  <c r="H8" i="1"/>
  <c r="H17" i="1" s="1"/>
  <c r="I8" i="1"/>
  <c r="I17" i="1" s="1"/>
  <c r="J8" i="1"/>
  <c r="J17" i="1" s="1"/>
  <c r="L8" i="1"/>
  <c r="L17" i="1" s="1"/>
  <c r="D9" i="1"/>
  <c r="G9" i="1"/>
  <c r="H9" i="1"/>
  <c r="I9" i="1"/>
  <c r="K9" i="1"/>
  <c r="J9" i="1"/>
  <c r="L9" i="1"/>
  <c r="D10" i="1"/>
  <c r="G10" i="1"/>
  <c r="H10" i="1"/>
  <c r="I10" i="1"/>
  <c r="J10" i="1"/>
  <c r="K10" i="1"/>
  <c r="L10" i="1"/>
  <c r="D11" i="1"/>
  <c r="G11" i="1"/>
  <c r="H11" i="1" s="1"/>
  <c r="I11" i="1"/>
  <c r="J11" i="1"/>
  <c r="K11" i="1"/>
  <c r="L11" i="1"/>
  <c r="D12" i="1"/>
  <c r="G12" i="1"/>
  <c r="H12" i="1"/>
  <c r="I12" i="1"/>
  <c r="J12" i="1"/>
  <c r="K12" i="1" s="1"/>
  <c r="L12" i="1"/>
  <c r="D13" i="1"/>
  <c r="G13" i="1"/>
  <c r="H13" i="1"/>
  <c r="I13" i="1"/>
  <c r="J13" i="1"/>
  <c r="K13" i="1" s="1"/>
  <c r="L13" i="1"/>
  <c r="D14" i="1"/>
  <c r="G14" i="1"/>
  <c r="H14" i="1"/>
  <c r="I14" i="1"/>
  <c r="K14" i="1" s="1"/>
  <c r="J14" i="1"/>
  <c r="L14" i="1"/>
  <c r="D15" i="1"/>
  <c r="G15" i="1"/>
  <c r="H15" i="1"/>
  <c r="I15" i="1"/>
  <c r="K15" i="1" s="1"/>
  <c r="J15" i="1"/>
  <c r="L15" i="1"/>
  <c r="D16" i="1"/>
  <c r="G16" i="1"/>
  <c r="H16" i="1"/>
  <c r="I16" i="1"/>
  <c r="J16" i="1"/>
  <c r="K16" i="1" s="1"/>
  <c r="L16" i="1"/>
  <c r="B17" i="1"/>
  <c r="C17" i="1"/>
  <c r="E17" i="1"/>
  <c r="F17" i="1"/>
  <c r="D17" i="1" l="1"/>
  <c r="B3" i="1" s="1"/>
  <c r="G3" i="1"/>
  <c r="I3" i="1"/>
  <c r="K8" i="1"/>
  <c r="K17" i="1" s="1"/>
</calcChain>
</file>

<file path=xl/sharedStrings.xml><?xml version="1.0" encoding="utf-8"?>
<sst xmlns="http://schemas.openxmlformats.org/spreadsheetml/2006/main" count="173" uniqueCount="96">
  <si>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</si>
  <si>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</si>
  <si>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</si>
  <si>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</si>
  <si>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</si>
  <si>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</si>
  <si>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</si>
  <si>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</si>
  <si>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</si>
  <si>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</si>
  <si>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</si>
  <si>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</si>
  <si>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</si>
  <si>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</si>
  <si>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</si>
  <si>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</si>
  <si>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</si>
  <si>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</si>
  <si>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</si>
  <si>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</si>
  <si>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</si>
  <si>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</si>
  <si>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</si>
  <si>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</si>
  <si>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</si>
  <si>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</si>
  <si>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</si>
  <si>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</si>
  <si>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</si>
  <si>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</si>
  <si>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</si>
  <si>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</si>
  <si>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</si>
  <si>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</si>
  <si>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</si>
  <si>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</si>
  <si>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買い</t>
  </si>
  <si>
    <t>1万通貨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</si>
  <si>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</si>
  <si>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</si>
  <si>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</si>
  <si>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</si>
  <si>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</si>
  <si>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</si>
  <si>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</si>
  <si>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</si>
  <si>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</si>
  <si>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</si>
  <si>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</si>
  <si>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</si>
  <si>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</si>
  <si>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</si>
  <si>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</si>
  <si>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</si>
  <si>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</si>
  <si>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</si>
  <si>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</si>
  <si>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</si>
  <si>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</si>
  <si>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</si>
  <si>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</si>
  <si>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</si>
  <si>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</si>
  <si>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</si>
  <si>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</si>
  <si>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</si>
  <si>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</si>
  <si>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</si>
  <si>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2019年　　合計</t>
    <phoneticPr fontId="13"/>
  </si>
  <si>
    <t>EUR/USD</t>
    <phoneticPr fontId="13"/>
  </si>
  <si>
    <t>1000通貨</t>
    <phoneticPr fontId="13"/>
  </si>
  <si>
    <t>EB</t>
    <phoneticPr fontId="13"/>
  </si>
  <si>
    <t>４時間</t>
    <rPh sb="1" eb="3">
      <t>ジカン</t>
    </rPh>
    <phoneticPr fontId="13"/>
  </si>
  <si>
    <t>2019/7/25　10：38AM</t>
    <phoneticPr fontId="13"/>
  </si>
  <si>
    <t>2019/7/25　21：30PM</t>
    <phoneticPr fontId="13"/>
  </si>
  <si>
    <t>FIB　1.27</t>
    <phoneticPr fontId="13"/>
  </si>
  <si>
    <t>買い</t>
    <phoneticPr fontId="13"/>
  </si>
  <si>
    <t>PB</t>
    <phoneticPr fontId="13"/>
  </si>
  <si>
    <t>2019/7/31　11：28AM</t>
    <phoneticPr fontId="13"/>
  </si>
  <si>
    <t>2019/7/31　11：04PM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</si>
  <si>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</si>
  <si>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</si>
  <si>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EURJPY</t>
    <phoneticPr fontId="13"/>
  </si>
  <si>
    <t>売り</t>
    <rPh sb="0" eb="1">
      <t>ウ</t>
    </rPh>
    <phoneticPr fontId="13"/>
  </si>
  <si>
    <t>4時間</t>
    <rPh sb="1" eb="3">
      <t>ジカン</t>
    </rPh>
    <phoneticPr fontId="13"/>
  </si>
  <si>
    <t>FIB 1.27</t>
    <phoneticPr fontId="13"/>
  </si>
  <si>
    <t>急に価格が上昇して損切となりました。損切を入れておく大切さがよくわかりました。</t>
    <rPh sb="0" eb="1">
      <t>キュウ</t>
    </rPh>
    <rPh sb="2" eb="4">
      <t>カカク</t>
    </rPh>
    <rPh sb="5" eb="7">
      <t>ジョウショウ</t>
    </rPh>
    <rPh sb="9" eb="11">
      <t>ソンギリ</t>
    </rPh>
    <rPh sb="18" eb="20">
      <t>ソンギリ</t>
    </rPh>
    <rPh sb="21" eb="22">
      <t>イ</t>
    </rPh>
    <rPh sb="26" eb="28">
      <t>タイセツ</t>
    </rPh>
    <phoneticPr fontId="13"/>
  </si>
  <si>
    <t>EURUSD</t>
    <phoneticPr fontId="13"/>
  </si>
  <si>
    <t>0.9万通貨</t>
    <rPh sb="3" eb="4">
      <t>マン</t>
    </rPh>
    <rPh sb="4" eb="6">
      <t>ツウカ</t>
    </rPh>
    <phoneticPr fontId="13"/>
  </si>
  <si>
    <t>OB</t>
    <phoneticPr fontId="13"/>
  </si>
  <si>
    <t>30分</t>
    <rPh sb="2" eb="3">
      <t>フン</t>
    </rPh>
    <phoneticPr fontId="13"/>
  </si>
  <si>
    <t>2019/8/2611：49</t>
    <phoneticPr fontId="13"/>
  </si>
  <si>
    <t>勝ち</t>
    <rPh sb="0" eb="1">
      <t>カ</t>
    </rPh>
    <phoneticPr fontId="13"/>
  </si>
  <si>
    <t>2019/8/2711：03</t>
    <phoneticPr fontId="13"/>
  </si>
  <si>
    <t>1.4万通貨</t>
    <rPh sb="3" eb="4">
      <t>マン</t>
    </rPh>
    <rPh sb="4" eb="6">
      <t>ツウカ</t>
    </rPh>
    <phoneticPr fontId="13"/>
  </si>
  <si>
    <t>勝ち</t>
    <rPh sb="0" eb="1">
      <t>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</si>
</sst>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_ ;[Red]\-0\ 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7030A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55" fontId="14" fillId="0" borderId="13" xfId="2" applyNumberFormat="1" applyFont="1" applyFill="1" applyBorder="1" applyAlignment="1" applyProtection="1">
      <alignment horizontal="center" vertical="center"/>
    </xf>
    <xf numFmtId="55" fontId="14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14" fontId="15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1" fillId="0" borderId="0" xfId="3" applyFill="1" applyBorder="1">
      <alignment vertical="center"/>
    </xf>
    <xf numFmtId="185" fontId="0" fillId="0" borderId="0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0" fillId="0" borderId="65" xfId="0" applyBorder="1">
      <alignment vertical="center"/>
    </xf>
    <xf numFmtId="0" fontId="15" fillId="0" borderId="65" xfId="0" applyFont="1" applyBorder="1">
      <alignment vertical="center"/>
    </xf>
    <xf numFmtId="56" fontId="15" fillId="0" borderId="0" xfId="0" applyNumberFormat="1" applyFont="1" applyAlignment="1">
      <alignment horizontal="center" vertical="center"/>
    </xf>
    <xf numFmtId="22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0" fillId="3" borderId="19" xfId="0" applyNumberFormat="1" applyFont="1" applyFill="1" applyBorder="1" applyAlignment="1" applyProtection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horizontal="left" vertical="center"/>
    </xf>
    <xf numFmtId="0" fontId="0" fillId="0" borderId="23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38" fontId="0" fillId="3" borderId="21" xfId="4" applyFont="1" applyFill="1" applyBorder="1" applyAlignment="1" applyProtection="1">
      <alignment vertical="center"/>
    </xf>
    <xf numFmtId="38" fontId="0" fillId="0" borderId="0" xfId="4" applyFont="1">
      <alignment vertical="center"/>
    </xf>
    <xf numFmtId="38" fontId="0" fillId="0" borderId="28" xfId="4" applyFont="1" applyFill="1" applyBorder="1" applyAlignment="1" applyProtection="1">
      <alignment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236220</xdr:rowOff>
    </xdr:from>
    <xdr:to>
      <xdr:col>7</xdr:col>
      <xdr:colOff>199398</xdr:colOff>
      <xdr:row>27</xdr:row>
      <xdr:rowOff>108606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D1C967-656D-4037-A122-5230F1426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236220"/>
          <a:ext cx="4283718" cy="645606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76200</xdr:rowOff>
    </xdr:from>
    <xdr:to>
      <xdr:col>13</xdr:col>
      <xdr:colOff>307192</xdr:colOff>
      <xdr:row>8</xdr:row>
      <xdr:rowOff>221533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2001A6E-D2F1-498F-8C8D-3DE141914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320040"/>
          <a:ext cx="8018632" cy="1852213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29</xdr:row>
      <xdr:rowOff>7620</xdr:rowOff>
    </xdr:from>
    <xdr:to>
      <xdr:col>19</xdr:col>
      <xdr:colOff>354056</xdr:colOff>
      <xdr:row>55</xdr:row>
      <xdr:rowOff>192446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AEDA7F0-9424-42FE-A66D-B8F402C96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060" y="7078980"/>
          <a:ext cx="11852636" cy="6524666"/>
        </a:xfrm>
        <a:prstGeom prst="rect">
          <a:avLst/>
        </a:prstGeom>
      </xdr:spPr>
    </xdr:pic>
    <xdr:clientData/>
  </xdr:twoCellAnchor>
  <xdr:twoCellAnchor editAs="oneCell">
    <xdr:from>
      <xdr:col>5</xdr:col>
      <xdr:colOff>403860</xdr:colOff>
      <xdr:row>27</xdr:row>
      <xdr:rowOff>190500</xdr:rowOff>
    </xdr:from>
    <xdr:to>
      <xdr:col>18</xdr:col>
      <xdr:colOff>505314</xdr:colOff>
      <xdr:row>38</xdr:row>
      <xdr:rowOff>115078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1F9AA15-470C-4735-B5EB-5804F20B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10100" y="6774180"/>
          <a:ext cx="8026254" cy="26068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15</xdr:col>
      <xdr:colOff>27526</xdr:colOff>
      <xdr:row>85</xdr:row>
      <xdr:rowOff>132841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70D910E-7E58-4C38-B1B6-E013C285E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14394180"/>
          <a:ext cx="9148666" cy="6472681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59</xdr:row>
      <xdr:rowOff>114300</xdr:rowOff>
    </xdr:from>
    <xdr:to>
      <xdr:col>14</xdr:col>
      <xdr:colOff>291927</xdr:colOff>
      <xdr:row>65</xdr:row>
      <xdr:rowOff>236693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7C722C2-DC99-4F33-90D5-ABC864258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" y="14508480"/>
          <a:ext cx="7934787" cy="1585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7</xdr:col>
      <xdr:colOff>580559</xdr:colOff>
      <xdr:row>114</xdr:row>
      <xdr:rowOff>146715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2E5E3FF-C3AA-4EA9-88A8-13BA65DD3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1100" y="21465540"/>
          <a:ext cx="4824899" cy="648655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23</xdr:col>
      <xdr:colOff>309311</xdr:colOff>
      <xdr:row>114</xdr:row>
      <xdr:rowOff>170961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DC040AC-8EDF-41AA-8256-ADF476155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44640" y="21465540"/>
          <a:ext cx="8843711" cy="6510801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88</xdr:row>
      <xdr:rowOff>83820</xdr:rowOff>
    </xdr:from>
    <xdr:to>
      <xdr:col>13</xdr:col>
      <xdr:colOff>307197</xdr:colOff>
      <xdr:row>95</xdr:row>
      <xdr:rowOff>213908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9255786-C233-4016-9B3C-E65B59FB6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6360" y="21549360"/>
          <a:ext cx="8033877" cy="1836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220980</xdr:rowOff>
    </xdr:from>
    <xdr:to>
      <xdr:col>9</xdr:col>
      <xdr:colOff>498341</xdr:colOff>
      <xdr:row>142</xdr:row>
      <xdr:rowOff>148101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62D728B-309D-48E6-9EEE-4160DA69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81100" y="28270200"/>
          <a:ext cx="5961881" cy="65108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220980</xdr:rowOff>
    </xdr:from>
    <xdr:to>
      <xdr:col>12</xdr:col>
      <xdr:colOff>589091</xdr:colOff>
      <xdr:row>119</xdr:row>
      <xdr:rowOff>221271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2D31C22-DA07-44DD-BDA9-2E975632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81100" y="28270200"/>
          <a:ext cx="7881431" cy="97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SheetLayoutView="100" workbookViewId="0">
      <selection activeCell="F12" sqref="F12"/>
    </sheetView>
  </sheetViews>
  <sheetFormatPr defaultColWidth="10" defaultRowHeight="13.5" customHeight="1"/>
  <cols>
    <col min="1" max="1" width="22.77734375" customWidth="1"/>
    <col min="2" max="2" width="13.6640625" customWidth="1"/>
    <col min="3" max="3" width="13.88671875" customWidth="1"/>
    <col min="4" max="4" width="15.6640625" customWidth="1"/>
    <col min="5" max="5" width="12.33203125" customWidth="1"/>
    <col min="6" max="6" width="12.21875" customWidth="1"/>
    <col min="7" max="7" width="13.21875" customWidth="1"/>
    <col min="9" max="9" width="15.77734375" customWidth="1"/>
    <col min="10" max="10" width="13.109375" customWidth="1"/>
    <col min="11" max="11" width="15.44140625" customWidth="1"/>
    <col min="12" max="12" width="17.6640625" customWidth="1"/>
  </cols>
  <sheetData>
    <row r="1" spans="1:12" ht="19.5" customHeight="1">
      <c r="A1" s="121"/>
      <c r="B1" s="162" t="s">
        <v>0</v>
      </c>
      <c r="C1" s="163"/>
      <c r="D1" s="164"/>
      <c r="E1" s="120"/>
      <c r="F1" s="165" t="s">
        <v>0</v>
      </c>
      <c r="G1" s="166"/>
      <c r="H1" s="122"/>
    </row>
    <row r="2" spans="1:12" ht="25.5" customHeight="1">
      <c r="A2" s="123" t="s">
        <v>1</v>
      </c>
      <c r="B2" s="167">
        <v>100000</v>
      </c>
      <c r="C2" s="167"/>
      <c r="D2" s="167"/>
      <c r="E2" s="64" t="s">
        <v>2</v>
      </c>
      <c r="F2" s="168">
        <v>43671</v>
      </c>
      <c r="G2" s="169"/>
      <c r="H2" s="46"/>
      <c r="I2" s="46"/>
    </row>
    <row r="3" spans="1:12" ht="27" customHeight="1">
      <c r="A3" s="47" t="s">
        <v>3</v>
      </c>
      <c r="B3" s="170">
        <f>SUM(B2+D17)</f>
        <v>97447</v>
      </c>
      <c r="C3" s="170"/>
      <c r="D3" s="171"/>
      <c r="E3" s="48" t="s">
        <v>4</v>
      </c>
      <c r="F3" s="49">
        <v>3.0000000000000001E-3</v>
      </c>
      <c r="G3" s="50">
        <f>B3*F3</f>
        <v>292.34100000000001</v>
      </c>
      <c r="H3" s="52" t="s">
        <v>5</v>
      </c>
      <c r="I3" s="53">
        <f>(B3-B2)</f>
        <v>-2553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/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43.2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" customHeight="1">
      <c r="A8" s="133">
        <v>43647</v>
      </c>
      <c r="B8" s="66">
        <v>313</v>
      </c>
      <c r="C8" s="67">
        <v>2866</v>
      </c>
      <c r="D8" s="85">
        <f t="shared" ref="D8:D16" si="0">SUM(B8-C8)</f>
        <v>-2553</v>
      </c>
      <c r="E8" s="68">
        <v>1</v>
      </c>
      <c r="F8" s="69">
        <v>1</v>
      </c>
      <c r="G8" s="68">
        <v>2</v>
      </c>
      <c r="H8" s="70">
        <f t="shared" ref="H8:H16" si="1">E8/G8</f>
        <v>0.5</v>
      </c>
      <c r="I8" s="71">
        <f t="shared" ref="I8:I16" si="2">B8/E8</f>
        <v>313</v>
      </c>
      <c r="J8" s="71">
        <f t="shared" ref="J8:J16" si="3">C8/F8</f>
        <v>2866</v>
      </c>
      <c r="K8" s="72">
        <f t="shared" ref="K8:K16" si="4">I8/J8</f>
        <v>0.10921144452198185</v>
      </c>
      <c r="L8" s="73">
        <f t="shared" ref="L8:L16" si="5">B8/C8</f>
        <v>0.10921144452198185</v>
      </c>
    </row>
    <row r="9" spans="1:12" ht="24.9" customHeight="1">
      <c r="A9" s="134">
        <v>43678</v>
      </c>
      <c r="B9" s="74"/>
      <c r="C9" s="75"/>
      <c r="D9" s="85">
        <f t="shared" si="0"/>
        <v>0</v>
      </c>
      <c r="E9" s="76"/>
      <c r="F9" s="76"/>
      <c r="G9" s="68">
        <f t="shared" ref="G9:G16" si="6">SUM(E9+F9)</f>
        <v>0</v>
      </c>
      <c r="H9" s="70" t="e">
        <f t="shared" si="1"/>
        <v>#DIV/0!</v>
      </c>
      <c r="I9" s="71" t="e">
        <f t="shared" si="2"/>
        <v>#DIV/0!</v>
      </c>
      <c r="J9" s="71" t="e">
        <f t="shared" si="3"/>
        <v>#DIV/0!</v>
      </c>
      <c r="K9" s="72" t="e">
        <f t="shared" si="4"/>
        <v>#DIV/0!</v>
      </c>
      <c r="L9" s="73" t="e">
        <f t="shared" si="5"/>
        <v>#DIV/0!</v>
      </c>
    </row>
    <row r="10" spans="1:12" ht="24.9" customHeight="1">
      <c r="A10" s="133">
        <v>43709</v>
      </c>
      <c r="B10" s="74"/>
      <c r="C10" s="75"/>
      <c r="D10" s="85">
        <f t="shared" si="0"/>
        <v>0</v>
      </c>
      <c r="E10" s="76"/>
      <c r="F10" s="76"/>
      <c r="G10" s="68">
        <f t="shared" si="6"/>
        <v>0</v>
      </c>
      <c r="H10" s="70" t="e">
        <f t="shared" si="1"/>
        <v>#DIV/0!</v>
      </c>
      <c r="I10" s="71" t="e">
        <f t="shared" si="2"/>
        <v>#DIV/0!</v>
      </c>
      <c r="J10" s="71" t="e">
        <f t="shared" si="3"/>
        <v>#DIV/0!</v>
      </c>
      <c r="K10" s="72" t="e">
        <f t="shared" si="4"/>
        <v>#DIV/0!</v>
      </c>
      <c r="L10" s="73" t="e">
        <f t="shared" si="5"/>
        <v>#DIV/0!</v>
      </c>
    </row>
    <row r="11" spans="1:12" ht="24.9" customHeight="1">
      <c r="A11" s="134">
        <v>43739</v>
      </c>
      <c r="B11" s="74"/>
      <c r="C11" s="75"/>
      <c r="D11" s="85">
        <f t="shared" si="0"/>
        <v>0</v>
      </c>
      <c r="E11" s="76"/>
      <c r="F11" s="76"/>
      <c r="G11" s="68">
        <f t="shared" si="6"/>
        <v>0</v>
      </c>
      <c r="H11" s="70" t="e">
        <f t="shared" si="1"/>
        <v>#DIV/0!</v>
      </c>
      <c r="I11" s="71" t="e">
        <f t="shared" si="2"/>
        <v>#DIV/0!</v>
      </c>
      <c r="J11" s="71" t="e">
        <f t="shared" si="3"/>
        <v>#DIV/0!</v>
      </c>
      <c r="K11" s="72" t="e">
        <f t="shared" si="4"/>
        <v>#DIV/0!</v>
      </c>
      <c r="L11" s="73" t="e">
        <f t="shared" si="5"/>
        <v>#DIV/0!</v>
      </c>
    </row>
    <row r="12" spans="1:12" ht="24.9" customHeight="1">
      <c r="A12" s="133">
        <v>43770</v>
      </c>
      <c r="B12" s="74"/>
      <c r="C12" s="67"/>
      <c r="D12" s="85">
        <f t="shared" si="0"/>
        <v>0</v>
      </c>
      <c r="E12" s="76"/>
      <c r="F12" s="76"/>
      <c r="G12" s="68">
        <f t="shared" si="6"/>
        <v>0</v>
      </c>
      <c r="H12" s="70" t="e">
        <f t="shared" si="1"/>
        <v>#DIV/0!</v>
      </c>
      <c r="I12" s="71" t="e">
        <f t="shared" si="2"/>
        <v>#DIV/0!</v>
      </c>
      <c r="J12" s="71" t="e">
        <f t="shared" si="3"/>
        <v>#DIV/0!</v>
      </c>
      <c r="K12" s="72" t="e">
        <f t="shared" si="4"/>
        <v>#DIV/0!</v>
      </c>
      <c r="L12" s="73" t="e">
        <f t="shared" si="5"/>
        <v>#DIV/0!</v>
      </c>
    </row>
    <row r="13" spans="1:12" ht="24.9" customHeight="1">
      <c r="A13" s="134">
        <v>43800</v>
      </c>
      <c r="B13" s="74"/>
      <c r="C13" s="75"/>
      <c r="D13" s="85">
        <f t="shared" si="0"/>
        <v>0</v>
      </c>
      <c r="E13" s="76"/>
      <c r="F13" s="76"/>
      <c r="G13" s="68">
        <f t="shared" si="6"/>
        <v>0</v>
      </c>
      <c r="H13" s="70" t="e">
        <f t="shared" si="1"/>
        <v>#DIV/0!</v>
      </c>
      <c r="I13" s="71" t="e">
        <f t="shared" si="2"/>
        <v>#DIV/0!</v>
      </c>
      <c r="J13" s="71" t="e">
        <f t="shared" si="3"/>
        <v>#DIV/0!</v>
      </c>
      <c r="K13" s="72" t="e">
        <f t="shared" si="4"/>
        <v>#DIV/0!</v>
      </c>
      <c r="L13" s="73" t="e">
        <f t="shared" si="5"/>
        <v>#DIV/0!</v>
      </c>
    </row>
    <row r="14" spans="1:12" ht="24.9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6"/>
        <v>0</v>
      </c>
      <c r="H14" s="70" t="e">
        <f t="shared" si="1"/>
        <v>#DIV/0!</v>
      </c>
      <c r="I14" s="71" t="e">
        <f t="shared" si="2"/>
        <v>#DIV/0!</v>
      </c>
      <c r="J14" s="71" t="e">
        <f t="shared" si="3"/>
        <v>#DIV/0!</v>
      </c>
      <c r="K14" s="72" t="e">
        <f t="shared" si="4"/>
        <v>#DIV/0!</v>
      </c>
      <c r="L14" s="73" t="e">
        <f t="shared" si="5"/>
        <v>#DIV/0!</v>
      </c>
    </row>
    <row r="15" spans="1:12" ht="24.9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6"/>
        <v>0</v>
      </c>
      <c r="H15" s="70" t="e">
        <f t="shared" si="1"/>
        <v>#DIV/0!</v>
      </c>
      <c r="I15" s="71" t="e">
        <f t="shared" si="2"/>
        <v>#DIV/0!</v>
      </c>
      <c r="J15" s="71" t="e">
        <f t="shared" si="3"/>
        <v>#DIV/0!</v>
      </c>
      <c r="K15" s="72" t="e">
        <f t="shared" si="4"/>
        <v>#DIV/0!</v>
      </c>
      <c r="L15" s="73" t="e">
        <f t="shared" si="5"/>
        <v>#DIV/0!</v>
      </c>
    </row>
    <row r="16" spans="1:12" ht="24.9" customHeight="1">
      <c r="A16" s="57"/>
      <c r="B16" s="77"/>
      <c r="C16" s="78"/>
      <c r="D16" s="86">
        <f t="shared" si="0"/>
        <v>0</v>
      </c>
      <c r="E16" s="79"/>
      <c r="F16" s="79"/>
      <c r="G16" s="80">
        <f t="shared" si="6"/>
        <v>0</v>
      </c>
      <c r="H16" s="81" t="e">
        <f t="shared" si="1"/>
        <v>#DIV/0!</v>
      </c>
      <c r="I16" s="82" t="e">
        <f t="shared" si="2"/>
        <v>#DIV/0!</v>
      </c>
      <c r="J16" s="82" t="e">
        <f t="shared" si="3"/>
        <v>#DIV/0!</v>
      </c>
      <c r="K16" s="83" t="e">
        <f t="shared" si="4"/>
        <v>#DIV/0!</v>
      </c>
      <c r="L16" s="84" t="e">
        <f t="shared" si="5"/>
        <v>#DIV/0!</v>
      </c>
    </row>
    <row r="17" spans="1:12" ht="24.9" customHeight="1">
      <c r="A17" s="87" t="s">
        <v>68</v>
      </c>
      <c r="B17" s="88">
        <f t="shared" ref="B17:G17" si="7">SUM(B8:B16)</f>
        <v>313</v>
      </c>
      <c r="C17" s="89">
        <f t="shared" si="7"/>
        <v>2866</v>
      </c>
      <c r="D17" s="90">
        <f t="shared" si="7"/>
        <v>-2553</v>
      </c>
      <c r="E17" s="91">
        <f t="shared" si="7"/>
        <v>1</v>
      </c>
      <c r="F17" s="92">
        <f t="shared" si="7"/>
        <v>1</v>
      </c>
      <c r="G17" s="91">
        <f t="shared" si="7"/>
        <v>2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 ht="13.2">
      <c r="A18" s="54"/>
      <c r="J18" s="96"/>
      <c r="K18" s="97" t="s">
        <v>19</v>
      </c>
      <c r="L18" s="97" t="s">
        <v>20</v>
      </c>
    </row>
    <row r="19" spans="1:12" ht="13.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topLeftCell="D1" zoomScaleSheetLayoutView="100" workbookViewId="0">
      <pane ySplit="1" topLeftCell="A2" activePane="bottomLeft" state="frozen"/>
      <selection pane="bottomLeft" activeCell="N19" sqref="N19"/>
    </sheetView>
  </sheetViews>
  <sheetFormatPr defaultColWidth="10" defaultRowHeight="13.5" customHeight="1"/>
  <cols>
    <col min="1" max="1" width="9.6640625" customWidth="1"/>
    <col min="3" max="3" width="13.33203125" customWidth="1"/>
    <col min="4" max="4" width="21.88671875" customWidth="1"/>
    <col min="5" max="5" width="6.88671875" customWidth="1"/>
    <col min="6" max="6" width="19.33203125" customWidth="1"/>
    <col min="7" max="7" width="13.109375" customWidth="1"/>
    <col min="8" max="8" width="11.21875" customWidth="1"/>
    <col min="9" max="9" width="19.44140625" customWidth="1"/>
    <col min="11" max="11" width="11.6640625" customWidth="1"/>
    <col min="12" max="12" width="9" customWidth="1"/>
    <col min="14" max="14" width="9.21875" customWidth="1"/>
    <col min="15" max="15" width="14.44140625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69</v>
      </c>
      <c r="B2" t="s">
        <v>36</v>
      </c>
      <c r="C2" t="s">
        <v>70</v>
      </c>
      <c r="D2" t="s">
        <v>71</v>
      </c>
      <c r="E2" t="s">
        <v>72</v>
      </c>
      <c r="F2" t="s">
        <v>73</v>
      </c>
      <c r="G2">
        <v>1.1132</v>
      </c>
      <c r="H2" t="s">
        <v>72</v>
      </c>
      <c r="I2" s="137" t="s">
        <v>74</v>
      </c>
      <c r="J2">
        <v>1.1103000000000001</v>
      </c>
      <c r="K2" t="s">
        <v>75</v>
      </c>
      <c r="L2" t="s">
        <v>38</v>
      </c>
      <c r="M2">
        <v>29</v>
      </c>
      <c r="N2">
        <v>0</v>
      </c>
      <c r="O2">
        <v>313</v>
      </c>
    </row>
    <row r="3" spans="1:15" ht="13.2">
      <c r="A3" t="s">
        <v>69</v>
      </c>
      <c r="B3" t="s">
        <v>76</v>
      </c>
      <c r="C3" t="s">
        <v>70</v>
      </c>
      <c r="D3" t="s">
        <v>77</v>
      </c>
      <c r="E3" t="s">
        <v>72</v>
      </c>
      <c r="F3" t="s">
        <v>78</v>
      </c>
      <c r="G3">
        <v>1.1155999999999999</v>
      </c>
      <c r="H3" t="s">
        <v>72</v>
      </c>
      <c r="I3" t="s">
        <v>79</v>
      </c>
      <c r="J3">
        <v>1.1135999999999999</v>
      </c>
      <c r="K3" t="s">
        <v>80</v>
      </c>
      <c r="L3" t="s">
        <v>81</v>
      </c>
      <c r="M3" s="10"/>
      <c r="N3" s="139">
        <v>20</v>
      </c>
      <c r="O3">
        <v>-2866</v>
      </c>
    </row>
    <row r="4" spans="1:15" ht="13.2">
      <c r="M4" s="10"/>
      <c r="N4" s="10"/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 ht="13.2">
      <c r="L27" s="44" t="s">
        <v>39</v>
      </c>
      <c r="M27" s="10">
        <f>SUM(M2:M26)</f>
        <v>29</v>
      </c>
      <c r="N27" s="10"/>
      <c r="O27">
        <f>SUM(O2:O26)</f>
        <v>-2553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2">
      <c r="C34" s="172" t="s">
        <v>40</v>
      </c>
      <c r="D34" s="173"/>
      <c r="F34" s="174" t="s">
        <v>41</v>
      </c>
      <c r="G34" s="175"/>
      <c r="H34" s="28" t="s">
        <v>42</v>
      </c>
      <c r="I34" s="31" t="s">
        <v>43</v>
      </c>
    </row>
    <row r="35" spans="3:9" ht="13.2">
      <c r="C35" s="5" t="s">
        <v>44</v>
      </c>
      <c r="D35" s="6"/>
      <c r="F35" s="5"/>
      <c r="G35" s="15"/>
      <c r="H35" s="21"/>
      <c r="I35" s="24"/>
    </row>
    <row r="36" spans="3:9" ht="13.2">
      <c r="C36" s="2" t="s">
        <v>45</v>
      </c>
      <c r="D36" s="1"/>
      <c r="F36" s="2"/>
      <c r="G36" s="17"/>
      <c r="H36" s="22"/>
      <c r="I36" s="18"/>
    </row>
    <row r="37" spans="3:9" ht="13.2">
      <c r="C37" s="2" t="s">
        <v>46</v>
      </c>
      <c r="D37" s="1"/>
      <c r="F37" s="2"/>
      <c r="G37" s="17"/>
      <c r="H37" s="22"/>
      <c r="I37" s="18"/>
    </row>
    <row r="38" spans="3:9" ht="13.2">
      <c r="C38" s="2" t="s">
        <v>47</v>
      </c>
      <c r="D38" s="1"/>
      <c r="F38" s="2"/>
      <c r="G38" s="17"/>
      <c r="H38" s="22"/>
      <c r="I38" s="18"/>
    </row>
    <row r="39" spans="3:9" ht="13.2">
      <c r="C39" s="2" t="s">
        <v>48</v>
      </c>
      <c r="D39" s="1"/>
      <c r="F39" s="2"/>
      <c r="G39" s="17"/>
      <c r="H39" s="22"/>
      <c r="I39" s="18"/>
    </row>
    <row r="40" spans="3:9" ht="13.2">
      <c r="C40" s="2" t="s">
        <v>49</v>
      </c>
      <c r="D40" s="4"/>
      <c r="F40" s="2"/>
      <c r="G40" s="17"/>
      <c r="H40" s="22"/>
      <c r="I40" s="18"/>
    </row>
    <row r="41" spans="3:9" ht="13.2">
      <c r="C41" s="2" t="s">
        <v>50</v>
      </c>
      <c r="D41" s="1"/>
      <c r="F41" s="2"/>
      <c r="G41" s="17"/>
      <c r="H41" s="22"/>
      <c r="I41" s="18"/>
    </row>
    <row r="42" spans="3:9" ht="13.2">
      <c r="C42" s="8" t="s">
        <v>51</v>
      </c>
      <c r="D42" s="9"/>
      <c r="F42" s="2"/>
      <c r="G42" s="17"/>
      <c r="H42" s="22"/>
      <c r="I42" s="18"/>
    </row>
    <row r="43" spans="3:9" ht="13.2">
      <c r="C43" s="2" t="s">
        <v>52</v>
      </c>
      <c r="D43" s="1"/>
      <c r="F43" s="2"/>
      <c r="G43" s="17"/>
      <c r="H43" s="22"/>
      <c r="I43" s="18"/>
    </row>
    <row r="44" spans="3:9" ht="13.2">
      <c r="C44" s="2" t="s">
        <v>53</v>
      </c>
      <c r="D44" s="4"/>
      <c r="F44" s="2"/>
      <c r="G44" s="17"/>
      <c r="H44" s="22"/>
      <c r="I44" s="18"/>
    </row>
    <row r="45" spans="3:9" ht="13.2">
      <c r="C45" s="2" t="s">
        <v>54</v>
      </c>
      <c r="D45" s="1"/>
      <c r="F45" s="5"/>
      <c r="G45" s="15"/>
      <c r="H45" s="21"/>
      <c r="I45" s="16"/>
    </row>
    <row r="46" spans="3:9" ht="13.2">
      <c r="C46" s="2" t="s">
        <v>15</v>
      </c>
      <c r="D46" s="13"/>
      <c r="F46" s="2"/>
      <c r="G46" s="17"/>
      <c r="H46" s="22"/>
      <c r="I46" s="18"/>
    </row>
    <row r="47" spans="3:9" ht="13.2">
      <c r="C47" s="2" t="s">
        <v>16</v>
      </c>
      <c r="D47" s="13"/>
      <c r="F47" s="2"/>
      <c r="G47" s="17"/>
      <c r="H47" s="22"/>
      <c r="I47" s="18"/>
    </row>
    <row r="48" spans="3:9" ht="13.2">
      <c r="C48" s="2" t="s">
        <v>55</v>
      </c>
      <c r="D48" s="1"/>
      <c r="F48" s="2"/>
      <c r="G48" s="17"/>
      <c r="H48" s="22"/>
      <c r="I48" s="18"/>
    </row>
    <row r="49" spans="3:10" ht="13.2">
      <c r="C49" s="2" t="s">
        <v>56</v>
      </c>
      <c r="D49" s="1"/>
      <c r="F49" s="2"/>
      <c r="G49" s="17"/>
      <c r="H49" s="22"/>
      <c r="I49" s="18"/>
    </row>
    <row r="50" spans="3:10" ht="13.2">
      <c r="C50" s="2" t="s">
        <v>57</v>
      </c>
      <c r="D50" s="14"/>
      <c r="F50" s="2"/>
      <c r="G50" s="17"/>
      <c r="H50" s="22"/>
      <c r="I50" s="18"/>
    </row>
    <row r="51" spans="3:10" ht="13.2">
      <c r="C51" s="3" t="s">
        <v>14</v>
      </c>
      <c r="D51" s="7"/>
      <c r="F51" s="2"/>
      <c r="G51" s="17"/>
      <c r="H51" s="22"/>
      <c r="I51" s="18"/>
    </row>
    <row r="52" spans="3:10" ht="13.2">
      <c r="F52" s="2"/>
      <c r="G52" s="17"/>
      <c r="H52" s="22"/>
      <c r="I52" s="18"/>
    </row>
    <row r="53" spans="3:10" ht="13.2">
      <c r="F53" s="3"/>
      <c r="G53" s="19"/>
      <c r="H53" s="23"/>
      <c r="I53" s="20"/>
    </row>
    <row r="54" spans="3:10" ht="13.2">
      <c r="F54" s="38" t="s">
        <v>39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2">
      <c r="F57" s="174" t="s">
        <v>58</v>
      </c>
      <c r="G57" s="175"/>
      <c r="H57" s="28" t="s">
        <v>42</v>
      </c>
      <c r="I57" s="29" t="s">
        <v>43</v>
      </c>
      <c r="J57" s="30" t="s">
        <v>59</v>
      </c>
    </row>
    <row r="58" spans="3:10" ht="13.2">
      <c r="F58" s="5" t="s">
        <v>60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2" t="s">
        <v>61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2" t="s">
        <v>62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2" t="s">
        <v>63</v>
      </c>
      <c r="G61" s="17">
        <v>0</v>
      </c>
      <c r="H61" s="17">
        <v>0</v>
      </c>
      <c r="I61" s="22">
        <v>0</v>
      </c>
      <c r="J61" s="27">
        <v>0</v>
      </c>
    </row>
    <row r="62" spans="3:10" ht="13.2">
      <c r="F62" s="33" t="s">
        <v>64</v>
      </c>
      <c r="G62" s="34">
        <v>0</v>
      </c>
      <c r="H62" s="34">
        <v>0</v>
      </c>
      <c r="I62" s="35">
        <v>0</v>
      </c>
      <c r="J62" s="36">
        <v>0</v>
      </c>
    </row>
    <row r="63" spans="3:10" ht="13.2">
      <c r="F63" s="32" t="s">
        <v>39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abSelected="1" topLeftCell="E1" zoomScaleSheetLayoutView="100" workbookViewId="0">
      <pane activePane="bottomRight" state="frozen"/>
      <selection activeCell="G12" sqref="G12"/>
    </sheetView>
  </sheetViews>
  <sheetFormatPr defaultColWidth="10" defaultRowHeight="13.5" customHeight="1"/>
  <cols>
    <col min="1" max="1" width="9.6640625" customWidth="1"/>
    <col min="3" max="3" width="17.21875" customWidth="1"/>
    <col min="4" max="4" width="32.77734375" customWidth="1"/>
    <col min="5" max="5" width="6.88671875" customWidth="1"/>
    <col min="6" max="6" width="16.88671875" style="151" customWidth="1"/>
    <col min="7" max="7" width="13.109375" customWidth="1"/>
    <col min="8" max="8" width="11.21875" customWidth="1"/>
    <col min="9" max="9" width="15.88671875" customWidth="1"/>
    <col min="11" max="11" width="18.33203125" customWidth="1"/>
    <col min="12" max="12" width="9" customWidth="1"/>
    <col min="15" max="15" width="15.88671875" style="160" customWidth="1"/>
  </cols>
  <sheetData>
    <row r="1" spans="1:15" ht="13.2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148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59" t="s">
        <v>35</v>
      </c>
    </row>
    <row r="2" spans="1:15" ht="13.5" customHeight="1">
      <c r="A2" t="s">
        <v>82</v>
      </c>
      <c r="B2" t="s">
        <v>83</v>
      </c>
      <c r="C2" t="s">
        <v>37</v>
      </c>
      <c r="D2" t="s">
        <v>71</v>
      </c>
      <c r="E2" t="s">
        <v>84</v>
      </c>
      <c r="F2" s="149">
        <v>43690.629861111112</v>
      </c>
      <c r="G2">
        <v>117.92</v>
      </c>
      <c r="H2" t="s">
        <v>84</v>
      </c>
      <c r="I2" s="146">
        <v>43690.942361111112</v>
      </c>
      <c r="J2">
        <v>118.24</v>
      </c>
      <c r="K2" t="s">
        <v>85</v>
      </c>
      <c r="L2" t="s">
        <v>81</v>
      </c>
      <c r="N2">
        <v>28</v>
      </c>
      <c r="O2" s="160">
        <v>-3140</v>
      </c>
    </row>
    <row r="3" spans="1:15" ht="13.2">
      <c r="A3" t="s">
        <v>87</v>
      </c>
      <c r="B3" t="s">
        <v>83</v>
      </c>
      <c r="C3" t="s">
        <v>88</v>
      </c>
      <c r="D3" t="s">
        <v>89</v>
      </c>
      <c r="E3" t="s">
        <v>90</v>
      </c>
      <c r="F3" s="150" t="s">
        <v>91</v>
      </c>
      <c r="G3">
        <v>1.1132899999999999</v>
      </c>
      <c r="H3" t="s">
        <v>90</v>
      </c>
      <c r="I3" s="146">
        <v>43704.961111111108</v>
      </c>
      <c r="J3">
        <v>1.1093900000000001</v>
      </c>
      <c r="K3" t="s">
        <v>85</v>
      </c>
      <c r="L3" t="s">
        <v>92</v>
      </c>
      <c r="M3" s="10">
        <v>40</v>
      </c>
      <c r="N3" s="10"/>
      <c r="O3" s="160">
        <v>3721</v>
      </c>
    </row>
    <row r="4" spans="1:15" ht="13.2">
      <c r="A4" t="s">
        <v>87</v>
      </c>
      <c r="B4" t="s">
        <v>83</v>
      </c>
      <c r="C4" t="s">
        <v>94</v>
      </c>
      <c r="D4" t="s">
        <v>89</v>
      </c>
      <c r="E4" t="s">
        <v>84</v>
      </c>
      <c r="F4" s="151" t="s">
        <v>93</v>
      </c>
      <c r="G4">
        <v>1.1077999999999999</v>
      </c>
      <c r="H4" t="s">
        <v>84</v>
      </c>
      <c r="I4" s="146">
        <v>43707.527777777781</v>
      </c>
      <c r="J4">
        <v>1.1055999999999999</v>
      </c>
      <c r="K4" t="s">
        <v>85</v>
      </c>
      <c r="L4" t="s">
        <v>95</v>
      </c>
      <c r="M4" s="10">
        <v>22</v>
      </c>
      <c r="N4" s="10"/>
      <c r="O4" s="160">
        <v>3116</v>
      </c>
    </row>
    <row r="5" spans="1:15" ht="13.2">
      <c r="M5" s="10"/>
      <c r="N5" s="10"/>
    </row>
    <row r="6" spans="1:15" ht="13.2">
      <c r="N6" s="10"/>
    </row>
    <row r="7" spans="1:15" ht="13.2">
      <c r="N7" s="10"/>
    </row>
    <row r="8" spans="1:15" ht="13.2">
      <c r="M8" s="10"/>
      <c r="N8" s="10"/>
    </row>
    <row r="9" spans="1:15" ht="13.2">
      <c r="M9" s="10"/>
      <c r="N9" s="10"/>
    </row>
    <row r="10" spans="1:15" ht="13.2">
      <c r="M10" s="10"/>
      <c r="N10" s="10"/>
    </row>
    <row r="11" spans="1:15" ht="13.2">
      <c r="M11" s="10"/>
      <c r="N11" s="10"/>
    </row>
    <row r="12" spans="1:15" ht="13.2">
      <c r="M12" s="10"/>
      <c r="N12" s="10"/>
    </row>
    <row r="13" spans="1:15" ht="13.2">
      <c r="M13" s="10"/>
      <c r="N13" s="10"/>
    </row>
    <row r="14" spans="1:15" ht="13.2">
      <c r="M14" s="10"/>
      <c r="N14" s="10"/>
    </row>
    <row r="15" spans="1:15" ht="13.2">
      <c r="M15" s="10"/>
      <c r="N15" s="10"/>
    </row>
    <row r="16" spans="1:15" ht="13.2">
      <c r="M16" s="10"/>
      <c r="N16" s="10"/>
    </row>
    <row r="17" spans="1:15" ht="13.2">
      <c r="M17" s="10"/>
      <c r="N17" s="10"/>
    </row>
    <row r="18" spans="1:15" ht="13.2">
      <c r="M18" s="10"/>
      <c r="N18" s="10"/>
    </row>
    <row r="19" spans="1:15" ht="13.2">
      <c r="M19" s="10"/>
      <c r="N19" s="10"/>
    </row>
    <row r="20" spans="1:15" ht="13.2">
      <c r="M20" s="10"/>
      <c r="N20" s="10"/>
    </row>
    <row r="21" spans="1:15" ht="13.2">
      <c r="M21" s="10"/>
      <c r="N21" s="10"/>
    </row>
    <row r="22" spans="1:15" ht="13.2">
      <c r="M22" s="10"/>
      <c r="N22" s="10"/>
    </row>
    <row r="23" spans="1:15" ht="13.2">
      <c r="M23" s="10"/>
      <c r="N23" s="10"/>
    </row>
    <row r="24" spans="1:15" ht="13.2">
      <c r="M24" s="10"/>
      <c r="N24" s="10"/>
    </row>
    <row r="25" spans="1:15" ht="13.2">
      <c r="M25" s="10"/>
      <c r="N25" s="10"/>
    </row>
    <row r="26" spans="1:15" ht="13.2">
      <c r="A26" s="42"/>
      <c r="B26" s="42"/>
      <c r="C26" s="42"/>
      <c r="D26" s="42"/>
      <c r="E26" s="42"/>
      <c r="F26" s="152"/>
      <c r="G26" s="42"/>
      <c r="H26" s="42"/>
      <c r="I26" s="42"/>
      <c r="J26" s="42"/>
      <c r="K26" s="42"/>
      <c r="L26" s="42"/>
      <c r="M26" s="43"/>
      <c r="N26" s="43"/>
      <c r="O26" s="161"/>
    </row>
    <row r="27" spans="1:15" ht="13.2">
      <c r="L27" s="44" t="s">
        <v>39</v>
      </c>
      <c r="M27" s="10"/>
      <c r="N27" s="10">
        <f>SUM(N2:N26)</f>
        <v>28</v>
      </c>
      <c r="O27" s="160">
        <f>SUM(O2:O26)</f>
        <v>3697</v>
      </c>
    </row>
    <row r="28" spans="1:15" ht="13.2">
      <c r="M28" s="10"/>
      <c r="N28" s="10"/>
    </row>
    <row r="29" spans="1:15" ht="13.2">
      <c r="M29" s="10"/>
      <c r="N29" s="10"/>
    </row>
    <row r="31" spans="1:15" ht="13.2">
      <c r="L31" s="11"/>
      <c r="M31" s="12"/>
      <c r="N31" s="12"/>
    </row>
    <row r="34" spans="3:9" ht="13.2">
      <c r="C34" s="172" t="s">
        <v>40</v>
      </c>
      <c r="D34" s="173"/>
      <c r="F34" s="174" t="s">
        <v>41</v>
      </c>
      <c r="G34" s="175"/>
      <c r="H34" s="28" t="s">
        <v>42</v>
      </c>
      <c r="I34" s="31" t="s">
        <v>43</v>
      </c>
    </row>
    <row r="35" spans="3:9" ht="13.2">
      <c r="C35" s="5" t="s">
        <v>44</v>
      </c>
      <c r="D35" s="6"/>
      <c r="F35" s="153"/>
      <c r="G35" s="15"/>
      <c r="H35" s="21"/>
      <c r="I35" s="24"/>
    </row>
    <row r="36" spans="3:9" ht="13.2">
      <c r="C36" s="2" t="s">
        <v>45</v>
      </c>
      <c r="D36" s="1"/>
      <c r="F36" s="154"/>
      <c r="G36" s="17"/>
      <c r="H36" s="22"/>
      <c r="I36" s="18"/>
    </row>
    <row r="37" spans="3:9" ht="13.2">
      <c r="C37" s="2" t="s">
        <v>46</v>
      </c>
      <c r="D37" s="1"/>
      <c r="F37" s="154"/>
      <c r="G37" s="17"/>
      <c r="H37" s="22"/>
      <c r="I37" s="18"/>
    </row>
    <row r="38" spans="3:9" ht="13.2">
      <c r="C38" s="2" t="s">
        <v>47</v>
      </c>
      <c r="D38" s="1"/>
      <c r="F38" s="154"/>
      <c r="G38" s="17"/>
      <c r="H38" s="22"/>
      <c r="I38" s="18"/>
    </row>
    <row r="39" spans="3:9" ht="13.2">
      <c r="C39" s="2" t="s">
        <v>48</v>
      </c>
      <c r="D39" s="1"/>
      <c r="F39" s="154"/>
      <c r="G39" s="17"/>
      <c r="H39" s="22"/>
      <c r="I39" s="18"/>
    </row>
    <row r="40" spans="3:9" ht="13.2">
      <c r="C40" s="2" t="s">
        <v>49</v>
      </c>
      <c r="D40" s="4"/>
      <c r="F40" s="154"/>
      <c r="G40" s="17"/>
      <c r="H40" s="22"/>
      <c r="I40" s="18"/>
    </row>
    <row r="41" spans="3:9" ht="13.2">
      <c r="C41" s="2" t="s">
        <v>50</v>
      </c>
      <c r="D41" s="1"/>
      <c r="F41" s="154"/>
      <c r="G41" s="17"/>
      <c r="H41" s="22"/>
      <c r="I41" s="18"/>
    </row>
    <row r="42" spans="3:9" ht="13.2">
      <c r="C42" s="8" t="s">
        <v>51</v>
      </c>
      <c r="D42" s="9"/>
      <c r="F42" s="154"/>
      <c r="G42" s="17"/>
      <c r="H42" s="22"/>
      <c r="I42" s="18"/>
    </row>
    <row r="43" spans="3:9" ht="13.2">
      <c r="C43" s="2" t="s">
        <v>52</v>
      </c>
      <c r="D43" s="1"/>
      <c r="F43" s="154"/>
      <c r="G43" s="17"/>
      <c r="H43" s="22"/>
      <c r="I43" s="18"/>
    </row>
    <row r="44" spans="3:9" ht="13.2">
      <c r="C44" s="2" t="s">
        <v>53</v>
      </c>
      <c r="D44" s="4"/>
      <c r="F44" s="154"/>
      <c r="G44" s="17"/>
      <c r="H44" s="22"/>
      <c r="I44" s="18"/>
    </row>
    <row r="45" spans="3:9" ht="13.2">
      <c r="C45" s="2" t="s">
        <v>54</v>
      </c>
      <c r="D45" s="1"/>
      <c r="F45" s="153"/>
      <c r="G45" s="15"/>
      <c r="H45" s="21"/>
      <c r="I45" s="16"/>
    </row>
    <row r="46" spans="3:9" ht="13.2">
      <c r="C46" s="2" t="s">
        <v>15</v>
      </c>
      <c r="D46" s="13"/>
      <c r="F46" s="154"/>
      <c r="G46" s="17"/>
      <c r="H46" s="22"/>
      <c r="I46" s="18"/>
    </row>
    <row r="47" spans="3:9" ht="13.2">
      <c r="C47" s="2" t="s">
        <v>16</v>
      </c>
      <c r="D47" s="13"/>
      <c r="F47" s="154"/>
      <c r="G47" s="17"/>
      <c r="H47" s="22"/>
      <c r="I47" s="18"/>
    </row>
    <row r="48" spans="3:9" ht="13.2">
      <c r="C48" s="2" t="s">
        <v>55</v>
      </c>
      <c r="D48" s="1"/>
      <c r="F48" s="154"/>
      <c r="G48" s="17"/>
      <c r="H48" s="22"/>
      <c r="I48" s="18"/>
    </row>
    <row r="49" spans="3:10" ht="13.2">
      <c r="C49" s="2" t="s">
        <v>56</v>
      </c>
      <c r="D49" s="1"/>
      <c r="F49" s="154"/>
      <c r="G49" s="17"/>
      <c r="H49" s="22"/>
      <c r="I49" s="18"/>
    </row>
    <row r="50" spans="3:10" ht="13.2">
      <c r="C50" s="2" t="s">
        <v>57</v>
      </c>
      <c r="D50" s="14"/>
      <c r="F50" s="154"/>
      <c r="G50" s="17"/>
      <c r="H50" s="22"/>
      <c r="I50" s="18"/>
    </row>
    <row r="51" spans="3:10" ht="13.2">
      <c r="C51" s="3" t="s">
        <v>14</v>
      </c>
      <c r="D51" s="7"/>
      <c r="F51" s="154"/>
      <c r="G51" s="17"/>
      <c r="H51" s="22"/>
      <c r="I51" s="18"/>
    </row>
    <row r="52" spans="3:10" ht="13.2">
      <c r="F52" s="154"/>
      <c r="G52" s="17"/>
      <c r="H52" s="22"/>
      <c r="I52" s="18"/>
    </row>
    <row r="53" spans="3:10" ht="13.2">
      <c r="F53" s="155"/>
      <c r="G53" s="19"/>
      <c r="H53" s="23"/>
      <c r="I53" s="20"/>
    </row>
    <row r="54" spans="3:10" ht="13.2">
      <c r="F54" s="156" t="s">
        <v>39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3.2">
      <c r="F57" s="174" t="s">
        <v>58</v>
      </c>
      <c r="G57" s="175"/>
      <c r="H57" s="28" t="s">
        <v>42</v>
      </c>
      <c r="I57" s="29" t="s">
        <v>43</v>
      </c>
      <c r="J57" s="30" t="s">
        <v>59</v>
      </c>
    </row>
    <row r="58" spans="3:10" ht="13.2">
      <c r="F58" s="153" t="s">
        <v>60</v>
      </c>
      <c r="G58" s="15">
        <v>0</v>
      </c>
      <c r="H58" s="21">
        <v>0</v>
      </c>
      <c r="I58" s="25">
        <v>0</v>
      </c>
      <c r="J58" s="26">
        <v>0</v>
      </c>
    </row>
    <row r="59" spans="3:10" ht="13.2">
      <c r="F59" s="154" t="s">
        <v>61</v>
      </c>
      <c r="G59" s="17">
        <v>0</v>
      </c>
      <c r="H59" s="17">
        <v>0</v>
      </c>
      <c r="I59" s="22">
        <v>0</v>
      </c>
      <c r="J59" s="27">
        <v>0</v>
      </c>
    </row>
    <row r="60" spans="3:10" ht="13.2">
      <c r="F60" s="154" t="s">
        <v>62</v>
      </c>
      <c r="G60" s="17">
        <v>0</v>
      </c>
      <c r="H60" s="17">
        <v>0</v>
      </c>
      <c r="I60" s="22">
        <v>0</v>
      </c>
      <c r="J60" s="27">
        <v>0</v>
      </c>
    </row>
    <row r="61" spans="3:10" ht="13.2">
      <c r="F61" s="154" t="s">
        <v>63</v>
      </c>
      <c r="G61" s="17">
        <v>0</v>
      </c>
      <c r="H61" s="17">
        <v>0</v>
      </c>
      <c r="I61" s="22">
        <v>0</v>
      </c>
      <c r="J61" s="27">
        <v>0</v>
      </c>
    </row>
    <row r="62" spans="3:10" ht="13.2">
      <c r="F62" s="157" t="s">
        <v>64</v>
      </c>
      <c r="G62" s="34">
        <v>0</v>
      </c>
      <c r="H62" s="34">
        <v>0</v>
      </c>
      <c r="I62" s="35">
        <v>0</v>
      </c>
      <c r="J62" s="36">
        <v>0</v>
      </c>
    </row>
    <row r="63" spans="3:10" ht="13.2">
      <c r="F63" s="158" t="s">
        <v>39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7"/>
  <sheetViews>
    <sheetView topLeftCell="A113" zoomScaleSheetLayoutView="100" workbookViewId="0">
      <selection activeCell="O120" sqref="O120"/>
    </sheetView>
  </sheetViews>
  <sheetFormatPr defaultRowHeight="19.2"/>
  <cols>
    <col min="1" max="1" width="17.21875" style="140" customWidth="1"/>
    <col min="3" max="3" width="17.44140625" style="135" bestFit="1" customWidth="1"/>
    <col min="4" max="5" width="8.88671875" style="135"/>
  </cols>
  <sheetData>
    <row r="1" spans="1:3">
      <c r="C1" s="136"/>
    </row>
    <row r="2" spans="1:3">
      <c r="A2" s="141">
        <v>43671</v>
      </c>
    </row>
    <row r="30" spans="1:3">
      <c r="A30" s="141">
        <v>43677</v>
      </c>
    </row>
    <row r="31" spans="1:3">
      <c r="C31" s="136"/>
    </row>
    <row r="58" spans="1:22" ht="19.8" thickBot="1">
      <c r="A58" s="142"/>
      <c r="B58" s="143"/>
      <c r="C58" s="144"/>
      <c r="D58" s="144"/>
      <c r="E58" s="144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</row>
    <row r="60" spans="1:22">
      <c r="B60" s="137"/>
    </row>
    <row r="61" spans="1:22">
      <c r="A61" s="145">
        <v>43690</v>
      </c>
    </row>
    <row r="89" spans="1:1">
      <c r="A89" s="145">
        <v>43703</v>
      </c>
    </row>
    <row r="117" spans="1:1">
      <c r="A117" s="145">
        <v>43706</v>
      </c>
    </row>
  </sheetData>
  <phoneticPr fontId="13"/>
  <pageMargins left="0.75" right="0.75" top="1" bottom="1" header="0.51111111111111107" footer="0.51111111111111107"/>
  <pageSetup paperSize="9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SheetLayoutView="100" workbookViewId="0">
      <selection activeCell="M17" sqref="M17"/>
    </sheetView>
  </sheetViews>
  <sheetFormatPr defaultRowHeight="13.2"/>
  <sheetData>
    <row r="1" spans="1:9">
      <c r="A1" s="128" t="s">
        <v>65</v>
      </c>
      <c r="B1" s="129"/>
      <c r="C1" s="129"/>
      <c r="D1" s="129"/>
      <c r="E1" s="129"/>
      <c r="F1" s="129"/>
      <c r="G1" s="129"/>
      <c r="H1" s="129"/>
      <c r="I1" s="132"/>
    </row>
    <row r="2" spans="1:9">
      <c r="A2" s="130" t="s">
        <v>66</v>
      </c>
      <c r="B2" s="131"/>
      <c r="C2" s="131"/>
      <c r="D2" s="131"/>
      <c r="E2" s="131"/>
      <c r="F2" s="131"/>
      <c r="G2" s="131"/>
      <c r="H2" s="131"/>
      <c r="I2" s="132"/>
    </row>
    <row r="3" spans="1:9">
      <c r="A3" s="127"/>
      <c r="D3" s="127"/>
    </row>
    <row r="4" spans="1:9">
      <c r="A4" s="147">
        <v>43690</v>
      </c>
      <c r="B4" t="s">
        <v>86</v>
      </c>
    </row>
    <row r="5" spans="1:9">
      <c r="A5" s="138"/>
    </row>
    <row r="6" spans="1:9">
      <c r="A6" s="138"/>
    </row>
    <row r="7" spans="1:9">
      <c r="A7" s="138"/>
    </row>
    <row r="9" spans="1:9">
      <c r="A9" t="s">
        <v>67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2019年７月</vt:lpstr>
      <vt:lpstr>2019年8月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清本 裕子</cp:lastModifiedBy>
  <cp:revision/>
  <cp:lastPrinted>1899-12-30T00:00:00Z</cp:lastPrinted>
  <dcterms:created xsi:type="dcterms:W3CDTF">2013-10-09T23:04:08Z</dcterms:created>
  <dcterms:modified xsi:type="dcterms:W3CDTF">2019-08-30T04:02:11Z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