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akiwaki Takahiro\OneDrive\デスクトップ\"/>
    </mc:Choice>
  </mc:AlternateContent>
  <xr:revisionPtr revIDLastSave="0" documentId="13_ncr:1_{D4527D67-AFC1-410A-97B3-2848EF4879DA}" xr6:coauthVersionLast="45" xr6:coauthVersionMax="45" xr10:uidLastSave="{00000000-0000-0000-0000-000000000000}"/>
  <bookViews>
    <workbookView xWindow="-120" yWindow="-120" windowWidth="20730" windowHeight="11760" activeTab="2" xr2:uid="{00000000-000D-0000-FFFF-FFFF00000000}"/>
  </bookViews>
  <sheets>
    <sheet name="検証シート" sheetId="1" r:id="rId1"/>
    <sheet name="画像" sheetId="6" r:id="rId2"/>
    <sheet name="気づき" sheetId="5" r:id="rId3"/>
    <sheet name="検証終了通貨" sheetId="2"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G9" i="1" s="1"/>
  <c r="K9" i="1"/>
  <c r="N9" i="1" s="1"/>
  <c r="L9" i="1"/>
  <c r="O9" i="1" s="1"/>
  <c r="I9" i="1" s="1"/>
  <c r="L10" i="1" l="1"/>
  <c r="O10" i="1" s="1"/>
  <c r="H9" i="1"/>
  <c r="K10" i="1" s="1"/>
  <c r="N10" i="1" s="1"/>
  <c r="H10" i="1" s="1"/>
  <c r="J10" i="1"/>
  <c r="M10" i="1" s="1"/>
  <c r="G10" i="1" s="1"/>
  <c r="I10" i="1" l="1"/>
  <c r="J11" i="1"/>
  <c r="M11" i="1" s="1"/>
  <c r="L11" i="1" l="1"/>
  <c r="O11" i="1" s="1"/>
  <c r="I11" i="1" s="1"/>
  <c r="G11" i="1"/>
  <c r="K11" i="1"/>
  <c r="N11" i="1" s="1"/>
  <c r="H11" i="1" s="1"/>
  <c r="J12" i="1" l="1"/>
  <c r="M12" i="1" s="1"/>
  <c r="L12" i="1"/>
  <c r="O12" i="1" s="1"/>
  <c r="I12" i="1" s="1"/>
  <c r="K12" i="1"/>
  <c r="N12" i="1" s="1"/>
  <c r="H12" i="1" s="1"/>
  <c r="G12" i="1" l="1"/>
  <c r="L13" i="1"/>
  <c r="O13" i="1" s="1"/>
  <c r="I13" i="1" s="1"/>
  <c r="K13" i="1"/>
  <c r="N13" i="1" s="1"/>
  <c r="L14" i="1" l="1"/>
  <c r="O14" i="1" s="1"/>
  <c r="I14" i="1" s="1"/>
  <c r="J13" i="1"/>
  <c r="M13" i="1" s="1"/>
  <c r="G13" i="1" s="1"/>
  <c r="H13" i="1"/>
  <c r="J14" i="1" l="1"/>
  <c r="M14" i="1" s="1"/>
  <c r="G14" i="1" s="1"/>
  <c r="L15" i="1"/>
  <c r="O15" i="1" s="1"/>
  <c r="I15" i="1" s="1"/>
  <c r="K14" i="1"/>
  <c r="N14" i="1" s="1"/>
  <c r="H14" i="1" s="1"/>
  <c r="L16" i="1" l="1"/>
  <c r="O16" i="1" s="1"/>
  <c r="I16" i="1" s="1"/>
  <c r="K15" i="1"/>
  <c r="N15" i="1" s="1"/>
  <c r="H15"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H58" i="1" s="1"/>
  <c r="H59" i="1" s="1"/>
  <c r="H61" i="1" s="1"/>
  <c r="K61" i="1" s="1"/>
  <c r="L58" i="1"/>
  <c r="O58" i="1" s="1"/>
  <c r="I58" i="1" s="1"/>
  <c r="I59" i="1" s="1"/>
  <c r="I61" i="1" s="1"/>
  <c r="L61" i="1" s="1"/>
  <c r="J56" i="1" l="1"/>
  <c r="M56" i="1" s="1"/>
  <c r="G56" i="1" s="1"/>
  <c r="J57" i="1" l="1"/>
  <c r="M57" i="1" s="1"/>
  <c r="G57" i="1" s="1"/>
  <c r="J58" i="1" l="1"/>
  <c r="M58" i="1" s="1"/>
  <c r="G58" i="1" s="1"/>
  <c r="G59" i="1" s="1"/>
  <c r="G61" i="1" s="1"/>
  <c r="J61" i="1" s="1"/>
</calcChain>
</file>

<file path=xl/sharedStrings.xml><?xml version="1.0" encoding="utf-8"?>
<sst xmlns="http://schemas.openxmlformats.org/spreadsheetml/2006/main" count="51" uniqueCount="40">
  <si>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</si>
  <si>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</si>
  <si>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</si>
  <si>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</si>
  <si>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</si>
  <si>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</si>
  <si>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</si>
  <si>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</si>
  <si>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</si>
  <si>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</si>
  <si>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</si>
  <si>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</si>
  <si>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</si>
  <si>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</si>
  <si>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</si>
  <si>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</si>
  <si>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</si>
  <si>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</si>
  <si>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</si>
  <si>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</si>
  <si>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</si>
  <si>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</si>
  <si>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</si>
  <si>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</si>
  <si>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</si>
  <si>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</si>
  <si>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</si>
  <si>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</si>
  <si>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</si>
  <si>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</si>
  <si>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</si>
  <si>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</si>
  <si>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</si>
  <si>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</si>
  <si>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</si>
  <si>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</si>
  <si>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</si>
  <si>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直前MACDダイバージェンスだからやられるとは思っていた。</t>
    <rPh sb="0" eb="2">
      <t>チョクゼン</t>
    </rPh>
    <rPh sb="23" eb="24">
      <t>オモ</t>
    </rPh>
    <phoneticPr fontId="1"/>
  </si>
  <si>
    <t>USDJPY</t>
    <phoneticPr fontId="1"/>
  </si>
  <si>
    <t>ローソク足がどのような値動きをしてこの形になったのか知っていく必要があると感じました</t>
    <rPh sb="4" eb="5">
      <t>アシ</t>
    </rPh>
    <rPh sb="11" eb="13">
      <t>ネウゴ</t>
    </rPh>
    <rPh sb="19" eb="20">
      <t>カタチ</t>
    </rPh>
    <rPh sb="26" eb="27">
      <t>シ</t>
    </rPh>
    <rPh sb="31" eb="33">
      <t>ヒツヨウ</t>
    </rPh>
    <rPh sb="37" eb="38">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</si>
</sst>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0" fontId="12" fillId="3" borderId="9" xfId="0" applyNumberFormat="1" applyFont="1" applyFill="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4" borderId="9" xfId="0" applyNumberFormat="1"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0</xdr:row>
      <xdr:rowOff>0</xdr:rowOff>
    </xdr:from>
    <xdr:to>
      <xdr:col>21</xdr:col>
      <xdr:colOff>205286</xdr:colOff>
      <xdr:row>35</xdr:row>
      <xdr:rowOff>143078</xdr:rowOff>
    </xdr:to>
    <xdr:pic>
      <xdr:nvPicPr>
        <xdr:cNvPr id="29" name="図 28">
          <a:extLst>
            <a:ext uri="{FF2B5EF4-FFF2-40B4-BE49-F238E27FC236}">
              <a16:creationId xmlns:a16="http://schemas.microsoft.com/office/drawing/2014/main" id="{B8CC611E-0286-4F99-8647-9697CAF200C2}"/>
            </a:ext>
          </a:extLst>
        </xdr:cNvPr>
        <xdr:cNvPicPr>
          <a:picLocks noChangeAspect="1"/>
        </xdr:cNvPicPr>
      </xdr:nvPicPr>
      <xdr:blipFill>
        <a:blip xmlns:r="http://schemas.openxmlformats.org/officeDocument/2006/relationships" r:embed="rId1"/>
        <a:stretch>
          <a:fillRect/>
        </a:stretch>
      </xdr:blipFill>
      <xdr:spPr>
        <a:xfrm>
          <a:off x="0" y="0"/>
          <a:ext cx="13016411" cy="63938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zoomScaleNormal="100" workbookViewId="0">
      <pane xSplit="1" ySplit="8" topLeftCell="B9" activePane="bottomRight" state="frozen"/>
      <selection pane="topRight" activeCell="B1" sqref="B1"/>
      <selection pane="bottomLeft" activeCell="A9" sqref="A9"/>
      <selection pane="bottomRight" activeCell="F11" sqref="F11"/>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38</v>
      </c>
    </row>
    <row r="2" spans="1:18" x14ac:dyDescent="0.4">
      <c r="A2" s="1" t="s">
        <v>8</v>
      </c>
      <c r="C2" t="s">
        <v>23</v>
      </c>
    </row>
    <row r="3" spans="1:18" x14ac:dyDescent="0.4">
      <c r="A3" s="1" t="s">
        <v>10</v>
      </c>
      <c r="C3" s="29">
        <v>100000</v>
      </c>
    </row>
    <row r="4" spans="1:18" x14ac:dyDescent="0.4">
      <c r="A4" s="1" t="s">
        <v>11</v>
      </c>
      <c r="C4" s="29" t="s">
        <v>13</v>
      </c>
    </row>
    <row r="5" spans="1:18" ht="19.5" thickBot="1" x14ac:dyDescent="0.45">
      <c r="A5" s="1" t="s">
        <v>12</v>
      </c>
      <c r="C5" s="29" t="s">
        <v>35</v>
      </c>
    </row>
    <row r="6" spans="1:18" ht="19.5" thickBot="1" x14ac:dyDescent="0.45">
      <c r="A6" s="24" t="s">
        <v>0</v>
      </c>
      <c r="B6" s="24" t="s">
        <v>1</v>
      </c>
      <c r="C6" s="24" t="s">
        <v>1</v>
      </c>
      <c r="D6" s="48" t="s">
        <v>26</v>
      </c>
      <c r="E6" s="25"/>
      <c r="F6" s="26"/>
      <c r="G6" s="82" t="s">
        <v>3</v>
      </c>
      <c r="H6" s="83"/>
      <c r="I6" s="89"/>
      <c r="J6" s="82" t="s">
        <v>24</v>
      </c>
      <c r="K6" s="83"/>
      <c r="L6" s="89"/>
      <c r="M6" s="82" t="s">
        <v>25</v>
      </c>
      <c r="N6" s="83"/>
      <c r="O6" s="89"/>
    </row>
    <row r="7" spans="1:18" ht="19.5" thickBot="1" x14ac:dyDescent="0.45">
      <c r="A7" s="27"/>
      <c r="B7" s="27" t="s">
        <v>2</v>
      </c>
      <c r="C7" s="64" t="s">
        <v>30</v>
      </c>
      <c r="D7" s="13">
        <v>1.27</v>
      </c>
      <c r="E7" s="14">
        <v>1.5</v>
      </c>
      <c r="F7" s="15">
        <v>2</v>
      </c>
      <c r="G7" s="13">
        <v>1.27</v>
      </c>
      <c r="H7" s="14">
        <v>1.5</v>
      </c>
      <c r="I7" s="15">
        <v>2</v>
      </c>
      <c r="J7" s="13">
        <v>1.27</v>
      </c>
      <c r="K7" s="14">
        <v>1.5</v>
      </c>
      <c r="L7" s="15">
        <v>2</v>
      </c>
      <c r="M7" s="13">
        <v>1.27</v>
      </c>
      <c r="N7" s="14">
        <v>1.5</v>
      </c>
      <c r="O7" s="15">
        <v>2</v>
      </c>
    </row>
    <row r="8" spans="1:18" ht="19.5" thickBot="1" x14ac:dyDescent="0.45">
      <c r="A8" s="28" t="s">
        <v>9</v>
      </c>
      <c r="B8" s="12"/>
      <c r="C8" s="49"/>
      <c r="D8" s="17"/>
      <c r="E8" s="16"/>
      <c r="F8" s="18"/>
      <c r="G8" s="19">
        <f>C3</f>
        <v>100000</v>
      </c>
      <c r="H8" s="20">
        <f>C3</f>
        <v>100000</v>
      </c>
      <c r="I8" s="21">
        <f>C3</f>
        <v>100000</v>
      </c>
      <c r="J8" s="86" t="s">
        <v>24</v>
      </c>
      <c r="K8" s="87"/>
      <c r="L8" s="88"/>
      <c r="M8" s="86"/>
      <c r="N8" s="87"/>
      <c r="O8" s="88"/>
    </row>
    <row r="9" spans="1:18" x14ac:dyDescent="0.4">
      <c r="A9" s="9">
        <v>1</v>
      </c>
      <c r="B9" s="23">
        <v>42291</v>
      </c>
      <c r="C9" s="50">
        <v>2</v>
      </c>
      <c r="D9" s="54">
        <v>1.27</v>
      </c>
      <c r="E9" s="55">
        <v>1.5</v>
      </c>
      <c r="F9" s="56">
        <v>-1</v>
      </c>
      <c r="G9" s="22">
        <f>IF(D9="","",G8+M9)</f>
        <v>103810</v>
      </c>
      <c r="H9" s="22">
        <f t="shared" ref="H9" si="0">IF(E9="","",H8+N9)</f>
        <v>104500</v>
      </c>
      <c r="I9" s="22">
        <f t="shared" ref="I9" si="1">IF(F9="","",I8+O9)</f>
        <v>97000</v>
      </c>
      <c r="J9" s="41">
        <f>IF(G8="","",G8*0.03)</f>
        <v>3000</v>
      </c>
      <c r="K9" s="42">
        <f>IF(H8="","",H8*0.03)</f>
        <v>3000</v>
      </c>
      <c r="L9" s="43">
        <f>IF(I8="","",I8*0.03)</f>
        <v>3000</v>
      </c>
      <c r="M9" s="41">
        <f>IF(D9="","",J9*D9)</f>
        <v>3810</v>
      </c>
      <c r="N9" s="42">
        <f>IF(E9="","",K9*E9)</f>
        <v>4500</v>
      </c>
      <c r="O9" s="43">
        <f>IF(F9="","",L9*F9)</f>
        <v>-3000</v>
      </c>
      <c r="P9" s="40"/>
      <c r="Q9" s="40"/>
      <c r="R9" s="40"/>
    </row>
    <row r="10" spans="1:18" x14ac:dyDescent="0.4">
      <c r="A10" s="9">
        <v>2</v>
      </c>
      <c r="B10" s="5">
        <v>42341</v>
      </c>
      <c r="C10" s="47">
        <v>2</v>
      </c>
      <c r="D10" s="57">
        <v>-1</v>
      </c>
      <c r="E10" s="58">
        <v>-1</v>
      </c>
      <c r="F10" s="59">
        <v>-1</v>
      </c>
      <c r="G10" s="22">
        <f t="shared" ref="G10:G42" si="2">IF(D10="","",G9+M10)</f>
        <v>100695.7</v>
      </c>
      <c r="H10" s="22">
        <f t="shared" ref="H10:H42" si="3">IF(E10="","",H9+N10)</f>
        <v>101365</v>
      </c>
      <c r="I10" s="22">
        <f t="shared" ref="I10:I42" si="4">IF(F10="","",I9+O10)</f>
        <v>94090</v>
      </c>
      <c r="J10" s="44">
        <f t="shared" ref="J10:J12" si="5">IF(G9="","",G9*0.03)</f>
        <v>3114.2999999999997</v>
      </c>
      <c r="K10" s="45">
        <f t="shared" ref="K10:K12" si="6">IF(H9="","",H9*0.03)</f>
        <v>3135</v>
      </c>
      <c r="L10" s="46">
        <f t="shared" ref="L10:L12" si="7">IF(I9="","",I9*0.03)</f>
        <v>2910</v>
      </c>
      <c r="M10" s="44">
        <f t="shared" ref="M10:M12" si="8">IF(D10="","",J10*D10)</f>
        <v>-3114.2999999999997</v>
      </c>
      <c r="N10" s="45">
        <f t="shared" ref="N10:N12" si="9">IF(E10="","",K10*E10)</f>
        <v>-3135</v>
      </c>
      <c r="O10" s="46">
        <f t="shared" ref="O10:O12" si="10">IF(F10="","",L10*F10)</f>
        <v>-2910</v>
      </c>
      <c r="P10" s="40"/>
      <c r="Q10" s="40"/>
      <c r="R10" s="40"/>
    </row>
    <row r="11" spans="1:18" x14ac:dyDescent="0.4">
      <c r="A11" s="9">
        <v>3</v>
      </c>
      <c r="B11" s="5"/>
      <c r="C11" s="47"/>
      <c r="D11" s="57"/>
      <c r="E11" s="58"/>
      <c r="F11" s="81"/>
      <c r="G11" s="22" t="str">
        <f t="shared" si="2"/>
        <v/>
      </c>
      <c r="H11" s="22" t="str">
        <f t="shared" si="3"/>
        <v/>
      </c>
      <c r="I11" s="22" t="str">
        <f t="shared" si="4"/>
        <v/>
      </c>
      <c r="J11" s="44">
        <f t="shared" si="5"/>
        <v>3020.8709999999996</v>
      </c>
      <c r="K11" s="45">
        <f t="shared" si="6"/>
        <v>3040.95</v>
      </c>
      <c r="L11" s="46">
        <f t="shared" si="7"/>
        <v>2822.7</v>
      </c>
      <c r="M11" s="44" t="str">
        <f t="shared" si="8"/>
        <v/>
      </c>
      <c r="N11" s="45" t="str">
        <f t="shared" si="9"/>
        <v/>
      </c>
      <c r="O11" s="46" t="str">
        <f t="shared" si="10"/>
        <v/>
      </c>
      <c r="P11" s="40"/>
      <c r="Q11" s="40"/>
      <c r="R11" s="40"/>
    </row>
    <row r="12" spans="1:18" x14ac:dyDescent="0.4">
      <c r="A12" s="9">
        <v>4</v>
      </c>
      <c r="B12" s="5"/>
      <c r="C12" s="47"/>
      <c r="D12" s="57"/>
      <c r="E12" s="58"/>
      <c r="F12" s="59"/>
      <c r="G12" s="22" t="str">
        <f t="shared" si="2"/>
        <v/>
      </c>
      <c r="H12" s="22" t="str">
        <f t="shared" si="3"/>
        <v/>
      </c>
      <c r="I12" s="22" t="str">
        <f t="shared" si="4"/>
        <v/>
      </c>
      <c r="J12" s="44" t="str">
        <f t="shared" si="5"/>
        <v/>
      </c>
      <c r="K12" s="45" t="str">
        <f t="shared" si="6"/>
        <v/>
      </c>
      <c r="L12" s="46" t="str">
        <f t="shared" si="7"/>
        <v/>
      </c>
      <c r="M12" s="44" t="str">
        <f t="shared" si="8"/>
        <v/>
      </c>
      <c r="N12" s="45" t="str">
        <f t="shared" si="9"/>
        <v/>
      </c>
      <c r="O12" s="46" t="str">
        <f t="shared" si="10"/>
        <v/>
      </c>
      <c r="P12" s="40"/>
      <c r="Q12" s="40"/>
      <c r="R12" s="40"/>
    </row>
    <row r="13" spans="1:18" x14ac:dyDescent="0.4">
      <c r="A13" s="9">
        <v>5</v>
      </c>
      <c r="B13" s="5"/>
      <c r="C13" s="47"/>
      <c r="D13" s="57"/>
      <c r="E13" s="58"/>
      <c r="F13" s="81"/>
      <c r="G13" s="22" t="str">
        <f t="shared" si="2"/>
        <v/>
      </c>
      <c r="H13" s="22" t="str">
        <f t="shared" si="3"/>
        <v/>
      </c>
      <c r="I13" s="22" t="str">
        <f t="shared" si="4"/>
        <v/>
      </c>
      <c r="J13" s="44" t="str">
        <f t="shared" ref="J13:J58" si="11">IF(G12="","",G12*0.03)</f>
        <v/>
      </c>
      <c r="K13" s="45" t="str">
        <f t="shared" ref="K13:K58" si="12">IF(H12="","",H12*0.03)</f>
        <v/>
      </c>
      <c r="L13" s="46" t="str">
        <f t="shared" ref="L13:L58" si="13">IF(I12="","",I12*0.03)</f>
        <v/>
      </c>
      <c r="M13" s="44" t="str">
        <f t="shared" ref="M13:M58" si="14">IF(D13="","",J13*D13)</f>
        <v/>
      </c>
      <c r="N13" s="45" t="str">
        <f t="shared" ref="N13:N58" si="15">IF(E13="","",K13*E13)</f>
        <v/>
      </c>
      <c r="O13" s="46" t="str">
        <f t="shared" ref="O13:O58" si="16">IF(F13="","",L13*F13)</f>
        <v/>
      </c>
      <c r="P13" s="40"/>
      <c r="Q13" s="40"/>
      <c r="R13" s="40"/>
    </row>
    <row r="14" spans="1:18" x14ac:dyDescent="0.4">
      <c r="A14" s="9">
        <v>6</v>
      </c>
      <c r="B14" s="5"/>
      <c r="C14" s="47"/>
      <c r="D14" s="57"/>
      <c r="E14" s="58"/>
      <c r="F14" s="59"/>
      <c r="G14" s="22" t="str">
        <f t="shared" si="2"/>
        <v/>
      </c>
      <c r="H14" s="22" t="str">
        <f t="shared" si="3"/>
        <v/>
      </c>
      <c r="I14" s="22" t="str">
        <f t="shared" si="4"/>
        <v/>
      </c>
      <c r="J14" s="44" t="str">
        <f t="shared" si="11"/>
        <v/>
      </c>
      <c r="K14" s="45" t="str">
        <f t="shared" si="12"/>
        <v/>
      </c>
      <c r="L14" s="46" t="str">
        <f t="shared" si="13"/>
        <v/>
      </c>
      <c r="M14" s="44" t="str">
        <f t="shared" si="14"/>
        <v/>
      </c>
      <c r="N14" s="45" t="str">
        <f t="shared" si="15"/>
        <v/>
      </c>
      <c r="O14" s="46" t="str">
        <f t="shared" si="16"/>
        <v/>
      </c>
      <c r="P14" s="40"/>
      <c r="Q14" s="40"/>
      <c r="R14" s="40"/>
    </row>
    <row r="15" spans="1:18" x14ac:dyDescent="0.4">
      <c r="A15" s="9">
        <v>7</v>
      </c>
      <c r="B15" s="5"/>
      <c r="C15" s="47"/>
      <c r="D15" s="57"/>
      <c r="E15" s="58"/>
      <c r="F15" s="59"/>
      <c r="G15" s="22" t="str">
        <f t="shared" si="2"/>
        <v/>
      </c>
      <c r="H15" s="22" t="str">
        <f t="shared" si="3"/>
        <v/>
      </c>
      <c r="I15" s="22" t="str">
        <f t="shared" si="4"/>
        <v/>
      </c>
      <c r="J15" s="44" t="str">
        <f t="shared" si="11"/>
        <v/>
      </c>
      <c r="K15" s="45" t="str">
        <f t="shared" si="12"/>
        <v/>
      </c>
      <c r="L15" s="46" t="str">
        <f t="shared" si="13"/>
        <v/>
      </c>
      <c r="M15" s="44" t="str">
        <f t="shared" si="14"/>
        <v/>
      </c>
      <c r="N15" s="45" t="str">
        <f t="shared" si="15"/>
        <v/>
      </c>
      <c r="O15" s="46" t="str">
        <f t="shared" si="16"/>
        <v/>
      </c>
      <c r="P15" s="40"/>
      <c r="Q15" s="40"/>
      <c r="R15" s="40"/>
    </row>
    <row r="16" spans="1:18" x14ac:dyDescent="0.4">
      <c r="A16" s="9">
        <v>8</v>
      </c>
      <c r="B16" s="5"/>
      <c r="C16" s="47"/>
      <c r="D16" s="57"/>
      <c r="E16" s="58"/>
      <c r="F16" s="59"/>
      <c r="G16" s="22" t="str">
        <f t="shared" si="2"/>
        <v/>
      </c>
      <c r="H16" s="22" t="str">
        <f t="shared" si="3"/>
        <v/>
      </c>
      <c r="I16" s="22" t="str">
        <f t="shared" si="4"/>
        <v/>
      </c>
      <c r="J16" s="44" t="str">
        <f t="shared" si="11"/>
        <v/>
      </c>
      <c r="K16" s="45" t="str">
        <f t="shared" si="12"/>
        <v/>
      </c>
      <c r="L16" s="46" t="str">
        <f t="shared" si="13"/>
        <v/>
      </c>
      <c r="M16" s="44" t="str">
        <f t="shared" si="14"/>
        <v/>
      </c>
      <c r="N16" s="45" t="str">
        <f t="shared" si="15"/>
        <v/>
      </c>
      <c r="O16" s="46" t="str">
        <f t="shared" si="16"/>
        <v/>
      </c>
      <c r="P16" s="40"/>
      <c r="Q16" s="40"/>
      <c r="R16" s="40"/>
    </row>
    <row r="17" spans="1:18" x14ac:dyDescent="0.4">
      <c r="A17" s="9">
        <v>9</v>
      </c>
      <c r="B17" s="5"/>
      <c r="C17" s="47"/>
      <c r="D17" s="57"/>
      <c r="E17" s="58"/>
      <c r="F17" s="59"/>
      <c r="G17" s="22" t="str">
        <f t="shared" si="2"/>
        <v/>
      </c>
      <c r="H17" s="22" t="str">
        <f t="shared" si="3"/>
        <v/>
      </c>
      <c r="I17" s="22" t="str">
        <f t="shared" si="4"/>
        <v/>
      </c>
      <c r="J17" s="44" t="str">
        <f t="shared" si="11"/>
        <v/>
      </c>
      <c r="K17" s="45" t="str">
        <f t="shared" si="12"/>
        <v/>
      </c>
      <c r="L17" s="46" t="str">
        <f t="shared" si="13"/>
        <v/>
      </c>
      <c r="M17" s="44" t="str">
        <f t="shared" si="14"/>
        <v/>
      </c>
      <c r="N17" s="45" t="str">
        <f t="shared" si="15"/>
        <v/>
      </c>
      <c r="O17" s="46" t="str">
        <f t="shared" si="16"/>
        <v/>
      </c>
      <c r="P17" s="40"/>
      <c r="Q17" s="40"/>
      <c r="R17" s="40"/>
    </row>
    <row r="18" spans="1:18" x14ac:dyDescent="0.4">
      <c r="A18" s="9">
        <v>10</v>
      </c>
      <c r="B18" s="5"/>
      <c r="C18" s="47"/>
      <c r="D18" s="57"/>
      <c r="E18" s="58"/>
      <c r="F18" s="59"/>
      <c r="G18" s="22" t="str">
        <f t="shared" si="2"/>
        <v/>
      </c>
      <c r="H18" s="22" t="str">
        <f t="shared" si="3"/>
        <v/>
      </c>
      <c r="I18" s="22" t="str">
        <f t="shared" si="4"/>
        <v/>
      </c>
      <c r="J18" s="44" t="str">
        <f t="shared" si="11"/>
        <v/>
      </c>
      <c r="K18" s="45" t="str">
        <f t="shared" si="12"/>
        <v/>
      </c>
      <c r="L18" s="46" t="str">
        <f t="shared" si="13"/>
        <v/>
      </c>
      <c r="M18" s="44" t="str">
        <f t="shared" si="14"/>
        <v/>
      </c>
      <c r="N18" s="45" t="str">
        <f t="shared" si="15"/>
        <v/>
      </c>
      <c r="O18" s="46" t="str">
        <f t="shared" si="16"/>
        <v/>
      </c>
      <c r="P18" s="40"/>
      <c r="Q18" s="40"/>
      <c r="R18" s="40"/>
    </row>
    <row r="19" spans="1:18" x14ac:dyDescent="0.4">
      <c r="A19" s="9">
        <v>11</v>
      </c>
      <c r="B19" s="5"/>
      <c r="C19" s="47"/>
      <c r="D19" s="57"/>
      <c r="E19" s="58"/>
      <c r="F19" s="59"/>
      <c r="G19" s="22" t="str">
        <f t="shared" si="2"/>
        <v/>
      </c>
      <c r="H19" s="22" t="str">
        <f t="shared" si="3"/>
        <v/>
      </c>
      <c r="I19" s="22" t="str">
        <f t="shared" si="4"/>
        <v/>
      </c>
      <c r="J19" s="44" t="str">
        <f t="shared" si="11"/>
        <v/>
      </c>
      <c r="K19" s="45" t="str">
        <f t="shared" si="12"/>
        <v/>
      </c>
      <c r="L19" s="46" t="str">
        <f t="shared" si="13"/>
        <v/>
      </c>
      <c r="M19" s="44" t="str">
        <f t="shared" si="14"/>
        <v/>
      </c>
      <c r="N19" s="45" t="str">
        <f t="shared" si="15"/>
        <v/>
      </c>
      <c r="O19" s="46" t="str">
        <f t="shared" si="16"/>
        <v/>
      </c>
      <c r="P19" s="40"/>
      <c r="Q19" s="40"/>
      <c r="R19" s="40"/>
    </row>
    <row r="20" spans="1:18" x14ac:dyDescent="0.4">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15</v>
      </c>
      <c r="B23" s="5"/>
      <c r="C23" s="47"/>
      <c r="D23" s="57"/>
      <c r="E23" s="58"/>
      <c r="F23" s="81"/>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1"/>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1"/>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1"/>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1"/>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1"/>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1"/>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6"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6"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6" x14ac:dyDescent="0.4">
      <c r="A51" s="9">
        <v>43</v>
      </c>
      <c r="B51" s="5"/>
      <c r="C51" s="47"/>
      <c r="D51" s="57"/>
      <c r="E51" s="58"/>
      <c r="F51" s="65"/>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6"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6"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6"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6"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c r="P55" t="s">
        <v>37</v>
      </c>
    </row>
    <row r="56" spans="1:16"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6"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6"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6" ht="19.5" thickBot="1" x14ac:dyDescent="0.45">
      <c r="A59" s="9"/>
      <c r="B59" s="90" t="s">
        <v>5</v>
      </c>
      <c r="C59" s="91"/>
      <c r="D59" s="7">
        <f>COUNTIF(D9:D58,1.27)</f>
        <v>1</v>
      </c>
      <c r="E59" s="7">
        <f>COUNTIF(E9:E58,1.5)</f>
        <v>1</v>
      </c>
      <c r="F59" s="8">
        <f>COUNTIF(F9:F58,2)</f>
        <v>0</v>
      </c>
      <c r="G59" s="71">
        <f>MAX(G8:G58)</f>
        <v>103810</v>
      </c>
      <c r="H59" s="72">
        <f t="shared" ref="H59:I59" si="21">MAX(H8:H58)</f>
        <v>104500</v>
      </c>
      <c r="I59" s="73">
        <f t="shared" si="21"/>
        <v>100000</v>
      </c>
      <c r="J59" s="68" t="s">
        <v>32</v>
      </c>
      <c r="K59" s="69">
        <f>B58-B9</f>
        <v>-42291</v>
      </c>
      <c r="L59" s="70" t="s">
        <v>33</v>
      </c>
      <c r="M59" s="9"/>
      <c r="N59" s="3"/>
      <c r="O59" s="4"/>
    </row>
    <row r="60" spans="1:16" ht="19.5" thickBot="1" x14ac:dyDescent="0.45">
      <c r="A60" s="9"/>
      <c r="B60" s="84" t="s">
        <v>6</v>
      </c>
      <c r="C60" s="85"/>
      <c r="D60" s="7">
        <f>COUNTIF(D9:D58,-1)</f>
        <v>1</v>
      </c>
      <c r="E60" s="7">
        <f>COUNTIF(E9:E58,-1)</f>
        <v>1</v>
      </c>
      <c r="F60" s="8">
        <f>COUNTIF(F9:F58,-1)</f>
        <v>2</v>
      </c>
      <c r="G60" s="82" t="s">
        <v>31</v>
      </c>
      <c r="H60" s="83"/>
      <c r="I60" s="89"/>
      <c r="J60" s="82" t="s">
        <v>34</v>
      </c>
      <c r="K60" s="83"/>
      <c r="L60" s="89"/>
      <c r="M60" s="9"/>
      <c r="N60" s="3"/>
      <c r="O60" s="4"/>
    </row>
    <row r="61" spans="1:16" ht="19.5" thickBot="1" x14ac:dyDescent="0.45">
      <c r="A61" s="9"/>
      <c r="B61" s="84" t="s">
        <v>36</v>
      </c>
      <c r="C61" s="85"/>
      <c r="D61" s="7">
        <f>COUNTIF(D9:D58,0)</f>
        <v>0</v>
      </c>
      <c r="E61" s="7">
        <f>COUNTIF(E9:E58,0)</f>
        <v>0</v>
      </c>
      <c r="F61" s="7">
        <f>COUNTIF(F9:F58,0)</f>
        <v>0</v>
      </c>
      <c r="G61" s="77">
        <f>G59/G8</f>
        <v>1.0381</v>
      </c>
      <c r="H61" s="78">
        <f t="shared" ref="H61:I61" si="22">H59/H8</f>
        <v>1.0449999999999999</v>
      </c>
      <c r="I61" s="79">
        <f t="shared" si="22"/>
        <v>1</v>
      </c>
      <c r="J61" s="66">
        <f>(G61-100%)*30/K59</f>
        <v>-2.7027027027027044E-5</v>
      </c>
      <c r="K61" s="66">
        <f>(H61-100%)*30/K59</f>
        <v>-3.1921685464992501E-5</v>
      </c>
      <c r="L61" s="67">
        <f>(I61-100%)*30/K59</f>
        <v>0</v>
      </c>
      <c r="M61" s="10"/>
      <c r="N61" s="2"/>
      <c r="O61" s="11"/>
    </row>
    <row r="62" spans="1:16" ht="19.5" thickBot="1" x14ac:dyDescent="0.45">
      <c r="A62" s="3"/>
      <c r="B62" s="82" t="s">
        <v>4</v>
      </c>
      <c r="C62" s="83"/>
      <c r="D62" s="80">
        <f t="shared" ref="D62:E62" si="23">D59/(D59+D60+D61)</f>
        <v>0.5</v>
      </c>
      <c r="E62" s="75">
        <f t="shared" si="23"/>
        <v>0.5</v>
      </c>
      <c r="F62" s="76">
        <f>F59/(F59+F60+F61)</f>
        <v>0</v>
      </c>
    </row>
    <row r="64" spans="1:16" x14ac:dyDescent="0.4">
      <c r="D64" s="74"/>
      <c r="E64" s="74"/>
      <c r="F64" s="74"/>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
  <sheetViews>
    <sheetView zoomScale="80" zoomScaleNormal="80" workbookViewId="0">
      <selection activeCell="X19" sqref="X19"/>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abSelected="1" zoomScale="145" zoomScaleSheetLayoutView="100" workbookViewId="0">
      <selection activeCell="A2" sqref="A2:J9"/>
    </sheetView>
  </sheetViews>
  <sheetFormatPr defaultColWidth="8.125" defaultRowHeight="13.5" x14ac:dyDescent="0.4"/>
  <cols>
    <col min="1" max="16384" width="8.125" style="52"/>
  </cols>
  <sheetData>
    <row r="1" spans="1:10" x14ac:dyDescent="0.4">
      <c r="A1" s="52" t="s">
        <v>27</v>
      </c>
    </row>
    <row r="2" spans="1:10" x14ac:dyDescent="0.4">
      <c r="A2" s="92" t="s">
        <v>39</v>
      </c>
      <c r="B2" s="93"/>
      <c r="C2" s="93"/>
      <c r="D2" s="93"/>
      <c r="E2" s="93"/>
      <c r="F2" s="93"/>
      <c r="G2" s="93"/>
      <c r="H2" s="93"/>
      <c r="I2" s="93"/>
      <c r="J2" s="93"/>
    </row>
    <row r="3" spans="1:10" x14ac:dyDescent="0.4">
      <c r="A3" s="93"/>
      <c r="B3" s="93"/>
      <c r="C3" s="93"/>
      <c r="D3" s="93"/>
      <c r="E3" s="93"/>
      <c r="F3" s="93"/>
      <c r="G3" s="93"/>
      <c r="H3" s="93"/>
      <c r="I3" s="93"/>
      <c r="J3" s="93"/>
    </row>
    <row r="4" spans="1:10" x14ac:dyDescent="0.4">
      <c r="A4" s="93"/>
      <c r="B4" s="93"/>
      <c r="C4" s="93"/>
      <c r="D4" s="93"/>
      <c r="E4" s="93"/>
      <c r="F4" s="93"/>
      <c r="G4" s="93"/>
      <c r="H4" s="93"/>
      <c r="I4" s="93"/>
      <c r="J4" s="93"/>
    </row>
    <row r="5" spans="1:10" x14ac:dyDescent="0.4">
      <c r="A5" s="93"/>
      <c r="B5" s="93"/>
      <c r="C5" s="93"/>
      <c r="D5" s="93"/>
      <c r="E5" s="93"/>
      <c r="F5" s="93"/>
      <c r="G5" s="93"/>
      <c r="H5" s="93"/>
      <c r="I5" s="93"/>
      <c r="J5" s="93"/>
    </row>
    <row r="6" spans="1:10" x14ac:dyDescent="0.4">
      <c r="A6" s="93"/>
      <c r="B6" s="93"/>
      <c r="C6" s="93"/>
      <c r="D6" s="93"/>
      <c r="E6" s="93"/>
      <c r="F6" s="93"/>
      <c r="G6" s="93"/>
      <c r="H6" s="93"/>
      <c r="I6" s="93"/>
      <c r="J6" s="93"/>
    </row>
    <row r="7" spans="1:10" x14ac:dyDescent="0.4">
      <c r="A7" s="93"/>
      <c r="B7" s="93"/>
      <c r="C7" s="93"/>
      <c r="D7" s="93"/>
      <c r="E7" s="93"/>
      <c r="F7" s="93"/>
      <c r="G7" s="93"/>
      <c r="H7" s="93"/>
      <c r="I7" s="93"/>
      <c r="J7" s="93"/>
    </row>
    <row r="8" spans="1:10" x14ac:dyDescent="0.4">
      <c r="A8" s="93"/>
      <c r="B8" s="93"/>
      <c r="C8" s="93"/>
      <c r="D8" s="93"/>
      <c r="E8" s="93"/>
      <c r="F8" s="93"/>
      <c r="G8" s="93"/>
      <c r="H8" s="93"/>
      <c r="I8" s="93"/>
      <c r="J8" s="93"/>
    </row>
    <row r="9" spans="1:10" x14ac:dyDescent="0.4">
      <c r="A9" s="93"/>
      <c r="B9" s="93"/>
      <c r="C9" s="93"/>
      <c r="D9" s="93"/>
      <c r="E9" s="93"/>
      <c r="F9" s="93"/>
      <c r="G9" s="93"/>
      <c r="H9" s="93"/>
      <c r="I9" s="93"/>
      <c r="J9" s="93"/>
    </row>
    <row r="11" spans="1:10" x14ac:dyDescent="0.4">
      <c r="A11" s="52" t="s">
        <v>28</v>
      </c>
    </row>
    <row r="12" spans="1:10" x14ac:dyDescent="0.4">
      <c r="A12" s="94"/>
      <c r="B12" s="95"/>
      <c r="C12" s="95"/>
      <c r="D12" s="95"/>
      <c r="E12" s="95"/>
      <c r="F12" s="95"/>
      <c r="G12" s="95"/>
      <c r="H12" s="95"/>
      <c r="I12" s="95"/>
      <c r="J12" s="95"/>
    </row>
    <row r="13" spans="1:10" x14ac:dyDescent="0.4">
      <c r="A13" s="95"/>
      <c r="B13" s="95"/>
      <c r="C13" s="95"/>
      <c r="D13" s="95"/>
      <c r="E13" s="95"/>
      <c r="F13" s="95"/>
      <c r="G13" s="95"/>
      <c r="H13" s="95"/>
      <c r="I13" s="95"/>
      <c r="J13" s="95"/>
    </row>
    <row r="14" spans="1:10" x14ac:dyDescent="0.4">
      <c r="A14" s="95"/>
      <c r="B14" s="95"/>
      <c r="C14" s="95"/>
      <c r="D14" s="95"/>
      <c r="E14" s="95"/>
      <c r="F14" s="95"/>
      <c r="G14" s="95"/>
      <c r="H14" s="95"/>
      <c r="I14" s="95"/>
      <c r="J14" s="95"/>
    </row>
    <row r="15" spans="1:10" x14ac:dyDescent="0.4">
      <c r="A15" s="95"/>
      <c r="B15" s="95"/>
      <c r="C15" s="95"/>
      <c r="D15" s="95"/>
      <c r="E15" s="95"/>
      <c r="F15" s="95"/>
      <c r="G15" s="95"/>
      <c r="H15" s="95"/>
      <c r="I15" s="95"/>
      <c r="J15" s="95"/>
    </row>
    <row r="16" spans="1:10" x14ac:dyDescent="0.4">
      <c r="A16" s="95"/>
      <c r="B16" s="95"/>
      <c r="C16" s="95"/>
      <c r="D16" s="95"/>
      <c r="E16" s="95"/>
      <c r="F16" s="95"/>
      <c r="G16" s="95"/>
      <c r="H16" s="95"/>
      <c r="I16" s="95"/>
      <c r="J16" s="95"/>
    </row>
    <row r="17" spans="1:10" x14ac:dyDescent="0.4">
      <c r="A17" s="95"/>
      <c r="B17" s="95"/>
      <c r="C17" s="95"/>
      <c r="D17" s="95"/>
      <c r="E17" s="95"/>
      <c r="F17" s="95"/>
      <c r="G17" s="95"/>
      <c r="H17" s="95"/>
      <c r="I17" s="95"/>
      <c r="J17" s="95"/>
    </row>
    <row r="18" spans="1:10" x14ac:dyDescent="0.4">
      <c r="A18" s="95"/>
      <c r="B18" s="95"/>
      <c r="C18" s="95"/>
      <c r="D18" s="95"/>
      <c r="E18" s="95"/>
      <c r="F18" s="95"/>
      <c r="G18" s="95"/>
      <c r="H18" s="95"/>
      <c r="I18" s="95"/>
      <c r="J18" s="95"/>
    </row>
    <row r="19" spans="1:10" x14ac:dyDescent="0.4">
      <c r="A19" s="95"/>
      <c r="B19" s="95"/>
      <c r="C19" s="95"/>
      <c r="D19" s="95"/>
      <c r="E19" s="95"/>
      <c r="F19" s="95"/>
      <c r="G19" s="95"/>
      <c r="H19" s="95"/>
      <c r="I19" s="95"/>
      <c r="J19" s="95"/>
    </row>
    <row r="21" spans="1:10" x14ac:dyDescent="0.4">
      <c r="A21" s="52" t="s">
        <v>29</v>
      </c>
    </row>
    <row r="22" spans="1:10" x14ac:dyDescent="0.4">
      <c r="A22" s="94"/>
      <c r="B22" s="94"/>
      <c r="C22" s="94"/>
      <c r="D22" s="94"/>
      <c r="E22" s="94"/>
      <c r="F22" s="94"/>
      <c r="G22" s="94"/>
      <c r="H22" s="94"/>
      <c r="I22" s="94"/>
      <c r="J22" s="94"/>
    </row>
    <row r="23" spans="1:10" x14ac:dyDescent="0.4">
      <c r="A23" s="94"/>
      <c r="B23" s="94"/>
      <c r="C23" s="94"/>
      <c r="D23" s="94"/>
      <c r="E23" s="94"/>
      <c r="F23" s="94"/>
      <c r="G23" s="94"/>
      <c r="H23" s="94"/>
      <c r="I23" s="94"/>
      <c r="J23" s="94"/>
    </row>
    <row r="24" spans="1:10" x14ac:dyDescent="0.4">
      <c r="A24" s="94"/>
      <c r="B24" s="94"/>
      <c r="C24" s="94"/>
      <c r="D24" s="94"/>
      <c r="E24" s="94"/>
      <c r="F24" s="94"/>
      <c r="G24" s="94"/>
      <c r="H24" s="94"/>
      <c r="I24" s="94"/>
      <c r="J24" s="94"/>
    </row>
    <row r="25" spans="1:10" x14ac:dyDescent="0.4">
      <c r="A25" s="94"/>
      <c r="B25" s="94"/>
      <c r="C25" s="94"/>
      <c r="D25" s="94"/>
      <c r="E25" s="94"/>
      <c r="F25" s="94"/>
      <c r="G25" s="94"/>
      <c r="H25" s="94"/>
      <c r="I25" s="94"/>
      <c r="J25" s="94"/>
    </row>
    <row r="26" spans="1:10" x14ac:dyDescent="0.4">
      <c r="A26" s="94"/>
      <c r="B26" s="94"/>
      <c r="C26" s="94"/>
      <c r="D26" s="94"/>
      <c r="E26" s="94"/>
      <c r="F26" s="94"/>
      <c r="G26" s="94"/>
      <c r="H26" s="94"/>
      <c r="I26" s="94"/>
      <c r="J26" s="94"/>
    </row>
    <row r="27" spans="1:10" x14ac:dyDescent="0.4">
      <c r="A27" s="94"/>
      <c r="B27" s="94"/>
      <c r="C27" s="94"/>
      <c r="D27" s="94"/>
      <c r="E27" s="94"/>
      <c r="F27" s="94"/>
      <c r="G27" s="94"/>
      <c r="H27" s="94"/>
      <c r="I27" s="94"/>
      <c r="J27" s="94"/>
    </row>
    <row r="28" spans="1:10" x14ac:dyDescent="0.4">
      <c r="A28" s="94"/>
      <c r="B28" s="94"/>
      <c r="C28" s="94"/>
      <c r="D28" s="94"/>
      <c r="E28" s="94"/>
      <c r="F28" s="94"/>
      <c r="G28" s="94"/>
      <c r="H28" s="94"/>
      <c r="I28" s="94"/>
      <c r="J28" s="94"/>
    </row>
    <row r="29" spans="1:10" x14ac:dyDescent="0.4">
      <c r="A29" s="94"/>
      <c r="B29" s="94"/>
      <c r="C29" s="94"/>
      <c r="D29" s="94"/>
      <c r="E29" s="94"/>
      <c r="F29" s="94"/>
      <c r="G29" s="94"/>
      <c r="H29" s="94"/>
      <c r="I29" s="94"/>
      <c r="J29" s="94"/>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22</v>
      </c>
      <c r="C4" s="37"/>
      <c r="D4" s="38"/>
      <c r="E4" s="37"/>
      <c r="F4" s="38"/>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Takiwaki Takahiro</cp:lastModifiedBy>
  <dcterms:created xsi:type="dcterms:W3CDTF">2020-09-18T03:10:57Z</dcterms:created>
  <dcterms:modified xsi:type="dcterms:W3CDTF">2020-10-24T14:33:26Z</dcterms:modified>
</cp:coreProperties>
</file>