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30B8989-AACD-4B55-B346-F2915016CA58}" xr6:coauthVersionLast="45" xr6:coauthVersionMax="45" xr10:uidLastSave="{00000000-0000-0000-0000-000000000000}"/>
  <bookViews>
    <workbookView xWindow="-108" yWindow="-108" windowWidth="23256" windowHeight="13176" activeTab="1" xr2:uid="{00000000-000D-0000-FFFF-FFFF00000000}"/>
  </bookViews>
  <sheets>
    <sheet name="ルール＆合計" sheetId="1" r:id="rId1"/>
    <sheet name="2020年10月" sheetId="11" r:id="rId2"/>
    <sheet name="2015年8月" sheetId="10" r:id="rId3"/>
    <sheet name="画像" sheetId="7" r:id="rId4"/>
    <sheet name="気づき" sheetId="9" r:id="rId5"/>
  </sheets>
  <calcPr calcId="181029"/>
</workbook>
</file>

<file path=xl/calcChain.xml><?xml version="1.0" encoding="utf-8"?>
<calcChain xmlns="http://schemas.openxmlformats.org/spreadsheetml/2006/main">
  <c r="N27" i="11" l="1"/>
  <c r="O27" i="11"/>
  <c r="M27" i="11"/>
  <c r="A8" i="1" l="1"/>
  <c r="I3" i="1"/>
  <c r="J63" i="11" l="1"/>
  <c r="I54" i="11"/>
  <c r="H54" i="11"/>
  <c r="G54" i="11"/>
  <c r="G54" i="10" l="1"/>
  <c r="H54" i="10"/>
  <c r="I54" i="10"/>
  <c r="J63" i="10"/>
  <c r="D8" i="1"/>
  <c r="G8" i="1"/>
  <c r="H8" i="1"/>
  <c r="H17" i="1"/>
  <c r="I8" i="1"/>
  <c r="K8" i="1" s="1"/>
  <c r="K17" i="1" s="1"/>
  <c r="J8" i="1"/>
  <c r="J17" i="1" s="1"/>
  <c r="L8" i="1"/>
  <c r="L17" i="1" s="1"/>
  <c r="D9" i="1"/>
  <c r="G9" i="1"/>
  <c r="H9" i="1" s="1"/>
  <c r="I9" i="1"/>
  <c r="J9" i="1"/>
  <c r="K9" i="1" s="1"/>
  <c r="L9" i="1"/>
  <c r="D10" i="1"/>
  <c r="G10" i="1"/>
  <c r="H10" i="1" s="1"/>
  <c r="I10" i="1"/>
  <c r="J10" i="1"/>
  <c r="K10" i="1"/>
  <c r="L10" i="1"/>
  <c r="D11" i="1"/>
  <c r="G11" i="1"/>
  <c r="H11" i="1"/>
  <c r="I11" i="1"/>
  <c r="J11" i="1"/>
  <c r="K11" i="1"/>
  <c r="L11" i="1"/>
  <c r="D12" i="1"/>
  <c r="G12" i="1"/>
  <c r="H12" i="1"/>
  <c r="I12" i="1"/>
  <c r="K12" i="1" s="1"/>
  <c r="J12" i="1"/>
  <c r="L12" i="1"/>
  <c r="D13" i="1"/>
  <c r="D17" i="1" s="1"/>
  <c r="G13" i="1"/>
  <c r="H13" i="1"/>
  <c r="I13" i="1"/>
  <c r="K13" i="1"/>
  <c r="J13" i="1"/>
  <c r="L13" i="1"/>
  <c r="D14" i="1"/>
  <c r="G14" i="1"/>
  <c r="H14" i="1" s="1"/>
  <c r="I14" i="1"/>
  <c r="J14" i="1"/>
  <c r="K14" i="1"/>
  <c r="L14" i="1"/>
  <c r="D15" i="1"/>
  <c r="G15" i="1"/>
  <c r="H15" i="1"/>
  <c r="I15" i="1"/>
  <c r="J15" i="1"/>
  <c r="K15" i="1"/>
  <c r="L15" i="1"/>
  <c r="D16" i="1"/>
  <c r="G16" i="1"/>
  <c r="H16" i="1"/>
  <c r="I16" i="1"/>
  <c r="K16" i="1" s="1"/>
  <c r="J16" i="1"/>
  <c r="L16" i="1"/>
  <c r="B17" i="1"/>
  <c r="C17" i="1"/>
  <c r="E17" i="1"/>
  <c r="F17" i="1"/>
  <c r="I17" i="1"/>
  <c r="G17" i="1"/>
  <c r="G3" i="1" l="1"/>
</calcChain>
</file>

<file path=xl/sharedStrings.xml><?xml version="1.0" encoding="utf-8"?>
<sst xmlns="http://schemas.openxmlformats.org/spreadsheetml/2006/main" count="152" uniqueCount="89">
  <si>
    <t>※入力</t>
  </si>
  <si>
    <t>初期資金</t>
  </si>
  <si>
    <t>スタート日</t>
  </si>
  <si>
    <t>現在資金</t>
  </si>
  <si>
    <t>損切り</t>
  </si>
  <si>
    <t>資金増減</t>
  </si>
  <si>
    <t>トータル集計</t>
  </si>
  <si>
    <t>集計</t>
  </si>
  <si>
    <t>利益合計</t>
  </si>
  <si>
    <t>損失合計</t>
  </si>
  <si>
    <t>損益</t>
  </si>
  <si>
    <t>利益トレード
回数</t>
  </si>
  <si>
    <t>損失トレード
回数</t>
  </si>
  <si>
    <t>総トレード
回数</t>
  </si>
  <si>
    <t>勝率</t>
  </si>
  <si>
    <t>平均利益</t>
  </si>
  <si>
    <t>平均損失</t>
  </si>
  <si>
    <t>平均利益
/平均損失</t>
  </si>
  <si>
    <t>総利益
/総損失(PF)</t>
  </si>
  <si>
    <t>※リスクリワードレシオ</t>
  </si>
  <si>
    <t>※プロフィットファクター</t>
  </si>
  <si>
    <t>通貨ペア</t>
  </si>
  <si>
    <t>売買</t>
  </si>
  <si>
    <t>数量</t>
  </si>
  <si>
    <t>エントリー手法</t>
  </si>
  <si>
    <t>時間足</t>
  </si>
  <si>
    <t>エントリー日時</t>
  </si>
  <si>
    <t>エントリー価格</t>
  </si>
  <si>
    <t>決済時間足</t>
  </si>
  <si>
    <t>決済日時</t>
  </si>
  <si>
    <t>決済価格</t>
  </si>
  <si>
    <t>決済手法</t>
  </si>
  <si>
    <t>結果</t>
  </si>
  <si>
    <t>利益pips</t>
  </si>
  <si>
    <t>損失pips</t>
  </si>
  <si>
    <t>金額　</t>
  </si>
  <si>
    <t>USD/JPY</t>
  </si>
  <si>
    <t>買い</t>
  </si>
  <si>
    <t>1万通貨</t>
  </si>
  <si>
    <t>PB</t>
  </si>
  <si>
    <t>60分</t>
  </si>
  <si>
    <t>2015.07.02.10:00</t>
  </si>
  <si>
    <t>2015.07.02.15:00</t>
  </si>
  <si>
    <t>ストップ切り上げ</t>
  </si>
  <si>
    <t>勝ち</t>
  </si>
  <si>
    <t>合計</t>
  </si>
  <si>
    <t>トレード詳細データ</t>
  </si>
  <si>
    <t>通貨ペア別エントリー回数</t>
  </si>
  <si>
    <t>Buy</t>
  </si>
  <si>
    <t>Sell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</si>
  <si>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</si>
  <si>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</si>
  <si>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</si>
  <si>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</si>
  <si>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</si>
  <si>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</si>
  <si>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</si>
  <si>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</si>
  <si>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</si>
  <si>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</si>
  <si>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</si>
  <si>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最大連勝数</t>
  </si>
  <si>
    <t>最大連敗数</t>
  </si>
  <si>
    <t>最大DD(pips)</t>
  </si>
  <si>
    <t>エントリー手法別エントリー回数</t>
  </si>
  <si>
    <t>損益pips</t>
  </si>
  <si>
    <t>リベンジャーズ</t>
  </si>
  <si>
    <t>PAリベンジャーズ</t>
  </si>
  <si>
    <t>TJK</t>
  </si>
  <si>
    <t>HIS +1010</t>
  </si>
  <si>
    <t>RF +1010</t>
  </si>
  <si>
    <t>１．今、のあなたの現状を書いてください。</t>
  </si>
  <si>
    <t>（投資歴はどれくらいなのか、現状は勝てているのか負けているか？など）</t>
  </si>
  <si>
    <t>気づき：</t>
  </si>
  <si>
    <t>eursek</t>
    <phoneticPr fontId="13"/>
  </si>
  <si>
    <t>売</t>
    <rPh sb="0" eb="1">
      <t>ウ</t>
    </rPh>
    <phoneticPr fontId="13"/>
  </si>
  <si>
    <t>4H</t>
    <phoneticPr fontId="13"/>
  </si>
  <si>
    <t>1000通貨</t>
    <rPh sb="4" eb="6">
      <t>ツウカ</t>
    </rPh>
    <phoneticPr fontId="13"/>
  </si>
  <si>
    <t>PB</t>
    <phoneticPr fontId="13"/>
  </si>
  <si>
    <t>2020.10.9.08:00</t>
    <phoneticPr fontId="13"/>
  </si>
  <si>
    <t>損切</t>
    <rPh sb="0" eb="2">
      <t>ソンギリ</t>
    </rPh>
    <phoneticPr fontId="13"/>
  </si>
  <si>
    <t>負け</t>
    <rPh sb="0" eb="1">
      <t>マ</t>
    </rPh>
    <phoneticPr fontId="13"/>
  </si>
  <si>
    <t>2020年　　合計</t>
    <phoneticPr fontId="13"/>
  </si>
  <si>
    <t>投資歴　：　半年</t>
    <rPh sb="0" eb="2">
      <t>トウシ</t>
    </rPh>
    <rPh sb="2" eb="3">
      <t>レキ</t>
    </rPh>
    <rPh sb="6" eb="8">
      <t>ハントシ</t>
    </rPh>
    <phoneticPr fontId="13"/>
  </si>
  <si>
    <t>現状　　：　勝ったり負けたりでしたが、元本を割る前に塾に入塾しました。</t>
    <rPh sb="0" eb="2">
      <t>ゲンジョウ</t>
    </rPh>
    <rPh sb="6" eb="7">
      <t>カ</t>
    </rPh>
    <rPh sb="10" eb="11">
      <t>マ</t>
    </rPh>
    <rPh sb="19" eb="21">
      <t>ガンポン</t>
    </rPh>
    <rPh sb="22" eb="23">
      <t>ワ</t>
    </rPh>
    <rPh sb="24" eb="25">
      <t>マエ</t>
    </rPh>
    <rPh sb="26" eb="27">
      <t>ジュク</t>
    </rPh>
    <rPh sb="28" eb="30">
      <t>ニュウジュク</t>
    </rPh>
    <phoneticPr fontId="13"/>
  </si>
  <si>
    <t>自分がいくら投資をすればいいのかわかりませんでした。</t>
    <rPh sb="0" eb="2">
      <t>ジブン</t>
    </rPh>
    <rPh sb="6" eb="8">
      <t>トウシ</t>
    </rPh>
    <phoneticPr fontId="13"/>
  </si>
  <si>
    <t>一番小さいロットで入ってみました。</t>
    <rPh sb="0" eb="2">
      <t>イチバン</t>
    </rPh>
    <rPh sb="2" eb="3">
      <t>チイ</t>
    </rPh>
    <rPh sb="9" eb="10">
      <t>ハイ</t>
    </rPh>
    <phoneticPr fontId="13"/>
  </si>
  <si>
    <t>2020.10.9 11:00</t>
    <phoneticPr fontId="13"/>
  </si>
  <si>
    <t>2020.10.9～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</si>
</sst>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6" formatCode="&quot;¥&quot;#,##0;[Red]&quot;¥&quot;\-#,##0"/>
    <numFmt numFmtId="176" formatCode="0.00_ ;[Red]\-0.00\ "/>
    <numFmt numFmtId="177" formatCode="0.00_ "/>
    <numFmt numFmtId="178" formatCode="0.0_);[Red]\(0.0\)"/>
    <numFmt numFmtId="179" formatCode="m/d;@"/>
    <numFmt numFmtId="180" formatCode="&quot;¥&quot;#,##0_);[Red]\(&quot;¥&quot;#,##0\)"/>
    <numFmt numFmtId="181" formatCode="0_);[Red]\(0\)"/>
    <numFmt numFmtId="182" formatCode="#,##0_ ;[Red]\-#,##0\ "/>
    <numFmt numFmtId="183" formatCode="0.0%"/>
    <numFmt numFmtId="184" formatCode="yyyy/m/d;@"/>
    <numFmt numFmtId="185" formatCode="0.0000"/>
  </numFmts>
  <fonts count="14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MS PGothic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5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/>
      <right style="thin">
        <color indexed="64"/>
      </right>
      <top style="thin">
        <color indexed="64"/>
      </top>
      <bottom style="double">
        <color indexed="6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vertical="center"/>
    </xf>
    <xf numFmtId="9" fontId="0" fillId="0" borderId="6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4" fillId="2" borderId="20" xfId="0" applyNumberFormat="1" applyFont="1" applyFill="1" applyBorder="1" applyAlignment="1" applyProtection="1">
      <alignment horizontal="center" vertical="center"/>
    </xf>
    <xf numFmtId="0" fontId="4" fillId="2" borderId="21" xfId="0" applyNumberFormat="1" applyFont="1" applyFill="1" applyBorder="1" applyAlignment="1" applyProtection="1">
      <alignment horizontal="center" vertical="center"/>
    </xf>
    <xf numFmtId="0" fontId="4" fillId="2" borderId="2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vertical="center"/>
    </xf>
    <xf numFmtId="0" fontId="0" fillId="0" borderId="23" xfId="0" applyNumberFormat="1" applyFont="1" applyFill="1" applyBorder="1" applyAlignment="1" applyProtection="1">
      <alignment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3" borderId="27" xfId="0" applyNumberFormat="1" applyFont="1" applyFill="1" applyBorder="1" applyAlignment="1" applyProtection="1">
      <alignment vertical="center"/>
    </xf>
    <xf numFmtId="0" fontId="0" fillId="3" borderId="19" xfId="0" applyNumberFormat="1" applyFont="1" applyFill="1" applyBorder="1" applyAlignment="1" applyProtection="1">
      <alignment vertical="center"/>
    </xf>
    <xf numFmtId="0" fontId="0" fillId="3" borderId="21" xfId="0" applyNumberFormat="1" applyFont="1" applyFill="1" applyBorder="1" applyAlignment="1" applyProtection="1">
      <alignment vertical="center"/>
    </xf>
    <xf numFmtId="0" fontId="0" fillId="0" borderId="28" xfId="0" applyNumberFormat="1" applyFont="1" applyFill="1" applyBorder="1" applyAlignment="1" applyProtection="1">
      <alignment vertical="center"/>
    </xf>
    <xf numFmtId="176" fontId="0" fillId="0" borderId="28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4" borderId="29" xfId="2" applyNumberFormat="1" applyFont="1" applyFill="1" applyBorder="1" applyAlignment="1" applyProtection="1">
      <alignment vertical="center"/>
    </xf>
    <xf numFmtId="178" fontId="6" fillId="4" borderId="27" xfId="2" applyNumberFormat="1" applyFont="1" applyFill="1" applyBorder="1" applyAlignment="1" applyProtection="1">
      <alignment vertical="center"/>
    </xf>
    <xf numFmtId="9" fontId="6" fillId="0" borderId="30" xfId="2" applyNumberFormat="1" applyFont="1" applyFill="1" applyBorder="1" applyAlignment="1" applyProtection="1">
      <alignment horizontal="center" vertical="center"/>
    </xf>
    <xf numFmtId="5" fontId="6" fillId="0" borderId="22" xfId="2" applyNumberFormat="1" applyFont="1" applyFill="1" applyBorder="1" applyAlignment="1" applyProtection="1">
      <alignment horizontal="center" vertical="center"/>
    </xf>
    <xf numFmtId="5" fontId="6" fillId="0" borderId="0" xfId="2" applyNumberFormat="1" applyFont="1" applyFill="1" applyBorder="1" applyAlignment="1" applyProtection="1">
      <alignment horizontal="center" vertical="center"/>
    </xf>
    <xf numFmtId="6" fontId="6" fillId="4" borderId="27" xfId="2" applyNumberFormat="1" applyFont="1" applyFill="1" applyBorder="1" applyAlignment="1" applyProtection="1">
      <alignment vertical="center"/>
    </xf>
    <xf numFmtId="6" fontId="6" fillId="0" borderId="31" xfId="2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55" fontId="7" fillId="0" borderId="13" xfId="2" applyNumberFormat="1" applyFont="1" applyFill="1" applyBorder="1" applyAlignment="1" applyProtection="1">
      <alignment horizontal="center" vertical="center"/>
    </xf>
    <xf numFmtId="55" fontId="0" fillId="0" borderId="13" xfId="0" applyNumberFormat="1" applyFont="1" applyFill="1" applyBorder="1" applyAlignment="1" applyProtection="1">
      <alignment horizontal="center" vertical="center"/>
    </xf>
    <xf numFmtId="55" fontId="7" fillId="0" borderId="32" xfId="2" applyNumberFormat="1" applyFont="1" applyFill="1" applyBorder="1" applyAlignment="1" applyProtection="1">
      <alignment horizontal="center" vertical="center"/>
    </xf>
    <xf numFmtId="0" fontId="6" fillId="4" borderId="33" xfId="2" applyNumberFormat="1" applyFont="1" applyFill="1" applyBorder="1" applyAlignment="1" applyProtection="1">
      <alignment horizontal="center" vertical="center"/>
    </xf>
    <xf numFmtId="0" fontId="6" fillId="4" borderId="34" xfId="2" applyNumberFormat="1" applyFont="1" applyFill="1" applyBorder="1" applyAlignment="1" applyProtection="1">
      <alignment horizontal="center" vertical="center" wrapText="1"/>
    </xf>
    <xf numFmtId="0" fontId="6" fillId="4" borderId="35" xfId="2" applyNumberFormat="1" applyFont="1" applyFill="1" applyBorder="1" applyAlignment="1" applyProtection="1">
      <alignment horizontal="center" vertical="center"/>
    </xf>
    <xf numFmtId="178" fontId="6" fillId="4" borderId="34" xfId="2" applyNumberFormat="1" applyFont="1" applyFill="1" applyBorder="1" applyAlignment="1" applyProtection="1">
      <alignment horizontal="center" vertical="center" wrapText="1"/>
    </xf>
    <xf numFmtId="179" fontId="6" fillId="4" borderId="34" xfId="2" applyNumberFormat="1" applyFont="1" applyFill="1" applyBorder="1" applyAlignment="1" applyProtection="1">
      <alignment horizontal="center" vertical="center"/>
    </xf>
    <xf numFmtId="0" fontId="6" fillId="4" borderId="36" xfId="2" applyNumberFormat="1" applyFont="1" applyFill="1" applyBorder="1" applyAlignment="1" applyProtection="1">
      <alignment horizontal="center" vertical="center" wrapText="1"/>
    </xf>
    <xf numFmtId="178" fontId="6" fillId="4" borderId="37" xfId="2" applyNumberFormat="1" applyFont="1" applyFill="1" applyBorder="1" applyAlignment="1" applyProtection="1">
      <alignment vertical="center"/>
    </xf>
    <xf numFmtId="180" fontId="6" fillId="4" borderId="38" xfId="2" applyNumberFormat="1" applyFont="1" applyFill="1" applyBorder="1" applyAlignment="1" applyProtection="1">
      <alignment horizontal="center" vertical="center"/>
    </xf>
    <xf numFmtId="180" fontId="7" fillId="0" borderId="39" xfId="2" applyNumberFormat="1" applyFont="1" applyFill="1" applyBorder="1" applyAlignment="1" applyProtection="1">
      <alignment horizontal="right" vertical="center"/>
    </xf>
    <xf numFmtId="180" fontId="7" fillId="0" borderId="40" xfId="2" applyNumberFormat="1" applyFont="1" applyFill="1" applyBorder="1" applyAlignment="1" applyProtection="1">
      <alignment horizontal="right" vertical="center"/>
    </xf>
    <xf numFmtId="181" fontId="7" fillId="0" borderId="40" xfId="2" applyNumberFormat="1" applyFont="1" applyFill="1" applyBorder="1" applyAlignment="1" applyProtection="1">
      <alignment horizontal="right" vertical="center"/>
    </xf>
    <xf numFmtId="182" fontId="7" fillId="0" borderId="40" xfId="2" applyNumberFormat="1" applyFont="1" applyFill="1" applyBorder="1" applyAlignment="1" applyProtection="1">
      <alignment horizontal="right" vertical="center"/>
    </xf>
    <xf numFmtId="183" fontId="7" fillId="0" borderId="40" xfId="2" applyNumberFormat="1" applyFont="1" applyFill="1" applyBorder="1" applyAlignment="1" applyProtection="1">
      <alignment vertical="center"/>
    </xf>
    <xf numFmtId="180" fontId="7" fillId="0" borderId="40" xfId="2" applyNumberFormat="1" applyFont="1" applyFill="1" applyBorder="1" applyAlignment="1" applyProtection="1">
      <alignment vertical="center"/>
    </xf>
    <xf numFmtId="177" fontId="7" fillId="0" borderId="40" xfId="2" applyNumberFormat="1" applyFont="1" applyFill="1" applyBorder="1" applyAlignment="1" applyProtection="1">
      <alignment vertical="center"/>
    </xf>
    <xf numFmtId="177" fontId="7" fillId="0" borderId="41" xfId="2" applyNumberFormat="1" applyFont="1" applyFill="1" applyBorder="1" applyAlignment="1" applyProtection="1">
      <alignment vertical="center"/>
    </xf>
    <xf numFmtId="180" fontId="0" fillId="0" borderId="39" xfId="0" applyNumberFormat="1" applyFont="1" applyFill="1" applyBorder="1" applyAlignment="1" applyProtection="1">
      <alignment vertical="center"/>
    </xf>
    <xf numFmtId="180" fontId="0" fillId="0" borderId="40" xfId="0" applyNumberFormat="1" applyFont="1" applyFill="1" applyBorder="1" applyAlignment="1" applyProtection="1">
      <alignment vertical="center"/>
    </xf>
    <xf numFmtId="0" fontId="0" fillId="0" borderId="40" xfId="0" applyNumberFormat="1" applyFont="1" applyFill="1" applyBorder="1" applyAlignment="1" applyProtection="1">
      <alignment vertical="center"/>
    </xf>
    <xf numFmtId="180" fontId="0" fillId="0" borderId="42" xfId="0" applyNumberFormat="1" applyFont="1" applyFill="1" applyBorder="1" applyAlignment="1" applyProtection="1">
      <alignment vertical="center"/>
    </xf>
    <xf numFmtId="180" fontId="0" fillId="0" borderId="43" xfId="0" applyNumberFormat="1" applyFont="1" applyFill="1" applyBorder="1" applyAlignment="1" applyProtection="1">
      <alignment vertical="center"/>
    </xf>
    <xf numFmtId="0" fontId="0" fillId="0" borderId="43" xfId="0" applyNumberFormat="1" applyFont="1" applyFill="1" applyBorder="1" applyAlignment="1" applyProtection="1">
      <alignment vertical="center"/>
    </xf>
    <xf numFmtId="181" fontId="7" fillId="0" borderId="43" xfId="2" applyNumberFormat="1" applyFont="1" applyFill="1" applyBorder="1" applyAlignment="1" applyProtection="1">
      <alignment horizontal="right" vertical="center"/>
    </xf>
    <xf numFmtId="183" fontId="7" fillId="0" borderId="43" xfId="2" applyNumberFormat="1" applyFont="1" applyFill="1" applyBorder="1" applyAlignment="1" applyProtection="1">
      <alignment vertical="center"/>
    </xf>
    <xf numFmtId="180" fontId="7" fillId="0" borderId="43" xfId="2" applyNumberFormat="1" applyFont="1" applyFill="1" applyBorder="1" applyAlignment="1" applyProtection="1">
      <alignment vertical="center"/>
    </xf>
    <xf numFmtId="177" fontId="7" fillId="0" borderId="43" xfId="2" applyNumberFormat="1" applyFont="1" applyFill="1" applyBorder="1" applyAlignment="1" applyProtection="1">
      <alignment vertical="center"/>
    </xf>
    <xf numFmtId="177" fontId="7" fillId="0" borderId="44" xfId="2" applyNumberFormat="1" applyFont="1" applyFill="1" applyBorder="1" applyAlignment="1" applyProtection="1">
      <alignment vertical="center"/>
    </xf>
    <xf numFmtId="6" fontId="7" fillId="0" borderId="40" xfId="2" applyNumberFormat="1" applyFont="1" applyFill="1" applyBorder="1" applyAlignment="1" applyProtection="1">
      <alignment horizontal="right" vertical="center"/>
    </xf>
    <xf numFmtId="6" fontId="7" fillId="0" borderId="43" xfId="2" applyNumberFormat="1" applyFont="1" applyFill="1" applyBorder="1" applyAlignment="1" applyProtection="1">
      <alignment horizontal="right" vertical="center"/>
    </xf>
    <xf numFmtId="55" fontId="0" fillId="0" borderId="12" xfId="0" applyNumberFormat="1" applyFont="1" applyFill="1" applyBorder="1" applyAlignment="1" applyProtection="1">
      <alignment horizontal="center" vertical="center"/>
    </xf>
    <xf numFmtId="5" fontId="1" fillId="0" borderId="45" xfId="0" applyNumberFormat="1" applyFont="1" applyFill="1" applyBorder="1" applyAlignment="1" applyProtection="1">
      <alignment vertical="center"/>
    </xf>
    <xf numFmtId="180" fontId="1" fillId="0" borderId="46" xfId="0" applyNumberFormat="1" applyFont="1" applyFill="1" applyBorder="1" applyAlignment="1" applyProtection="1">
      <alignment vertical="center"/>
    </xf>
    <xf numFmtId="6" fontId="1" fillId="0" borderId="46" xfId="0" applyNumberFormat="1" applyFont="1" applyFill="1" applyBorder="1" applyAlignment="1" applyProtection="1">
      <alignment vertical="center"/>
    </xf>
    <xf numFmtId="182" fontId="1" fillId="0" borderId="46" xfId="0" applyNumberFormat="1" applyFont="1" applyFill="1" applyBorder="1" applyAlignment="1" applyProtection="1">
      <alignment vertical="center"/>
    </xf>
    <xf numFmtId="181" fontId="1" fillId="0" borderId="46" xfId="0" applyNumberFormat="1" applyFont="1" applyFill="1" applyBorder="1" applyAlignment="1" applyProtection="1">
      <alignment vertical="center"/>
    </xf>
    <xf numFmtId="183" fontId="8" fillId="0" borderId="46" xfId="0" applyNumberFormat="1" applyFont="1" applyFill="1" applyBorder="1" applyAlignment="1" applyProtection="1">
      <alignment vertical="center"/>
    </xf>
    <xf numFmtId="177" fontId="1" fillId="0" borderId="47" xfId="0" applyNumberFormat="1" applyFont="1" applyFill="1" applyBorder="1" applyAlignment="1" applyProtection="1">
      <alignment vertical="center"/>
    </xf>
    <xf numFmtId="177" fontId="1" fillId="0" borderId="48" xfId="0" applyNumberFormat="1" applyFont="1" applyFill="1" applyBorder="1" applyAlignment="1" applyProtection="1">
      <alignment vertical="center"/>
    </xf>
    <xf numFmtId="0" fontId="0" fillId="0" borderId="49" xfId="0" applyNumberFormat="1" applyFont="1" applyFill="1" applyBorder="1" applyAlignment="1" applyProtection="1">
      <alignment vertical="center"/>
    </xf>
    <xf numFmtId="0" fontId="9" fillId="0" borderId="41" xfId="0" applyNumberFormat="1" applyFont="1" applyFill="1" applyBorder="1" applyAlignment="1" applyProtection="1">
      <alignment vertical="center"/>
    </xf>
    <xf numFmtId="0" fontId="6" fillId="5" borderId="0" xfId="2" applyNumberFormat="1" applyFont="1" applyFill="1" applyBorder="1" applyAlignment="1" applyProtection="1">
      <alignment vertical="center"/>
    </xf>
    <xf numFmtId="5" fontId="6" fillId="5" borderId="0" xfId="2" applyNumberFormat="1" applyFont="1" applyFill="1" applyBorder="1" applyAlignment="1" applyProtection="1">
      <alignment horizontal="center" vertical="center"/>
    </xf>
    <xf numFmtId="178" fontId="6" fillId="5" borderId="0" xfId="2" applyNumberFormat="1" applyFont="1" applyFill="1" applyBorder="1" applyAlignment="1" applyProtection="1">
      <alignment vertical="center"/>
    </xf>
    <xf numFmtId="6" fontId="6" fillId="5" borderId="0" xfId="2" applyNumberFormat="1" applyFont="1" applyFill="1" applyBorder="1" applyAlignment="1" applyProtection="1">
      <alignment vertical="center"/>
    </xf>
    <xf numFmtId="6" fontId="6" fillId="5" borderId="0" xfId="2" applyNumberFormat="1" applyFont="1" applyFill="1" applyBorder="1" applyAlignment="1" applyProtection="1">
      <alignment horizontal="center" vertical="center"/>
    </xf>
    <xf numFmtId="0" fontId="0" fillId="5" borderId="0" xfId="0" applyNumberFormat="1" applyFont="1" applyFill="1" applyBorder="1" applyAlignment="1" applyProtection="1">
      <alignment vertical="center"/>
    </xf>
    <xf numFmtId="0" fontId="6" fillId="5" borderId="50" xfId="2" applyNumberFormat="1" applyFont="1" applyFill="1" applyBorder="1" applyAlignment="1" applyProtection="1">
      <alignment vertical="center"/>
    </xf>
    <xf numFmtId="5" fontId="6" fillId="5" borderId="50" xfId="2" applyNumberFormat="1" applyFont="1" applyFill="1" applyBorder="1" applyAlignment="1" applyProtection="1">
      <alignment horizontal="center" vertical="center"/>
    </xf>
    <xf numFmtId="178" fontId="6" fillId="5" borderId="50" xfId="2" applyNumberFormat="1" applyFont="1" applyFill="1" applyBorder="1" applyAlignment="1" applyProtection="1">
      <alignment vertical="center"/>
    </xf>
    <xf numFmtId="6" fontId="6" fillId="5" borderId="50" xfId="2" applyNumberFormat="1" applyFont="1" applyFill="1" applyBorder="1" applyAlignment="1" applyProtection="1">
      <alignment vertical="center"/>
    </xf>
    <xf numFmtId="6" fontId="6" fillId="5" borderId="50" xfId="2" applyNumberFormat="1" applyFont="1" applyFill="1" applyBorder="1" applyAlignment="1" applyProtection="1">
      <alignment horizontal="center" vertical="center"/>
    </xf>
    <xf numFmtId="0" fontId="0" fillId="5" borderId="50" xfId="0" applyNumberFormat="1" applyFont="1" applyFill="1" applyBorder="1" applyAlignment="1" applyProtection="1">
      <alignment vertical="center"/>
    </xf>
    <xf numFmtId="0" fontId="0" fillId="0" borderId="50" xfId="0" applyNumberFormat="1" applyFont="1" applyFill="1" applyBorder="1" applyAlignment="1" applyProtection="1">
      <alignment vertical="center"/>
    </xf>
    <xf numFmtId="0" fontId="0" fillId="0" borderId="51" xfId="0" applyNumberFormat="1" applyFont="1" applyFill="1" applyBorder="1" applyAlignment="1" applyProtection="1">
      <alignment vertical="center"/>
    </xf>
    <xf numFmtId="5" fontId="7" fillId="6" borderId="51" xfId="2" applyNumberFormat="1" applyFont="1" applyFill="1" applyBorder="1" applyAlignment="1" applyProtection="1">
      <alignment horizontal="center"/>
    </xf>
    <xf numFmtId="5" fontId="6" fillId="0" borderId="51" xfId="2" applyNumberFormat="1" applyFont="1" applyFill="1" applyBorder="1" applyAlignment="1" applyProtection="1">
      <alignment horizontal="center" vertical="center"/>
    </xf>
    <xf numFmtId="0" fontId="6" fillId="0" borderId="51" xfId="2" applyNumberFormat="1" applyFont="1" applyFill="1" applyBorder="1" applyAlignment="1" applyProtection="1"/>
    <xf numFmtId="5" fontId="7" fillId="6" borderId="11" xfId="2" applyNumberFormat="1" applyFont="1" applyFill="1" applyBorder="1" applyAlignment="1" applyProtection="1">
      <alignment horizontal="center"/>
    </xf>
    <xf numFmtId="0" fontId="10" fillId="4" borderId="52" xfId="2" applyNumberFormat="1" applyFont="1" applyFill="1" applyBorder="1" applyAlignment="1" applyProtection="1">
      <alignment horizontal="center" vertical="center"/>
    </xf>
    <xf numFmtId="5" fontId="10" fillId="5" borderId="50" xfId="2" applyNumberFormat="1" applyFont="1" applyFill="1" applyBorder="1" applyAlignment="1" applyProtection="1">
      <alignment horizontal="center" vertical="center"/>
    </xf>
    <xf numFmtId="9" fontId="6" fillId="5" borderId="53" xfId="2" applyNumberFormat="1" applyFont="1" applyFill="1" applyBorder="1" applyAlignment="1" applyProtection="1">
      <alignment horizontal="center" vertical="center"/>
    </xf>
    <xf numFmtId="5" fontId="7" fillId="6" borderId="54" xfId="2" applyNumberFormat="1" applyFont="1" applyFill="1" applyBorder="1" applyAlignment="1" applyProtection="1">
      <alignment horizontal="center"/>
    </xf>
    <xf numFmtId="0" fontId="0" fillId="0" borderId="55" xfId="0" applyNumberFormat="1" applyFont="1" applyFill="1" applyBorder="1" applyAlignment="1" applyProtection="1">
      <alignment vertical="center"/>
    </xf>
    <xf numFmtId="0" fontId="0" fillId="0" borderId="56" xfId="0" applyNumberFormat="1" applyFont="1" applyFill="1" applyBorder="1" applyAlignment="1" applyProtection="1">
      <alignment vertical="center"/>
    </xf>
    <xf numFmtId="0" fontId="0" fillId="0" borderId="57" xfId="0" applyNumberFormat="1" applyFont="1" applyFill="1" applyBorder="1" applyAlignment="1" applyProtection="1">
      <alignment vertical="center"/>
    </xf>
    <xf numFmtId="0" fontId="6" fillId="4" borderId="27" xfId="2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58" xfId="0" applyNumberFormat="1" applyFont="1" applyFill="1" applyBorder="1" applyAlignment="1" applyProtection="1">
      <alignment vertical="center"/>
    </xf>
    <xf numFmtId="0" fontId="0" fillId="3" borderId="31" xfId="0" applyNumberFormat="1" applyFont="1" applyFill="1" applyBorder="1" applyAlignment="1" applyProtection="1">
      <alignment vertical="center"/>
    </xf>
    <xf numFmtId="0" fontId="1" fillId="0" borderId="0" xfId="3">
      <alignment vertical="center"/>
    </xf>
    <xf numFmtId="0" fontId="1" fillId="0" borderId="59" xfId="3" applyBorder="1">
      <alignment vertical="center"/>
    </xf>
    <xf numFmtId="0" fontId="1" fillId="0" borderId="60" xfId="3" applyBorder="1">
      <alignment vertical="center"/>
    </xf>
    <xf numFmtId="0" fontId="1" fillId="0" borderId="61" xfId="3" applyBorder="1">
      <alignment vertical="center"/>
    </xf>
    <xf numFmtId="0" fontId="1" fillId="0" borderId="28" xfId="3" applyBorder="1">
      <alignment vertical="center"/>
    </xf>
    <xf numFmtId="0" fontId="1" fillId="0" borderId="0" xfId="3" applyBorder="1">
      <alignment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14" fontId="0" fillId="0" borderId="0" xfId="0" applyNumberFormat="1">
      <alignment vertical="center"/>
    </xf>
    <xf numFmtId="0" fontId="1" fillId="0" borderId="0" xfId="3" applyFill="1" applyBorder="1">
      <alignment vertical="center"/>
    </xf>
    <xf numFmtId="185" fontId="0" fillId="0" borderId="0" xfId="0" applyNumberFormat="1">
      <alignment vertical="center"/>
    </xf>
    <xf numFmtId="55" fontId="7" fillId="0" borderId="13" xfId="0" applyNumberFormat="1" applyFont="1" applyFill="1" applyBorder="1" applyAlignment="1" applyProtection="1">
      <alignment horizontal="center" vertical="center"/>
    </xf>
    <xf numFmtId="5" fontId="7" fillId="6" borderId="13" xfId="2" applyNumberFormat="1" applyFont="1" applyFill="1" applyBorder="1" applyAlignment="1" applyProtection="1">
      <alignment horizontal="center"/>
    </xf>
    <xf numFmtId="5" fontId="7" fillId="6" borderId="53" xfId="2" applyNumberFormat="1" applyFont="1" applyFill="1" applyBorder="1" applyAlignment="1" applyProtection="1">
      <alignment horizontal="center"/>
    </xf>
    <xf numFmtId="5" fontId="7" fillId="6" borderId="41" xfId="2" applyNumberFormat="1" applyFont="1" applyFill="1" applyBorder="1" applyAlignment="1" applyProtection="1">
      <alignment horizontal="center"/>
    </xf>
    <xf numFmtId="5" fontId="7" fillId="6" borderId="55" xfId="2" applyNumberFormat="1" applyFont="1" applyFill="1" applyBorder="1" applyAlignment="1" applyProtection="1">
      <alignment horizontal="center"/>
    </xf>
    <xf numFmtId="5" fontId="7" fillId="6" borderId="62" xfId="2" applyNumberFormat="1" applyFont="1" applyFill="1" applyBorder="1" applyAlignment="1" applyProtection="1">
      <alignment horizontal="center"/>
    </xf>
    <xf numFmtId="5" fontId="11" fillId="0" borderId="11" xfId="2" applyNumberFormat="1" applyFont="1" applyFill="1" applyBorder="1" applyAlignment="1" applyProtection="1">
      <alignment horizontal="center" vertical="center"/>
    </xf>
    <xf numFmtId="184" fontId="6" fillId="0" borderId="20" xfId="2" applyNumberFormat="1" applyFont="1" applyFill="1" applyBorder="1" applyAlignment="1" applyProtection="1">
      <alignment horizontal="center" vertical="center"/>
    </xf>
    <xf numFmtId="184" fontId="6" fillId="0" borderId="31" xfId="2" applyNumberFormat="1" applyFont="1" applyFill="1" applyBorder="1" applyAlignment="1" applyProtection="1">
      <alignment horizontal="center" vertical="center"/>
    </xf>
    <xf numFmtId="5" fontId="6" fillId="0" borderId="62" xfId="2" applyNumberFormat="1" applyFont="1" applyFill="1" applyBorder="1" applyAlignment="1" applyProtection="1">
      <alignment horizontal="center" vertical="center"/>
    </xf>
    <xf numFmtId="5" fontId="6" fillId="0" borderId="63" xfId="2" applyNumberFormat="1" applyFont="1" applyFill="1" applyBorder="1" applyAlignment="1" applyProtection="1">
      <alignment horizontal="center" vertical="center"/>
    </xf>
    <xf numFmtId="0" fontId="4" fillId="2" borderId="64" xfId="0" applyNumberFormat="1" applyFont="1" applyFill="1" applyBorder="1" applyAlignment="1" applyProtection="1">
      <alignment horizontal="center" vertical="center"/>
    </xf>
    <xf numFmtId="0" fontId="4" fillId="2" borderId="31" xfId="0" applyNumberFormat="1" applyFont="1" applyFill="1" applyBorder="1" applyAlignment="1" applyProtection="1">
      <alignment horizontal="center" vertical="center"/>
    </xf>
    <xf numFmtId="0" fontId="4" fillId="2" borderId="27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気づき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239798</xdr:colOff>
      <xdr:row>59</xdr:row>
      <xdr:rowOff>152400</xdr:rowOff>
    </xdr:to>
    <xdr:pic>
      <xdr:nvPicPr>
        <xdr:cNvPr id="2" name="図 1" descr="像１">
          <a:extLst>
            <a:ext uri="{FF2B5EF4-FFF2-40B4-BE49-F238E27FC236}">
              <a16:creationId xmlns:a16="http://schemas.microsoft.com/office/drawing/2014/main" id="{77C4B748-120D-4975-BABD-7CCD1AC15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425" t="35342" r="1" b="17322"/>
        <a:stretch/>
      </xdr:blipFill>
      <xdr:spPr>
        <a:xfrm>
          <a:off x="0" y="0"/>
          <a:ext cx="13041398" cy="1004316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19</xdr:row>
      <xdr:rowOff>0</xdr:rowOff>
    </xdr:from>
    <xdr:to>
      <xdr:col>18</xdr:col>
      <xdr:colOff>487680</xdr:colOff>
      <xdr:row>23</xdr:row>
      <xdr:rowOff>60960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AEC26F7-0BC1-4CE1-A809-54E0AA0ECBFB}"/>
            </a:ext>
          </a:extLst>
        </xdr:cNvPr>
        <xdr:cNvSpPr/>
      </xdr:nvSpPr>
      <xdr:spPr>
        <a:xfrm>
          <a:off x="9753600" y="3185160"/>
          <a:ext cx="1706880" cy="731520"/>
        </a:xfrm>
        <a:prstGeom prst="wedgeRoundRectCallout">
          <a:avLst>
            <a:gd name="adj1" fmla="val -21726"/>
            <a:gd name="adj2" fmla="val 431250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21</xdr:col>
      <xdr:colOff>0</xdr:colOff>
      <xdr:row>19</xdr:row>
      <xdr:rowOff>106680</xdr:rowOff>
    </xdr:from>
    <xdr:to>
      <xdr:col>22</xdr:col>
      <xdr:colOff>533400</xdr:colOff>
      <xdr:row>24</xdr:row>
      <xdr:rowOff>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12FA942-A322-4EC9-9D53-07F4B867012D}"/>
            </a:ext>
          </a:extLst>
        </xdr:cNvPr>
        <xdr:cNvSpPr/>
      </xdr:nvSpPr>
      <xdr:spPr>
        <a:xfrm>
          <a:off x="12801600" y="3291840"/>
          <a:ext cx="1143000" cy="731520"/>
        </a:xfrm>
        <a:prstGeom prst="wedgeRoundRectCallout">
          <a:avLst>
            <a:gd name="adj1" fmla="val -243059"/>
            <a:gd name="adj2" fmla="val 447917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損切</a:t>
          </a:r>
        </a:p>
      </xdr:txBody>
    </xdr:sp>
    <xdr:clientData/>
  </xdr:twoCellAnchor>
  <xdr:twoCellAnchor editAs="oneCell">
    <xdr:from>
      <xdr:col>0</xdr:col>
      <xdr:colOff>0</xdr:colOff>
      <xdr:row>64</xdr:row>
      <xdr:rowOff>30480</xdr:rowOff>
    </xdr:from>
    <xdr:to>
      <xdr:col>21</xdr:col>
      <xdr:colOff>561594</xdr:colOff>
      <xdr:row>107</xdr:row>
      <xdr:rowOff>15240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BF7E978-D6E3-4E75-8F0D-142B343514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920" t="12297" b="17768"/>
        <a:stretch/>
      </xdr:blipFill>
      <xdr:spPr>
        <a:xfrm>
          <a:off x="0" y="10759440"/>
          <a:ext cx="13363194" cy="7193280"/>
        </a:xfrm>
        <a:prstGeom prst="rect">
          <a:avLst/>
        </a:prstGeom>
      </xdr:spPr>
    </xdr:pic>
    <xdr:clientData/>
  </xdr:twoCellAnchor>
  <xdr:oneCellAnchor>
    <xdr:from>
      <xdr:col>3</xdr:col>
      <xdr:colOff>365760</xdr:colOff>
      <xdr:row>12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A6F6658-BE4B-4AB2-BE86-CBE05784F2D7}"/>
            </a:ext>
          </a:extLst>
        </xdr:cNvPr>
        <xdr:cNvSpPr txBox="1"/>
      </xdr:nvSpPr>
      <xdr:spPr>
        <a:xfrm>
          <a:off x="2194560" y="2011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373380</xdr:colOff>
      <xdr:row>31</xdr:row>
      <xdr:rowOff>83820</xdr:rowOff>
    </xdr:from>
    <xdr:to>
      <xdr:col>20</xdr:col>
      <xdr:colOff>68580</xdr:colOff>
      <xdr:row>36</xdr:row>
      <xdr:rowOff>160020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6CE10CD-D918-429C-B85F-0BC6BB14C9A5}"/>
            </a:ext>
          </a:extLst>
        </xdr:cNvPr>
        <xdr:cNvSpPr txBox="1"/>
      </xdr:nvSpPr>
      <xdr:spPr>
        <a:xfrm>
          <a:off x="11346180" y="5280660"/>
          <a:ext cx="9144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2</xdr:col>
      <xdr:colOff>213360</xdr:colOff>
      <xdr:row>3</xdr:row>
      <xdr:rowOff>15240</xdr:rowOff>
    </xdr:from>
    <xdr:ext cx="1561261" cy="75918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E32068-2907-409C-A147-7D0F2609B729}"/>
            </a:ext>
          </a:extLst>
        </xdr:cNvPr>
        <xdr:cNvSpPr txBox="1"/>
      </xdr:nvSpPr>
      <xdr:spPr>
        <a:xfrm>
          <a:off x="1432560" y="518160"/>
          <a:ext cx="1561261" cy="7591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0">
              <a:solidFill>
                <a:srgbClr val="C00000"/>
              </a:solidFill>
            </a:rPr>
            <a:t>画像１</a:t>
          </a:r>
          <a:endParaRPr kumimoji="1" lang="en-US" altLang="ja-JP" sz="4000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15240</xdr:colOff>
      <xdr:row>68</xdr:row>
      <xdr:rowOff>30480</xdr:rowOff>
    </xdr:from>
    <xdr:ext cx="1470595" cy="7591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EAB0FB2-9F43-442E-AD97-D2FBD2B5B8DB}"/>
            </a:ext>
          </a:extLst>
        </xdr:cNvPr>
        <xdr:cNvSpPr txBox="1"/>
      </xdr:nvSpPr>
      <xdr:spPr>
        <a:xfrm>
          <a:off x="1234440" y="11430000"/>
          <a:ext cx="1470595" cy="7591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0">
              <a:solidFill>
                <a:srgbClr val="C00000"/>
              </a:solidFill>
            </a:rPr>
            <a:t>画像</a:t>
          </a:r>
          <a:r>
            <a:rPr kumimoji="1" lang="en-US" altLang="ja-JP" sz="4000">
              <a:solidFill>
                <a:srgbClr val="C00000"/>
              </a:solidFill>
            </a:rPr>
            <a:t>2</a:t>
          </a:r>
        </a:p>
      </xdr:txBody>
    </xdr:sp>
    <xdr:clientData/>
  </xdr:oneCellAnchor>
  <xdr:twoCellAnchor>
    <xdr:from>
      <xdr:col>16</xdr:col>
      <xdr:colOff>213360</xdr:colOff>
      <xdr:row>69</xdr:row>
      <xdr:rowOff>152400</xdr:rowOff>
    </xdr:from>
    <xdr:to>
      <xdr:col>19</xdr:col>
      <xdr:colOff>91440</xdr:colOff>
      <xdr:row>75</xdr:row>
      <xdr:rowOff>60960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A16457A0-0876-4306-9C37-117F608AB5C1}"/>
            </a:ext>
          </a:extLst>
        </xdr:cNvPr>
        <xdr:cNvSpPr/>
      </xdr:nvSpPr>
      <xdr:spPr>
        <a:xfrm>
          <a:off x="9966960" y="11719560"/>
          <a:ext cx="1706880" cy="914400"/>
        </a:xfrm>
        <a:prstGeom prst="wedgeRoundRectCallout">
          <a:avLst>
            <a:gd name="adj1" fmla="val 596"/>
            <a:gd name="adj2" fmla="val 268750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エントリーしたかった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zoomScaleSheetLayoutView="100" workbookViewId="0">
      <selection activeCell="C12" sqref="C12"/>
    </sheetView>
  </sheetViews>
  <sheetFormatPr defaultColWidth="10" defaultRowHeight="13.5" customHeight="1"/>
  <cols>
    <col min="1" max="1" width="22.77734375" customWidth="1"/>
    <col min="2" max="2" width="13.6640625" customWidth="1"/>
    <col min="3" max="3" width="13.88671875" customWidth="1"/>
    <col min="4" max="4" width="15.6640625" customWidth="1"/>
    <col min="5" max="5" width="12.33203125" customWidth="1"/>
    <col min="6" max="6" width="12.21875" customWidth="1"/>
    <col min="7" max="7" width="13.21875" customWidth="1"/>
    <col min="9" max="9" width="15.77734375" customWidth="1"/>
    <col min="10" max="10" width="13.109375" customWidth="1"/>
    <col min="11" max="11" width="15.44140625" customWidth="1"/>
    <col min="12" max="12" width="17.6640625" customWidth="1"/>
  </cols>
  <sheetData>
    <row r="1" spans="1:12" ht="19.5" customHeight="1">
      <c r="A1" s="121"/>
      <c r="B1" s="138" t="s">
        <v>0</v>
      </c>
      <c r="C1" s="139"/>
      <c r="D1" s="140"/>
      <c r="E1" s="120"/>
      <c r="F1" s="141" t="s">
        <v>0</v>
      </c>
      <c r="G1" s="142"/>
      <c r="H1" s="122"/>
    </row>
    <row r="2" spans="1:12" ht="25.5" customHeight="1">
      <c r="A2" s="123" t="s">
        <v>1</v>
      </c>
      <c r="B2" s="143">
        <v>100000</v>
      </c>
      <c r="C2" s="143"/>
      <c r="D2" s="143"/>
      <c r="E2" s="64" t="s">
        <v>2</v>
      </c>
      <c r="F2" s="144">
        <v>44113</v>
      </c>
      <c r="G2" s="145"/>
      <c r="H2" s="46"/>
      <c r="I2" s="46"/>
    </row>
    <row r="3" spans="1:12" ht="27" customHeight="1">
      <c r="A3" s="47" t="s">
        <v>3</v>
      </c>
      <c r="B3" s="146">
        <v>100000</v>
      </c>
      <c r="C3" s="146"/>
      <c r="D3" s="147"/>
      <c r="E3" s="48" t="s">
        <v>4</v>
      </c>
      <c r="F3" s="49">
        <v>0.02</v>
      </c>
      <c r="G3" s="50">
        <f>B3*F3</f>
        <v>2000</v>
      </c>
      <c r="H3" s="52" t="s">
        <v>5</v>
      </c>
      <c r="I3" s="53">
        <f>(B3-B2)</f>
        <v>0</v>
      </c>
      <c r="K3" s="124"/>
    </row>
    <row r="4" spans="1:12" s="103" customFormat="1" ht="17.25" customHeight="1">
      <c r="A4" s="98"/>
      <c r="B4" s="99"/>
      <c r="C4" s="99"/>
      <c r="D4" s="99"/>
      <c r="E4" s="100"/>
      <c r="F4" s="119" t="s">
        <v>0</v>
      </c>
      <c r="G4" s="99"/>
      <c r="H4" s="101"/>
      <c r="I4" s="102"/>
    </row>
    <row r="5" spans="1:12" ht="39" customHeight="1">
      <c r="A5" s="104"/>
      <c r="B5" s="105"/>
      <c r="C5" s="105"/>
      <c r="D5" s="117"/>
      <c r="E5" s="106"/>
      <c r="F5" s="118"/>
      <c r="G5" s="105"/>
      <c r="H5" s="107"/>
      <c r="I5" s="108"/>
      <c r="J5" s="109"/>
      <c r="K5" s="110"/>
      <c r="L5" s="110"/>
    </row>
    <row r="6" spans="1:12" ht="21" customHeight="1">
      <c r="A6" s="114" t="s">
        <v>6</v>
      </c>
      <c r="B6" s="112" t="s">
        <v>0</v>
      </c>
      <c r="C6" s="112" t="s">
        <v>0</v>
      </c>
      <c r="D6" s="113"/>
      <c r="E6" s="112" t="s">
        <v>0</v>
      </c>
      <c r="F6" s="115" t="s">
        <v>0</v>
      </c>
      <c r="G6" s="51"/>
      <c r="H6" s="46"/>
      <c r="I6" s="46"/>
      <c r="L6" s="111"/>
    </row>
    <row r="7" spans="1:12" ht="43.2">
      <c r="A7" s="116" t="s">
        <v>7</v>
      </c>
      <c r="B7" s="58" t="s">
        <v>8</v>
      </c>
      <c r="C7" s="59" t="s">
        <v>9</v>
      </c>
      <c r="D7" s="60" t="s">
        <v>10</v>
      </c>
      <c r="E7" s="61" t="s">
        <v>11</v>
      </c>
      <c r="F7" s="59" t="s">
        <v>12</v>
      </c>
      <c r="G7" s="61" t="s">
        <v>13</v>
      </c>
      <c r="H7" s="60" t="s">
        <v>14</v>
      </c>
      <c r="I7" s="62" t="s">
        <v>15</v>
      </c>
      <c r="J7" s="65" t="s">
        <v>16</v>
      </c>
      <c r="K7" s="59" t="s">
        <v>17</v>
      </c>
      <c r="L7" s="63" t="s">
        <v>18</v>
      </c>
    </row>
    <row r="8" spans="1:12" ht="24.9" customHeight="1">
      <c r="A8" s="55">
        <f>F2</f>
        <v>44113</v>
      </c>
      <c r="B8" s="66">
        <v>20000</v>
      </c>
      <c r="C8" s="67"/>
      <c r="D8" s="85">
        <f t="shared" ref="D8:D16" si="0">SUM(B8-C8)</f>
        <v>20000</v>
      </c>
      <c r="E8" s="68"/>
      <c r="F8" s="69"/>
      <c r="G8" s="68">
        <f t="shared" ref="G8:G16" si="1">SUM(E8+F8)</f>
        <v>0</v>
      </c>
      <c r="H8" s="70" t="e">
        <f t="shared" ref="H8:H16" si="2">E8/G8</f>
        <v>#DIV/0!</v>
      </c>
      <c r="I8" s="71" t="e">
        <f t="shared" ref="I8:I16" si="3">B8/E8</f>
        <v>#DIV/0!</v>
      </c>
      <c r="J8" s="71" t="e">
        <f t="shared" ref="J8:J16" si="4">C8/F8</f>
        <v>#DIV/0!</v>
      </c>
      <c r="K8" s="72" t="e">
        <f t="shared" ref="K8:K16" si="5">I8/J8</f>
        <v>#DIV/0!</v>
      </c>
      <c r="L8" s="73" t="e">
        <f t="shared" ref="L8:L16" si="6">B8/C8</f>
        <v>#DIV/0!</v>
      </c>
    </row>
    <row r="9" spans="1:12" ht="24.9" customHeight="1">
      <c r="A9" s="137">
        <v>44136</v>
      </c>
      <c r="B9" s="74"/>
      <c r="C9" s="75"/>
      <c r="D9" s="85">
        <f t="shared" si="0"/>
        <v>0</v>
      </c>
      <c r="E9" s="76"/>
      <c r="F9" s="76"/>
      <c r="G9" s="68">
        <f t="shared" si="1"/>
        <v>0</v>
      </c>
      <c r="H9" s="70" t="e">
        <f t="shared" si="2"/>
        <v>#DIV/0!</v>
      </c>
      <c r="I9" s="71" t="e">
        <f t="shared" si="3"/>
        <v>#DIV/0!</v>
      </c>
      <c r="J9" s="71" t="e">
        <f t="shared" si="4"/>
        <v>#DIV/0!</v>
      </c>
      <c r="K9" s="72" t="e">
        <f t="shared" si="5"/>
        <v>#DIV/0!</v>
      </c>
      <c r="L9" s="73" t="e">
        <f t="shared" si="6"/>
        <v>#DIV/0!</v>
      </c>
    </row>
    <row r="10" spans="1:12" ht="24.9" customHeight="1">
      <c r="A10" s="55">
        <v>44166</v>
      </c>
      <c r="B10" s="74"/>
      <c r="C10" s="75"/>
      <c r="D10" s="85">
        <f t="shared" si="0"/>
        <v>0</v>
      </c>
      <c r="E10" s="76"/>
      <c r="F10" s="76"/>
      <c r="G10" s="68">
        <f t="shared" si="1"/>
        <v>0</v>
      </c>
      <c r="H10" s="70" t="e">
        <f t="shared" si="2"/>
        <v>#DIV/0!</v>
      </c>
      <c r="I10" s="71" t="e">
        <f t="shared" si="3"/>
        <v>#DIV/0!</v>
      </c>
      <c r="J10" s="71" t="e">
        <f t="shared" si="4"/>
        <v>#DIV/0!</v>
      </c>
      <c r="K10" s="72" t="e">
        <f t="shared" si="5"/>
        <v>#DIV/0!</v>
      </c>
      <c r="L10" s="73" t="e">
        <f t="shared" si="6"/>
        <v>#DIV/0!</v>
      </c>
    </row>
    <row r="11" spans="1:12" ht="24.9" customHeight="1">
      <c r="A11" s="56"/>
      <c r="B11" s="74"/>
      <c r="C11" s="75"/>
      <c r="D11" s="85">
        <f t="shared" si="0"/>
        <v>0</v>
      </c>
      <c r="E11" s="76"/>
      <c r="F11" s="76"/>
      <c r="G11" s="68">
        <f t="shared" si="1"/>
        <v>0</v>
      </c>
      <c r="H11" s="70" t="e">
        <f t="shared" si="2"/>
        <v>#DIV/0!</v>
      </c>
      <c r="I11" s="71" t="e">
        <f t="shared" si="3"/>
        <v>#DIV/0!</v>
      </c>
      <c r="J11" s="71" t="e">
        <f t="shared" si="4"/>
        <v>#DIV/0!</v>
      </c>
      <c r="K11" s="72" t="e">
        <f t="shared" si="5"/>
        <v>#DIV/0!</v>
      </c>
      <c r="L11" s="73" t="e">
        <f t="shared" si="6"/>
        <v>#DIV/0!</v>
      </c>
    </row>
    <row r="12" spans="1:12" ht="24.9" customHeight="1">
      <c r="A12" s="55"/>
      <c r="B12" s="74"/>
      <c r="C12" s="67"/>
      <c r="D12" s="85">
        <f t="shared" si="0"/>
        <v>0</v>
      </c>
      <c r="E12" s="76"/>
      <c r="F12" s="76"/>
      <c r="G12" s="68">
        <f t="shared" si="1"/>
        <v>0</v>
      </c>
      <c r="H12" s="70" t="e">
        <f t="shared" si="2"/>
        <v>#DIV/0!</v>
      </c>
      <c r="I12" s="71" t="e">
        <f t="shared" si="3"/>
        <v>#DIV/0!</v>
      </c>
      <c r="J12" s="71" t="e">
        <f t="shared" si="4"/>
        <v>#DIV/0!</v>
      </c>
      <c r="K12" s="72" t="e">
        <f t="shared" si="5"/>
        <v>#DIV/0!</v>
      </c>
      <c r="L12" s="73" t="e">
        <f t="shared" si="6"/>
        <v>#DIV/0!</v>
      </c>
    </row>
    <row r="13" spans="1:12" ht="24.9" customHeight="1">
      <c r="A13" s="56"/>
      <c r="B13" s="74"/>
      <c r="C13" s="75"/>
      <c r="D13" s="85">
        <f t="shared" si="0"/>
        <v>0</v>
      </c>
      <c r="E13" s="76"/>
      <c r="F13" s="76"/>
      <c r="G13" s="68">
        <f t="shared" si="1"/>
        <v>0</v>
      </c>
      <c r="H13" s="70" t="e">
        <f t="shared" si="2"/>
        <v>#DIV/0!</v>
      </c>
      <c r="I13" s="71" t="e">
        <f t="shared" si="3"/>
        <v>#DIV/0!</v>
      </c>
      <c r="J13" s="71" t="e">
        <f t="shared" si="4"/>
        <v>#DIV/0!</v>
      </c>
      <c r="K13" s="72" t="e">
        <f t="shared" si="5"/>
        <v>#DIV/0!</v>
      </c>
      <c r="L13" s="73" t="e">
        <f t="shared" si="6"/>
        <v>#DIV/0!</v>
      </c>
    </row>
    <row r="14" spans="1:12" ht="24.9" customHeight="1">
      <c r="A14" s="55"/>
      <c r="B14" s="74"/>
      <c r="C14" s="67"/>
      <c r="D14" s="85">
        <f t="shared" si="0"/>
        <v>0</v>
      </c>
      <c r="E14" s="76"/>
      <c r="F14" s="76"/>
      <c r="G14" s="68">
        <f t="shared" si="1"/>
        <v>0</v>
      </c>
      <c r="H14" s="70" t="e">
        <f t="shared" si="2"/>
        <v>#DIV/0!</v>
      </c>
      <c r="I14" s="71" t="e">
        <f t="shared" si="3"/>
        <v>#DIV/0!</v>
      </c>
      <c r="J14" s="71" t="e">
        <f t="shared" si="4"/>
        <v>#DIV/0!</v>
      </c>
      <c r="K14" s="72" t="e">
        <f t="shared" si="5"/>
        <v>#DIV/0!</v>
      </c>
      <c r="L14" s="73" t="e">
        <f t="shared" si="6"/>
        <v>#DIV/0!</v>
      </c>
    </row>
    <row r="15" spans="1:12" ht="24.9" customHeight="1">
      <c r="A15" s="56"/>
      <c r="B15" s="74"/>
      <c r="C15" s="67"/>
      <c r="D15" s="85">
        <f t="shared" si="0"/>
        <v>0</v>
      </c>
      <c r="E15" s="76"/>
      <c r="F15" s="76"/>
      <c r="G15" s="68">
        <f t="shared" si="1"/>
        <v>0</v>
      </c>
      <c r="H15" s="70" t="e">
        <f t="shared" si="2"/>
        <v>#DIV/0!</v>
      </c>
      <c r="I15" s="71" t="e">
        <f t="shared" si="3"/>
        <v>#DIV/0!</v>
      </c>
      <c r="J15" s="71" t="e">
        <f t="shared" si="4"/>
        <v>#DIV/0!</v>
      </c>
      <c r="K15" s="72" t="e">
        <f t="shared" si="5"/>
        <v>#DIV/0!</v>
      </c>
      <c r="L15" s="73" t="e">
        <f t="shared" si="6"/>
        <v>#DIV/0!</v>
      </c>
    </row>
    <row r="16" spans="1:12" ht="24.9" customHeight="1" thickBot="1">
      <c r="A16" s="57"/>
      <c r="B16" s="77"/>
      <c r="C16" s="78"/>
      <c r="D16" s="86">
        <f t="shared" si="0"/>
        <v>0</v>
      </c>
      <c r="E16" s="79"/>
      <c r="F16" s="79"/>
      <c r="G16" s="80">
        <f t="shared" si="1"/>
        <v>0</v>
      </c>
      <c r="H16" s="81" t="e">
        <f t="shared" si="2"/>
        <v>#DIV/0!</v>
      </c>
      <c r="I16" s="82" t="e">
        <f t="shared" si="3"/>
        <v>#DIV/0!</v>
      </c>
      <c r="J16" s="82" t="e">
        <f t="shared" si="4"/>
        <v>#DIV/0!</v>
      </c>
      <c r="K16" s="83" t="e">
        <f t="shared" si="5"/>
        <v>#DIV/0!</v>
      </c>
      <c r="L16" s="84" t="e">
        <f t="shared" si="6"/>
        <v>#DIV/0!</v>
      </c>
    </row>
    <row r="17" spans="1:12" ht="24.9" customHeight="1" thickTop="1">
      <c r="A17" s="87" t="s">
        <v>82</v>
      </c>
      <c r="B17" s="88">
        <f t="shared" ref="B17:G17" si="7">SUM(B8:B16)</f>
        <v>20000</v>
      </c>
      <c r="C17" s="89">
        <f t="shared" si="7"/>
        <v>0</v>
      </c>
      <c r="D17" s="90">
        <f t="shared" si="7"/>
        <v>20000</v>
      </c>
      <c r="E17" s="91">
        <f t="shared" si="7"/>
        <v>0</v>
      </c>
      <c r="F17" s="92">
        <f t="shared" si="7"/>
        <v>0</v>
      </c>
      <c r="G17" s="91">
        <f t="shared" si="7"/>
        <v>0</v>
      </c>
      <c r="H17" s="93" t="e">
        <f>AVERAGE(H8:H16)</f>
        <v>#DIV/0!</v>
      </c>
      <c r="I17" s="89" t="e">
        <f>AVERAGE(I8:I16)</f>
        <v>#DIV/0!</v>
      </c>
      <c r="J17" s="89" t="e">
        <f>AVERAGE(J8:J16)</f>
        <v>#DIV/0!</v>
      </c>
      <c r="K17" s="94" t="e">
        <f>AVERAGE(K8:K16)</f>
        <v>#DIV/0!</v>
      </c>
      <c r="L17" s="95" t="e">
        <f>AVERAGE(L8:L16)</f>
        <v>#DIV/0!</v>
      </c>
    </row>
    <row r="18" spans="1:12" ht="13.2">
      <c r="A18" s="54"/>
      <c r="J18" s="96"/>
      <c r="K18" s="97" t="s">
        <v>19</v>
      </c>
      <c r="L18" s="97" t="s">
        <v>20</v>
      </c>
    </row>
    <row r="19" spans="1:12" ht="13.2">
      <c r="A19" s="54"/>
    </row>
  </sheetData>
  <mergeCells count="5">
    <mergeCell ref="B1:D1"/>
    <mergeCell ref="F1:G1"/>
    <mergeCell ref="B2:D2"/>
    <mergeCell ref="F2:G2"/>
    <mergeCell ref="B3:D3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A046-3A9D-4747-A847-AAEEFC12370E}">
  <dimension ref="A1:O63"/>
  <sheetViews>
    <sheetView tabSelected="1" topLeftCell="D1" zoomScaleSheetLayoutView="100" workbookViewId="0">
      <pane activePane="bottomRight" state="frozen"/>
      <selection activeCell="D35" sqref="D35"/>
    </sheetView>
  </sheetViews>
  <sheetFormatPr defaultColWidth="10" defaultRowHeight="13.5" customHeight="1"/>
  <cols>
    <col min="1" max="1" width="9.6640625" customWidth="1"/>
    <col min="3" max="3" width="17.21875" customWidth="1"/>
    <col min="4" max="4" width="32.77734375" customWidth="1"/>
    <col min="5" max="5" width="6.88671875" customWidth="1"/>
    <col min="6" max="6" width="15.88671875" customWidth="1"/>
    <col min="7" max="7" width="13.109375" customWidth="1"/>
    <col min="8" max="8" width="11.21875" customWidth="1"/>
    <col min="9" max="9" width="15.88671875" customWidth="1"/>
    <col min="11" max="11" width="18.33203125" customWidth="1"/>
    <col min="12" max="12" width="9" customWidth="1"/>
    <col min="15" max="15" width="15.88671875" customWidth="1"/>
  </cols>
  <sheetData>
    <row r="1" spans="1:15" ht="13.8" thickBot="1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41" t="s">
        <v>35</v>
      </c>
    </row>
    <row r="2" spans="1:15" ht="13.5" customHeight="1">
      <c r="A2" t="s">
        <v>74</v>
      </c>
      <c r="B2" t="s">
        <v>75</v>
      </c>
      <c r="C2" t="s">
        <v>77</v>
      </c>
      <c r="D2" t="s">
        <v>78</v>
      </c>
      <c r="E2" t="s">
        <v>76</v>
      </c>
      <c r="F2" s="134" t="s">
        <v>79</v>
      </c>
      <c r="G2">
        <v>10.4168</v>
      </c>
      <c r="H2" t="s">
        <v>76</v>
      </c>
      <c r="I2" t="s">
        <v>87</v>
      </c>
      <c r="J2" s="136">
        <v>10.436</v>
      </c>
      <c r="K2" t="s">
        <v>80</v>
      </c>
      <c r="L2" t="s">
        <v>81</v>
      </c>
      <c r="M2">
        <v>0</v>
      </c>
      <c r="N2">
        <v>68</v>
      </c>
      <c r="O2">
        <v>-230</v>
      </c>
    </row>
    <row r="3" spans="1:15" ht="13.2">
      <c r="M3" s="10"/>
      <c r="N3" s="10"/>
    </row>
    <row r="4" spans="1:15" ht="13.2">
      <c r="M4" s="10"/>
      <c r="N4" s="10"/>
    </row>
    <row r="5" spans="1:15" ht="13.2">
      <c r="M5" s="10"/>
      <c r="N5" s="10"/>
    </row>
    <row r="6" spans="1:15" ht="13.2">
      <c r="N6" s="10"/>
    </row>
    <row r="7" spans="1:15" ht="13.2">
      <c r="N7" s="10"/>
    </row>
    <row r="8" spans="1:15" ht="13.2">
      <c r="M8" s="10"/>
      <c r="N8" s="10"/>
    </row>
    <row r="9" spans="1:15" ht="13.2">
      <c r="M9" s="10"/>
      <c r="N9" s="10"/>
    </row>
    <row r="10" spans="1:15" ht="13.2">
      <c r="M10" s="10"/>
      <c r="N10" s="10"/>
    </row>
    <row r="11" spans="1:15" ht="13.2">
      <c r="M11" s="10"/>
      <c r="N11" s="10"/>
    </row>
    <row r="12" spans="1:15" ht="13.2">
      <c r="M12" s="10"/>
      <c r="N12" s="10"/>
    </row>
    <row r="13" spans="1:15" ht="13.2">
      <c r="M13" s="10"/>
      <c r="N13" s="10"/>
    </row>
    <row r="14" spans="1:15" ht="13.2">
      <c r="M14" s="10"/>
      <c r="N14" s="10"/>
    </row>
    <row r="15" spans="1:15" ht="13.2">
      <c r="M15" s="10"/>
      <c r="N15" s="10"/>
    </row>
    <row r="16" spans="1:15" ht="13.2">
      <c r="M16" s="10"/>
      <c r="N16" s="10"/>
    </row>
    <row r="17" spans="1:15" ht="13.2">
      <c r="M17" s="10"/>
      <c r="N17" s="10"/>
    </row>
    <row r="18" spans="1:15" ht="13.2">
      <c r="M18" s="10"/>
      <c r="N18" s="10"/>
    </row>
    <row r="19" spans="1:15" ht="13.2">
      <c r="M19" s="10"/>
      <c r="N19" s="10"/>
    </row>
    <row r="20" spans="1:15" ht="13.2">
      <c r="M20" s="10"/>
      <c r="N20" s="10"/>
    </row>
    <row r="21" spans="1:15" ht="13.2">
      <c r="M21" s="10"/>
      <c r="N21" s="10"/>
    </row>
    <row r="22" spans="1:15" ht="13.2">
      <c r="M22" s="10"/>
      <c r="N22" s="10"/>
    </row>
    <row r="23" spans="1:15" ht="13.2">
      <c r="M23" s="10"/>
      <c r="N23" s="10"/>
    </row>
    <row r="24" spans="1:15" ht="13.2">
      <c r="M24" s="10"/>
      <c r="N24" s="10"/>
    </row>
    <row r="25" spans="1:15" ht="13.2">
      <c r="M25" s="10"/>
      <c r="N25" s="10"/>
    </row>
    <row r="26" spans="1:15" ht="13.8" thickBo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43"/>
      <c r="O26" s="42"/>
    </row>
    <row r="27" spans="1:15" ht="13.8" thickTop="1">
      <c r="L27" s="44" t="s">
        <v>45</v>
      </c>
      <c r="M27" s="10">
        <f>SUM(M2:M26)</f>
        <v>0</v>
      </c>
      <c r="N27" s="10">
        <f t="shared" ref="N27:O27" si="0">SUM(N2:N26)</f>
        <v>68</v>
      </c>
      <c r="O27" s="10">
        <f t="shared" si="0"/>
        <v>-230</v>
      </c>
    </row>
    <row r="28" spans="1:15" ht="13.2">
      <c r="M28" s="10"/>
      <c r="N28" s="10"/>
    </row>
    <row r="29" spans="1:15" ht="13.2">
      <c r="M29" s="10"/>
      <c r="N29" s="10"/>
    </row>
    <row r="31" spans="1:15" ht="13.2">
      <c r="L31" s="11"/>
      <c r="M31" s="12"/>
      <c r="N31" s="12"/>
    </row>
    <row r="34" spans="3:9" ht="13.8" thickBot="1">
      <c r="C34" s="148" t="s">
        <v>46</v>
      </c>
      <c r="D34" s="149"/>
      <c r="F34" s="150" t="s">
        <v>47</v>
      </c>
      <c r="G34" s="151"/>
      <c r="H34" s="133" t="s">
        <v>48</v>
      </c>
      <c r="I34" s="31" t="s">
        <v>49</v>
      </c>
    </row>
    <row r="35" spans="3:9" ht="13.2">
      <c r="C35" s="5" t="s">
        <v>50</v>
      </c>
      <c r="D35" s="6" t="s">
        <v>88</v>
      </c>
      <c r="F35" s="5"/>
      <c r="G35" s="15"/>
      <c r="H35" s="21"/>
      <c r="I35" s="24"/>
    </row>
    <row r="36" spans="3:9" ht="13.2">
      <c r="C36" s="2" t="s">
        <v>51</v>
      </c>
      <c r="D36" s="1"/>
      <c r="F36" s="2"/>
      <c r="G36" s="17"/>
      <c r="H36" s="22"/>
      <c r="I36" s="18"/>
    </row>
    <row r="37" spans="3:9" ht="13.2">
      <c r="C37" s="2" t="s">
        <v>52</v>
      </c>
      <c r="D37" s="1"/>
      <c r="F37" s="2"/>
      <c r="G37" s="17"/>
      <c r="H37" s="22"/>
      <c r="I37" s="18"/>
    </row>
    <row r="38" spans="3:9" ht="13.2">
      <c r="C38" s="2" t="s">
        <v>53</v>
      </c>
      <c r="D38" s="1"/>
      <c r="F38" s="2"/>
      <c r="G38" s="17"/>
      <c r="H38" s="22"/>
      <c r="I38" s="18"/>
    </row>
    <row r="39" spans="3:9" ht="13.2">
      <c r="C39" s="2" t="s">
        <v>54</v>
      </c>
      <c r="D39" s="1"/>
      <c r="F39" s="2"/>
      <c r="G39" s="17"/>
      <c r="H39" s="22"/>
      <c r="I39" s="18"/>
    </row>
    <row r="40" spans="3:9" ht="13.2">
      <c r="C40" s="2" t="s">
        <v>55</v>
      </c>
      <c r="D40" s="4"/>
      <c r="F40" s="2"/>
      <c r="G40" s="17"/>
      <c r="H40" s="22"/>
      <c r="I40" s="18"/>
    </row>
    <row r="41" spans="3:9" ht="13.2">
      <c r="C41" s="2" t="s">
        <v>56</v>
      </c>
      <c r="D41" s="1"/>
      <c r="F41" s="2"/>
      <c r="G41" s="17"/>
      <c r="H41" s="22"/>
      <c r="I41" s="18"/>
    </row>
    <row r="42" spans="3:9" ht="13.2">
      <c r="C42" s="8" t="s">
        <v>57</v>
      </c>
      <c r="D42" s="9"/>
      <c r="F42" s="2"/>
      <c r="G42" s="17"/>
      <c r="H42" s="22"/>
      <c r="I42" s="18"/>
    </row>
    <row r="43" spans="3:9" ht="13.2">
      <c r="C43" s="2" t="s">
        <v>58</v>
      </c>
      <c r="D43" s="1"/>
      <c r="F43" s="2"/>
      <c r="G43" s="17"/>
      <c r="H43" s="22"/>
      <c r="I43" s="18"/>
    </row>
    <row r="44" spans="3:9" ht="13.2">
      <c r="C44" s="2" t="s">
        <v>59</v>
      </c>
      <c r="D44" s="4"/>
      <c r="F44" s="2"/>
      <c r="G44" s="17"/>
      <c r="H44" s="22"/>
      <c r="I44" s="18"/>
    </row>
    <row r="45" spans="3:9" ht="13.2">
      <c r="C45" s="2" t="s">
        <v>60</v>
      </c>
      <c r="D45" s="1"/>
      <c r="F45" s="5"/>
      <c r="G45" s="15"/>
      <c r="H45" s="21"/>
      <c r="I45" s="16"/>
    </row>
    <row r="46" spans="3:9" ht="13.2">
      <c r="C46" s="2" t="s">
        <v>15</v>
      </c>
      <c r="D46" s="13"/>
      <c r="F46" s="2"/>
      <c r="G46" s="17"/>
      <c r="H46" s="22"/>
      <c r="I46" s="18"/>
    </row>
    <row r="47" spans="3:9" ht="13.2">
      <c r="C47" s="2" t="s">
        <v>16</v>
      </c>
      <c r="D47" s="13"/>
      <c r="F47" s="2"/>
      <c r="G47" s="17"/>
      <c r="H47" s="22"/>
      <c r="I47" s="18"/>
    </row>
    <row r="48" spans="3:9" ht="13.2">
      <c r="C48" s="2" t="s">
        <v>61</v>
      </c>
      <c r="D48" s="1"/>
      <c r="F48" s="2"/>
      <c r="G48" s="17"/>
      <c r="H48" s="22"/>
      <c r="I48" s="18"/>
    </row>
    <row r="49" spans="3:10" ht="13.2">
      <c r="C49" s="2" t="s">
        <v>62</v>
      </c>
      <c r="D49" s="1"/>
      <c r="F49" s="2"/>
      <c r="G49" s="17"/>
      <c r="H49" s="22"/>
      <c r="I49" s="18"/>
    </row>
    <row r="50" spans="3:10" ht="13.2">
      <c r="C50" s="2" t="s">
        <v>63</v>
      </c>
      <c r="D50" s="14"/>
      <c r="F50" s="2"/>
      <c r="G50" s="17"/>
      <c r="H50" s="22"/>
      <c r="I50" s="18"/>
    </row>
    <row r="51" spans="3:10" ht="13.8" thickBot="1">
      <c r="C51" s="3" t="s">
        <v>14</v>
      </c>
      <c r="D51" s="7"/>
      <c r="F51" s="2"/>
      <c r="G51" s="17"/>
      <c r="H51" s="22"/>
      <c r="I51" s="18"/>
    </row>
    <row r="52" spans="3:10" ht="13.2">
      <c r="F52" s="2"/>
      <c r="G52" s="17"/>
      <c r="H52" s="22"/>
      <c r="I52" s="18"/>
    </row>
    <row r="53" spans="3:10" ht="13.8" thickBot="1">
      <c r="F53" s="3"/>
      <c r="G53" s="19"/>
      <c r="H53" s="23"/>
      <c r="I53" s="20"/>
    </row>
    <row r="54" spans="3:10" ht="13.8" thickBot="1">
      <c r="F54" s="38" t="s">
        <v>45</v>
      </c>
      <c r="G54" s="45">
        <f>SUM(G35:G53)</f>
        <v>0</v>
      </c>
      <c r="H54" s="45">
        <f>SUM(H35:H53)</f>
        <v>0</v>
      </c>
      <c r="I54" s="45">
        <f>SUM(I35:I53)</f>
        <v>0</v>
      </c>
    </row>
    <row r="57" spans="3:10" ht="13.8" thickBot="1">
      <c r="F57" s="150" t="s">
        <v>64</v>
      </c>
      <c r="G57" s="151"/>
      <c r="H57" s="133" t="s">
        <v>48</v>
      </c>
      <c r="I57" s="29" t="s">
        <v>49</v>
      </c>
      <c r="J57" s="30" t="s">
        <v>65</v>
      </c>
    </row>
    <row r="58" spans="3:10" ht="13.2">
      <c r="F58" s="5" t="s">
        <v>66</v>
      </c>
      <c r="G58" s="15">
        <v>0</v>
      </c>
      <c r="H58" s="21">
        <v>0</v>
      </c>
      <c r="I58" s="25">
        <v>0</v>
      </c>
      <c r="J58" s="26">
        <v>0</v>
      </c>
    </row>
    <row r="59" spans="3:10" ht="13.2">
      <c r="F59" s="2" t="s">
        <v>67</v>
      </c>
      <c r="G59" s="17">
        <v>0</v>
      </c>
      <c r="H59" s="17">
        <v>0</v>
      </c>
      <c r="I59" s="22">
        <v>0</v>
      </c>
      <c r="J59" s="27">
        <v>0</v>
      </c>
    </row>
    <row r="60" spans="3:10" ht="13.2">
      <c r="F60" s="2" t="s">
        <v>68</v>
      </c>
      <c r="G60" s="17">
        <v>0</v>
      </c>
      <c r="H60" s="17">
        <v>0</v>
      </c>
      <c r="I60" s="22">
        <v>0</v>
      </c>
      <c r="J60" s="27">
        <v>0</v>
      </c>
    </row>
    <row r="61" spans="3:10" ht="13.2">
      <c r="F61" s="2" t="s">
        <v>69</v>
      </c>
      <c r="G61" s="17">
        <v>0</v>
      </c>
      <c r="H61" s="17">
        <v>0</v>
      </c>
      <c r="I61" s="22">
        <v>0</v>
      </c>
      <c r="J61" s="27">
        <v>0</v>
      </c>
    </row>
    <row r="62" spans="3:10" ht="13.8" thickBot="1">
      <c r="F62" s="33" t="s">
        <v>70</v>
      </c>
      <c r="G62" s="34">
        <v>0</v>
      </c>
      <c r="H62" s="34">
        <v>0</v>
      </c>
      <c r="I62" s="35">
        <v>0</v>
      </c>
      <c r="J62" s="36">
        <v>0</v>
      </c>
    </row>
    <row r="63" spans="3:10" ht="13.8" thickBot="1">
      <c r="F63" s="32" t="s">
        <v>45</v>
      </c>
      <c r="G63" s="32"/>
      <c r="H63" s="32"/>
      <c r="I63" s="37"/>
      <c r="J63" s="125">
        <f>SUM(J58:J62)</f>
        <v>0</v>
      </c>
    </row>
  </sheetData>
  <mergeCells count="3">
    <mergeCell ref="C34:D34"/>
    <mergeCell ref="F34:G34"/>
    <mergeCell ref="F57:G57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topLeftCell="A43" zoomScaleSheetLayoutView="100" workbookViewId="0">
      <pane activePane="bottomRight" state="frozen"/>
      <selection activeCell="J2" sqref="J2"/>
    </sheetView>
  </sheetViews>
  <sheetFormatPr defaultColWidth="10" defaultRowHeight="13.5" customHeight="1"/>
  <cols>
    <col min="1" max="1" width="9.6640625" customWidth="1"/>
    <col min="3" max="3" width="17.21875" customWidth="1"/>
    <col min="4" max="4" width="32.77734375" customWidth="1"/>
    <col min="5" max="5" width="6.88671875" customWidth="1"/>
    <col min="6" max="6" width="15.88671875" customWidth="1"/>
    <col min="7" max="7" width="13.109375" customWidth="1"/>
    <col min="8" max="8" width="11.21875" customWidth="1"/>
    <col min="9" max="9" width="15.88671875" customWidth="1"/>
    <col min="11" max="11" width="18.33203125" customWidth="1"/>
    <col min="12" max="12" width="9" customWidth="1"/>
    <col min="15" max="15" width="15.88671875" customWidth="1"/>
  </cols>
  <sheetData>
    <row r="1" spans="1:15" ht="13.2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41" t="s">
        <v>35</v>
      </c>
    </row>
    <row r="2" spans="1:15" ht="13.5" customHeight="1">
      <c r="A2" t="s">
        <v>36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>
        <v>123.4</v>
      </c>
      <c r="H2" t="s">
        <v>40</v>
      </c>
      <c r="I2" t="s">
        <v>42</v>
      </c>
      <c r="J2">
        <v>124.15</v>
      </c>
      <c r="K2" t="s">
        <v>43</v>
      </c>
      <c r="L2" t="s">
        <v>44</v>
      </c>
      <c r="M2">
        <v>75</v>
      </c>
      <c r="N2">
        <v>0</v>
      </c>
      <c r="O2">
        <v>7500</v>
      </c>
    </row>
    <row r="3" spans="1:15" ht="13.2">
      <c r="M3" s="10"/>
      <c r="N3" s="10"/>
    </row>
    <row r="4" spans="1:15" ht="13.2">
      <c r="M4" s="10"/>
      <c r="N4" s="10"/>
    </row>
    <row r="5" spans="1:15" ht="13.2">
      <c r="M5" s="10"/>
      <c r="N5" s="10"/>
    </row>
    <row r="6" spans="1:15" ht="13.2">
      <c r="N6" s="10"/>
    </row>
    <row r="7" spans="1:15" ht="13.2">
      <c r="N7" s="10"/>
    </row>
    <row r="8" spans="1:15" ht="13.2">
      <c r="M8" s="10"/>
      <c r="N8" s="10"/>
    </row>
    <row r="9" spans="1:15" ht="13.2">
      <c r="M9" s="10"/>
      <c r="N9" s="10"/>
    </row>
    <row r="10" spans="1:15" ht="13.2">
      <c r="M10" s="10"/>
      <c r="N10" s="10"/>
    </row>
    <row r="11" spans="1:15" ht="13.2">
      <c r="M11" s="10"/>
      <c r="N11" s="10"/>
    </row>
    <row r="12" spans="1:15" ht="13.2">
      <c r="M12" s="10"/>
      <c r="N12" s="10"/>
    </row>
    <row r="13" spans="1:15" ht="13.2">
      <c r="M13" s="10"/>
      <c r="N13" s="10"/>
    </row>
    <row r="14" spans="1:15" ht="13.2">
      <c r="M14" s="10"/>
      <c r="N14" s="10"/>
    </row>
    <row r="15" spans="1:15" ht="13.2">
      <c r="M15" s="10"/>
      <c r="N15" s="10"/>
    </row>
    <row r="16" spans="1:15" ht="13.2">
      <c r="M16" s="10"/>
      <c r="N16" s="10"/>
    </row>
    <row r="17" spans="1:15" ht="13.2">
      <c r="M17" s="10"/>
      <c r="N17" s="10"/>
    </row>
    <row r="18" spans="1:15" ht="13.2">
      <c r="M18" s="10"/>
      <c r="N18" s="10"/>
    </row>
    <row r="19" spans="1:15" ht="13.2">
      <c r="M19" s="10"/>
      <c r="N19" s="10"/>
    </row>
    <row r="20" spans="1:15" ht="13.2">
      <c r="M20" s="10"/>
      <c r="N20" s="10"/>
    </row>
    <row r="21" spans="1:15" ht="13.2">
      <c r="M21" s="10"/>
      <c r="N21" s="10"/>
    </row>
    <row r="22" spans="1:15" ht="13.2">
      <c r="M22" s="10"/>
      <c r="N22" s="10"/>
    </row>
    <row r="23" spans="1:15" ht="13.2">
      <c r="M23" s="10"/>
      <c r="N23" s="10"/>
    </row>
    <row r="24" spans="1:15" ht="13.2">
      <c r="M24" s="10"/>
      <c r="N24" s="10"/>
    </row>
    <row r="25" spans="1:15" ht="13.2">
      <c r="M25" s="10"/>
      <c r="N25" s="10"/>
    </row>
    <row r="26" spans="1:15" ht="13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43"/>
      <c r="O26" s="42"/>
    </row>
    <row r="27" spans="1:15" ht="13.2">
      <c r="L27" s="44" t="s">
        <v>45</v>
      </c>
      <c r="M27" s="10">
        <v>75</v>
      </c>
      <c r="N27" s="10"/>
      <c r="O27">
        <v>7500</v>
      </c>
    </row>
    <row r="28" spans="1:15" ht="13.2">
      <c r="M28" s="10"/>
      <c r="N28" s="10"/>
    </row>
    <row r="29" spans="1:15" ht="13.2">
      <c r="M29" s="10"/>
      <c r="N29" s="10"/>
    </row>
    <row r="31" spans="1:15" ht="13.2">
      <c r="L31" s="11"/>
      <c r="M31" s="12"/>
      <c r="N31" s="12"/>
    </row>
    <row r="34" spans="3:9" ht="13.2">
      <c r="C34" s="148" t="s">
        <v>46</v>
      </c>
      <c r="D34" s="149"/>
      <c r="F34" s="150" t="s">
        <v>47</v>
      </c>
      <c r="G34" s="151"/>
      <c r="H34" s="28" t="s">
        <v>48</v>
      </c>
      <c r="I34" s="31" t="s">
        <v>49</v>
      </c>
    </row>
    <row r="35" spans="3:9" ht="13.2">
      <c r="C35" s="5" t="s">
        <v>50</v>
      </c>
      <c r="D35" s="6"/>
      <c r="F35" s="5"/>
      <c r="G35" s="15"/>
      <c r="H35" s="21"/>
      <c r="I35" s="24"/>
    </row>
    <row r="36" spans="3:9" ht="13.2">
      <c r="C36" s="2" t="s">
        <v>51</v>
      </c>
      <c r="D36" s="1"/>
      <c r="F36" s="2"/>
      <c r="G36" s="17"/>
      <c r="H36" s="22"/>
      <c r="I36" s="18"/>
    </row>
    <row r="37" spans="3:9" ht="13.2">
      <c r="C37" s="2" t="s">
        <v>52</v>
      </c>
      <c r="D37" s="1"/>
      <c r="F37" s="2"/>
      <c r="G37" s="17"/>
      <c r="H37" s="22"/>
      <c r="I37" s="18"/>
    </row>
    <row r="38" spans="3:9" ht="13.2">
      <c r="C38" s="2" t="s">
        <v>53</v>
      </c>
      <c r="D38" s="1"/>
      <c r="F38" s="2"/>
      <c r="G38" s="17"/>
      <c r="H38" s="22"/>
      <c r="I38" s="18"/>
    </row>
    <row r="39" spans="3:9" ht="13.2">
      <c r="C39" s="2" t="s">
        <v>54</v>
      </c>
      <c r="D39" s="1"/>
      <c r="F39" s="2"/>
      <c r="G39" s="17"/>
      <c r="H39" s="22"/>
      <c r="I39" s="18"/>
    </row>
    <row r="40" spans="3:9" ht="13.2">
      <c r="C40" s="2" t="s">
        <v>55</v>
      </c>
      <c r="D40" s="4"/>
      <c r="F40" s="2"/>
      <c r="G40" s="17"/>
      <c r="H40" s="22"/>
      <c r="I40" s="18"/>
    </row>
    <row r="41" spans="3:9" ht="13.2">
      <c r="C41" s="2" t="s">
        <v>56</v>
      </c>
      <c r="D41" s="1"/>
      <c r="F41" s="2"/>
      <c r="G41" s="17"/>
      <c r="H41" s="22"/>
      <c r="I41" s="18"/>
    </row>
    <row r="42" spans="3:9" ht="13.2">
      <c r="C42" s="8" t="s">
        <v>57</v>
      </c>
      <c r="D42" s="9"/>
      <c r="F42" s="2"/>
      <c r="G42" s="17"/>
      <c r="H42" s="22"/>
      <c r="I42" s="18"/>
    </row>
    <row r="43" spans="3:9" ht="13.2">
      <c r="C43" s="2" t="s">
        <v>58</v>
      </c>
      <c r="D43" s="1"/>
      <c r="F43" s="2"/>
      <c r="G43" s="17"/>
      <c r="H43" s="22"/>
      <c r="I43" s="18"/>
    </row>
    <row r="44" spans="3:9" ht="13.2">
      <c r="C44" s="2" t="s">
        <v>59</v>
      </c>
      <c r="D44" s="4"/>
      <c r="F44" s="2"/>
      <c r="G44" s="17"/>
      <c r="H44" s="22"/>
      <c r="I44" s="18"/>
    </row>
    <row r="45" spans="3:9" ht="13.2">
      <c r="C45" s="2" t="s">
        <v>60</v>
      </c>
      <c r="D45" s="1"/>
      <c r="F45" s="5"/>
      <c r="G45" s="15"/>
      <c r="H45" s="21"/>
      <c r="I45" s="16"/>
    </row>
    <row r="46" spans="3:9" ht="13.2">
      <c r="C46" s="2" t="s">
        <v>15</v>
      </c>
      <c r="D46" s="13"/>
      <c r="F46" s="2"/>
      <c r="G46" s="17"/>
      <c r="H46" s="22"/>
      <c r="I46" s="18"/>
    </row>
    <row r="47" spans="3:9" ht="13.2">
      <c r="C47" s="2" t="s">
        <v>16</v>
      </c>
      <c r="D47" s="13"/>
      <c r="F47" s="2"/>
      <c r="G47" s="17"/>
      <c r="H47" s="22"/>
      <c r="I47" s="18"/>
    </row>
    <row r="48" spans="3:9" ht="13.2">
      <c r="C48" s="2" t="s">
        <v>61</v>
      </c>
      <c r="D48" s="1"/>
      <c r="F48" s="2"/>
      <c r="G48" s="17"/>
      <c r="H48" s="22"/>
      <c r="I48" s="18"/>
    </row>
    <row r="49" spans="3:10" ht="13.2">
      <c r="C49" s="2" t="s">
        <v>62</v>
      </c>
      <c r="D49" s="1"/>
      <c r="F49" s="2"/>
      <c r="G49" s="17"/>
      <c r="H49" s="22"/>
      <c r="I49" s="18"/>
    </row>
    <row r="50" spans="3:10" ht="13.2">
      <c r="C50" s="2" t="s">
        <v>63</v>
      </c>
      <c r="D50" s="14"/>
      <c r="F50" s="2"/>
      <c r="G50" s="17"/>
      <c r="H50" s="22"/>
      <c r="I50" s="18"/>
    </row>
    <row r="51" spans="3:10" ht="13.2">
      <c r="C51" s="3" t="s">
        <v>14</v>
      </c>
      <c r="D51" s="7"/>
      <c r="F51" s="2"/>
      <c r="G51" s="17"/>
      <c r="H51" s="22"/>
      <c r="I51" s="18"/>
    </row>
    <row r="52" spans="3:10" ht="13.2">
      <c r="F52" s="2"/>
      <c r="G52" s="17"/>
      <c r="H52" s="22"/>
      <c r="I52" s="18"/>
    </row>
    <row r="53" spans="3:10" ht="13.2">
      <c r="F53" s="3"/>
      <c r="G53" s="19"/>
      <c r="H53" s="23"/>
      <c r="I53" s="20"/>
    </row>
    <row r="54" spans="3:10" ht="13.2">
      <c r="F54" s="38" t="s">
        <v>45</v>
      </c>
      <c r="G54" s="45">
        <f>SUM(G35:G53)</f>
        <v>0</v>
      </c>
      <c r="H54" s="45">
        <f>SUM(H35:H53)</f>
        <v>0</v>
      </c>
      <c r="I54" s="45">
        <f>SUM(I35:I53)</f>
        <v>0</v>
      </c>
    </row>
    <row r="57" spans="3:10" ht="13.2">
      <c r="F57" s="150" t="s">
        <v>64</v>
      </c>
      <c r="G57" s="151"/>
      <c r="H57" s="28" t="s">
        <v>48</v>
      </c>
      <c r="I57" s="29" t="s">
        <v>49</v>
      </c>
      <c r="J57" s="30" t="s">
        <v>65</v>
      </c>
    </row>
    <row r="58" spans="3:10" ht="13.2">
      <c r="F58" s="5" t="s">
        <v>66</v>
      </c>
      <c r="G58" s="15">
        <v>0</v>
      </c>
      <c r="H58" s="21">
        <v>0</v>
      </c>
      <c r="I58" s="25">
        <v>0</v>
      </c>
      <c r="J58" s="26">
        <v>0</v>
      </c>
    </row>
    <row r="59" spans="3:10" ht="13.2">
      <c r="F59" s="2" t="s">
        <v>67</v>
      </c>
      <c r="G59" s="17">
        <v>0</v>
      </c>
      <c r="H59" s="17">
        <v>0</v>
      </c>
      <c r="I59" s="22">
        <v>0</v>
      </c>
      <c r="J59" s="27">
        <v>0</v>
      </c>
    </row>
    <row r="60" spans="3:10" ht="13.2">
      <c r="F60" s="2" t="s">
        <v>68</v>
      </c>
      <c r="G60" s="17">
        <v>0</v>
      </c>
      <c r="H60" s="17">
        <v>0</v>
      </c>
      <c r="I60" s="22">
        <v>0</v>
      </c>
      <c r="J60" s="27">
        <v>0</v>
      </c>
    </row>
    <row r="61" spans="3:10" ht="13.2">
      <c r="F61" s="2" t="s">
        <v>69</v>
      </c>
      <c r="G61" s="17">
        <v>0</v>
      </c>
      <c r="H61" s="17">
        <v>0</v>
      </c>
      <c r="I61" s="22">
        <v>0</v>
      </c>
      <c r="J61" s="27">
        <v>0</v>
      </c>
    </row>
    <row r="62" spans="3:10" ht="13.2">
      <c r="F62" s="33" t="s">
        <v>70</v>
      </c>
      <c r="G62" s="34">
        <v>0</v>
      </c>
      <c r="H62" s="34">
        <v>0</v>
      </c>
      <c r="I62" s="35">
        <v>0</v>
      </c>
      <c r="J62" s="36">
        <v>0</v>
      </c>
    </row>
    <row r="63" spans="3:10" ht="13.2">
      <c r="F63" s="32" t="s">
        <v>45</v>
      </c>
      <c r="G63" s="32"/>
      <c r="H63" s="32"/>
      <c r="I63" s="37"/>
      <c r="J63" s="125">
        <f>SUM(J58:J62)</f>
        <v>0</v>
      </c>
    </row>
  </sheetData>
  <mergeCells count="3">
    <mergeCell ref="C34:D34"/>
    <mergeCell ref="F34:G34"/>
    <mergeCell ref="F57:G57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52" zoomScale="50" zoomScaleNormal="50" zoomScaleSheetLayoutView="100" workbookViewId="0">
      <selection activeCell="Y78" sqref="Y78"/>
    </sheetView>
  </sheetViews>
  <sheetFormatPr defaultColWidth="8.88671875" defaultRowHeight="13.2"/>
  <sheetData/>
  <phoneticPr fontId="13"/>
  <pageMargins left="0.75" right="0.75" top="1" bottom="1" header="0.51111111111111107" footer="0.51111111111111107"/>
  <pageSetup paperSize="9" firstPageNumber="4294963191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zoomScaleSheetLayoutView="100" workbookViewId="0">
      <selection activeCell="G16" sqref="G16"/>
    </sheetView>
  </sheetViews>
  <sheetFormatPr defaultColWidth="8.88671875" defaultRowHeight="13.2"/>
  <sheetData>
    <row r="1" spans="1:9">
      <c r="A1" s="128" t="s">
        <v>71</v>
      </c>
      <c r="B1" s="129"/>
      <c r="C1" s="129"/>
      <c r="D1" s="129"/>
      <c r="E1" s="129"/>
      <c r="F1" s="129"/>
      <c r="G1" s="129"/>
      <c r="H1" s="129"/>
      <c r="I1" s="132"/>
    </row>
    <row r="2" spans="1:9">
      <c r="A2" s="130" t="s">
        <v>72</v>
      </c>
      <c r="B2" s="131"/>
      <c r="C2" s="131"/>
      <c r="D2" s="131"/>
      <c r="E2" s="131"/>
      <c r="F2" s="131"/>
      <c r="G2" s="131"/>
      <c r="H2" s="131"/>
      <c r="I2" s="132"/>
    </row>
    <row r="3" spans="1:9">
      <c r="A3" s="127" t="s">
        <v>83</v>
      </c>
      <c r="D3" s="127"/>
    </row>
    <row r="4" spans="1:9">
      <c r="A4" s="135" t="s">
        <v>84</v>
      </c>
    </row>
    <row r="7" spans="1:9">
      <c r="A7" t="s">
        <v>73</v>
      </c>
    </row>
    <row r="8" spans="1:9">
      <c r="A8" t="s">
        <v>85</v>
      </c>
    </row>
    <row r="9" spans="1:9">
      <c r="A9" t="s">
        <v>86</v>
      </c>
    </row>
  </sheetData>
  <phoneticPr fontId="13"/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ルール＆合計</vt:lpstr>
      <vt:lpstr>2020年10月</vt:lpstr>
      <vt:lpstr>2015年8月</vt:lpstr>
      <vt:lpstr>画像</vt:lpstr>
      <vt:lpstr>気づき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YUUYA YAMAMURA</dc:creator>
  <cp:keywords/>
  <dc:description/>
  <cp:lastModifiedBy>admin</cp:lastModifiedBy>
  <cp:revision/>
  <cp:lastPrinted>1899-12-30T00:00:00Z</cp:lastPrinted>
  <dcterms:created xsi:type="dcterms:W3CDTF">2013-10-09T23:04:08Z</dcterms:created>
  <dcterms:modified xsi:type="dcterms:W3CDTF">2020-10-10T09:26:59Z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