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0ABE32-5D27-46C9-92FA-90AD37F651F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ルール＆合計" sheetId="1" r:id="rId1"/>
    <sheet name="2020年10月" sheetId="11" r:id="rId2"/>
    <sheet name="2015年8月" sheetId="10" r:id="rId3"/>
    <sheet name="画像" sheetId="7" r:id="rId4"/>
    <sheet name="気づき" sheetId="9" r:id="rId5"/>
  </sheets>
  <calcPr calcId="191029"/>
</workbook>
</file>

<file path=xl/calcChain.xml><?xml version="1.0" encoding="utf-8"?>
<calcChain xmlns="http://schemas.openxmlformats.org/spreadsheetml/2006/main">
  <c r="N27" i="11" l="1"/>
  <c r="O27" i="11"/>
  <c r="M27" i="11"/>
  <c r="A8" i="1" l="1"/>
  <c r="I3" i="1"/>
  <c r="J63" i="11" l="1"/>
  <c r="I54" i="11"/>
  <c r="H54" i="11"/>
  <c r="G54" i="11"/>
  <c r="G54" i="10" l="1"/>
  <c r="H54" i="10"/>
  <c r="I54" i="10"/>
  <c r="J63" i="10"/>
  <c r="D8" i="1"/>
  <c r="G8" i="1"/>
  <c r="H8" i="1" s="1"/>
  <c r="H17" i="1" s="1"/>
  <c r="I8" i="1"/>
  <c r="K8" i="1" s="1"/>
  <c r="K17" i="1" s="1"/>
  <c r="J8" i="1"/>
  <c r="J17" i="1" s="1"/>
  <c r="L8" i="1"/>
  <c r="L17" i="1" s="1"/>
  <c r="D9" i="1"/>
  <c r="G9" i="1"/>
  <c r="H9" i="1" s="1"/>
  <c r="I9" i="1"/>
  <c r="J9" i="1"/>
  <c r="L9" i="1"/>
  <c r="D10" i="1"/>
  <c r="G10" i="1"/>
  <c r="H10" i="1" s="1"/>
  <c r="I10" i="1"/>
  <c r="J10" i="1"/>
  <c r="K10" i="1" s="1"/>
  <c r="L10" i="1"/>
  <c r="D11" i="1"/>
  <c r="G11" i="1"/>
  <c r="H11" i="1" s="1"/>
  <c r="I11" i="1"/>
  <c r="J11" i="1"/>
  <c r="K11" i="1"/>
  <c r="L11" i="1"/>
  <c r="D12" i="1"/>
  <c r="G12" i="1"/>
  <c r="H12" i="1"/>
  <c r="I12" i="1"/>
  <c r="J12" i="1"/>
  <c r="L12" i="1"/>
  <c r="D13" i="1"/>
  <c r="G13" i="1"/>
  <c r="H13" i="1"/>
  <c r="I13" i="1"/>
  <c r="K13" i="1"/>
  <c r="J13" i="1"/>
  <c r="L13" i="1"/>
  <c r="D14" i="1"/>
  <c r="G14" i="1"/>
  <c r="H14" i="1" s="1"/>
  <c r="I14" i="1"/>
  <c r="K14" i="1" s="1"/>
  <c r="J14" i="1"/>
  <c r="L14" i="1"/>
  <c r="D15" i="1"/>
  <c r="G15" i="1"/>
  <c r="H15" i="1" s="1"/>
  <c r="I15" i="1"/>
  <c r="K15" i="1" s="1"/>
  <c r="J15" i="1"/>
  <c r="L15" i="1"/>
  <c r="D16" i="1"/>
  <c r="G16" i="1"/>
  <c r="H16" i="1"/>
  <c r="I16" i="1"/>
  <c r="J16" i="1"/>
  <c r="L16" i="1"/>
  <c r="B17" i="1"/>
  <c r="C17" i="1"/>
  <c r="E17" i="1"/>
  <c r="F17" i="1"/>
  <c r="I17" i="1"/>
  <c r="G17" i="1" l="1"/>
  <c r="K16" i="1"/>
  <c r="K9" i="1"/>
  <c r="D17" i="1"/>
  <c r="K12" i="1"/>
  <c r="G3" i="1"/>
</calcChain>
</file>

<file path=xl/sharedStrings.xml><?xml version="1.0" encoding="utf-8"?>
<sst xmlns="http://schemas.openxmlformats.org/spreadsheetml/2006/main" count="168" uniqueCount="95">
  <si>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</si>
  <si>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</si>
  <si>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</si>
  <si>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</si>
  <si>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</si>
  <si>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</si>
  <si>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</si>
  <si>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</si>
  <si>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</si>
  <si>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</si>
  <si>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</si>
  <si>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</si>
  <si>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</si>
  <si>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</si>
  <si>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</si>
  <si>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</si>
  <si>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</si>
  <si>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</si>
  <si>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</si>
  <si>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</si>
  <si>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</si>
  <si>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</si>
  <si>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</si>
  <si>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</si>
  <si>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</si>
  <si>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</si>
  <si>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</si>
  <si>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</si>
  <si>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</si>
  <si>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</si>
  <si>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</si>
  <si>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</si>
  <si>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</si>
  <si>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</si>
  <si>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</si>
  <si>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</si>
  <si>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</si>
  <si>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買い</t>
  </si>
  <si>
    <t>1万通貨</t>
  </si>
  <si>
    <t>PB</t>
  </si>
  <si>
    <t>60分</t>
  </si>
  <si>
    <t>2015.07.02.10:00</t>
  </si>
  <si>
    <t>2015.07.02.15:00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</si>
  <si>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</si>
  <si>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</si>
  <si>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</si>
  <si>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</si>
  <si>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</si>
  <si>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</si>
  <si>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</si>
  <si>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</si>
  <si>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</si>
  <si>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</si>
  <si>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</si>
  <si>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</si>
  <si>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</si>
  <si>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</si>
  <si>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</si>
  <si>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</si>
  <si>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</si>
  <si>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</si>
  <si>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</si>
  <si>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</si>
  <si>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</si>
  <si>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</si>
  <si>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</si>
  <si>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</si>
  <si>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</si>
  <si>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</si>
  <si>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</si>
  <si>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</si>
  <si>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</si>
  <si>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</si>
  <si>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</si>
  <si>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eursek</t>
    <phoneticPr fontId="13"/>
  </si>
  <si>
    <t>売</t>
    <rPh sb="0" eb="1">
      <t>ウ</t>
    </rPh>
    <phoneticPr fontId="13"/>
  </si>
  <si>
    <t>4H</t>
    <phoneticPr fontId="13"/>
  </si>
  <si>
    <t>1000通貨</t>
    <rPh sb="4" eb="6">
      <t>ツウカ</t>
    </rPh>
    <phoneticPr fontId="13"/>
  </si>
  <si>
    <t>PB</t>
    <phoneticPr fontId="13"/>
  </si>
  <si>
    <t>2020.10.9.08:00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</si>
  <si>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</si>
  <si>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</si>
  <si>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2020年　　合計</t>
    <phoneticPr fontId="13"/>
  </si>
  <si>
    <t>投資歴　：　半年</t>
    <rPh sb="0" eb="2">
      <t>トウシ</t>
    </rPh>
    <rPh sb="2" eb="3">
      <t>レキ</t>
    </rPh>
    <rPh sb="6" eb="8">
      <t>ハントシ</t>
    </rPh>
    <phoneticPr fontId="13"/>
  </si>
  <si>
    <t>現状　　：　勝ったり負けたりでしたが、元本を割る前に塾に入塾しました。</t>
    <rPh sb="0" eb="2">
      <t>ゲンジョウ</t>
    </rPh>
    <rPh sb="6" eb="7">
      <t>カ</t>
    </rPh>
    <rPh sb="10" eb="11">
      <t>マ</t>
    </rPh>
    <rPh sb="19" eb="21">
      <t>ガンポン</t>
    </rPh>
    <rPh sb="22" eb="23">
      <t>ワ</t>
    </rPh>
    <rPh sb="24" eb="25">
      <t>マエ</t>
    </rPh>
    <rPh sb="26" eb="27">
      <t>ジュク</t>
    </rPh>
    <rPh sb="28" eb="30">
      <t>ニュウジュク</t>
    </rPh>
    <phoneticPr fontId="13"/>
  </si>
  <si>
    <t>自分がいくら投資をすればいいのかわかりませんでした。</t>
    <rPh sb="0" eb="2">
      <t>ジブン</t>
    </rPh>
    <rPh sb="6" eb="8">
      <t>トウシ</t>
    </rPh>
    <phoneticPr fontId="13"/>
  </si>
  <si>
    <t>一番小さいロットで入ってみました。</t>
    <rPh sb="0" eb="2">
      <t>イチバン</t>
    </rPh>
    <rPh sb="2" eb="3">
      <t>チイ</t>
    </rPh>
    <rPh sb="9" eb="10">
      <t>ハイ</t>
    </rPh>
    <phoneticPr fontId="13"/>
  </si>
  <si>
    <t>2020.10.9 11:00</t>
    <phoneticPr fontId="13"/>
  </si>
  <si>
    <t>2020.10.9～</t>
    <phoneticPr fontId="13"/>
  </si>
  <si>
    <t>gbpjpy</t>
    <phoneticPr fontId="13"/>
  </si>
  <si>
    <t>買</t>
    <rPh sb="0" eb="1">
      <t>カ</t>
    </rPh>
    <phoneticPr fontId="13"/>
  </si>
  <si>
    <t xml:space="preserve">2020.10.12.16:00  </t>
    <phoneticPr fontId="13"/>
  </si>
  <si>
    <t>2020.10.13.16:00</t>
    <phoneticPr fontId="13"/>
  </si>
  <si>
    <t>nzdusd</t>
    <phoneticPr fontId="13"/>
  </si>
  <si>
    <t>2020.10.14.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</si>
</sst>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.0000"/>
  </numFmts>
  <fonts count="1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1" fillId="0" borderId="0" xfId="3" applyFill="1" applyBorder="1">
      <alignment vertical="center"/>
    </xf>
    <xf numFmtId="185" fontId="0" fillId="0" borderId="0" xfId="0" applyNumberFormat="1">
      <alignment vertical="center"/>
    </xf>
    <xf numFmtId="55" fontId="7" fillId="0" borderId="13" xfId="0" applyNumberFormat="1" applyFont="1" applyFill="1" applyBorder="1" applyAlignment="1" applyProtection="1">
      <alignment horizontal="center" vertical="center"/>
    </xf>
    <xf numFmtId="3" fontId="0" fillId="0" borderId="0" xfId="0" applyNumberFormat="1">
      <alignment vertical="center"/>
    </xf>
    <xf numFmtId="38" fontId="0" fillId="3" borderId="21" xfId="4" applyFont="1" applyFill="1" applyBorder="1" applyAlignment="1" applyProtection="1">
      <alignment vertical="center"/>
    </xf>
    <xf numFmtId="38" fontId="0" fillId="0" borderId="0" xfId="4" applyFont="1">
      <alignment vertical="center"/>
    </xf>
    <xf numFmtId="38" fontId="0" fillId="0" borderId="28" xfId="4" applyFont="1" applyFill="1" applyBorder="1" applyAlignment="1" applyProtection="1">
      <alignment vertical="center"/>
    </xf>
    <xf numFmtId="38" fontId="0" fillId="0" borderId="0" xfId="4" applyFont="1" applyFill="1" applyBorder="1" applyAlignment="1" applyProtection="1">
      <alignment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ustomXml" Target="../ink/ink2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349250</xdr:colOff>
      <xdr:row>0</xdr:row>
      <xdr:rowOff>5147323</xdr:rowOff>
    </xdr:to>
    <xdr:pic>
      <xdr:nvPicPr>
        <xdr:cNvPr id="2" name="図 1" descr="像１">
          <a:extLst>
            <a:ext uri="{FF2B5EF4-FFF2-40B4-BE49-F238E27FC236}">
              <a16:creationId xmlns:a16="http://schemas.microsoft.com/office/drawing/2014/main" id="{77C4B748-120D-4975-BABD-7CCD1AC1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25" t="35342" r="1" b="17322"/>
        <a:stretch/>
      </xdr:blipFill>
      <xdr:spPr>
        <a:xfrm>
          <a:off x="1" y="1"/>
          <a:ext cx="7175499" cy="5147322"/>
        </a:xfrm>
        <a:prstGeom prst="rect">
          <a:avLst/>
        </a:prstGeom>
      </xdr:spPr>
    </xdr:pic>
    <xdr:clientData/>
  </xdr:twoCellAnchor>
  <xdr:twoCellAnchor>
    <xdr:from>
      <xdr:col>8</xdr:col>
      <xdr:colOff>15875</xdr:colOff>
      <xdr:row>0</xdr:row>
      <xdr:rowOff>158750</xdr:rowOff>
    </xdr:from>
    <xdr:to>
      <xdr:col>10</xdr:col>
      <xdr:colOff>503555</xdr:colOff>
      <xdr:row>0</xdr:row>
      <xdr:rowOff>918210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C26F7-0BC1-4CE1-A809-54E0AA0ECBFB}"/>
            </a:ext>
          </a:extLst>
        </xdr:cNvPr>
        <xdr:cNvSpPr/>
      </xdr:nvSpPr>
      <xdr:spPr>
        <a:xfrm>
          <a:off x="5476875" y="158750"/>
          <a:ext cx="1852930" cy="759460"/>
        </a:xfrm>
        <a:prstGeom prst="wedgeRoundRectCallout">
          <a:avLst>
            <a:gd name="adj1" fmla="val -32007"/>
            <a:gd name="adj2" fmla="val 343457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14</xdr:col>
      <xdr:colOff>206375</xdr:colOff>
      <xdr:row>0</xdr:row>
      <xdr:rowOff>836930</xdr:rowOff>
    </xdr:from>
    <xdr:to>
      <xdr:col>16</xdr:col>
      <xdr:colOff>57150</xdr:colOff>
      <xdr:row>0</xdr:row>
      <xdr:rowOff>1603375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2FA942-A322-4EC9-9D53-07F4B867012D}"/>
            </a:ext>
          </a:extLst>
        </xdr:cNvPr>
        <xdr:cNvSpPr/>
      </xdr:nvSpPr>
      <xdr:spPr>
        <a:xfrm>
          <a:off x="9763125" y="836930"/>
          <a:ext cx="1216025" cy="766445"/>
        </a:xfrm>
        <a:prstGeom prst="wedgeRoundRectCallout">
          <a:avLst>
            <a:gd name="adj1" fmla="val -356636"/>
            <a:gd name="adj2" fmla="val 26357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oneCellAnchor>
    <xdr:from>
      <xdr:col>3</xdr:col>
      <xdr:colOff>365760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6F6658-BE4B-4AB2-BE86-CBE05784F2D7}"/>
            </a:ext>
          </a:extLst>
        </xdr:cNvPr>
        <xdr:cNvSpPr txBox="1"/>
      </xdr:nvSpPr>
      <xdr:spPr>
        <a:xfrm>
          <a:off x="2194560" y="2011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1</xdr:row>
      <xdr:rowOff>284480</xdr:rowOff>
    </xdr:from>
    <xdr:to>
      <xdr:col>17</xdr:col>
      <xdr:colOff>301625</xdr:colOff>
      <xdr:row>2</xdr:row>
      <xdr:rowOff>95250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F0BAE09-D454-4B1D-9146-0CC8878E8964}"/>
            </a:ext>
          </a:extLst>
        </xdr:cNvPr>
        <xdr:cNvGrpSpPr/>
      </xdr:nvGrpSpPr>
      <xdr:grpSpPr>
        <a:xfrm>
          <a:off x="0" y="5491480"/>
          <a:ext cx="11906250" cy="5017770"/>
          <a:chOff x="0" y="18096230"/>
          <a:chExt cx="17512982" cy="7731441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BF7E978-D6E3-4E75-8F0D-142B343514B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6920" t="12297" b="17768"/>
          <a:stretch/>
        </xdr:blipFill>
        <xdr:spPr>
          <a:xfrm>
            <a:off x="0" y="18096230"/>
            <a:ext cx="14896719" cy="7493635"/>
          </a:xfrm>
          <a:prstGeom prst="rect">
            <a:avLst/>
          </a:prstGeom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EAB0FB2-9F43-442E-AD97-D2FBD2B5B8DB}"/>
              </a:ext>
            </a:extLst>
          </xdr:cNvPr>
          <xdr:cNvSpPr txBox="1"/>
        </xdr:nvSpPr>
        <xdr:spPr>
          <a:xfrm>
            <a:off x="420312" y="18122649"/>
            <a:ext cx="2430773" cy="1169757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4000">
                <a:solidFill>
                  <a:srgbClr val="C00000"/>
                </a:solidFill>
              </a:rPr>
              <a:t>画像</a:t>
            </a:r>
            <a:r>
              <a:rPr kumimoji="1" lang="en-US" altLang="ja-JP" sz="4000">
                <a:solidFill>
                  <a:srgbClr val="C00000"/>
                </a:solidFill>
              </a:rPr>
              <a:t>2</a:t>
            </a: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A16457A0-0876-4306-9C37-117F608AB5C1}"/>
              </a:ext>
            </a:extLst>
          </xdr:cNvPr>
          <xdr:cNvSpPr/>
        </xdr:nvSpPr>
        <xdr:spPr>
          <a:xfrm>
            <a:off x="11135360" y="19091275"/>
            <a:ext cx="1925955" cy="956310"/>
          </a:xfrm>
          <a:prstGeom prst="wedgeRoundRectCallout">
            <a:avLst>
              <a:gd name="adj1" fmla="val 596"/>
              <a:gd name="adj2" fmla="val 268750"/>
              <a:gd name="adj3" fmla="val 16667"/>
            </a:avLst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>
                <a:solidFill>
                  <a:schemeClr val="tx1"/>
                </a:solidFill>
                <a:latin typeface="+mn-ea"/>
                <a:ea typeface="+mn-ea"/>
              </a:rPr>
              <a:t>エントリーしたかった</a:t>
            </a:r>
          </a:p>
        </xdr:txBody>
      </xdr:sp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3">
            <xdr14:nvContentPartPr>
              <xdr14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14:cNvPr>
              <xdr14:cNvContentPartPr/>
            </xdr14:nvContentPartPr>
            <xdr14:nvPr macro=""/>
            <xdr14:xfrm>
              <a:off x="4676055" y="18607985"/>
              <a:ext cx="8693870" cy="7219686"/>
            </xdr14:xfrm>
          </xdr14:contentPart>
        </mc:Choice>
        <mc:Fallback xmlns="">
          <xdr:pic>
            <xdr:nvPicPr>
              <xdr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4"/>
              <a:stretch>
                <a:fillRect/>
              </a:stretch>
            </xdr:blipFill>
            <xdr:spPr>
              <a:xfrm>
                <a:off x="4686097" y="11496510"/>
                <a:ext cx="8752800" cy="7107151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5">
            <xdr14:nvContentPartPr>
              <xdr14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14:cNvPr>
              <xdr14:cNvContentPartPr/>
            </xdr14:nvContentPartPr>
            <xdr14:nvPr macro=""/>
            <xdr14:xfrm>
              <a:off x="7035800" y="18567160"/>
              <a:ext cx="4362720" cy="6532468"/>
            </xdr14:xfrm>
          </xdr14:contentPart>
        </mc:Choice>
        <mc:Fallback xmlns="">
          <xdr:pic>
            <xdr:nvPicPr>
              <xdr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6"/>
              <a:stretch>
                <a:fillRect/>
              </a:stretch>
            </xdr:blipFill>
            <xdr:spPr>
              <a:xfrm>
                <a:off x="7058550" y="11458860"/>
                <a:ext cx="4399409" cy="6429458"/>
              </a:xfrm>
              <a:prstGeom prst="rect">
                <a:avLst/>
              </a:prstGeom>
            </xdr:spPr>
          </xdr:pic>
        </mc:Fallback>
      </mc:AlternateContent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76611B4F-2727-4B3A-B40F-218DF4DD13F4}"/>
              </a:ext>
            </a:extLst>
          </xdr:cNvPr>
          <xdr:cNvSpPr/>
        </xdr:nvSpPr>
        <xdr:spPr>
          <a:xfrm>
            <a:off x="16043276" y="20431124"/>
            <a:ext cx="1469706" cy="603250"/>
          </a:xfrm>
          <a:prstGeom prst="wedgeRoundRectCallout">
            <a:avLst>
              <a:gd name="adj1" fmla="val -139375"/>
              <a:gd name="adj2" fmla="val 45471"/>
              <a:gd name="adj3" fmla="val 16667"/>
            </a:avLst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/>
              <a:t>間違い</a:t>
            </a:r>
          </a:p>
        </xdr:txBody>
      </xdr:sp>
    </xdr:grpSp>
    <xdr:clientData/>
  </xdr:twoCellAnchor>
  <xdr:twoCellAnchor editAs="oneCell">
    <xdr:from>
      <xdr:col>0</xdr:col>
      <xdr:colOff>0</xdr:colOff>
      <xdr:row>2</xdr:row>
      <xdr:rowOff>190500</xdr:rowOff>
    </xdr:from>
    <xdr:to>
      <xdr:col>18</xdr:col>
      <xdr:colOff>407860</xdr:colOff>
      <xdr:row>2</xdr:row>
      <xdr:rowOff>5064125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A27F22F-EA79-4652-8E49-FEFF9FFEE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5131" t="14325" b="27725"/>
        <a:stretch/>
      </xdr:blipFill>
      <xdr:spPr>
        <a:xfrm>
          <a:off x="0" y="10604500"/>
          <a:ext cx="12695110" cy="4873625"/>
        </a:xfrm>
        <a:prstGeom prst="rect">
          <a:avLst/>
        </a:prstGeom>
      </xdr:spPr>
    </xdr:pic>
    <xdr:clientData/>
  </xdr:twoCellAnchor>
  <xdr:twoCellAnchor>
    <xdr:from>
      <xdr:col>13</xdr:col>
      <xdr:colOff>428625</xdr:colOff>
      <xdr:row>2</xdr:row>
      <xdr:rowOff>3683000</xdr:rowOff>
    </xdr:from>
    <xdr:to>
      <xdr:col>15</xdr:col>
      <xdr:colOff>539750</xdr:colOff>
      <xdr:row>2</xdr:row>
      <xdr:rowOff>4143375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2DE1382-45FB-4ACD-B86E-DB152B30567F}"/>
            </a:ext>
          </a:extLst>
        </xdr:cNvPr>
        <xdr:cNvSpPr/>
      </xdr:nvSpPr>
      <xdr:spPr>
        <a:xfrm>
          <a:off x="9302750" y="14097000"/>
          <a:ext cx="1476375" cy="460375"/>
        </a:xfrm>
        <a:prstGeom prst="wedgeRoundRectCallout">
          <a:avLst>
            <a:gd name="adj1" fmla="val -54449"/>
            <a:gd name="adj2" fmla="val -481821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17</xdr:col>
      <xdr:colOff>333375</xdr:colOff>
      <xdr:row>2</xdr:row>
      <xdr:rowOff>1249680</xdr:rowOff>
    </xdr:from>
    <xdr:to>
      <xdr:col>19</xdr:col>
      <xdr:colOff>184150</xdr:colOff>
      <xdr:row>2</xdr:row>
      <xdr:rowOff>2016125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88E4BBEE-B867-431E-BF79-200B1565C309}"/>
            </a:ext>
          </a:extLst>
        </xdr:cNvPr>
        <xdr:cNvSpPr/>
      </xdr:nvSpPr>
      <xdr:spPr>
        <a:xfrm>
          <a:off x="11938000" y="11663680"/>
          <a:ext cx="1216025" cy="766445"/>
        </a:xfrm>
        <a:prstGeom prst="wedgeRoundRectCallout">
          <a:avLst>
            <a:gd name="adj1" fmla="val -100761"/>
            <a:gd name="adj2" fmla="val 2952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47.01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0,'5'2,"0"0,0 1,0-1,8 6,-2-1,139 75,-7-14,-129-62,163 80,90 58,60 41,73 55,39 37,243 202,-20 32,-280-206,-49-37,-61-43,-61-41,-55-39,21 46,-161-174,33 31,-39-40,1-1,-1 0,2 0,22 10,55 14,9 3,7 10,44 23,62 32,576 302,-460-206,40 45,794 650,-845-605,-62-40,-69-51,-58-55,-70-78,128 107,71 17,-26-21,60 65,42 52,76 78,241 207,-356-319,-53-42,-58-44,-57-44,-87-80,-17-16,44 34,-51-47,-1 0,1-1,1 0,22 8,6 1,-27-8,-1 0,2 1,-2 1,-1 0,15 13,225 205,145 150,124 113,462 452,-37 24,-680-673,-96-92,-70-70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51.49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8238 0,'-57'79,"-69"72,-76 61,-49 32,-26 25,-45 93,-41 40,342-382,-24 23,-73 91,111-124,1 1,0 0,-5 13,6-10,-1-2,-1 1,-14 20,-91 96,67-81,-95 107,-29 39,-664 812,663-801,25-25,-56 80,152-190,-71 137,46-44,53-115,11-29,-1 1,-1-2,-1 1,-1-2,-22 23,-12 15,-620 816,291-283,215-309,105-191,41-65,-103 159,87-132,-104 165,-37 57,-65 94,-95 152,24 2,239-388,-69 186,90-191,-96 175,89-203,-297 493,292-502,-189 312,238-376,1 0,2 2,0-1,2 0,-4 32,7-40,-1 1,-1-1,-1-1,-1 1,-15 25,-61 82,19-32,-75 155,120-205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SheetLayoutView="100" workbookViewId="0">
      <selection activeCell="C12" sqref="C12"/>
    </sheetView>
  </sheetViews>
  <sheetFormatPr defaultColWidth="10" defaultRowHeight="13.5" customHeight="1"/>
  <cols>
    <col min="1" max="1" width="22.75" customWidth="1"/>
    <col min="2" max="2" width="13.625" customWidth="1"/>
    <col min="3" max="3" width="13.875" customWidth="1"/>
    <col min="4" max="4" width="15.625" customWidth="1"/>
    <col min="5" max="5" width="12.375" customWidth="1"/>
    <col min="6" max="6" width="12.25" customWidth="1"/>
    <col min="7" max="7" width="13.25" customWidth="1"/>
    <col min="9" max="9" width="15.75" customWidth="1"/>
    <col min="10" max="10" width="13.125" customWidth="1"/>
    <col min="11" max="11" width="15.5" customWidth="1"/>
    <col min="12" max="12" width="17.625" customWidth="1"/>
  </cols>
  <sheetData>
    <row r="1" spans="1:12" ht="19.5" customHeight="1">
      <c r="A1" s="121"/>
      <c r="B1" s="143" t="s">
        <v>0</v>
      </c>
      <c r="C1" s="144"/>
      <c r="D1" s="145"/>
      <c r="E1" s="120"/>
      <c r="F1" s="146" t="s">
        <v>0</v>
      </c>
      <c r="G1" s="147"/>
      <c r="H1" s="122"/>
    </row>
    <row r="2" spans="1:12" ht="25.5" customHeight="1">
      <c r="A2" s="123" t="s">
        <v>1</v>
      </c>
      <c r="B2" s="148">
        <v>100000</v>
      </c>
      <c r="C2" s="148"/>
      <c r="D2" s="148"/>
      <c r="E2" s="64" t="s">
        <v>2</v>
      </c>
      <c r="F2" s="149">
        <v>44113</v>
      </c>
      <c r="G2" s="150"/>
      <c r="H2" s="46"/>
      <c r="I2" s="46"/>
    </row>
    <row r="3" spans="1:12" ht="27" customHeight="1">
      <c r="A3" s="47" t="s">
        <v>3</v>
      </c>
      <c r="B3" s="151">
        <v>100000</v>
      </c>
      <c r="C3" s="151"/>
      <c r="D3" s="152"/>
      <c r="E3" s="48" t="s">
        <v>4</v>
      </c>
      <c r="F3" s="49">
        <v>0.02</v>
      </c>
      <c r="G3" s="50">
        <f>B3*F3</f>
        <v>2000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28.5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5" customHeight="1">
      <c r="A8" s="55">
        <f>F2</f>
        <v>44113</v>
      </c>
      <c r="B8" s="66">
        <v>20000</v>
      </c>
      <c r="C8" s="67"/>
      <c r="D8" s="85">
        <f t="shared" ref="D8:D16" si="0">SUM(B8-C8)</f>
        <v>20000</v>
      </c>
      <c r="E8" s="68"/>
      <c r="F8" s="69"/>
      <c r="G8" s="68">
        <f t="shared" ref="G8:G16" si="1">SUM(E8+F8)</f>
        <v>0</v>
      </c>
      <c r="H8" s="70" t="e">
        <f t="shared" ref="H8:H16" si="2">E8/G8</f>
        <v>#DIV/0!</v>
      </c>
      <c r="I8" s="71" t="e">
        <f t="shared" ref="I8:I16" si="3">B8/E8</f>
        <v>#DIV/0!</v>
      </c>
      <c r="J8" s="71" t="e">
        <f t="shared" ref="J8:J16" si="4">C8/F8</f>
        <v>#DIV/0!</v>
      </c>
      <c r="K8" s="72" t="e">
        <f t="shared" ref="K8:K16" si="5">I8/J8</f>
        <v>#DIV/0!</v>
      </c>
      <c r="L8" s="73" t="e">
        <f t="shared" ref="L8:L16" si="6">B8/C8</f>
        <v>#DIV/0!</v>
      </c>
    </row>
    <row r="9" spans="1:12" ht="24.95" customHeight="1">
      <c r="A9" s="137">
        <v>44136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5" customHeight="1">
      <c r="A10" s="55">
        <v>44166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5" customHeight="1">
      <c r="A11" s="56"/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5" customHeight="1">
      <c r="A12" s="55"/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5" customHeight="1">
      <c r="A13" s="56"/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5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5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5" customHeight="1" thickBot="1">
      <c r="A16" s="57"/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5" customHeight="1" thickTop="1">
      <c r="A17" s="87" t="s">
        <v>82</v>
      </c>
      <c r="B17" s="88">
        <f t="shared" ref="B17:G17" si="7">SUM(B8:B16)</f>
        <v>20000</v>
      </c>
      <c r="C17" s="89">
        <f t="shared" si="7"/>
        <v>0</v>
      </c>
      <c r="D17" s="90">
        <f t="shared" si="7"/>
        <v>20000</v>
      </c>
      <c r="E17" s="91">
        <f t="shared" si="7"/>
        <v>0</v>
      </c>
      <c r="F17" s="92">
        <f t="shared" si="7"/>
        <v>0</v>
      </c>
      <c r="G17" s="91">
        <f t="shared" si="7"/>
        <v>0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>
      <c r="A18" s="54"/>
      <c r="J18" s="96"/>
      <c r="K18" s="97" t="s">
        <v>19</v>
      </c>
      <c r="L18" s="97" t="s">
        <v>20</v>
      </c>
    </row>
    <row r="19" spans="1:1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A046-3A9D-4747-A847-AAEEFC12370E}">
  <dimension ref="A1:O63"/>
  <sheetViews>
    <sheetView tabSelected="1" zoomScaleSheetLayoutView="100" workbookViewId="0">
      <pane activePane="bottomRight" state="frozen"/>
      <selection activeCell="G5" sqref="G5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style="140" customWidth="1"/>
  </cols>
  <sheetData>
    <row r="1" spans="1:15" ht="14.25" thickBot="1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39" t="s">
        <v>35</v>
      </c>
    </row>
    <row r="2" spans="1:15" ht="13.5" customHeight="1">
      <c r="A2" t="s">
        <v>74</v>
      </c>
      <c r="B2" t="s">
        <v>75</v>
      </c>
      <c r="C2" t="s">
        <v>77</v>
      </c>
      <c r="D2" t="s">
        <v>78</v>
      </c>
      <c r="E2" t="s">
        <v>76</v>
      </c>
      <c r="F2" s="134" t="s">
        <v>79</v>
      </c>
      <c r="G2">
        <v>10.4168</v>
      </c>
      <c r="H2" t="s">
        <v>76</v>
      </c>
      <c r="I2" t="s">
        <v>87</v>
      </c>
      <c r="J2" s="136">
        <v>10.436</v>
      </c>
      <c r="K2" t="s">
        <v>80</v>
      </c>
      <c r="L2" t="s">
        <v>81</v>
      </c>
      <c r="M2">
        <v>0</v>
      </c>
      <c r="N2">
        <v>68</v>
      </c>
      <c r="O2" s="140">
        <v>-230</v>
      </c>
    </row>
    <row r="3" spans="1:15">
      <c r="A3" t="s">
        <v>89</v>
      </c>
      <c r="B3" t="s">
        <v>90</v>
      </c>
      <c r="C3" t="s">
        <v>77</v>
      </c>
      <c r="D3" t="s">
        <v>78</v>
      </c>
      <c r="E3" t="s">
        <v>76</v>
      </c>
      <c r="F3" t="s">
        <v>91</v>
      </c>
      <c r="G3">
        <v>137.441</v>
      </c>
      <c r="H3" t="s">
        <v>76</v>
      </c>
      <c r="I3" t="s">
        <v>92</v>
      </c>
      <c r="J3" s="138">
        <v>137202</v>
      </c>
      <c r="K3" t="s">
        <v>80</v>
      </c>
      <c r="L3" t="s">
        <v>81</v>
      </c>
      <c r="M3" s="10"/>
      <c r="N3" s="10">
        <v>24</v>
      </c>
      <c r="O3" s="140">
        <v>-43200</v>
      </c>
    </row>
    <row r="4" spans="1:15">
      <c r="A4" t="s">
        <v>93</v>
      </c>
      <c r="B4" t="s">
        <v>90</v>
      </c>
      <c r="C4">
        <v>1000</v>
      </c>
      <c r="D4" t="s">
        <v>78</v>
      </c>
      <c r="E4" t="s">
        <v>76</v>
      </c>
      <c r="F4" t="s">
        <v>94</v>
      </c>
      <c r="G4">
        <v>0.66642000000000001</v>
      </c>
      <c r="H4" t="s">
        <v>76</v>
      </c>
      <c r="M4" s="10"/>
      <c r="N4" s="10"/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 ht="14.25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141"/>
    </row>
    <row r="27" spans="1:15" ht="14.25" thickTop="1">
      <c r="L27" s="44" t="s">
        <v>45</v>
      </c>
      <c r="M27" s="10">
        <f>SUM(M2:M26)</f>
        <v>0</v>
      </c>
      <c r="N27" s="10">
        <f t="shared" ref="N27:O27" si="0">SUM(N2:N26)</f>
        <v>92</v>
      </c>
      <c r="O27" s="142">
        <f t="shared" si="0"/>
        <v>-43430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 ht="14.25" thickBot="1">
      <c r="C34" s="153" t="s">
        <v>46</v>
      </c>
      <c r="D34" s="154"/>
      <c r="F34" s="155" t="s">
        <v>47</v>
      </c>
      <c r="G34" s="156"/>
      <c r="H34" s="133" t="s">
        <v>48</v>
      </c>
      <c r="I34" s="31" t="s">
        <v>49</v>
      </c>
    </row>
    <row r="35" spans="3:9">
      <c r="C35" s="5" t="s">
        <v>50</v>
      </c>
      <c r="D35" s="6" t="s">
        <v>88</v>
      </c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 ht="14.25" thickBot="1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 ht="14.25" thickBot="1">
      <c r="F53" s="3"/>
      <c r="G53" s="19"/>
      <c r="H53" s="23"/>
      <c r="I53" s="20"/>
    </row>
    <row r="54" spans="3:10" ht="14.25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4.25" thickBot="1">
      <c r="F57" s="155" t="s">
        <v>64</v>
      </c>
      <c r="G57" s="156"/>
      <c r="H57" s="133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4.25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4.25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topLeftCell="A43" zoomScaleSheetLayoutView="100" workbookViewId="0">
      <pane activePane="bottomRight" state="frozen"/>
      <selection activeCell="J2" sqref="J2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customWidth="1"/>
  </cols>
  <sheetData>
    <row r="1" spans="1:15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>
        <v>123.4</v>
      </c>
      <c r="H2" t="s">
        <v>40</v>
      </c>
      <c r="I2" t="s">
        <v>42</v>
      </c>
      <c r="J2">
        <v>124.15</v>
      </c>
      <c r="K2" t="s">
        <v>43</v>
      </c>
      <c r="L2" t="s">
        <v>44</v>
      </c>
      <c r="M2">
        <v>75</v>
      </c>
      <c r="N2">
        <v>0</v>
      </c>
      <c r="O2">
        <v>7500</v>
      </c>
    </row>
    <row r="3" spans="1:15">
      <c r="M3" s="10"/>
      <c r="N3" s="10"/>
    </row>
    <row r="4" spans="1:15">
      <c r="M4" s="10"/>
      <c r="N4" s="10"/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>
      <c r="L27" s="44" t="s">
        <v>45</v>
      </c>
      <c r="M27" s="10">
        <v>75</v>
      </c>
      <c r="N27" s="10"/>
      <c r="O27">
        <v>7500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>
      <c r="C34" s="153" t="s">
        <v>46</v>
      </c>
      <c r="D34" s="154"/>
      <c r="F34" s="155" t="s">
        <v>47</v>
      </c>
      <c r="G34" s="156"/>
      <c r="H34" s="28" t="s">
        <v>48</v>
      </c>
      <c r="I34" s="31" t="s">
        <v>49</v>
      </c>
    </row>
    <row r="35" spans="3:9">
      <c r="C35" s="5" t="s">
        <v>50</v>
      </c>
      <c r="D35" s="6"/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>
      <c r="F53" s="3"/>
      <c r="G53" s="19"/>
      <c r="H53" s="23"/>
      <c r="I53" s="20"/>
    </row>
    <row r="54" spans="3:10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>
      <c r="F57" s="155" t="s">
        <v>64</v>
      </c>
      <c r="G57" s="156"/>
      <c r="H57" s="28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topLeftCell="A3" zoomScale="60" zoomScaleNormal="60" zoomScaleSheetLayoutView="100" workbookViewId="0">
      <selection activeCell="W3" sqref="W3"/>
    </sheetView>
  </sheetViews>
  <sheetFormatPr defaultColWidth="8.875" defaultRowHeight="13.5"/>
  <sheetData>
    <row r="1" ht="409.5" customHeight="1"/>
    <row r="2" ht="409.5" customHeight="1"/>
    <row r="3" ht="409.5" customHeight="1"/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SheetLayoutView="100" workbookViewId="0">
      <selection activeCell="G16" sqref="G16"/>
    </sheetView>
  </sheetViews>
  <sheetFormatPr defaultColWidth="8.875" defaultRowHeight="13.5"/>
  <sheetData>
    <row r="1" spans="1:9">
      <c r="A1" s="128" t="s">
        <v>71</v>
      </c>
      <c r="B1" s="129"/>
      <c r="C1" s="129"/>
      <c r="D1" s="129"/>
      <c r="E1" s="129"/>
      <c r="F1" s="129"/>
      <c r="G1" s="129"/>
      <c r="H1" s="129"/>
      <c r="I1" s="132"/>
    </row>
    <row r="2" spans="1:9">
      <c r="A2" s="130" t="s">
        <v>72</v>
      </c>
      <c r="B2" s="131"/>
      <c r="C2" s="131"/>
      <c r="D2" s="131"/>
      <c r="E2" s="131"/>
      <c r="F2" s="131"/>
      <c r="G2" s="131"/>
      <c r="H2" s="131"/>
      <c r="I2" s="132"/>
    </row>
    <row r="3" spans="1:9">
      <c r="A3" s="127" t="s">
        <v>83</v>
      </c>
      <c r="D3" s="127"/>
    </row>
    <row r="4" spans="1:9">
      <c r="A4" s="135" t="s">
        <v>84</v>
      </c>
    </row>
    <row r="7" spans="1:9">
      <c r="A7" t="s">
        <v>73</v>
      </c>
    </row>
    <row r="8" spans="1:9">
      <c r="A8" t="s">
        <v>85</v>
      </c>
    </row>
    <row r="9" spans="1:9">
      <c r="A9" t="s">
        <v>86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ルール＆合計</vt:lpstr>
      <vt:lpstr>2020年10月</vt:lpstr>
      <vt:lpstr>2015年8月</vt:lpstr>
      <vt:lpstr>画像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user</cp:lastModifiedBy>
  <cp:revision/>
  <cp:lastPrinted>1899-12-30T00:00:00Z</cp:lastPrinted>
  <dcterms:created xsi:type="dcterms:W3CDTF">2013-10-09T23:04:08Z</dcterms:created>
  <dcterms:modified xsi:type="dcterms:W3CDTF">2020-10-14T14:24:02Z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