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0C21BD-FED4-4527-87F7-15F6E3B1CF9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ルール＆合計" sheetId="1" r:id="rId1"/>
    <sheet name="2020年10月" sheetId="11" r:id="rId2"/>
    <sheet name="2020年10月 (2)" sheetId="13" state="hidden" r:id="rId3"/>
    <sheet name="2015年8月" sheetId="10" r:id="rId4"/>
    <sheet name="画像" sheetId="7" state="hidden" r:id="rId5"/>
    <sheet name="画像 " sheetId="12" r:id="rId6"/>
    <sheet name="気づき" sheetId="9" r:id="rId7"/>
  </sheets>
  <calcPr calcId="191029"/>
</workbook>
</file>

<file path=xl/calcChain.xml><?xml version="1.0" encoding="utf-8"?>
<calcChain xmlns="http://schemas.openxmlformats.org/spreadsheetml/2006/main">
  <c r="J63" i="13" l="1"/>
  <c r="I54" i="13"/>
  <c r="H54" i="13"/>
  <c r="G54" i="13"/>
  <c r="O27" i="13"/>
  <c r="N27" i="13"/>
  <c r="M27" i="13"/>
  <c r="N27" i="11" l="1"/>
  <c r="O27" i="11"/>
  <c r="M27" i="11"/>
  <c r="A8" i="1" l="1"/>
  <c r="I3" i="1"/>
  <c r="J63" i="11" l="1"/>
  <c r="I54" i="11"/>
  <c r="H54" i="11"/>
  <c r="G54" i="11"/>
  <c r="G54" i="10" l="1"/>
  <c r="H54" i="10"/>
  <c r="I54" i="10"/>
  <c r="J63" i="10"/>
  <c r="D8" i="1"/>
  <c r="G8" i="1"/>
  <c r="H8" i="1" s="1"/>
  <c r="H17" i="1" s="1"/>
  <c r="I8" i="1"/>
  <c r="K8" i="1" s="1"/>
  <c r="K17" i="1" s="1"/>
  <c r="J8" i="1"/>
  <c r="J17" i="1" s="1"/>
  <c r="L8" i="1"/>
  <c r="L17" i="1" s="1"/>
  <c r="D9" i="1"/>
  <c r="G9" i="1"/>
  <c r="H9" i="1" s="1"/>
  <c r="I9" i="1"/>
  <c r="J9" i="1"/>
  <c r="L9" i="1"/>
  <c r="D10" i="1"/>
  <c r="G10" i="1"/>
  <c r="H10" i="1" s="1"/>
  <c r="I10" i="1"/>
  <c r="J10" i="1"/>
  <c r="K10" i="1" s="1"/>
  <c r="L10" i="1"/>
  <c r="D11" i="1"/>
  <c r="G11" i="1"/>
  <c r="H11" i="1" s="1"/>
  <c r="I11" i="1"/>
  <c r="J11" i="1"/>
  <c r="K11" i="1"/>
  <c r="L11" i="1"/>
  <c r="D12" i="1"/>
  <c r="G12" i="1"/>
  <c r="H12" i="1"/>
  <c r="I12" i="1"/>
  <c r="J12" i="1"/>
  <c r="L12" i="1"/>
  <c r="D13" i="1"/>
  <c r="G13" i="1"/>
  <c r="H13" i="1"/>
  <c r="I13" i="1"/>
  <c r="K13" i="1"/>
  <c r="J13" i="1"/>
  <c r="L13" i="1"/>
  <c r="D14" i="1"/>
  <c r="G14" i="1"/>
  <c r="H14" i="1" s="1"/>
  <c r="I14" i="1"/>
  <c r="K14" i="1" s="1"/>
  <c r="J14" i="1"/>
  <c r="L14" i="1"/>
  <c r="D15" i="1"/>
  <c r="G15" i="1"/>
  <c r="H15" i="1" s="1"/>
  <c r="I15" i="1"/>
  <c r="K15" i="1" s="1"/>
  <c r="J15" i="1"/>
  <c r="L15" i="1"/>
  <c r="D16" i="1"/>
  <c r="G16" i="1"/>
  <c r="H16" i="1"/>
  <c r="I16" i="1"/>
  <c r="J16" i="1"/>
  <c r="L16" i="1"/>
  <c r="B17" i="1"/>
  <c r="C17" i="1"/>
  <c r="E17" i="1"/>
  <c r="F17" i="1"/>
  <c r="I17" i="1"/>
  <c r="G17" i="1" l="1"/>
  <c r="K16" i="1"/>
  <c r="K9" i="1"/>
  <c r="D17" i="1"/>
  <c r="K12" i="1"/>
  <c r="G3" i="1"/>
</calcChain>
</file>

<file path=xl/sharedStrings.xml><?xml version="1.0" encoding="utf-8"?>
<sst xmlns="http://schemas.openxmlformats.org/spreadsheetml/2006/main" count="241" uniqueCount="107">
  <si>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</si>
  <si>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</si>
  <si>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</si>
  <si>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</si>
  <si>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</si>
  <si>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</si>
  <si>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</si>
  <si>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</si>
  <si>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</si>
  <si>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</si>
  <si>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</si>
  <si>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</si>
  <si>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</si>
  <si>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</si>
  <si>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</si>
  <si>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</si>
  <si>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</si>
  <si>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</si>
  <si>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</si>
  <si>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</si>
  <si>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</si>
  <si>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</si>
  <si>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</si>
  <si>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</si>
  <si>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</si>
  <si>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</si>
  <si>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</si>
  <si>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</si>
  <si>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</si>
  <si>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</si>
  <si>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</si>
  <si>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</si>
  <si>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</si>
  <si>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</si>
  <si>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</si>
  <si>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</si>
  <si>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</si>
  <si>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買い</t>
  </si>
  <si>
    <t>1万通貨</t>
  </si>
  <si>
    <t>PB</t>
  </si>
  <si>
    <t>60分</t>
  </si>
  <si>
    <t>2015.07.02.10:00</t>
  </si>
  <si>
    <t>2015.07.02.15:00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</si>
  <si>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</si>
  <si>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</si>
  <si>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</si>
  <si>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</si>
  <si>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</si>
  <si>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</si>
  <si>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</si>
  <si>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</si>
  <si>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</si>
  <si>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</si>
  <si>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</si>
  <si>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</si>
  <si>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</si>
  <si>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</si>
  <si>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</si>
  <si>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</si>
  <si>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</si>
  <si>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</si>
  <si>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</si>
  <si>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</si>
  <si>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</si>
  <si>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</si>
  <si>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</si>
  <si>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</si>
  <si>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</si>
  <si>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</si>
  <si>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</si>
  <si>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</si>
  <si>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</si>
  <si>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</si>
  <si>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</si>
  <si>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eursek</t>
    <phoneticPr fontId="13"/>
  </si>
  <si>
    <t>売</t>
    <rPh sb="0" eb="1">
      <t>ウ</t>
    </rPh>
    <phoneticPr fontId="13"/>
  </si>
  <si>
    <t>4H</t>
    <phoneticPr fontId="13"/>
  </si>
  <si>
    <t>1000通貨</t>
    <rPh sb="4" eb="6">
      <t>ツウカ</t>
    </rPh>
    <phoneticPr fontId="13"/>
  </si>
  <si>
    <t>PB</t>
    <phoneticPr fontId="13"/>
  </si>
  <si>
    <t>2020.10.9.08:00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</si>
  <si>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</si>
  <si>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</si>
  <si>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2020年　　合計</t>
    <phoneticPr fontId="13"/>
  </si>
  <si>
    <t>投資歴　：　半年</t>
    <rPh sb="0" eb="2">
      <t>トウシ</t>
    </rPh>
    <rPh sb="2" eb="3">
      <t>レキ</t>
    </rPh>
    <rPh sb="6" eb="8">
      <t>ハントシ</t>
    </rPh>
    <phoneticPr fontId="13"/>
  </si>
  <si>
    <t>現状　　：　勝ったり負けたりでしたが、元本を割る前に塾に入塾しました。</t>
    <rPh sb="0" eb="2">
      <t>ゲンジョウ</t>
    </rPh>
    <rPh sb="6" eb="7">
      <t>カ</t>
    </rPh>
    <rPh sb="10" eb="11">
      <t>マ</t>
    </rPh>
    <rPh sb="19" eb="21">
      <t>ガンポン</t>
    </rPh>
    <rPh sb="22" eb="23">
      <t>ワ</t>
    </rPh>
    <rPh sb="24" eb="25">
      <t>マエ</t>
    </rPh>
    <rPh sb="26" eb="27">
      <t>ジュク</t>
    </rPh>
    <rPh sb="28" eb="30">
      <t>ニュウジュク</t>
    </rPh>
    <phoneticPr fontId="13"/>
  </si>
  <si>
    <t>自分がいくら投資をすればいいのかわかりませんでした。</t>
    <rPh sb="0" eb="2">
      <t>ジブン</t>
    </rPh>
    <rPh sb="6" eb="8">
      <t>トウシ</t>
    </rPh>
    <phoneticPr fontId="13"/>
  </si>
  <si>
    <t>一番小さいロットで入ってみました。</t>
    <rPh sb="0" eb="2">
      <t>イチバン</t>
    </rPh>
    <rPh sb="2" eb="3">
      <t>チイ</t>
    </rPh>
    <rPh sb="9" eb="10">
      <t>ハイ</t>
    </rPh>
    <phoneticPr fontId="13"/>
  </si>
  <si>
    <t>2020.10.9 11:00</t>
    <phoneticPr fontId="13"/>
  </si>
  <si>
    <t>2020.10.9～</t>
    <phoneticPr fontId="13"/>
  </si>
  <si>
    <t>gbpjpy</t>
    <phoneticPr fontId="13"/>
  </si>
  <si>
    <t>買</t>
    <rPh sb="0" eb="1">
      <t>カ</t>
    </rPh>
    <phoneticPr fontId="13"/>
  </si>
  <si>
    <t xml:space="preserve">2020.10.12.16:00  </t>
    <phoneticPr fontId="13"/>
  </si>
  <si>
    <t>2020.10.13.16:00</t>
    <phoneticPr fontId="13"/>
  </si>
  <si>
    <t>nzdusd</t>
    <phoneticPr fontId="13"/>
  </si>
  <si>
    <t>2020.10.14.</t>
    <phoneticPr fontId="13"/>
  </si>
  <si>
    <t>1万通貨</t>
    <rPh sb="1" eb="2">
      <t>マン</t>
    </rPh>
    <rPh sb="2" eb="4">
      <t>ツウカ</t>
    </rPh>
    <phoneticPr fontId="13"/>
  </si>
  <si>
    <t>2020.10.15.11:25</t>
    <phoneticPr fontId="13"/>
  </si>
  <si>
    <t>2020.10.20.0:00</t>
    <phoneticPr fontId="13"/>
  </si>
  <si>
    <t>22000通貨</t>
    <rPh sb="5" eb="7">
      <t>ツウカ</t>
    </rPh>
    <phoneticPr fontId="13"/>
  </si>
  <si>
    <t>GBPJPY</t>
    <phoneticPr fontId="13"/>
  </si>
  <si>
    <t>買</t>
  </si>
  <si>
    <t>４H</t>
    <phoneticPr fontId="13"/>
  </si>
  <si>
    <t>2020.10.21～</t>
    <phoneticPr fontId="13"/>
  </si>
  <si>
    <t>2020.10.21.7：10　</t>
    <phoneticPr fontId="13"/>
  </si>
  <si>
    <t>AUDUSD</t>
    <phoneticPr fontId="13"/>
  </si>
  <si>
    <t>11200通貨</t>
    <rPh sb="5" eb="7">
      <t>ツウカ</t>
    </rPh>
    <phoneticPr fontId="13"/>
  </si>
  <si>
    <t>2020.10.22.17:39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</si>
</sst>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.0000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1" fillId="0" borderId="0" xfId="3" applyFill="1" applyBorder="1">
      <alignment vertical="center"/>
    </xf>
    <xf numFmtId="185" fontId="0" fillId="0" borderId="0" xfId="0" applyNumberFormat="1">
      <alignment vertical="center"/>
    </xf>
    <xf numFmtId="55" fontId="7" fillId="0" borderId="13" xfId="0" applyNumberFormat="1" applyFont="1" applyFill="1" applyBorder="1" applyAlignment="1" applyProtection="1">
      <alignment horizontal="center" vertical="center"/>
    </xf>
    <xf numFmtId="3" fontId="0" fillId="0" borderId="0" xfId="0" applyNumberFormat="1">
      <alignment vertical="center"/>
    </xf>
    <xf numFmtId="38" fontId="0" fillId="3" borderId="21" xfId="4" applyFont="1" applyFill="1" applyBorder="1" applyAlignment="1" applyProtection="1">
      <alignment vertical="center"/>
    </xf>
    <xf numFmtId="38" fontId="0" fillId="0" borderId="0" xfId="4" applyFont="1">
      <alignment vertical="center"/>
    </xf>
    <xf numFmtId="38" fontId="0" fillId="0" borderId="28" xfId="4" applyFont="1" applyFill="1" applyBorder="1" applyAlignment="1" applyProtection="1">
      <alignment vertical="center"/>
    </xf>
    <xf numFmtId="38" fontId="0" fillId="0" borderId="0" xfId="4" applyFont="1" applyFill="1" applyBorder="1" applyAlignment="1" applyProtection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38" fontId="0" fillId="3" borderId="19" xfId="4" applyFont="1" applyFill="1" applyBorder="1" applyAlignment="1" applyProtection="1">
      <alignment vertical="center"/>
    </xf>
    <xf numFmtId="38" fontId="0" fillId="0" borderId="4" xfId="4" applyFont="1" applyFill="1" applyBorder="1" applyAlignment="1" applyProtection="1">
      <alignment vertical="center"/>
    </xf>
    <xf numFmtId="38" fontId="0" fillId="0" borderId="2" xfId="4" applyFont="1" applyFill="1" applyBorder="1" applyAlignment="1" applyProtection="1">
      <alignment vertical="center"/>
    </xf>
    <xf numFmtId="38" fontId="0" fillId="0" borderId="7" xfId="4" applyFont="1" applyFill="1" applyBorder="1" applyAlignment="1" applyProtection="1">
      <alignment vertical="center"/>
    </xf>
    <xf numFmtId="38" fontId="0" fillId="0" borderId="3" xfId="4" applyFont="1" applyFill="1" applyBorder="1" applyAlignment="1" applyProtection="1">
      <alignment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ustomXml" Target="../ink/ink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ustomXml" Target="../ink/ink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349250</xdr:colOff>
      <xdr:row>0</xdr:row>
      <xdr:rowOff>5147323</xdr:rowOff>
    </xdr:to>
    <xdr:pic>
      <xdr:nvPicPr>
        <xdr:cNvPr id="2" name="図 1" descr="像１">
          <a:extLst>
            <a:ext uri="{FF2B5EF4-FFF2-40B4-BE49-F238E27FC236}">
              <a16:creationId xmlns:a16="http://schemas.microsoft.com/office/drawing/2014/main" id="{77C4B748-120D-4975-BABD-7CCD1AC1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25" t="35342" r="1" b="17322"/>
        <a:stretch/>
      </xdr:blipFill>
      <xdr:spPr>
        <a:xfrm>
          <a:off x="1" y="1"/>
          <a:ext cx="7175499" cy="5147322"/>
        </a:xfrm>
        <a:prstGeom prst="rect">
          <a:avLst/>
        </a:prstGeom>
      </xdr:spPr>
    </xdr:pic>
    <xdr:clientData/>
  </xdr:twoCellAnchor>
  <xdr:twoCellAnchor>
    <xdr:from>
      <xdr:col>8</xdr:col>
      <xdr:colOff>15875</xdr:colOff>
      <xdr:row>0</xdr:row>
      <xdr:rowOff>158750</xdr:rowOff>
    </xdr:from>
    <xdr:to>
      <xdr:col>10</xdr:col>
      <xdr:colOff>503555</xdr:colOff>
      <xdr:row>0</xdr:row>
      <xdr:rowOff>918210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C26F7-0BC1-4CE1-A809-54E0AA0ECBFB}"/>
            </a:ext>
          </a:extLst>
        </xdr:cNvPr>
        <xdr:cNvSpPr/>
      </xdr:nvSpPr>
      <xdr:spPr>
        <a:xfrm>
          <a:off x="5476875" y="158750"/>
          <a:ext cx="1852930" cy="759460"/>
        </a:xfrm>
        <a:prstGeom prst="wedgeRoundRectCallout">
          <a:avLst>
            <a:gd name="adj1" fmla="val -32007"/>
            <a:gd name="adj2" fmla="val 343457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14</xdr:col>
      <xdr:colOff>206375</xdr:colOff>
      <xdr:row>0</xdr:row>
      <xdr:rowOff>836930</xdr:rowOff>
    </xdr:from>
    <xdr:to>
      <xdr:col>16</xdr:col>
      <xdr:colOff>57150</xdr:colOff>
      <xdr:row>0</xdr:row>
      <xdr:rowOff>1603375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2FA942-A322-4EC9-9D53-07F4B867012D}"/>
            </a:ext>
          </a:extLst>
        </xdr:cNvPr>
        <xdr:cNvSpPr/>
      </xdr:nvSpPr>
      <xdr:spPr>
        <a:xfrm>
          <a:off x="9763125" y="836930"/>
          <a:ext cx="1216025" cy="766445"/>
        </a:xfrm>
        <a:prstGeom prst="wedgeRoundRectCallout">
          <a:avLst>
            <a:gd name="adj1" fmla="val -356636"/>
            <a:gd name="adj2" fmla="val 26357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oneCellAnchor>
    <xdr:from>
      <xdr:col>3</xdr:col>
      <xdr:colOff>365760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6F6658-BE4B-4AB2-BE86-CBE05784F2D7}"/>
            </a:ext>
          </a:extLst>
        </xdr:cNvPr>
        <xdr:cNvSpPr txBox="1"/>
      </xdr:nvSpPr>
      <xdr:spPr>
        <a:xfrm>
          <a:off x="219456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1</xdr:row>
      <xdr:rowOff>284480</xdr:rowOff>
    </xdr:from>
    <xdr:to>
      <xdr:col>17</xdr:col>
      <xdr:colOff>301625</xdr:colOff>
      <xdr:row>2</xdr:row>
      <xdr:rowOff>95250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F0BAE09-D454-4B1D-9146-0CC8878E8964}"/>
            </a:ext>
          </a:extLst>
        </xdr:cNvPr>
        <xdr:cNvGrpSpPr/>
      </xdr:nvGrpSpPr>
      <xdr:grpSpPr>
        <a:xfrm>
          <a:off x="0" y="5487511"/>
          <a:ext cx="11838781" cy="5013802"/>
          <a:chOff x="0" y="18096230"/>
          <a:chExt cx="17512982" cy="7731441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BF7E978-D6E3-4E75-8F0D-142B343514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6920" t="12297" b="17768"/>
          <a:stretch/>
        </xdr:blipFill>
        <xdr:spPr>
          <a:xfrm>
            <a:off x="0" y="18096230"/>
            <a:ext cx="14896719" cy="7493635"/>
          </a:xfrm>
          <a:prstGeom prst="rect">
            <a:avLst/>
          </a:prstGeom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EAB0FB2-9F43-442E-AD97-D2FBD2B5B8DB}"/>
              </a:ext>
            </a:extLst>
          </xdr:cNvPr>
          <xdr:cNvSpPr txBox="1"/>
        </xdr:nvSpPr>
        <xdr:spPr>
          <a:xfrm>
            <a:off x="420312" y="18122649"/>
            <a:ext cx="2430773" cy="116975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4000">
                <a:solidFill>
                  <a:srgbClr val="C00000"/>
                </a:solidFill>
              </a:rPr>
              <a:t>画像</a:t>
            </a:r>
            <a:r>
              <a:rPr kumimoji="1" lang="en-US" altLang="ja-JP" sz="4000">
                <a:solidFill>
                  <a:srgbClr val="C00000"/>
                </a:solidFill>
              </a:rPr>
              <a:t>2</a:t>
            </a: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A16457A0-0876-4306-9C37-117F608AB5C1}"/>
              </a:ext>
            </a:extLst>
          </xdr:cNvPr>
          <xdr:cNvSpPr/>
        </xdr:nvSpPr>
        <xdr:spPr>
          <a:xfrm>
            <a:off x="11135360" y="19091275"/>
            <a:ext cx="1925955" cy="956310"/>
          </a:xfrm>
          <a:prstGeom prst="wedgeRoundRectCallout">
            <a:avLst>
              <a:gd name="adj1" fmla="val 596"/>
              <a:gd name="adj2" fmla="val 268750"/>
              <a:gd name="adj3" fmla="val 16667"/>
            </a:avLst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chemeClr val="tx1"/>
                </a:solidFill>
                <a:latin typeface="+mn-ea"/>
                <a:ea typeface="+mn-ea"/>
              </a:rPr>
              <a:t>エントリーしたかった</a:t>
            </a:r>
          </a:p>
        </xdr:txBody>
      </xdr:sp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3">
            <xdr14:nvContentPartPr>
              <xdr14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14:cNvPr>
              <xdr14:cNvContentPartPr/>
            </xdr14:nvContentPartPr>
            <xdr14:nvPr macro=""/>
            <xdr14:xfrm>
              <a:off x="4676055" y="18607985"/>
              <a:ext cx="8693870" cy="7219686"/>
            </xdr14:xfrm>
          </xdr14:contentPart>
        </mc:Choice>
        <mc:Fallback xmlns="">
          <xdr:pic>
            <xdr:nvPicPr>
              <xdr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4634224" y="18564165"/>
                <a:ext cx="8777531" cy="730732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5">
            <xdr14:nvContentPartPr>
              <xdr14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14:cNvPr>
              <xdr14:cNvContentPartPr/>
            </xdr14:nvContentPartPr>
            <xdr14:nvPr macro=""/>
            <xdr14:xfrm>
              <a:off x="7035800" y="18567160"/>
              <a:ext cx="4362720" cy="6532468"/>
            </xdr14:xfrm>
          </xdr14:contentPart>
        </mc:Choice>
        <mc:Fallback xmlns="">
          <xdr:pic>
            <xdr:nvPicPr>
              <xdr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6993968" y="18523340"/>
                <a:ext cx="4446384" cy="6620107"/>
              </a:xfrm>
              <a:prstGeom prst="rect">
                <a:avLst/>
              </a:prstGeom>
            </xdr:spPr>
          </xdr:pic>
        </mc:Fallback>
      </mc:AlternateContent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6611B4F-2727-4B3A-B40F-218DF4DD13F4}"/>
              </a:ext>
            </a:extLst>
          </xdr:cNvPr>
          <xdr:cNvSpPr/>
        </xdr:nvSpPr>
        <xdr:spPr>
          <a:xfrm>
            <a:off x="16043276" y="20431124"/>
            <a:ext cx="1469706" cy="603250"/>
          </a:xfrm>
          <a:prstGeom prst="wedgeRoundRectCallout">
            <a:avLst>
              <a:gd name="adj1" fmla="val -139375"/>
              <a:gd name="adj2" fmla="val 45471"/>
              <a:gd name="adj3" fmla="val 16667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/>
              <a:t>間違い</a:t>
            </a:r>
          </a:p>
        </xdr:txBody>
      </xdr:sp>
    </xdr:grpSp>
    <xdr:clientData/>
  </xdr:twoCellAnchor>
  <xdr:twoCellAnchor editAs="oneCell">
    <xdr:from>
      <xdr:col>0</xdr:col>
      <xdr:colOff>0</xdr:colOff>
      <xdr:row>2</xdr:row>
      <xdr:rowOff>190500</xdr:rowOff>
    </xdr:from>
    <xdr:to>
      <xdr:col>18</xdr:col>
      <xdr:colOff>407860</xdr:colOff>
      <xdr:row>2</xdr:row>
      <xdr:rowOff>5064125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A27F22F-EA79-4652-8E49-FEFF9FFEE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131" t="14325" b="27725"/>
        <a:stretch/>
      </xdr:blipFill>
      <xdr:spPr>
        <a:xfrm>
          <a:off x="0" y="10604500"/>
          <a:ext cx="12695110" cy="4873625"/>
        </a:xfrm>
        <a:prstGeom prst="rect">
          <a:avLst/>
        </a:prstGeom>
      </xdr:spPr>
    </xdr:pic>
    <xdr:clientData/>
  </xdr:twoCellAnchor>
  <xdr:twoCellAnchor>
    <xdr:from>
      <xdr:col>13</xdr:col>
      <xdr:colOff>428625</xdr:colOff>
      <xdr:row>2</xdr:row>
      <xdr:rowOff>3683000</xdr:rowOff>
    </xdr:from>
    <xdr:to>
      <xdr:col>15</xdr:col>
      <xdr:colOff>539750</xdr:colOff>
      <xdr:row>2</xdr:row>
      <xdr:rowOff>4143375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2DE1382-45FB-4ACD-B86E-DB152B30567F}"/>
            </a:ext>
          </a:extLst>
        </xdr:cNvPr>
        <xdr:cNvSpPr/>
      </xdr:nvSpPr>
      <xdr:spPr>
        <a:xfrm>
          <a:off x="9302750" y="14097000"/>
          <a:ext cx="1476375" cy="460375"/>
        </a:xfrm>
        <a:prstGeom prst="wedgeRoundRectCallout">
          <a:avLst>
            <a:gd name="adj1" fmla="val -54449"/>
            <a:gd name="adj2" fmla="val -481821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17</xdr:col>
      <xdr:colOff>333375</xdr:colOff>
      <xdr:row>2</xdr:row>
      <xdr:rowOff>1249680</xdr:rowOff>
    </xdr:from>
    <xdr:to>
      <xdr:col>19</xdr:col>
      <xdr:colOff>184150</xdr:colOff>
      <xdr:row>2</xdr:row>
      <xdr:rowOff>2016125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88E4BBEE-B867-431E-BF79-200B1565C309}"/>
            </a:ext>
          </a:extLst>
        </xdr:cNvPr>
        <xdr:cNvSpPr/>
      </xdr:nvSpPr>
      <xdr:spPr>
        <a:xfrm>
          <a:off x="11938000" y="11663680"/>
          <a:ext cx="1216025" cy="766445"/>
        </a:xfrm>
        <a:prstGeom prst="wedgeRoundRectCallout">
          <a:avLst>
            <a:gd name="adj1" fmla="val -100761"/>
            <a:gd name="adj2" fmla="val 2952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18</xdr:col>
      <xdr:colOff>627036</xdr:colOff>
      <xdr:row>3</xdr:row>
      <xdr:rowOff>4580952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3C80618-569B-4FD6-9F01-69E0A0A4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5621000"/>
          <a:ext cx="12914286" cy="4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365760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8599130-1D99-4830-AA5C-0717E1888D00}"/>
            </a:ext>
          </a:extLst>
        </xdr:cNvPr>
        <xdr:cNvSpPr txBox="1"/>
      </xdr:nvSpPr>
      <xdr:spPr>
        <a:xfrm>
          <a:off x="2394585" y="6240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20</xdr:col>
      <xdr:colOff>0</xdr:colOff>
      <xdr:row>1</xdr:row>
      <xdr:rowOff>0</xdr:rowOff>
    </xdr:from>
    <xdr:to>
      <xdr:col>38</xdr:col>
      <xdr:colOff>407860</xdr:colOff>
      <xdr:row>1</xdr:row>
      <xdr:rowOff>4873625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8F134CE-DD22-4F77-8CCC-6BCED7D1A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31" t="14325" b="27725"/>
        <a:stretch/>
      </xdr:blipFill>
      <xdr:spPr>
        <a:xfrm>
          <a:off x="13528261" y="0"/>
          <a:ext cx="12583295" cy="487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51210</xdr:rowOff>
    </xdr:from>
    <xdr:to>
      <xdr:col>18</xdr:col>
      <xdr:colOff>627036</xdr:colOff>
      <xdr:row>1</xdr:row>
      <xdr:rowOff>4635109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EED32AE-EDB0-4600-A861-E0C6C263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5323"/>
          <a:ext cx="12794455" cy="45838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19</xdr:col>
      <xdr:colOff>46013</xdr:colOff>
      <xdr:row>2</xdr:row>
      <xdr:rowOff>4314286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02A570-D67B-4B29-A84B-902F25FB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372100"/>
          <a:ext cx="12895238" cy="4314286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47.014"/>
    </inkml:context>
    <inkml:brush xml:id="br0">
      <inkml:brushProperty name="width" value="0.15875" units="cm"/>
      <inkml:brushProperty name="height" value="0.15875" units="cm"/>
      <inkml:brushProperty name="color" value="#E71224"/>
      <inkml:brushProperty name="ignorePressure" value="1"/>
    </inkml:brush>
  </inkml:definitions>
  <inkml:trace contextRef="#ctx0" brushRef="#br0">0 0,'5'2,"0"0,0 1,0-1,8 6,-2-1,138 75,-7-14,-128-62,162 80,89 58,61 41,71 54,40 38,241 202,-20 31,-278-205,-49-37,-60-43,-62-41,-53-40,20 47,-160-174,32 31,-38-40,1-1,-1 0,2 0,22 10,54 14,10 3,6 10,44 23,62 32,573 302,-458-206,40 44,789 651,-840-606,-61-39,-69-51,-58-55,-69-78,127 107,70 17,-25-22,59 66,42 52,76 78,239 206,-353-318,-54-42,-57-44,-56-44,-87-80,-18-16,45 34,-51-47,-1 0,1-1,1 0,21 8,7 1,-27-8,-1 0,2 1,-2 1,-1 0,15 13,223 204,145 151,123 113,459 451,-36 24,-676-672,-96-92,-70-70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51.499"/>
    </inkml:context>
    <inkml:brush xml:id="br0">
      <inkml:brushProperty name="width" value="0.15875" units="cm"/>
      <inkml:brushProperty name="height" value="0.15875" units="cm"/>
      <inkml:brushProperty name="color" value="#E71224"/>
      <inkml:brushProperty name="ignorePressure" value="1"/>
    </inkml:brush>
  </inkml:definitions>
  <inkml:trace contextRef="#ctx0" brushRef="#br0">8191 0,'-56'79,"-70"72,-74 61,-50 31,-26 26,-44 93,-41 40,340-382,-23 23,-74 90,111-123,1 1,1 0,-6 13,6-10,-1-2,-1 1,-14 20,-91 96,68-81,-96 107,-28 39,-660 811,659-800,25-25,-56 80,151-190,-70 136,45-43,54-115,10-29,-1 1,-1-2,-1 1,-1-2,-22 23,-12 15,-616 815,289-282,214-309,105-191,40-65,-103 159,88-133,-105 166,-36 57,-64 94,-95 151,23 3,239-388,-70 186,91-191,-96 174,88-202,-295 493,290-502,-187 311,236-375,1 0,2 2,0-1,2 0,-4 32,7-40,-1 1,-1-1,-1-1,-1 1,-15 25,-60 82,18-32,-74 155,119-205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SheetLayoutView="100" workbookViewId="0">
      <selection activeCell="B4" sqref="B4"/>
    </sheetView>
  </sheetViews>
  <sheetFormatPr defaultColWidth="10" defaultRowHeight="13.5" customHeight="1"/>
  <cols>
    <col min="1" max="1" width="22.75" customWidth="1"/>
    <col min="2" max="2" width="13.625" customWidth="1"/>
    <col min="3" max="3" width="13.875" customWidth="1"/>
    <col min="4" max="4" width="15.625" customWidth="1"/>
    <col min="5" max="5" width="12.375" customWidth="1"/>
    <col min="6" max="6" width="12.25" customWidth="1"/>
    <col min="7" max="7" width="13.25" customWidth="1"/>
    <col min="9" max="9" width="15.75" customWidth="1"/>
    <col min="10" max="10" width="13.125" customWidth="1"/>
    <col min="11" max="11" width="15.5" customWidth="1"/>
    <col min="12" max="12" width="17.625" customWidth="1"/>
  </cols>
  <sheetData>
    <row r="1" spans="1:12" ht="19.5" customHeight="1">
      <c r="A1" s="121"/>
      <c r="B1" s="149" t="s">
        <v>0</v>
      </c>
      <c r="C1" s="150"/>
      <c r="D1" s="151"/>
      <c r="E1" s="120"/>
      <c r="F1" s="152" t="s">
        <v>0</v>
      </c>
      <c r="G1" s="153"/>
      <c r="H1" s="122"/>
    </row>
    <row r="2" spans="1:12" ht="25.5" customHeight="1">
      <c r="A2" s="123" t="s">
        <v>1</v>
      </c>
      <c r="B2" s="154">
        <v>1000000</v>
      </c>
      <c r="C2" s="154"/>
      <c r="D2" s="154"/>
      <c r="E2" s="64" t="s">
        <v>2</v>
      </c>
      <c r="F2" s="155">
        <v>44113</v>
      </c>
      <c r="G2" s="156"/>
      <c r="H2" s="46"/>
      <c r="I2" s="46"/>
    </row>
    <row r="3" spans="1:12" ht="27" customHeight="1">
      <c r="A3" s="47" t="s">
        <v>3</v>
      </c>
      <c r="B3" s="157">
        <v>1000000</v>
      </c>
      <c r="C3" s="157"/>
      <c r="D3" s="158"/>
      <c r="E3" s="48" t="s">
        <v>4</v>
      </c>
      <c r="F3" s="49">
        <v>0.02</v>
      </c>
      <c r="G3" s="50">
        <f>B3*F3</f>
        <v>20000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28.5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5" customHeight="1">
      <c r="A8" s="55">
        <f>F2</f>
        <v>44113</v>
      </c>
      <c r="B8" s="66"/>
      <c r="C8" s="67"/>
      <c r="D8" s="85">
        <f t="shared" ref="D8:D16" si="0">SUM(B8-C8)</f>
        <v>0</v>
      </c>
      <c r="E8" s="68"/>
      <c r="F8" s="69"/>
      <c r="G8" s="68">
        <f t="shared" ref="G8:G16" si="1">SUM(E8+F8)</f>
        <v>0</v>
      </c>
      <c r="H8" s="70" t="e">
        <f t="shared" ref="H8:H16" si="2">E8/G8</f>
        <v>#DIV/0!</v>
      </c>
      <c r="I8" s="71" t="e">
        <f t="shared" ref="I8:I16" si="3">B8/E8</f>
        <v>#DIV/0!</v>
      </c>
      <c r="J8" s="71" t="e">
        <f t="shared" ref="J8:J16" si="4">C8/F8</f>
        <v>#DIV/0!</v>
      </c>
      <c r="K8" s="72" t="e">
        <f t="shared" ref="K8:K16" si="5">I8/J8</f>
        <v>#DIV/0!</v>
      </c>
      <c r="L8" s="73" t="e">
        <f t="shared" ref="L8:L16" si="6">B8/C8</f>
        <v>#DIV/0!</v>
      </c>
    </row>
    <row r="9" spans="1:12" ht="24.95" customHeight="1">
      <c r="A9" s="137">
        <v>44136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5" customHeight="1">
      <c r="A10" s="55">
        <v>44166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5" customHeight="1">
      <c r="A11" s="56"/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5" customHeight="1">
      <c r="A12" s="55"/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5" customHeight="1">
      <c r="A13" s="56"/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5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5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5" customHeight="1" thickBot="1">
      <c r="A16" s="57"/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5" customHeight="1" thickTop="1">
      <c r="A17" s="87" t="s">
        <v>82</v>
      </c>
      <c r="B17" s="88">
        <f t="shared" ref="B17:G17" si="7">SUM(B8:B16)</f>
        <v>0</v>
      </c>
      <c r="C17" s="89">
        <f t="shared" si="7"/>
        <v>0</v>
      </c>
      <c r="D17" s="90">
        <f t="shared" si="7"/>
        <v>0</v>
      </c>
      <c r="E17" s="91">
        <f t="shared" si="7"/>
        <v>0</v>
      </c>
      <c r="F17" s="92">
        <f t="shared" si="7"/>
        <v>0</v>
      </c>
      <c r="G17" s="91">
        <f t="shared" si="7"/>
        <v>0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>
      <c r="A18" s="54"/>
      <c r="J18" s="96"/>
      <c r="K18" s="97" t="s">
        <v>19</v>
      </c>
      <c r="L18" s="97" t="s">
        <v>20</v>
      </c>
    </row>
    <row r="19" spans="1:1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A046-3A9D-4747-A847-AAEEFC12370E}">
  <dimension ref="A1:O63"/>
  <sheetViews>
    <sheetView tabSelected="1" zoomScale="98" zoomScaleNormal="98" zoomScaleSheetLayoutView="100" workbookViewId="0">
      <pane activePane="bottomRight" state="frozen"/>
      <selection activeCell="G11" sqref="G11"/>
    </sheetView>
  </sheetViews>
  <sheetFormatPr defaultColWidth="10" defaultRowHeight="13.5" customHeight="1"/>
  <cols>
    <col min="1" max="1" width="9.625" customWidth="1"/>
    <col min="2" max="2" width="5.25" bestFit="1" customWidth="1"/>
    <col min="3" max="3" width="17.25" style="140" customWidth="1"/>
    <col min="4" max="4" width="13.125" bestFit="1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style="140" customWidth="1"/>
  </cols>
  <sheetData>
    <row r="1" spans="1:15" ht="14.25" thickBot="1">
      <c r="A1" s="39" t="s">
        <v>21</v>
      </c>
      <c r="B1" s="40" t="s">
        <v>22</v>
      </c>
      <c r="C1" s="144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39" t="s">
        <v>35</v>
      </c>
    </row>
    <row r="2" spans="1:15" ht="13.5" customHeight="1">
      <c r="A2" t="s">
        <v>99</v>
      </c>
      <c r="B2" t="s">
        <v>100</v>
      </c>
      <c r="C2" s="140" t="s">
        <v>98</v>
      </c>
      <c r="D2" t="s">
        <v>78</v>
      </c>
      <c r="E2" t="s">
        <v>101</v>
      </c>
      <c r="F2" s="134" t="s">
        <v>103</v>
      </c>
      <c r="G2">
        <v>136.678</v>
      </c>
      <c r="H2" t="s">
        <v>101</v>
      </c>
      <c r="J2" s="136"/>
    </row>
    <row r="3" spans="1:15">
      <c r="A3" t="s">
        <v>104</v>
      </c>
      <c r="B3" t="s">
        <v>100</v>
      </c>
      <c r="C3" s="140" t="s">
        <v>105</v>
      </c>
      <c r="D3" t="s">
        <v>78</v>
      </c>
      <c r="E3" t="s">
        <v>101</v>
      </c>
      <c r="F3" t="s">
        <v>106</v>
      </c>
      <c r="G3">
        <v>0.70979999999999999</v>
      </c>
      <c r="H3" t="s">
        <v>101</v>
      </c>
      <c r="J3" s="138"/>
      <c r="M3" s="10"/>
      <c r="N3" s="10"/>
    </row>
    <row r="4" spans="1:15">
      <c r="M4" s="10"/>
      <c r="N4" s="10"/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 ht="14.25" thickBot="1">
      <c r="A26" s="42"/>
      <c r="B26" s="42"/>
      <c r="C26" s="141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141"/>
    </row>
    <row r="27" spans="1:15" ht="14.25" thickTop="1">
      <c r="L27" s="44" t="s">
        <v>45</v>
      </c>
      <c r="M27" s="10">
        <f>SUM(M2:M26)</f>
        <v>0</v>
      </c>
      <c r="N27" s="10">
        <f t="shared" ref="N27:O27" si="0">SUM(N2:N26)</f>
        <v>0</v>
      </c>
      <c r="O27" s="142">
        <f t="shared" si="0"/>
        <v>0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 ht="14.25" thickBot="1">
      <c r="C34" s="159" t="s">
        <v>46</v>
      </c>
      <c r="D34" s="160"/>
      <c r="F34" s="161" t="s">
        <v>47</v>
      </c>
      <c r="G34" s="162"/>
      <c r="H34" s="133" t="s">
        <v>48</v>
      </c>
      <c r="I34" s="31" t="s">
        <v>49</v>
      </c>
    </row>
    <row r="35" spans="3:9">
      <c r="C35" s="145" t="s">
        <v>50</v>
      </c>
      <c r="D35" s="6" t="s">
        <v>102</v>
      </c>
      <c r="F35" s="5"/>
      <c r="G35" s="15"/>
      <c r="H35" s="21"/>
      <c r="I35" s="24"/>
    </row>
    <row r="36" spans="3:9">
      <c r="C36" s="146" t="s">
        <v>51</v>
      </c>
      <c r="D36" s="1"/>
      <c r="F36" s="2"/>
      <c r="G36" s="17"/>
      <c r="H36" s="22"/>
      <c r="I36" s="18"/>
    </row>
    <row r="37" spans="3:9">
      <c r="C37" s="146" t="s">
        <v>52</v>
      </c>
      <c r="D37" s="1"/>
      <c r="F37" s="2"/>
      <c r="G37" s="17"/>
      <c r="H37" s="22"/>
      <c r="I37" s="18"/>
    </row>
    <row r="38" spans="3:9">
      <c r="C38" s="146" t="s">
        <v>53</v>
      </c>
      <c r="D38" s="1"/>
      <c r="F38" s="2"/>
      <c r="G38" s="17"/>
      <c r="H38" s="22"/>
      <c r="I38" s="18"/>
    </row>
    <row r="39" spans="3:9">
      <c r="C39" s="146" t="s">
        <v>54</v>
      </c>
      <c r="D39" s="1"/>
      <c r="F39" s="2"/>
      <c r="G39" s="17"/>
      <c r="H39" s="22"/>
      <c r="I39" s="18"/>
    </row>
    <row r="40" spans="3:9">
      <c r="C40" s="146" t="s">
        <v>55</v>
      </c>
      <c r="D40" s="4"/>
      <c r="F40" s="2"/>
      <c r="G40" s="17"/>
      <c r="H40" s="22"/>
      <c r="I40" s="18"/>
    </row>
    <row r="41" spans="3:9">
      <c r="C41" s="146" t="s">
        <v>56</v>
      </c>
      <c r="D41" s="1"/>
      <c r="F41" s="2"/>
      <c r="G41" s="17"/>
      <c r="H41" s="22"/>
      <c r="I41" s="18"/>
    </row>
    <row r="42" spans="3:9">
      <c r="C42" s="147" t="s">
        <v>57</v>
      </c>
      <c r="D42" s="9"/>
      <c r="F42" s="2"/>
      <c r="G42" s="17"/>
      <c r="H42" s="22"/>
      <c r="I42" s="18"/>
    </row>
    <row r="43" spans="3:9">
      <c r="C43" s="146" t="s">
        <v>58</v>
      </c>
      <c r="D43" s="1"/>
      <c r="F43" s="2"/>
      <c r="G43" s="17"/>
      <c r="H43" s="22"/>
      <c r="I43" s="18"/>
    </row>
    <row r="44" spans="3:9">
      <c r="C44" s="146" t="s">
        <v>59</v>
      </c>
      <c r="D44" s="4"/>
      <c r="F44" s="2"/>
      <c r="G44" s="17"/>
      <c r="H44" s="22"/>
      <c r="I44" s="18"/>
    </row>
    <row r="45" spans="3:9">
      <c r="C45" s="146" t="s">
        <v>60</v>
      </c>
      <c r="D45" s="1"/>
      <c r="F45" s="5"/>
      <c r="G45" s="15"/>
      <c r="H45" s="21"/>
      <c r="I45" s="16"/>
    </row>
    <row r="46" spans="3:9">
      <c r="C46" s="146" t="s">
        <v>15</v>
      </c>
      <c r="D46" s="13"/>
      <c r="F46" s="2"/>
      <c r="G46" s="17"/>
      <c r="H46" s="22"/>
      <c r="I46" s="18"/>
    </row>
    <row r="47" spans="3:9">
      <c r="C47" s="146" t="s">
        <v>16</v>
      </c>
      <c r="D47" s="13"/>
      <c r="F47" s="2"/>
      <c r="G47" s="17"/>
      <c r="H47" s="22"/>
      <c r="I47" s="18"/>
    </row>
    <row r="48" spans="3:9">
      <c r="C48" s="146" t="s">
        <v>61</v>
      </c>
      <c r="D48" s="1"/>
      <c r="F48" s="2"/>
      <c r="G48" s="17"/>
      <c r="H48" s="22"/>
      <c r="I48" s="18"/>
    </row>
    <row r="49" spans="3:10">
      <c r="C49" s="146" t="s">
        <v>62</v>
      </c>
      <c r="D49" s="1"/>
      <c r="F49" s="2"/>
      <c r="G49" s="17"/>
      <c r="H49" s="22"/>
      <c r="I49" s="18"/>
    </row>
    <row r="50" spans="3:10">
      <c r="C50" s="146" t="s">
        <v>63</v>
      </c>
      <c r="D50" s="14"/>
      <c r="F50" s="2"/>
      <c r="G50" s="17"/>
      <c r="H50" s="22"/>
      <c r="I50" s="18"/>
    </row>
    <row r="51" spans="3:10" ht="14.25" thickBot="1">
      <c r="C51" s="148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 ht="14.25" thickBot="1">
      <c r="F53" s="3"/>
      <c r="G53" s="19"/>
      <c r="H53" s="23"/>
      <c r="I53" s="20"/>
    </row>
    <row r="54" spans="3:10" ht="14.25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4.25" thickBot="1">
      <c r="F57" s="161" t="s">
        <v>64</v>
      </c>
      <c r="G57" s="162"/>
      <c r="H57" s="133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4.25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4.25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dataValidations count="1">
    <dataValidation type="list" allowBlank="1" showInputMessage="1" showErrorMessage="1" sqref="B2:B17" xr:uid="{90C409AD-91BB-4FFC-8A8D-B7F78FA56E2B}">
      <formula1>"買,売"</formula1>
    </dataValidation>
  </dataValidations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C566-2705-4A60-A8EC-B62BA18A1E32}">
  <dimension ref="A1:O63"/>
  <sheetViews>
    <sheetView zoomScale="98" zoomScaleNormal="98" zoomScaleSheetLayoutView="100" workbookViewId="0">
      <pane activePane="bottomRight" state="frozen"/>
      <selection activeCell="I5" sqref="I5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style="140" customWidth="1"/>
  </cols>
  <sheetData>
    <row r="1" spans="1:15" ht="14.25" thickBot="1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39" t="s">
        <v>35</v>
      </c>
    </row>
    <row r="2" spans="1:15" ht="13.5" customHeight="1">
      <c r="A2" t="s">
        <v>74</v>
      </c>
      <c r="B2" t="s">
        <v>75</v>
      </c>
      <c r="C2" t="s">
        <v>77</v>
      </c>
      <c r="D2" t="s">
        <v>78</v>
      </c>
      <c r="E2" t="s">
        <v>76</v>
      </c>
      <c r="F2" s="134" t="s">
        <v>79</v>
      </c>
      <c r="G2">
        <v>10.4168</v>
      </c>
      <c r="H2" t="s">
        <v>76</v>
      </c>
      <c r="I2" t="s">
        <v>87</v>
      </c>
      <c r="J2" s="136">
        <v>10.436</v>
      </c>
      <c r="K2" t="s">
        <v>80</v>
      </c>
      <c r="L2" t="s">
        <v>81</v>
      </c>
      <c r="M2">
        <v>0</v>
      </c>
      <c r="N2">
        <v>68</v>
      </c>
      <c r="O2" s="140">
        <v>-230</v>
      </c>
    </row>
    <row r="3" spans="1:15">
      <c r="A3" t="s">
        <v>89</v>
      </c>
      <c r="B3" t="s">
        <v>90</v>
      </c>
      <c r="C3" t="s">
        <v>95</v>
      </c>
      <c r="D3" t="s">
        <v>78</v>
      </c>
      <c r="E3" t="s">
        <v>76</v>
      </c>
      <c r="F3" t="s">
        <v>91</v>
      </c>
      <c r="G3">
        <v>137.441</v>
      </c>
      <c r="H3" t="s">
        <v>76</v>
      </c>
      <c r="I3" t="s">
        <v>92</v>
      </c>
      <c r="J3" s="138">
        <v>137202</v>
      </c>
      <c r="K3" t="s">
        <v>80</v>
      </c>
      <c r="L3" t="s">
        <v>81</v>
      </c>
      <c r="M3" s="10"/>
      <c r="N3" s="10">
        <v>24</v>
      </c>
      <c r="O3" s="140">
        <v>-43200</v>
      </c>
    </row>
    <row r="4" spans="1:15">
      <c r="A4" t="s">
        <v>93</v>
      </c>
      <c r="B4" t="s">
        <v>90</v>
      </c>
      <c r="C4">
        <v>1000</v>
      </c>
      <c r="D4" t="s">
        <v>78</v>
      </c>
      <c r="E4" t="s">
        <v>76</v>
      </c>
      <c r="F4" t="s">
        <v>94</v>
      </c>
      <c r="G4">
        <v>0.66642000000000001</v>
      </c>
      <c r="H4" t="s">
        <v>76</v>
      </c>
      <c r="I4" t="s">
        <v>96</v>
      </c>
      <c r="K4" t="s">
        <v>80</v>
      </c>
      <c r="L4" t="s">
        <v>81</v>
      </c>
      <c r="M4" s="10">
        <v>0</v>
      </c>
      <c r="N4" s="10">
        <v>23</v>
      </c>
      <c r="O4" s="140">
        <v>-55141</v>
      </c>
    </row>
    <row r="5" spans="1:15">
      <c r="A5" t="s">
        <v>89</v>
      </c>
      <c r="B5" t="s">
        <v>90</v>
      </c>
      <c r="C5" t="s">
        <v>98</v>
      </c>
      <c r="D5" t="s">
        <v>78</v>
      </c>
      <c r="E5" t="s">
        <v>76</v>
      </c>
      <c r="F5" t="s">
        <v>97</v>
      </c>
      <c r="G5">
        <v>136.75700000000001</v>
      </c>
      <c r="H5" t="s">
        <v>76</v>
      </c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 ht="14.25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141"/>
    </row>
    <row r="27" spans="1:15" ht="14.25" thickTop="1">
      <c r="L27" s="44" t="s">
        <v>45</v>
      </c>
      <c r="M27" s="10">
        <f>SUM(M2:M26)</f>
        <v>0</v>
      </c>
      <c r="N27" s="10">
        <f t="shared" ref="N27:O27" si="0">SUM(N2:N26)</f>
        <v>115</v>
      </c>
      <c r="O27" s="142">
        <f t="shared" si="0"/>
        <v>-98571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 ht="14.25" thickBot="1">
      <c r="C34" s="159" t="s">
        <v>46</v>
      </c>
      <c r="D34" s="160"/>
      <c r="F34" s="161" t="s">
        <v>47</v>
      </c>
      <c r="G34" s="162"/>
      <c r="H34" s="143" t="s">
        <v>48</v>
      </c>
      <c r="I34" s="31" t="s">
        <v>49</v>
      </c>
    </row>
    <row r="35" spans="3:9">
      <c r="C35" s="5" t="s">
        <v>50</v>
      </c>
      <c r="D35" s="6" t="s">
        <v>88</v>
      </c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 ht="14.25" thickBot="1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 ht="14.25" thickBot="1">
      <c r="F53" s="3"/>
      <c r="G53" s="19"/>
      <c r="H53" s="23"/>
      <c r="I53" s="20"/>
    </row>
    <row r="54" spans="3:10" ht="14.25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4.25" thickBot="1">
      <c r="F57" s="161" t="s">
        <v>64</v>
      </c>
      <c r="G57" s="162"/>
      <c r="H57" s="143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4.25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4.25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zoomScaleSheetLayoutView="100" workbookViewId="0">
      <pane activePane="bottomRight" state="frozen"/>
      <selection activeCell="J2" sqref="J2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customWidth="1"/>
  </cols>
  <sheetData>
    <row r="1" spans="1:15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>
        <v>123.4</v>
      </c>
      <c r="H2" t="s">
        <v>40</v>
      </c>
      <c r="I2" t="s">
        <v>42</v>
      </c>
      <c r="J2">
        <v>124.15</v>
      </c>
      <c r="K2" t="s">
        <v>43</v>
      </c>
      <c r="L2" t="s">
        <v>44</v>
      </c>
      <c r="M2">
        <v>75</v>
      </c>
      <c r="N2">
        <v>0</v>
      </c>
      <c r="O2">
        <v>7500</v>
      </c>
    </row>
    <row r="3" spans="1:15">
      <c r="M3" s="10"/>
      <c r="N3" s="10"/>
    </row>
    <row r="4" spans="1:15">
      <c r="M4" s="10"/>
      <c r="N4" s="10"/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>
      <c r="L27" s="44" t="s">
        <v>45</v>
      </c>
      <c r="M27" s="10">
        <v>75</v>
      </c>
      <c r="N27" s="10"/>
      <c r="O27">
        <v>7500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>
      <c r="C34" s="159" t="s">
        <v>46</v>
      </c>
      <c r="D34" s="160"/>
      <c r="F34" s="161" t="s">
        <v>47</v>
      </c>
      <c r="G34" s="162"/>
      <c r="H34" s="28" t="s">
        <v>48</v>
      </c>
      <c r="I34" s="31" t="s">
        <v>49</v>
      </c>
    </row>
    <row r="35" spans="3:9">
      <c r="C35" s="5" t="s">
        <v>50</v>
      </c>
      <c r="D35" s="6"/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>
      <c r="F53" s="3"/>
      <c r="G53" s="19"/>
      <c r="H53" s="23"/>
      <c r="I53" s="20"/>
    </row>
    <row r="54" spans="3:10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>
      <c r="F57" s="161" t="s">
        <v>64</v>
      </c>
      <c r="G57" s="162"/>
      <c r="H57" s="28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topLeftCell="A4" zoomScale="80" zoomScaleNormal="80" zoomScaleSheetLayoutView="100" workbookViewId="0">
      <selection activeCell="W4" sqref="W4"/>
    </sheetView>
  </sheetViews>
  <sheetFormatPr defaultColWidth="8.875" defaultRowHeight="13.5"/>
  <sheetData>
    <row r="1" ht="409.5" customHeight="1"/>
    <row r="2" ht="409.5" customHeight="1"/>
    <row r="3" ht="409.5" customHeight="1"/>
    <row r="4" ht="409.5" customHeight="1"/>
    <row r="5" ht="409.5" customHeight="1"/>
    <row r="6" ht="409.5" customHeight="1"/>
    <row r="7" ht="409.5" customHeight="1"/>
    <row r="8" ht="409.5" customHeight="1"/>
    <row r="9" ht="409.5" customHeight="1"/>
    <row r="10" ht="409.5" customHeight="1"/>
    <row r="11" ht="409.5" customHeight="1"/>
    <row r="12" ht="409.5" customHeight="1"/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2451-21D9-4F99-A7E0-C0D93D70E05A}">
  <dimension ref="A2:A10"/>
  <sheetViews>
    <sheetView topLeftCell="A3" zoomScale="68" zoomScaleNormal="68" zoomScaleSheetLayoutView="100" workbookViewId="0">
      <selection activeCell="A3" sqref="A3"/>
    </sheetView>
  </sheetViews>
  <sheetFormatPr defaultColWidth="8.875" defaultRowHeight="13.5"/>
  <sheetData>
    <row r="2" ht="409.5" customHeight="1"/>
    <row r="3" ht="409.5" customHeight="1"/>
    <row r="4" ht="409.5" customHeight="1"/>
    <row r="5" ht="409.5" customHeight="1"/>
    <row r="6" ht="409.5" customHeight="1"/>
    <row r="7" ht="409.5" customHeight="1"/>
    <row r="8" ht="409.5" customHeight="1"/>
    <row r="9" ht="409.5" customHeight="1"/>
    <row r="10" ht="409.5" customHeight="1"/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SheetLayoutView="100" workbookViewId="0">
      <selection activeCell="G16" sqref="G16"/>
    </sheetView>
  </sheetViews>
  <sheetFormatPr defaultColWidth="8.875" defaultRowHeight="13.5"/>
  <sheetData>
    <row r="1" spans="1:9">
      <c r="A1" s="128" t="s">
        <v>71</v>
      </c>
      <c r="B1" s="129"/>
      <c r="C1" s="129"/>
      <c r="D1" s="129"/>
      <c r="E1" s="129"/>
      <c r="F1" s="129"/>
      <c r="G1" s="129"/>
      <c r="H1" s="129"/>
      <c r="I1" s="132"/>
    </row>
    <row r="2" spans="1:9">
      <c r="A2" s="130" t="s">
        <v>72</v>
      </c>
      <c r="B2" s="131"/>
      <c r="C2" s="131"/>
      <c r="D2" s="131"/>
      <c r="E2" s="131"/>
      <c r="F2" s="131"/>
      <c r="G2" s="131"/>
      <c r="H2" s="131"/>
      <c r="I2" s="132"/>
    </row>
    <row r="3" spans="1:9">
      <c r="A3" s="127" t="s">
        <v>83</v>
      </c>
      <c r="D3" s="127"/>
    </row>
    <row r="4" spans="1:9">
      <c r="A4" s="135" t="s">
        <v>84</v>
      </c>
    </row>
    <row r="7" spans="1:9">
      <c r="A7" t="s">
        <v>73</v>
      </c>
    </row>
    <row r="8" spans="1:9">
      <c r="A8" t="s">
        <v>85</v>
      </c>
    </row>
    <row r="9" spans="1:9">
      <c r="A9" t="s">
        <v>86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ルール＆合計</vt:lpstr>
      <vt:lpstr>2020年10月</vt:lpstr>
      <vt:lpstr>2020年10月 (2)</vt:lpstr>
      <vt:lpstr>2015年8月</vt:lpstr>
      <vt:lpstr>画像</vt:lpstr>
      <vt:lpstr>画像 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user</cp:lastModifiedBy>
  <cp:revision/>
  <cp:lastPrinted>1899-12-30T00:00:00Z</cp:lastPrinted>
  <dcterms:created xsi:type="dcterms:W3CDTF">2013-10-09T23:04:08Z</dcterms:created>
  <dcterms:modified xsi:type="dcterms:W3CDTF">2020-10-22T14:47:57Z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