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1d3607d9783ad502/デスクトップ/"/>
    </mc:Choice>
  </mc:AlternateContent>
  <xr:revisionPtr revIDLastSave="9" documentId="14_{6563B36E-0BD6-40D2-8DA1-19B2262F4B8B}" xr6:coauthVersionLast="45" xr6:coauthVersionMax="45" xr10:uidLastSave="{67C3DAD7-2C8B-4365-BB3A-51611C2B07EB}"/>
  <bookViews>
    <workbookView xWindow="-110" yWindow="-110" windowWidth="22780" windowHeight="14660" activeTab="1" xr2:uid="{00000000-000D-0000-FFFF-FFFF00000000}"/>
  </bookViews>
  <sheets>
    <sheet name="ルール＆合計" sheetId="1" r:id="rId1"/>
    <sheet name="気づき" sheetId="9" r:id="rId2"/>
    <sheet name="2020年10月" sheetId="6" r:id="rId3"/>
    <sheet name="2020" sheetId="10" r:id="rId4"/>
    <sheet name="画像" sheetId="7" r:id="rId5"/>
  </sheets>
  <calcPr calcId="191029"/>
</workbook>
</file>

<file path=xl/calcChain.xml><?xml version="1.0" encoding="utf-8"?>
<calcChain xmlns="http://schemas.openxmlformats.org/spreadsheetml/2006/main">
  <c r="G54" i="6" l="1"/>
  <c r="H54" i="6"/>
  <c r="I54" i="6"/>
  <c r="J63" i="6"/>
  <c r="G54" i="10"/>
  <c r="H54" i="10"/>
  <c r="I54" i="10"/>
  <c r="J63" i="10"/>
  <c r="G8" i="1"/>
  <c r="G17" i="1" s="1"/>
  <c r="I8" i="1"/>
  <c r="J8" i="1"/>
  <c r="J17" i="1" s="1"/>
  <c r="L8" i="1"/>
  <c r="L17" i="1" s="1"/>
  <c r="D9" i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/>
  <c r="I11" i="1"/>
  <c r="J11" i="1"/>
  <c r="K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H8" i="1" l="1"/>
  <c r="H17" i="1" s="1"/>
  <c r="K8" i="1"/>
  <c r="K17" i="1" s="1"/>
  <c r="I17" i="1"/>
  <c r="D17" i="1"/>
  <c r="B3" i="1" l="1"/>
  <c r="G3" i="1" s="1"/>
  <c r="I3" i="1" l="1"/>
</calcChain>
</file>

<file path=xl/sharedStrings.xml><?xml version="1.0" encoding="utf-8"?>
<sst xmlns="http://schemas.openxmlformats.org/spreadsheetml/2006/main" count="236" uniqueCount="91">
  <si>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</si>
  <si>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</si>
  <si>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</si>
  <si>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</si>
  <si>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</si>
  <si>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</si>
  <si>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</si>
  <si>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</si>
  <si>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</si>
  <si>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</si>
  <si>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</si>
  <si>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</si>
  <si>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</si>
  <si>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</si>
  <si>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</si>
  <si>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</si>
  <si>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</si>
  <si>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</si>
  <si>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</si>
  <si>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</si>
  <si>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</si>
  <si>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</si>
  <si>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</si>
  <si>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</si>
  <si>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</si>
  <si>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</si>
  <si>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</si>
  <si>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</si>
  <si>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</si>
  <si>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</si>
  <si>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</si>
  <si>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</si>
  <si>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</si>
  <si>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</si>
  <si>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</si>
  <si>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</si>
  <si>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</si>
  <si>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</si>
  <si>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</si>
  <si>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</si>
  <si>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</si>
  <si>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</si>
  <si>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</si>
  <si>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</si>
  <si>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</si>
  <si>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</si>
  <si>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</si>
  <si>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</si>
  <si>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</si>
  <si>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</si>
  <si>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</si>
  <si>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</si>
  <si>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</si>
  <si>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</si>
  <si>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</si>
  <si>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</si>
  <si>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</si>
  <si>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</si>
  <si>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</si>
  <si>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</si>
  <si>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</si>
  <si>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</si>
  <si>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</si>
  <si>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</si>
  <si>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</si>
  <si>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</si>
  <si>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</si>
  <si>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</si>
  <si>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</si>
  <si>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</si>
  <si>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</si>
  <si>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</si>
  <si>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</si>
  <si>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</si>
  <si>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</si>
  <si>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buy</t>
    <phoneticPr fontId="13"/>
  </si>
  <si>
    <t>PB</t>
    <phoneticPr fontId="13"/>
  </si>
  <si>
    <t>1H</t>
    <phoneticPr fontId="13"/>
  </si>
  <si>
    <t>lose</t>
    <phoneticPr fontId="13"/>
  </si>
  <si>
    <t>win</t>
    <phoneticPr fontId="13"/>
  </si>
  <si>
    <t>stoploss</t>
    <phoneticPr fontId="13"/>
  </si>
  <si>
    <t>FIB1.27</t>
    <phoneticPr fontId="13"/>
  </si>
  <si>
    <t>sell</t>
    <phoneticPr fontId="13"/>
  </si>
  <si>
    <t>USD/JPY</t>
    <phoneticPr fontId="13"/>
  </si>
  <si>
    <t>2020/10/20-2020/11/20</t>
    <phoneticPr fontId="13"/>
  </si>
  <si>
    <t>EUR/USD</t>
    <phoneticPr fontId="13"/>
  </si>
  <si>
    <t>が、画像を取り忘れてしまいました。すみません。</t>
    <rPh sb="2" eb="4">
      <t>ガゾウ</t>
    </rPh>
    <rPh sb="5" eb="6">
      <t>ト</t>
    </rPh>
    <rPh sb="7" eb="8">
      <t>ワス</t>
    </rPh>
    <phoneticPr fontId="13"/>
  </si>
  <si>
    <t>投資歴→半年～１年くらい。いちおう資金はトータルプラスになっていました。</t>
    <rPh sb="0" eb="2">
      <t>トウシ</t>
    </rPh>
    <rPh sb="2" eb="3">
      <t>レキ</t>
    </rPh>
    <rPh sb="4" eb="6">
      <t>ハントシ</t>
    </rPh>
    <rPh sb="8" eb="9">
      <t>ネン</t>
    </rPh>
    <rPh sb="17" eb="19">
      <t>シキン</t>
    </rPh>
    <phoneticPr fontId="13"/>
  </si>
  <si>
    <t>勝率７６．９％と大体検証通りにいけたのかなと思っていますが、こんな感じでいいのでしょうか？</t>
    <rPh sb="0" eb="2">
      <t>ショウリツ</t>
    </rPh>
    <rPh sb="8" eb="10">
      <t>ダイタイ</t>
    </rPh>
    <rPh sb="10" eb="12">
      <t>ケンショウ</t>
    </rPh>
    <rPh sb="12" eb="13">
      <t>ドオ</t>
    </rPh>
    <rPh sb="22" eb="23">
      <t>オモ</t>
    </rPh>
    <rPh sb="33" eb="34">
      <t>カン</t>
    </rPh>
    <phoneticPr fontId="13"/>
  </si>
  <si>
    <t>１か月間かかったので昨日FOREXTESTERを購入しましてEBはこれを使用してやってみようかと思います。</t>
    <rPh sb="2" eb="3">
      <t>ゲツ</t>
    </rPh>
    <rPh sb="3" eb="4">
      <t>カン</t>
    </rPh>
    <rPh sb="10" eb="12">
      <t>サクジツ</t>
    </rPh>
    <rPh sb="24" eb="26">
      <t>コウニュウ</t>
    </rPh>
    <rPh sb="36" eb="38">
      <t>シヨウ</t>
    </rPh>
    <rPh sb="48" eb="49">
      <t>オモ</t>
    </rPh>
    <phoneticPr fontId="13"/>
  </si>
  <si>
    <t>PB１か月間のデモをしてみました。出現回数が少なめなのでUSD/JPYとEUR/USDの二通貨を見てみました。</t>
    <rPh sb="4" eb="5">
      <t>ゲツ</t>
    </rPh>
    <rPh sb="5" eb="6">
      <t>カン</t>
    </rPh>
    <rPh sb="17" eb="19">
      <t>シュツゲン</t>
    </rPh>
    <rPh sb="19" eb="21">
      <t>カイスウ</t>
    </rPh>
    <rPh sb="22" eb="23">
      <t>スク</t>
    </rPh>
    <rPh sb="44" eb="45">
      <t>ニ</t>
    </rPh>
    <rPh sb="45" eb="47">
      <t>ツウカ</t>
    </rPh>
    <rPh sb="48" eb="49">
      <t>ミ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</si>
</sst>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50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14" fontId="0" fillId="0" borderId="0" xfId="0" applyNumberFormat="1">
      <alignment vertical="center"/>
    </xf>
    <xf numFmtId="14" fontId="0" fillId="0" borderId="0" xfId="0" applyNumberFormat="1" applyFill="1" applyBorder="1">
      <alignment vertical="center"/>
    </xf>
    <xf numFmtId="14" fontId="0" fillId="0" borderId="5" xfId="0" applyNumberFormat="1" applyFont="1" applyFill="1" applyBorder="1" applyAlignment="1" applyProtection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SheetLayoutView="100" workbookViewId="0">
      <selection activeCell="B1" sqref="B1:D1"/>
    </sheetView>
  </sheetViews>
  <sheetFormatPr defaultColWidth="10" defaultRowHeight="13.5" customHeight="1"/>
  <cols>
    <col min="1" max="1" width="22.7265625" customWidth="1"/>
    <col min="2" max="2" width="13.6328125" customWidth="1"/>
    <col min="3" max="3" width="13.90625" customWidth="1"/>
    <col min="4" max="4" width="15.6328125" customWidth="1"/>
    <col min="5" max="5" width="12.36328125" customWidth="1"/>
    <col min="6" max="6" width="12.26953125" customWidth="1"/>
    <col min="7" max="7" width="13.26953125" customWidth="1"/>
    <col min="9" max="9" width="15.7265625" customWidth="1"/>
    <col min="10" max="10" width="13.08984375" customWidth="1"/>
    <col min="11" max="11" width="15.453125" customWidth="1"/>
    <col min="12" max="12" width="17.6328125" customWidth="1"/>
  </cols>
  <sheetData>
    <row r="1" spans="1:12" ht="19.5" customHeight="1">
      <c r="A1" s="121"/>
      <c r="B1" s="136" t="s">
        <v>0</v>
      </c>
      <c r="C1" s="137"/>
      <c r="D1" s="138"/>
      <c r="E1" s="120"/>
      <c r="F1" s="139" t="s">
        <v>0</v>
      </c>
      <c r="G1" s="140"/>
      <c r="H1" s="122"/>
    </row>
    <row r="2" spans="1:12" ht="25.5" customHeight="1">
      <c r="A2" s="123" t="s">
        <v>1</v>
      </c>
      <c r="B2" s="141">
        <v>500000</v>
      </c>
      <c r="C2" s="141"/>
      <c r="D2" s="141"/>
      <c r="E2" s="64" t="s">
        <v>2</v>
      </c>
      <c r="F2" s="142">
        <v>44124</v>
      </c>
      <c r="G2" s="143"/>
      <c r="H2" s="46"/>
      <c r="I2" s="46"/>
    </row>
    <row r="3" spans="1:12" ht="27" customHeight="1">
      <c r="A3" s="47" t="s">
        <v>3</v>
      </c>
      <c r="B3" s="144">
        <f>SUM(B2+D17)</f>
        <v>518140</v>
      </c>
      <c r="C3" s="144"/>
      <c r="D3" s="145"/>
      <c r="E3" s="48" t="s">
        <v>4</v>
      </c>
      <c r="F3" s="49">
        <v>0.02</v>
      </c>
      <c r="G3" s="50">
        <f>B3*F3</f>
        <v>10362.800000000001</v>
      </c>
      <c r="H3" s="52" t="s">
        <v>5</v>
      </c>
      <c r="I3" s="53">
        <f>(B3-B2)</f>
        <v>18140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42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5" customHeight="1">
      <c r="A8" s="55">
        <v>44155</v>
      </c>
      <c r="B8" s="66">
        <v>22350</v>
      </c>
      <c r="C8" s="67">
        <v>4210</v>
      </c>
      <c r="D8" s="85">
        <v>18140</v>
      </c>
      <c r="E8" s="68">
        <v>10</v>
      </c>
      <c r="F8" s="69">
        <v>3</v>
      </c>
      <c r="G8" s="68">
        <f t="shared" ref="G8:G16" si="0">SUM(E8+F8)</f>
        <v>13</v>
      </c>
      <c r="H8" s="70">
        <f t="shared" ref="H8:H16" si="1">E8/G8</f>
        <v>0.76923076923076927</v>
      </c>
      <c r="I8" s="71">
        <f t="shared" ref="I8:I16" si="2">B8/E8</f>
        <v>2235</v>
      </c>
      <c r="J8" s="71">
        <f t="shared" ref="J8:J16" si="3">C8/F8</f>
        <v>1403.3333333333333</v>
      </c>
      <c r="K8" s="72">
        <f t="shared" ref="K8:K16" si="4">I8/J8</f>
        <v>1.5926365795724466</v>
      </c>
      <c r="L8" s="73">
        <f t="shared" ref="L8:L16" si="5">B8/C8</f>
        <v>5.3087885985748215</v>
      </c>
    </row>
    <row r="9" spans="1:12" ht="25" customHeight="1">
      <c r="A9" s="56">
        <v>42125</v>
      </c>
      <c r="B9" s="74"/>
      <c r="C9" s="75"/>
      <c r="D9" s="85">
        <f t="shared" ref="D9:D16" si="6">SUM(B9-C9)</f>
        <v>0</v>
      </c>
      <c r="E9" s="76"/>
      <c r="F9" s="76"/>
      <c r="G9" s="68">
        <f t="shared" si="0"/>
        <v>0</v>
      </c>
      <c r="H9" s="70" t="e">
        <f t="shared" si="1"/>
        <v>#DIV/0!</v>
      </c>
      <c r="I9" s="71" t="e">
        <f t="shared" si="2"/>
        <v>#DIV/0!</v>
      </c>
      <c r="J9" s="71" t="e">
        <f t="shared" si="3"/>
        <v>#DIV/0!</v>
      </c>
      <c r="K9" s="72" t="e">
        <f t="shared" si="4"/>
        <v>#DIV/0!</v>
      </c>
      <c r="L9" s="73" t="e">
        <f t="shared" si="5"/>
        <v>#DIV/0!</v>
      </c>
    </row>
    <row r="10" spans="1:12" ht="25" customHeight="1">
      <c r="A10" s="55">
        <v>42156</v>
      </c>
      <c r="B10" s="74"/>
      <c r="C10" s="75"/>
      <c r="D10" s="85">
        <f t="shared" si="6"/>
        <v>0</v>
      </c>
      <c r="E10" s="76"/>
      <c r="F10" s="76"/>
      <c r="G10" s="68">
        <f t="shared" si="0"/>
        <v>0</v>
      </c>
      <c r="H10" s="70" t="e">
        <f t="shared" si="1"/>
        <v>#DIV/0!</v>
      </c>
      <c r="I10" s="71" t="e">
        <f t="shared" si="2"/>
        <v>#DIV/0!</v>
      </c>
      <c r="J10" s="71" t="e">
        <f t="shared" si="3"/>
        <v>#DIV/0!</v>
      </c>
      <c r="K10" s="72" t="e">
        <f t="shared" si="4"/>
        <v>#DIV/0!</v>
      </c>
      <c r="L10" s="73" t="e">
        <f t="shared" si="5"/>
        <v>#DIV/0!</v>
      </c>
    </row>
    <row r="11" spans="1:12" ht="25" customHeight="1">
      <c r="A11" s="56">
        <v>42186</v>
      </c>
      <c r="B11" s="74"/>
      <c r="C11" s="75"/>
      <c r="D11" s="85">
        <f t="shared" si="6"/>
        <v>0</v>
      </c>
      <c r="E11" s="76"/>
      <c r="F11" s="76"/>
      <c r="G11" s="68">
        <f t="shared" si="0"/>
        <v>0</v>
      </c>
      <c r="H11" s="70" t="e">
        <f t="shared" si="1"/>
        <v>#DIV/0!</v>
      </c>
      <c r="I11" s="71" t="e">
        <f t="shared" si="2"/>
        <v>#DIV/0!</v>
      </c>
      <c r="J11" s="71" t="e">
        <f t="shared" si="3"/>
        <v>#DIV/0!</v>
      </c>
      <c r="K11" s="72" t="e">
        <f t="shared" si="4"/>
        <v>#DIV/0!</v>
      </c>
      <c r="L11" s="73" t="e">
        <f t="shared" si="5"/>
        <v>#DIV/0!</v>
      </c>
    </row>
    <row r="12" spans="1:12" ht="25" customHeight="1">
      <c r="A12" s="55">
        <v>42217</v>
      </c>
      <c r="B12" s="74"/>
      <c r="C12" s="67"/>
      <c r="D12" s="85">
        <f t="shared" si="6"/>
        <v>0</v>
      </c>
      <c r="E12" s="76"/>
      <c r="F12" s="76"/>
      <c r="G12" s="68">
        <f t="shared" si="0"/>
        <v>0</v>
      </c>
      <c r="H12" s="70" t="e">
        <f t="shared" si="1"/>
        <v>#DIV/0!</v>
      </c>
      <c r="I12" s="71" t="e">
        <f t="shared" si="2"/>
        <v>#DIV/0!</v>
      </c>
      <c r="J12" s="71" t="e">
        <f t="shared" si="3"/>
        <v>#DIV/0!</v>
      </c>
      <c r="K12" s="72" t="e">
        <f t="shared" si="4"/>
        <v>#DIV/0!</v>
      </c>
      <c r="L12" s="73" t="e">
        <f t="shared" si="5"/>
        <v>#DIV/0!</v>
      </c>
    </row>
    <row r="13" spans="1:12" ht="25" customHeight="1">
      <c r="A13" s="56">
        <v>42248</v>
      </c>
      <c r="B13" s="74"/>
      <c r="C13" s="75"/>
      <c r="D13" s="85">
        <f t="shared" si="6"/>
        <v>0</v>
      </c>
      <c r="E13" s="76"/>
      <c r="F13" s="76"/>
      <c r="G13" s="68">
        <f t="shared" si="0"/>
        <v>0</v>
      </c>
      <c r="H13" s="70" t="e">
        <f t="shared" si="1"/>
        <v>#DIV/0!</v>
      </c>
      <c r="I13" s="71" t="e">
        <f t="shared" si="2"/>
        <v>#DIV/0!</v>
      </c>
      <c r="J13" s="71" t="e">
        <f t="shared" si="3"/>
        <v>#DIV/0!</v>
      </c>
      <c r="K13" s="72" t="e">
        <f t="shared" si="4"/>
        <v>#DIV/0!</v>
      </c>
      <c r="L13" s="73" t="e">
        <f t="shared" si="5"/>
        <v>#DIV/0!</v>
      </c>
    </row>
    <row r="14" spans="1:12" ht="25" customHeight="1">
      <c r="A14" s="55">
        <v>42278</v>
      </c>
      <c r="B14" s="74"/>
      <c r="C14" s="67"/>
      <c r="D14" s="85">
        <f t="shared" si="6"/>
        <v>0</v>
      </c>
      <c r="E14" s="76"/>
      <c r="F14" s="76"/>
      <c r="G14" s="68">
        <f t="shared" si="0"/>
        <v>0</v>
      </c>
      <c r="H14" s="70" t="e">
        <f t="shared" si="1"/>
        <v>#DIV/0!</v>
      </c>
      <c r="I14" s="71" t="e">
        <f t="shared" si="2"/>
        <v>#DIV/0!</v>
      </c>
      <c r="J14" s="71" t="e">
        <f t="shared" si="3"/>
        <v>#DIV/0!</v>
      </c>
      <c r="K14" s="72" t="e">
        <f t="shared" si="4"/>
        <v>#DIV/0!</v>
      </c>
      <c r="L14" s="73" t="e">
        <f t="shared" si="5"/>
        <v>#DIV/0!</v>
      </c>
    </row>
    <row r="15" spans="1:12" ht="25" customHeight="1">
      <c r="A15" s="56">
        <v>42309</v>
      </c>
      <c r="B15" s="74"/>
      <c r="C15" s="67"/>
      <c r="D15" s="85">
        <f t="shared" si="6"/>
        <v>0</v>
      </c>
      <c r="E15" s="76"/>
      <c r="F15" s="76"/>
      <c r="G15" s="68">
        <f t="shared" si="0"/>
        <v>0</v>
      </c>
      <c r="H15" s="70" t="e">
        <f t="shared" si="1"/>
        <v>#DIV/0!</v>
      </c>
      <c r="I15" s="71" t="e">
        <f t="shared" si="2"/>
        <v>#DIV/0!</v>
      </c>
      <c r="J15" s="71" t="e">
        <f t="shared" si="3"/>
        <v>#DIV/0!</v>
      </c>
      <c r="K15" s="72" t="e">
        <f t="shared" si="4"/>
        <v>#DIV/0!</v>
      </c>
      <c r="L15" s="73" t="e">
        <f t="shared" si="5"/>
        <v>#DIV/0!</v>
      </c>
    </row>
    <row r="16" spans="1:12" ht="25" customHeight="1">
      <c r="A16" s="57">
        <v>42339</v>
      </c>
      <c r="B16" s="77"/>
      <c r="C16" s="78"/>
      <c r="D16" s="86">
        <f t="shared" si="6"/>
        <v>0</v>
      </c>
      <c r="E16" s="79"/>
      <c r="F16" s="79"/>
      <c r="G16" s="80">
        <f t="shared" si="0"/>
        <v>0</v>
      </c>
      <c r="H16" s="81" t="e">
        <f t="shared" si="1"/>
        <v>#DIV/0!</v>
      </c>
      <c r="I16" s="82" t="e">
        <f t="shared" si="2"/>
        <v>#DIV/0!</v>
      </c>
      <c r="J16" s="82" t="e">
        <f t="shared" si="3"/>
        <v>#DIV/0!</v>
      </c>
      <c r="K16" s="83" t="e">
        <f t="shared" si="4"/>
        <v>#DIV/0!</v>
      </c>
      <c r="L16" s="84" t="e">
        <f t="shared" si="5"/>
        <v>#DIV/0!</v>
      </c>
    </row>
    <row r="17" spans="1:12" ht="25" customHeight="1">
      <c r="A17" s="87" t="s">
        <v>19</v>
      </c>
      <c r="B17" s="88">
        <f t="shared" ref="B17:G17" si="7">SUM(B8:B16)</f>
        <v>22350</v>
      </c>
      <c r="C17" s="89">
        <f t="shared" si="7"/>
        <v>4210</v>
      </c>
      <c r="D17" s="90">
        <f t="shared" si="7"/>
        <v>18140</v>
      </c>
      <c r="E17" s="91">
        <f t="shared" si="7"/>
        <v>10</v>
      </c>
      <c r="F17" s="92">
        <f t="shared" si="7"/>
        <v>3</v>
      </c>
      <c r="G17" s="91">
        <f t="shared" si="7"/>
        <v>13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 ht="13">
      <c r="A18" s="54"/>
      <c r="J18" s="96"/>
      <c r="K18" s="97" t="s">
        <v>20</v>
      </c>
      <c r="L18" s="97" t="s">
        <v>21</v>
      </c>
    </row>
    <row r="19" spans="1:12" ht="13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tabSelected="1" zoomScaleSheetLayoutView="100" workbookViewId="0">
      <selection activeCell="A12" sqref="A12"/>
    </sheetView>
  </sheetViews>
  <sheetFormatPr defaultColWidth="8.90625" defaultRowHeight="13"/>
  <sheetData>
    <row r="1" spans="1:9">
      <c r="A1" s="128" t="s">
        <v>72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73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 t="s">
        <v>87</v>
      </c>
      <c r="D3" s="127"/>
    </row>
    <row r="7" spans="1:9">
      <c r="A7" t="s">
        <v>74</v>
      </c>
    </row>
    <row r="8" spans="1:9">
      <c r="A8" t="s">
        <v>90</v>
      </c>
    </row>
    <row r="9" spans="1:9">
      <c r="A9" t="s">
        <v>86</v>
      </c>
    </row>
    <row r="10" spans="1:9">
      <c r="A10" t="s">
        <v>88</v>
      </c>
    </row>
    <row r="11" spans="1:9">
      <c r="A11" t="s">
        <v>89</v>
      </c>
    </row>
  </sheetData>
  <phoneticPr fontId="13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zoomScaleSheetLayoutView="100" workbookViewId="0">
      <pane ySplit="1" topLeftCell="A2" activePane="bottomLeft" state="frozen"/>
      <selection pane="bottomLeft" activeCell="C1" sqref="C1"/>
    </sheetView>
  </sheetViews>
  <sheetFormatPr defaultColWidth="10" defaultRowHeight="13.5" customHeight="1"/>
  <cols>
    <col min="1" max="1" width="9.6328125" customWidth="1"/>
    <col min="3" max="3" width="17.26953125" customWidth="1"/>
    <col min="4" max="4" width="32.7265625" customWidth="1"/>
    <col min="5" max="5" width="6.90625" customWidth="1"/>
    <col min="6" max="6" width="15.90625" customWidth="1"/>
    <col min="7" max="7" width="13.08984375" customWidth="1"/>
    <col min="8" max="8" width="11.26953125" customWidth="1"/>
    <col min="9" max="9" width="15.90625" customWidth="1"/>
    <col min="11" max="11" width="18.36328125" customWidth="1"/>
    <col min="12" max="12" width="9" customWidth="1"/>
    <col min="15" max="15" width="15.90625" customWidth="1"/>
  </cols>
  <sheetData>
    <row r="1" spans="1:15" ht="13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75</v>
      </c>
      <c r="C2">
        <v>10000</v>
      </c>
      <c r="D2" t="s">
        <v>40</v>
      </c>
      <c r="E2" t="s">
        <v>77</v>
      </c>
      <c r="F2" s="133">
        <v>44124</v>
      </c>
      <c r="G2">
        <v>105.563</v>
      </c>
      <c r="H2" t="s">
        <v>77</v>
      </c>
      <c r="I2" s="133">
        <v>44124</v>
      </c>
      <c r="J2">
        <v>105.669</v>
      </c>
      <c r="K2" t="s">
        <v>81</v>
      </c>
      <c r="L2" t="s">
        <v>79</v>
      </c>
      <c r="M2">
        <v>10.6</v>
      </c>
      <c r="N2">
        <v>0</v>
      </c>
      <c r="O2">
        <v>1060</v>
      </c>
    </row>
    <row r="3" spans="1:15" ht="13">
      <c r="A3" t="s">
        <v>83</v>
      </c>
      <c r="B3" t="s">
        <v>75</v>
      </c>
      <c r="C3">
        <v>10000</v>
      </c>
      <c r="D3" t="s">
        <v>76</v>
      </c>
      <c r="E3" t="s">
        <v>77</v>
      </c>
      <c r="F3" s="133">
        <v>44134</v>
      </c>
      <c r="G3">
        <v>104.595</v>
      </c>
      <c r="H3" t="s">
        <v>77</v>
      </c>
      <c r="I3" s="133">
        <v>44134</v>
      </c>
      <c r="J3">
        <v>104.46299999999999</v>
      </c>
      <c r="K3" t="s">
        <v>80</v>
      </c>
      <c r="L3" t="s">
        <v>78</v>
      </c>
      <c r="M3" s="10">
        <v>0</v>
      </c>
      <c r="N3" s="10">
        <v>13.2</v>
      </c>
      <c r="O3">
        <v>-1320</v>
      </c>
    </row>
    <row r="4" spans="1:15" ht="13">
      <c r="A4" t="s">
        <v>83</v>
      </c>
      <c r="B4" t="s">
        <v>82</v>
      </c>
      <c r="C4">
        <v>10000</v>
      </c>
      <c r="D4" t="s">
        <v>76</v>
      </c>
      <c r="E4" t="s">
        <v>77</v>
      </c>
      <c r="F4" s="133">
        <v>44140</v>
      </c>
      <c r="G4">
        <v>104.035</v>
      </c>
      <c r="H4" t="s">
        <v>77</v>
      </c>
      <c r="I4" s="133">
        <v>44140</v>
      </c>
      <c r="J4">
        <v>103.605</v>
      </c>
      <c r="K4" t="s">
        <v>81</v>
      </c>
      <c r="L4" t="s">
        <v>79</v>
      </c>
      <c r="M4" s="10">
        <v>43</v>
      </c>
      <c r="N4" s="10">
        <v>0</v>
      </c>
      <c r="O4">
        <v>4300</v>
      </c>
    </row>
    <row r="5" spans="1:15" ht="13">
      <c r="A5" t="s">
        <v>83</v>
      </c>
      <c r="B5" t="s">
        <v>82</v>
      </c>
      <c r="C5">
        <v>10000</v>
      </c>
      <c r="D5" t="s">
        <v>76</v>
      </c>
      <c r="E5" t="s">
        <v>77</v>
      </c>
      <c r="F5" s="134">
        <v>44153</v>
      </c>
      <c r="G5">
        <v>103.895</v>
      </c>
      <c r="H5" t="s">
        <v>77</v>
      </c>
      <c r="I5" s="134">
        <v>44153</v>
      </c>
      <c r="J5">
        <v>103.645</v>
      </c>
      <c r="K5" t="s">
        <v>81</v>
      </c>
      <c r="L5" t="s">
        <v>79</v>
      </c>
      <c r="M5" s="10">
        <v>25.1</v>
      </c>
      <c r="N5" s="10">
        <v>0</v>
      </c>
      <c r="O5">
        <v>2510</v>
      </c>
    </row>
    <row r="6" spans="1:15" ht="13">
      <c r="A6" t="s">
        <v>85</v>
      </c>
      <c r="B6" t="s">
        <v>75</v>
      </c>
      <c r="C6">
        <v>10000</v>
      </c>
      <c r="D6" t="s">
        <v>76</v>
      </c>
      <c r="E6" t="s">
        <v>77</v>
      </c>
      <c r="F6" s="133">
        <v>44125</v>
      </c>
      <c r="G6">
        <v>1.1862299999999999</v>
      </c>
      <c r="H6" t="s">
        <v>77</v>
      </c>
      <c r="I6" s="133">
        <v>44126</v>
      </c>
      <c r="J6">
        <v>1.1843399999999999</v>
      </c>
      <c r="K6" t="s">
        <v>80</v>
      </c>
      <c r="L6" t="s">
        <v>78</v>
      </c>
      <c r="M6" s="10">
        <v>0</v>
      </c>
      <c r="N6" s="10">
        <v>18.899999999999999</v>
      </c>
      <c r="O6">
        <v>-1890</v>
      </c>
    </row>
    <row r="7" spans="1:15" ht="13">
      <c r="A7" t="s">
        <v>85</v>
      </c>
      <c r="B7" t="s">
        <v>75</v>
      </c>
      <c r="C7">
        <v>10000</v>
      </c>
      <c r="D7" t="s">
        <v>76</v>
      </c>
      <c r="E7" t="s">
        <v>77</v>
      </c>
      <c r="F7" s="133">
        <v>44127</v>
      </c>
      <c r="G7">
        <v>1.18384</v>
      </c>
      <c r="H7" t="s">
        <v>77</v>
      </c>
      <c r="I7" s="133">
        <v>44127</v>
      </c>
      <c r="J7">
        <v>1.18557</v>
      </c>
      <c r="K7" t="s">
        <v>81</v>
      </c>
      <c r="L7" t="s">
        <v>79</v>
      </c>
      <c r="M7" s="10">
        <v>17.399999999999999</v>
      </c>
      <c r="N7" s="10">
        <v>0</v>
      </c>
      <c r="O7">
        <v>1740</v>
      </c>
    </row>
    <row r="8" spans="1:15" ht="13">
      <c r="A8" t="s">
        <v>85</v>
      </c>
      <c r="B8" t="s">
        <v>82</v>
      </c>
      <c r="C8">
        <v>10000</v>
      </c>
      <c r="D8" t="s">
        <v>76</v>
      </c>
      <c r="E8" t="s">
        <v>77</v>
      </c>
      <c r="F8" s="133">
        <v>44130</v>
      </c>
      <c r="G8">
        <v>1.1827099999999999</v>
      </c>
      <c r="H8" t="s">
        <v>77</v>
      </c>
      <c r="I8" s="133">
        <v>44130</v>
      </c>
      <c r="J8">
        <v>1.1802600000000001</v>
      </c>
      <c r="K8" t="s">
        <v>81</v>
      </c>
      <c r="L8" t="s">
        <v>79</v>
      </c>
      <c r="M8" s="10">
        <v>24.5</v>
      </c>
      <c r="N8" s="10">
        <v>0</v>
      </c>
      <c r="O8">
        <v>2450</v>
      </c>
    </row>
    <row r="9" spans="1:15" ht="13">
      <c r="A9" t="s">
        <v>85</v>
      </c>
      <c r="B9" t="s">
        <v>82</v>
      </c>
      <c r="C9">
        <v>10000</v>
      </c>
      <c r="D9" t="s">
        <v>76</v>
      </c>
      <c r="E9" t="s">
        <v>77</v>
      </c>
      <c r="F9" s="133">
        <v>44132</v>
      </c>
      <c r="G9">
        <v>1.1767000000000001</v>
      </c>
      <c r="H9" t="s">
        <v>77</v>
      </c>
      <c r="I9" s="133">
        <v>44132</v>
      </c>
      <c r="J9">
        <v>1.17537</v>
      </c>
      <c r="K9" t="s">
        <v>81</v>
      </c>
      <c r="L9" t="s">
        <v>79</v>
      </c>
      <c r="M9" s="10">
        <v>13.3</v>
      </c>
      <c r="N9" s="10">
        <v>0</v>
      </c>
      <c r="O9">
        <v>1330</v>
      </c>
    </row>
    <row r="10" spans="1:15" ht="13">
      <c r="A10" t="s">
        <v>85</v>
      </c>
      <c r="B10" t="s">
        <v>82</v>
      </c>
      <c r="C10">
        <v>10000</v>
      </c>
      <c r="D10" t="s">
        <v>76</v>
      </c>
      <c r="E10" t="s">
        <v>77</v>
      </c>
      <c r="F10" s="133">
        <v>44137</v>
      </c>
      <c r="G10">
        <v>1.1638999999999999</v>
      </c>
      <c r="H10" t="s">
        <v>77</v>
      </c>
      <c r="I10" s="133">
        <v>44137</v>
      </c>
      <c r="J10">
        <v>1.16279</v>
      </c>
      <c r="K10" t="s">
        <v>81</v>
      </c>
      <c r="L10" t="s">
        <v>79</v>
      </c>
      <c r="M10" s="10">
        <v>11.1</v>
      </c>
      <c r="N10" s="10">
        <v>0</v>
      </c>
      <c r="O10">
        <v>1110</v>
      </c>
    </row>
    <row r="11" spans="1:15" ht="13">
      <c r="A11" t="s">
        <v>85</v>
      </c>
      <c r="B11" t="s">
        <v>75</v>
      </c>
      <c r="C11">
        <v>10000</v>
      </c>
      <c r="D11" t="s">
        <v>76</v>
      </c>
      <c r="E11" t="s">
        <v>77</v>
      </c>
      <c r="F11" s="133">
        <v>44139</v>
      </c>
      <c r="G11">
        <v>1.17153</v>
      </c>
      <c r="H11" t="s">
        <v>77</v>
      </c>
      <c r="I11" s="133">
        <v>44140</v>
      </c>
      <c r="J11">
        <v>1.17605</v>
      </c>
      <c r="K11" t="s">
        <v>81</v>
      </c>
      <c r="L11" t="s">
        <v>79</v>
      </c>
      <c r="M11" s="10">
        <v>45.2</v>
      </c>
      <c r="N11" s="10">
        <v>0</v>
      </c>
      <c r="O11">
        <v>4520</v>
      </c>
    </row>
    <row r="12" spans="1:15" ht="13">
      <c r="A12" t="s">
        <v>85</v>
      </c>
      <c r="B12" t="s">
        <v>75</v>
      </c>
      <c r="C12">
        <v>10000</v>
      </c>
      <c r="D12" t="s">
        <v>76</v>
      </c>
      <c r="E12" t="s">
        <v>77</v>
      </c>
      <c r="F12" s="133">
        <v>44146</v>
      </c>
      <c r="G12">
        <v>1.18259</v>
      </c>
      <c r="H12" t="s">
        <v>77</v>
      </c>
      <c r="I12" s="133">
        <v>44146</v>
      </c>
      <c r="J12">
        <v>1.1815899999999999</v>
      </c>
      <c r="K12" t="s">
        <v>80</v>
      </c>
      <c r="L12" t="s">
        <v>78</v>
      </c>
      <c r="M12" s="10">
        <v>0</v>
      </c>
      <c r="N12" s="10">
        <v>10</v>
      </c>
      <c r="O12">
        <v>-1000</v>
      </c>
    </row>
    <row r="13" spans="1:15" ht="13">
      <c r="A13" t="s">
        <v>85</v>
      </c>
      <c r="B13" t="s">
        <v>75</v>
      </c>
      <c r="C13">
        <v>10000</v>
      </c>
      <c r="D13" t="s">
        <v>76</v>
      </c>
      <c r="E13" t="s">
        <v>77</v>
      </c>
      <c r="F13" s="133">
        <v>44148</v>
      </c>
      <c r="G13">
        <v>1.18405</v>
      </c>
      <c r="H13" t="s">
        <v>77</v>
      </c>
      <c r="I13" s="133">
        <v>44151</v>
      </c>
      <c r="J13">
        <v>1.18641</v>
      </c>
      <c r="K13" t="s">
        <v>81</v>
      </c>
      <c r="L13" t="s">
        <v>79</v>
      </c>
      <c r="M13" s="10">
        <v>23.6</v>
      </c>
      <c r="N13" s="10">
        <v>0</v>
      </c>
      <c r="O13">
        <v>2360</v>
      </c>
    </row>
    <row r="14" spans="1:15" ht="13">
      <c r="A14" t="s">
        <v>85</v>
      </c>
      <c r="B14" t="s">
        <v>82</v>
      </c>
      <c r="C14">
        <v>10000</v>
      </c>
      <c r="D14" t="s">
        <v>76</v>
      </c>
      <c r="E14" t="s">
        <v>77</v>
      </c>
      <c r="F14" s="133">
        <v>44155</v>
      </c>
      <c r="G14">
        <v>1.18655</v>
      </c>
      <c r="H14" t="s">
        <v>77</v>
      </c>
      <c r="I14" s="133">
        <v>44155</v>
      </c>
      <c r="J14">
        <v>1.1855800000000001</v>
      </c>
      <c r="K14" t="s">
        <v>81</v>
      </c>
      <c r="L14" t="s">
        <v>79</v>
      </c>
      <c r="M14" s="10">
        <v>9.6999999999999993</v>
      </c>
      <c r="N14" s="10">
        <v>0</v>
      </c>
      <c r="O14">
        <v>970</v>
      </c>
    </row>
    <row r="15" spans="1:15" ht="13">
      <c r="M15" s="10"/>
      <c r="N15" s="10"/>
    </row>
    <row r="16" spans="1:15" ht="13">
      <c r="M16" s="10"/>
      <c r="N16" s="10"/>
    </row>
    <row r="17" spans="1:15" ht="13">
      <c r="M17" s="10"/>
      <c r="N17" s="10"/>
    </row>
    <row r="18" spans="1:15" ht="13">
      <c r="M18" s="10"/>
      <c r="N18" s="10"/>
    </row>
    <row r="19" spans="1:15" ht="13">
      <c r="M19" s="10"/>
      <c r="N19" s="10"/>
    </row>
    <row r="20" spans="1:15" ht="13">
      <c r="M20" s="10"/>
      <c r="N20" s="10"/>
    </row>
    <row r="21" spans="1:15" ht="13">
      <c r="M21" s="10"/>
      <c r="N21" s="10"/>
    </row>
    <row r="22" spans="1:15" ht="13">
      <c r="M22" s="10"/>
      <c r="N22" s="10"/>
    </row>
    <row r="23" spans="1:15" ht="13">
      <c r="M23" s="10"/>
      <c r="N23" s="10"/>
    </row>
    <row r="24" spans="1:15" ht="13">
      <c r="M24" s="10"/>
      <c r="N24" s="10"/>
    </row>
    <row r="25" spans="1:15" ht="13">
      <c r="M25" s="10"/>
      <c r="N25" s="10"/>
    </row>
    <row r="26" spans="1:15" ht="1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">
      <c r="L27" s="44" t="s">
        <v>46</v>
      </c>
      <c r="M27" s="10">
        <v>223.5</v>
      </c>
      <c r="N27" s="10">
        <v>42.1</v>
      </c>
      <c r="O27">
        <v>18140</v>
      </c>
    </row>
    <row r="28" spans="1:15" ht="13">
      <c r="M28" s="10"/>
      <c r="N28" s="10"/>
    </row>
    <row r="29" spans="1:15" ht="13">
      <c r="M29" s="10"/>
      <c r="N29" s="10"/>
    </row>
    <row r="31" spans="1:15" ht="13">
      <c r="L31" s="11"/>
      <c r="M31" s="12"/>
      <c r="N31" s="12"/>
    </row>
    <row r="34" spans="3:9" ht="13">
      <c r="C34" s="146" t="s">
        <v>47</v>
      </c>
      <c r="D34" s="147"/>
      <c r="F34" s="148" t="s">
        <v>48</v>
      </c>
      <c r="G34" s="149"/>
      <c r="H34" s="28" t="s">
        <v>49</v>
      </c>
      <c r="I34" s="31" t="s">
        <v>50</v>
      </c>
    </row>
    <row r="35" spans="3:9" ht="13">
      <c r="C35" s="5" t="s">
        <v>51</v>
      </c>
      <c r="D35" s="135" t="s">
        <v>84</v>
      </c>
      <c r="F35" s="5" t="s">
        <v>83</v>
      </c>
      <c r="G35" s="15">
        <v>4</v>
      </c>
      <c r="H35" s="21">
        <v>2</v>
      </c>
      <c r="I35" s="24">
        <v>2</v>
      </c>
    </row>
    <row r="36" spans="3:9" ht="13">
      <c r="C36" s="2" t="s">
        <v>52</v>
      </c>
      <c r="D36" s="1">
        <v>7</v>
      </c>
      <c r="F36" s="2" t="s">
        <v>85</v>
      </c>
      <c r="G36" s="17">
        <v>9</v>
      </c>
      <c r="H36" s="22">
        <v>5</v>
      </c>
      <c r="I36" s="18">
        <v>4</v>
      </c>
    </row>
    <row r="37" spans="3:9" ht="13">
      <c r="C37" s="2" t="s">
        <v>53</v>
      </c>
      <c r="D37" s="1">
        <v>6</v>
      </c>
      <c r="F37" s="2"/>
      <c r="G37" s="17"/>
      <c r="H37" s="22"/>
      <c r="I37" s="18"/>
    </row>
    <row r="38" spans="3:9" ht="13">
      <c r="C38" s="2" t="s">
        <v>54</v>
      </c>
      <c r="D38" s="1">
        <v>13</v>
      </c>
      <c r="F38" s="2"/>
      <c r="G38" s="17"/>
      <c r="H38" s="22"/>
      <c r="I38" s="18"/>
    </row>
    <row r="39" spans="3:9" ht="13">
      <c r="C39" s="2" t="s">
        <v>55</v>
      </c>
      <c r="D39" s="1">
        <v>10</v>
      </c>
      <c r="F39" s="2"/>
      <c r="G39" s="17"/>
      <c r="H39" s="22"/>
      <c r="I39" s="18"/>
    </row>
    <row r="40" spans="3:9" ht="13">
      <c r="C40" s="2" t="s">
        <v>56</v>
      </c>
      <c r="D40" s="4">
        <v>3</v>
      </c>
      <c r="F40" s="2"/>
      <c r="G40" s="17"/>
      <c r="H40" s="22"/>
      <c r="I40" s="18"/>
    </row>
    <row r="41" spans="3:9" ht="13">
      <c r="C41" s="2" t="s">
        <v>57</v>
      </c>
      <c r="D41" s="1">
        <v>0</v>
      </c>
      <c r="F41" s="2"/>
      <c r="G41" s="17"/>
      <c r="H41" s="22"/>
      <c r="I41" s="18"/>
    </row>
    <row r="42" spans="3:9" ht="13">
      <c r="C42" s="8" t="s">
        <v>58</v>
      </c>
      <c r="D42" s="9">
        <v>0</v>
      </c>
      <c r="F42" s="2"/>
      <c r="G42" s="17"/>
      <c r="H42" s="22"/>
      <c r="I42" s="18"/>
    </row>
    <row r="43" spans="3:9" ht="13">
      <c r="C43" s="2" t="s">
        <v>59</v>
      </c>
      <c r="D43" s="1">
        <v>22350</v>
      </c>
      <c r="F43" s="2"/>
      <c r="G43" s="17"/>
      <c r="H43" s="22"/>
      <c r="I43" s="18"/>
    </row>
    <row r="44" spans="3:9" ht="13">
      <c r="C44" s="2" t="s">
        <v>60</v>
      </c>
      <c r="D44" s="4">
        <v>4210</v>
      </c>
      <c r="F44" s="2"/>
      <c r="G44" s="17"/>
      <c r="H44" s="22"/>
      <c r="I44" s="18"/>
    </row>
    <row r="45" spans="3:9" ht="13">
      <c r="C45" s="2" t="s">
        <v>61</v>
      </c>
      <c r="D45" s="1">
        <v>18140</v>
      </c>
      <c r="F45" s="5"/>
      <c r="G45" s="15"/>
      <c r="H45" s="21"/>
      <c r="I45" s="16"/>
    </row>
    <row r="46" spans="3:9" ht="13">
      <c r="C46" s="2" t="s">
        <v>15</v>
      </c>
      <c r="D46" s="13">
        <v>17.2</v>
      </c>
      <c r="F46" s="2"/>
      <c r="G46" s="17"/>
      <c r="H46" s="22"/>
      <c r="I46" s="18"/>
    </row>
    <row r="47" spans="3:9" ht="13">
      <c r="C47" s="2" t="s">
        <v>16</v>
      </c>
      <c r="D47" s="13">
        <v>14.03</v>
      </c>
      <c r="F47" s="2"/>
      <c r="G47" s="17"/>
      <c r="H47" s="22"/>
      <c r="I47" s="18"/>
    </row>
    <row r="48" spans="3:9" ht="13">
      <c r="C48" s="2" t="s">
        <v>62</v>
      </c>
      <c r="D48" s="1">
        <v>5</v>
      </c>
      <c r="F48" s="2"/>
      <c r="G48" s="17"/>
      <c r="H48" s="22"/>
      <c r="I48" s="18"/>
    </row>
    <row r="49" spans="3:10" ht="13">
      <c r="C49" s="2" t="s">
        <v>63</v>
      </c>
      <c r="D49" s="1">
        <v>1</v>
      </c>
      <c r="F49" s="2"/>
      <c r="G49" s="17"/>
      <c r="H49" s="22"/>
      <c r="I49" s="18"/>
    </row>
    <row r="50" spans="3:10" ht="13">
      <c r="C50" s="2" t="s">
        <v>64</v>
      </c>
      <c r="D50" s="14">
        <v>18.899999999999999</v>
      </c>
      <c r="F50" s="2"/>
      <c r="G50" s="17"/>
      <c r="H50" s="22"/>
      <c r="I50" s="18"/>
    </row>
    <row r="51" spans="3:10" ht="13">
      <c r="C51" s="3" t="s">
        <v>14</v>
      </c>
      <c r="D51" s="7">
        <v>0.76900000000000002</v>
      </c>
      <c r="F51" s="2"/>
      <c r="G51" s="17"/>
      <c r="H51" s="22"/>
      <c r="I51" s="18"/>
    </row>
    <row r="52" spans="3:10" ht="13">
      <c r="F52" s="2"/>
      <c r="G52" s="17"/>
      <c r="H52" s="22"/>
      <c r="I52" s="18"/>
    </row>
    <row r="53" spans="3:10" ht="13">
      <c r="F53" s="3"/>
      <c r="G53" s="19"/>
      <c r="H53" s="23"/>
      <c r="I53" s="20"/>
    </row>
    <row r="54" spans="3:10" ht="13">
      <c r="F54" s="38" t="s">
        <v>46</v>
      </c>
      <c r="G54" s="45">
        <f>SUM(G35:G53)</f>
        <v>13</v>
      </c>
      <c r="H54" s="45">
        <f>SUM(H35:H53)</f>
        <v>7</v>
      </c>
      <c r="I54" s="45">
        <f>SUM(I35:I53)</f>
        <v>6</v>
      </c>
    </row>
    <row r="57" spans="3:10" ht="13">
      <c r="F57" s="148" t="s">
        <v>65</v>
      </c>
      <c r="G57" s="149"/>
      <c r="H57" s="28" t="s">
        <v>49</v>
      </c>
      <c r="I57" s="29" t="s">
        <v>50</v>
      </c>
      <c r="J57" s="30" t="s">
        <v>66</v>
      </c>
    </row>
    <row r="58" spans="3:10" ht="13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 ht="13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 ht="13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 ht="13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 ht="13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 ht="13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328125" customWidth="1"/>
    <col min="3" max="3" width="17.26953125" customWidth="1"/>
    <col min="4" max="4" width="32.7265625" customWidth="1"/>
    <col min="5" max="5" width="6.90625" customWidth="1"/>
    <col min="6" max="6" width="15.90625" customWidth="1"/>
    <col min="7" max="7" width="13.08984375" customWidth="1"/>
    <col min="8" max="8" width="11.26953125" customWidth="1"/>
    <col min="9" max="9" width="15.90625" customWidth="1"/>
    <col min="11" max="11" width="18.36328125" customWidth="1"/>
    <col min="12" max="12" width="9" customWidth="1"/>
    <col min="15" max="15" width="15.90625" customWidth="1"/>
  </cols>
  <sheetData>
    <row r="1" spans="1:15" ht="13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40" t="s">
        <v>34</v>
      </c>
      <c r="N1" s="126" t="s">
        <v>35</v>
      </c>
      <c r="O1" s="41" t="s">
        <v>36</v>
      </c>
    </row>
    <row r="2" spans="1:15" ht="13.5" customHeight="1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>
        <v>123.4</v>
      </c>
      <c r="H2" t="s">
        <v>41</v>
      </c>
      <c r="I2" t="s">
        <v>43</v>
      </c>
      <c r="J2">
        <v>124.15</v>
      </c>
      <c r="K2" t="s">
        <v>44</v>
      </c>
      <c r="L2" t="s">
        <v>45</v>
      </c>
      <c r="M2">
        <v>75</v>
      </c>
      <c r="N2">
        <v>0</v>
      </c>
      <c r="O2">
        <v>7500</v>
      </c>
    </row>
    <row r="3" spans="1:15" ht="13">
      <c r="M3" s="10"/>
      <c r="N3" s="10"/>
    </row>
    <row r="4" spans="1:15" ht="13">
      <c r="M4" s="10"/>
      <c r="N4" s="10"/>
    </row>
    <row r="5" spans="1:15" ht="13">
      <c r="M5" s="10"/>
      <c r="N5" s="10"/>
    </row>
    <row r="6" spans="1:15" ht="13">
      <c r="N6" s="10"/>
    </row>
    <row r="7" spans="1:15" ht="13">
      <c r="N7" s="10"/>
    </row>
    <row r="8" spans="1:15" ht="13">
      <c r="M8" s="10"/>
      <c r="N8" s="10"/>
    </row>
    <row r="9" spans="1:15" ht="13">
      <c r="M9" s="10"/>
      <c r="N9" s="10"/>
    </row>
    <row r="10" spans="1:15" ht="13">
      <c r="M10" s="10"/>
      <c r="N10" s="10"/>
    </row>
    <row r="11" spans="1:15" ht="13">
      <c r="M11" s="10"/>
      <c r="N11" s="10"/>
    </row>
    <row r="12" spans="1:15" ht="13">
      <c r="M12" s="10"/>
      <c r="N12" s="10"/>
    </row>
    <row r="13" spans="1:15" ht="13">
      <c r="M13" s="10"/>
      <c r="N13" s="10"/>
    </row>
    <row r="14" spans="1:15" ht="13">
      <c r="M14" s="10"/>
      <c r="N14" s="10"/>
    </row>
    <row r="15" spans="1:15" ht="13">
      <c r="M15" s="10"/>
      <c r="N15" s="10"/>
    </row>
    <row r="16" spans="1:15" ht="13">
      <c r="M16" s="10"/>
      <c r="N16" s="10"/>
    </row>
    <row r="17" spans="1:15" ht="13">
      <c r="M17" s="10"/>
      <c r="N17" s="10"/>
    </row>
    <row r="18" spans="1:15" ht="13">
      <c r="M18" s="10"/>
      <c r="N18" s="10"/>
    </row>
    <row r="19" spans="1:15" ht="13">
      <c r="M19" s="10"/>
      <c r="N19" s="10"/>
    </row>
    <row r="20" spans="1:15" ht="13">
      <c r="M20" s="10"/>
      <c r="N20" s="10"/>
    </row>
    <row r="21" spans="1:15" ht="13">
      <c r="M21" s="10"/>
      <c r="N21" s="10"/>
    </row>
    <row r="22" spans="1:15" ht="13">
      <c r="M22" s="10"/>
      <c r="N22" s="10"/>
    </row>
    <row r="23" spans="1:15" ht="13">
      <c r="M23" s="10"/>
      <c r="N23" s="10"/>
    </row>
    <row r="24" spans="1:15" ht="13">
      <c r="M24" s="10"/>
      <c r="N24" s="10"/>
    </row>
    <row r="25" spans="1:15" ht="13">
      <c r="M25" s="10"/>
      <c r="N25" s="10"/>
    </row>
    <row r="26" spans="1:15" ht="1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">
      <c r="L27" s="44" t="s">
        <v>46</v>
      </c>
      <c r="M27" s="10">
        <v>75</v>
      </c>
      <c r="N27" s="10"/>
      <c r="O27">
        <v>7500</v>
      </c>
    </row>
    <row r="28" spans="1:15" ht="13">
      <c r="M28" s="10"/>
      <c r="N28" s="10"/>
    </row>
    <row r="29" spans="1:15" ht="13">
      <c r="M29" s="10"/>
      <c r="N29" s="10"/>
    </row>
    <row r="31" spans="1:15" ht="13">
      <c r="L31" s="11"/>
      <c r="M31" s="12"/>
      <c r="N31" s="12"/>
    </row>
    <row r="34" spans="3:9" ht="13">
      <c r="C34" s="146" t="s">
        <v>47</v>
      </c>
      <c r="D34" s="147"/>
      <c r="F34" s="148" t="s">
        <v>48</v>
      </c>
      <c r="G34" s="149"/>
      <c r="H34" s="28" t="s">
        <v>49</v>
      </c>
      <c r="I34" s="31" t="s">
        <v>50</v>
      </c>
    </row>
    <row r="35" spans="3:9" ht="13">
      <c r="C35" s="5" t="s">
        <v>51</v>
      </c>
      <c r="D35" s="6"/>
      <c r="F35" s="5"/>
      <c r="G35" s="15"/>
      <c r="H35" s="21"/>
      <c r="I35" s="24"/>
    </row>
    <row r="36" spans="3:9" ht="13">
      <c r="C36" s="2" t="s">
        <v>52</v>
      </c>
      <c r="D36" s="1"/>
      <c r="F36" s="2"/>
      <c r="G36" s="17"/>
      <c r="H36" s="22"/>
      <c r="I36" s="18"/>
    </row>
    <row r="37" spans="3:9" ht="13">
      <c r="C37" s="2" t="s">
        <v>53</v>
      </c>
      <c r="D37" s="1"/>
      <c r="F37" s="2"/>
      <c r="G37" s="17"/>
      <c r="H37" s="22"/>
      <c r="I37" s="18"/>
    </row>
    <row r="38" spans="3:9" ht="13">
      <c r="C38" s="2" t="s">
        <v>54</v>
      </c>
      <c r="D38" s="1"/>
      <c r="F38" s="2"/>
      <c r="G38" s="17"/>
      <c r="H38" s="22"/>
      <c r="I38" s="18"/>
    </row>
    <row r="39" spans="3:9" ht="13">
      <c r="C39" s="2" t="s">
        <v>55</v>
      </c>
      <c r="D39" s="1"/>
      <c r="F39" s="2"/>
      <c r="G39" s="17"/>
      <c r="H39" s="22"/>
      <c r="I39" s="18"/>
    </row>
    <row r="40" spans="3:9" ht="13">
      <c r="C40" s="2" t="s">
        <v>56</v>
      </c>
      <c r="D40" s="4"/>
      <c r="F40" s="2"/>
      <c r="G40" s="17"/>
      <c r="H40" s="22"/>
      <c r="I40" s="18"/>
    </row>
    <row r="41" spans="3:9" ht="13">
      <c r="C41" s="2" t="s">
        <v>57</v>
      </c>
      <c r="D41" s="1"/>
      <c r="F41" s="2"/>
      <c r="G41" s="17"/>
      <c r="H41" s="22"/>
      <c r="I41" s="18"/>
    </row>
    <row r="42" spans="3:9" ht="13">
      <c r="C42" s="8" t="s">
        <v>58</v>
      </c>
      <c r="D42" s="9"/>
      <c r="F42" s="2"/>
      <c r="G42" s="17"/>
      <c r="H42" s="22"/>
      <c r="I42" s="18"/>
    </row>
    <row r="43" spans="3:9" ht="13">
      <c r="C43" s="2" t="s">
        <v>59</v>
      </c>
      <c r="D43" s="1"/>
      <c r="F43" s="2"/>
      <c r="G43" s="17"/>
      <c r="H43" s="22"/>
      <c r="I43" s="18"/>
    </row>
    <row r="44" spans="3:9" ht="13">
      <c r="C44" s="2" t="s">
        <v>60</v>
      </c>
      <c r="D44" s="4"/>
      <c r="F44" s="2"/>
      <c r="G44" s="17"/>
      <c r="H44" s="22"/>
      <c r="I44" s="18"/>
    </row>
    <row r="45" spans="3:9" ht="13">
      <c r="C45" s="2" t="s">
        <v>61</v>
      </c>
      <c r="D45" s="1"/>
      <c r="F45" s="5"/>
      <c r="G45" s="15"/>
      <c r="H45" s="21"/>
      <c r="I45" s="16"/>
    </row>
    <row r="46" spans="3:9" ht="13">
      <c r="C46" s="2" t="s">
        <v>15</v>
      </c>
      <c r="D46" s="13"/>
      <c r="F46" s="2"/>
      <c r="G46" s="17"/>
      <c r="H46" s="22"/>
      <c r="I46" s="18"/>
    </row>
    <row r="47" spans="3:9" ht="13">
      <c r="C47" s="2" t="s">
        <v>16</v>
      </c>
      <c r="D47" s="13"/>
      <c r="F47" s="2"/>
      <c r="G47" s="17"/>
      <c r="H47" s="22"/>
      <c r="I47" s="18"/>
    </row>
    <row r="48" spans="3:9" ht="13">
      <c r="C48" s="2" t="s">
        <v>62</v>
      </c>
      <c r="D48" s="1"/>
      <c r="F48" s="2"/>
      <c r="G48" s="17"/>
      <c r="H48" s="22"/>
      <c r="I48" s="18"/>
    </row>
    <row r="49" spans="3:10" ht="13">
      <c r="C49" s="2" t="s">
        <v>63</v>
      </c>
      <c r="D49" s="1"/>
      <c r="F49" s="2"/>
      <c r="G49" s="17"/>
      <c r="H49" s="22"/>
      <c r="I49" s="18"/>
    </row>
    <row r="50" spans="3:10" ht="13">
      <c r="C50" s="2" t="s">
        <v>64</v>
      </c>
      <c r="D50" s="14"/>
      <c r="F50" s="2"/>
      <c r="G50" s="17"/>
      <c r="H50" s="22"/>
      <c r="I50" s="18"/>
    </row>
    <row r="51" spans="3:10" ht="13">
      <c r="C51" s="3" t="s">
        <v>14</v>
      </c>
      <c r="D51" s="7"/>
      <c r="F51" s="2"/>
      <c r="G51" s="17"/>
      <c r="H51" s="22"/>
      <c r="I51" s="18"/>
    </row>
    <row r="52" spans="3:10" ht="13">
      <c r="F52" s="2"/>
      <c r="G52" s="17"/>
      <c r="H52" s="22"/>
      <c r="I52" s="18"/>
    </row>
    <row r="53" spans="3:10" ht="13">
      <c r="F53" s="3"/>
      <c r="G53" s="19"/>
      <c r="H53" s="23"/>
      <c r="I53" s="20"/>
    </row>
    <row r="54" spans="3:10" ht="13">
      <c r="F54" s="38" t="s">
        <v>46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">
      <c r="F57" s="148" t="s">
        <v>65</v>
      </c>
      <c r="G57" s="149"/>
      <c r="H57" s="28" t="s">
        <v>49</v>
      </c>
      <c r="I57" s="29" t="s">
        <v>50</v>
      </c>
      <c r="J57" s="30" t="s">
        <v>66</v>
      </c>
    </row>
    <row r="58" spans="3:10" ht="13">
      <c r="F58" s="5" t="s">
        <v>67</v>
      </c>
      <c r="G58" s="15">
        <v>0</v>
      </c>
      <c r="H58" s="21">
        <v>0</v>
      </c>
      <c r="I58" s="25">
        <v>0</v>
      </c>
      <c r="J58" s="26">
        <v>0</v>
      </c>
    </row>
    <row r="59" spans="3:10" ht="13">
      <c r="F59" s="2" t="s">
        <v>68</v>
      </c>
      <c r="G59" s="17">
        <v>0</v>
      </c>
      <c r="H59" s="17">
        <v>0</v>
      </c>
      <c r="I59" s="22">
        <v>0</v>
      </c>
      <c r="J59" s="27">
        <v>0</v>
      </c>
    </row>
    <row r="60" spans="3:10" ht="13">
      <c r="F60" s="2" t="s">
        <v>69</v>
      </c>
      <c r="G60" s="17">
        <v>0</v>
      </c>
      <c r="H60" s="17">
        <v>0</v>
      </c>
      <c r="I60" s="22">
        <v>0</v>
      </c>
      <c r="J60" s="27">
        <v>0</v>
      </c>
    </row>
    <row r="61" spans="3:10" ht="13">
      <c r="F61" s="2" t="s">
        <v>70</v>
      </c>
      <c r="G61" s="17">
        <v>0</v>
      </c>
      <c r="H61" s="17">
        <v>0</v>
      </c>
      <c r="I61" s="22">
        <v>0</v>
      </c>
      <c r="J61" s="27">
        <v>0</v>
      </c>
    </row>
    <row r="62" spans="3:10" ht="13">
      <c r="F62" s="33" t="s">
        <v>71</v>
      </c>
      <c r="G62" s="34">
        <v>0</v>
      </c>
      <c r="H62" s="34">
        <v>0</v>
      </c>
      <c r="I62" s="35">
        <v>0</v>
      </c>
      <c r="J62" s="36">
        <v>0</v>
      </c>
    </row>
    <row r="63" spans="3:10" ht="13">
      <c r="F63" s="32" t="s">
        <v>46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SheetLayoutView="100" workbookViewId="0">
      <selection activeCell="B3" sqref="B3"/>
    </sheetView>
  </sheetViews>
  <sheetFormatPr defaultColWidth="8.90625" defaultRowHeight="13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ルール＆合計</vt:lpstr>
      <vt:lpstr>気づき</vt:lpstr>
      <vt:lpstr>2020年10月</vt:lpstr>
      <vt:lpstr>2020</vt:lpstr>
      <vt:lpstr>画像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市川 絵美</cp:lastModifiedBy>
  <cp:revision/>
  <cp:lastPrinted>1899-12-30T00:00:00Z</cp:lastPrinted>
  <dcterms:created xsi:type="dcterms:W3CDTF">2013-10-09T23:04:08Z</dcterms:created>
  <dcterms:modified xsi:type="dcterms:W3CDTF">2020-11-27T07:18:36Z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