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フリスタFX\003 検証\"/>
    </mc:Choice>
  </mc:AlternateContent>
  <bookViews>
    <workbookView xWindow="0" yWindow="0" windowWidth="14235" windowHeight="12330" activeTab="1"/>
  </bookViews>
  <sheets>
    <sheet name="ルール＆合計" sheetId="1" r:id="rId1"/>
    <sheet name="2020年12月" sheetId="6" r:id="rId2"/>
    <sheet name="画像" sheetId="7" r:id="rId3"/>
    <sheet name="気づき" sheetId="9" r:id="rId4"/>
    <sheet name="1.8" sheetId="26" r:id="rId5"/>
    <sheet name="1.7" sheetId="25" r:id="rId6"/>
    <sheet name="1.6" sheetId="24" r:id="rId7"/>
    <sheet name="1.5" sheetId="23" r:id="rId8"/>
    <sheet name="1.4" sheetId="22" r:id="rId9"/>
    <sheet name="12.30" sheetId="21" r:id="rId10"/>
    <sheet name="12.29" sheetId="20" r:id="rId11"/>
    <sheet name="12.28" sheetId="19" r:id="rId12"/>
    <sheet name="12.25" sheetId="18" r:id="rId13"/>
    <sheet name="12.24" sheetId="17" r:id="rId14"/>
    <sheet name="12.23" sheetId="16" r:id="rId15"/>
    <sheet name="12.22" sheetId="15" r:id="rId16"/>
    <sheet name="12.21" sheetId="14" r:id="rId17"/>
    <sheet name="12.18" sheetId="13" r:id="rId18"/>
    <sheet name="12.17" sheetId="12" r:id="rId19"/>
    <sheet name="12.16" sheetId="11" r:id="rId20"/>
    <sheet name="12.15" sheetId="10" r:id="rId21"/>
  </sheets>
  <calcPr calcId="152511"/>
</workbook>
</file>

<file path=xl/calcChain.xml><?xml version="1.0" encoding="utf-8"?>
<calcChain xmlns="http://schemas.openxmlformats.org/spreadsheetml/2006/main">
  <c r="L8" i="1" l="1"/>
  <c r="K8" i="1"/>
  <c r="F8" i="1"/>
  <c r="E8" i="1"/>
  <c r="D8" i="1"/>
  <c r="C8" i="1"/>
  <c r="B8" i="1"/>
  <c r="E79" i="6" l="1"/>
  <c r="E75" i="6"/>
  <c r="E74" i="6"/>
  <c r="E73" i="6"/>
  <c r="E72" i="6"/>
  <c r="E71" i="6"/>
  <c r="O54" i="6"/>
  <c r="O53" i="6"/>
  <c r="O52" i="6"/>
  <c r="O51" i="6" l="1"/>
  <c r="N44" i="6" l="1"/>
  <c r="N18" i="6"/>
  <c r="O50" i="6" l="1"/>
  <c r="O49" i="6"/>
  <c r="O48" i="6"/>
  <c r="O46" i="6" l="1"/>
  <c r="Q2" i="6" l="1"/>
  <c r="Q3" i="6" s="1"/>
  <c r="Q4" i="6" s="1"/>
  <c r="Q5" i="6" s="1"/>
  <c r="Q6" i="6" s="1"/>
  <c r="Q7" i="6" s="1"/>
  <c r="Q8" i="6" s="1"/>
  <c r="Q9" i="6" s="1"/>
  <c r="Q10" i="6" s="1"/>
  <c r="Q11" i="6" s="1"/>
  <c r="Q12" i="6" s="1"/>
  <c r="Q13" i="6" s="1"/>
  <c r="Q14" i="6" s="1"/>
  <c r="Q15" i="6" s="1"/>
  <c r="Q16" i="6" s="1"/>
  <c r="Q17" i="6" s="1"/>
  <c r="Q18" i="6" s="1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Q39" i="6" s="1"/>
  <c r="Q40" i="6" s="1"/>
  <c r="Q41" i="6" s="1"/>
  <c r="Q42" i="6" s="1"/>
  <c r="Q43" i="6" s="1"/>
  <c r="Q44" i="6" s="1"/>
  <c r="Q45" i="6" s="1"/>
  <c r="Q46" i="6" s="1"/>
  <c r="Q47" i="6" s="1"/>
  <c r="Q48" i="6" s="1"/>
  <c r="Q49" i="6" s="1"/>
  <c r="Q50" i="6" s="1"/>
  <c r="Q51" i="6" s="1"/>
  <c r="Q52" i="6" s="1"/>
  <c r="Q53" i="6" s="1"/>
  <c r="Q54" i="6" s="1"/>
  <c r="N39" i="6" l="1"/>
  <c r="O47" i="6" l="1"/>
  <c r="O45" i="6" l="1"/>
  <c r="N42" i="6" l="1"/>
  <c r="N43" i="6" l="1"/>
  <c r="O41" i="6" l="1"/>
  <c r="P55" i="6" l="1"/>
  <c r="O55" i="6" l="1"/>
  <c r="N55" i="6"/>
  <c r="H82" i="6" l="1"/>
  <c r="I82" i="6"/>
  <c r="J82" i="6"/>
  <c r="K91" i="6"/>
  <c r="G8" i="1"/>
  <c r="H8" i="1" s="1"/>
  <c r="H17" i="1"/>
  <c r="I8" i="1"/>
  <c r="J8" i="1"/>
  <c r="J17" i="1" s="1"/>
  <c r="L17" i="1"/>
  <c r="D9" i="1"/>
  <c r="G9" i="1"/>
  <c r="H9" i="1" s="1"/>
  <c r="I9" i="1"/>
  <c r="J9" i="1"/>
  <c r="K9" i="1" s="1"/>
  <c r="L9" i="1"/>
  <c r="D10" i="1"/>
  <c r="G10" i="1"/>
  <c r="H10" i="1" s="1"/>
  <c r="I10" i="1"/>
  <c r="J10" i="1"/>
  <c r="K10" i="1"/>
  <c r="L10" i="1"/>
  <c r="D11" i="1"/>
  <c r="G11" i="1"/>
  <c r="H11" i="1"/>
  <c r="I11" i="1"/>
  <c r="J11" i="1"/>
  <c r="K11" i="1"/>
  <c r="L11" i="1"/>
  <c r="D12" i="1"/>
  <c r="G12" i="1"/>
  <c r="H12" i="1"/>
  <c r="I12" i="1"/>
  <c r="K12" i="1" s="1"/>
  <c r="J12" i="1"/>
  <c r="L12" i="1"/>
  <c r="D13" i="1"/>
  <c r="G13" i="1"/>
  <c r="H13" i="1"/>
  <c r="I13" i="1"/>
  <c r="K13" i="1"/>
  <c r="J13" i="1"/>
  <c r="L13" i="1"/>
  <c r="D14" i="1"/>
  <c r="G14" i="1"/>
  <c r="H14" i="1" s="1"/>
  <c r="I14" i="1"/>
  <c r="J14" i="1"/>
  <c r="K14" i="1"/>
  <c r="L14" i="1"/>
  <c r="D15" i="1"/>
  <c r="G15" i="1"/>
  <c r="H15" i="1"/>
  <c r="I15" i="1"/>
  <c r="J15" i="1"/>
  <c r="K15" i="1"/>
  <c r="L15" i="1"/>
  <c r="D16" i="1"/>
  <c r="G16" i="1"/>
  <c r="H16" i="1"/>
  <c r="I16" i="1"/>
  <c r="K16" i="1" s="1"/>
  <c r="J16" i="1"/>
  <c r="L16" i="1"/>
  <c r="B17" i="1"/>
  <c r="C17" i="1"/>
  <c r="E17" i="1"/>
  <c r="F17" i="1"/>
  <c r="I17" i="1"/>
  <c r="G17" i="1"/>
  <c r="K17" i="1" l="1"/>
  <c r="D17" i="1"/>
  <c r="B3" i="1" s="1"/>
  <c r="G3" i="1" s="1"/>
  <c r="I3" i="1" l="1"/>
</calcChain>
</file>

<file path=xl/comments1.xml><?xml version="1.0" encoding="utf-8"?>
<comments xmlns="http://schemas.openxmlformats.org/spreadsheetml/2006/main">
  <authors>
    <author>user</author>
  </authors>
  <commentList>
    <comment ref="G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日本時間に調整のため+7Hすること。</t>
        </r>
      </text>
    </comment>
    <comment ref="J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日本時間に調整のため＋7Hすること。
</t>
        </r>
      </text>
    </comment>
    <comment ref="D2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検証の為、計算により適正損切率16％でエントリー</t>
        </r>
      </text>
    </comment>
  </commentList>
</comments>
</file>

<file path=xl/sharedStrings.xml><?xml version="1.0" encoding="utf-8"?>
<sst xmlns="http://schemas.openxmlformats.org/spreadsheetml/2006/main" count="2082" uniqueCount="446">
  <si>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</si>
  <si>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</si>
  <si>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</si>
  <si>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</si>
  <si>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</si>
  <si>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</si>
  <si>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</si>
  <si>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</si>
  <si>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</si>
  <si>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</si>
  <si>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</si>
  <si>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</si>
  <si>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</si>
  <si>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</si>
  <si>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</si>
  <si>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</si>
  <si>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</si>
  <si>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</si>
  <si>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</si>
  <si>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</si>
  <si>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</si>
  <si>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</si>
  <si>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</si>
  <si>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</si>
  <si>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</si>
  <si>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</si>
  <si>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</si>
  <si>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</si>
  <si>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</si>
  <si>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決済価格</t>
  </si>
  <si>
    <t>決済手法</t>
  </si>
  <si>
    <t>結果</t>
  </si>
  <si>
    <t>利益pips</t>
  </si>
  <si>
    <t>損失pips</t>
  </si>
  <si>
    <t>金額　</t>
  </si>
  <si>
    <t>PB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</si>
  <si>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</si>
  <si>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</si>
  <si>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</si>
  <si>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</si>
  <si>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</si>
  <si>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</si>
  <si>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</si>
  <si>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</si>
  <si>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</si>
  <si>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</si>
  <si>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</si>
  <si>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</si>
  <si>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</si>
  <si>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</si>
  <si>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</si>
  <si>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</si>
  <si>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</si>
  <si>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</si>
  <si>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</si>
  <si>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</si>
  <si>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</si>
  <si>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</si>
  <si>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</si>
  <si>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</si>
  <si>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</si>
  <si>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</si>
  <si>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</si>
  <si>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</si>
  <si>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</si>
  <si>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sell</t>
    <phoneticPr fontId="13"/>
  </si>
  <si>
    <t>負け</t>
    <rPh sb="0" eb="1">
      <t>マ</t>
    </rPh>
    <phoneticPr fontId="13"/>
  </si>
  <si>
    <t>NO.</t>
    <phoneticPr fontId="13"/>
  </si>
  <si>
    <t>sell</t>
    <phoneticPr fontId="13"/>
  </si>
  <si>
    <t>EB</t>
    <phoneticPr fontId="13"/>
  </si>
  <si>
    <t>H4</t>
    <phoneticPr fontId="13"/>
  </si>
  <si>
    <t>2020.12.14.19:15</t>
    <phoneticPr fontId="13"/>
  </si>
  <si>
    <t>2020.12.11.00:07</t>
    <phoneticPr fontId="13"/>
  </si>
  <si>
    <t>2020.12.14.14:41</t>
    <phoneticPr fontId="13"/>
  </si>
  <si>
    <t>決済日時</t>
    <phoneticPr fontId="13"/>
  </si>
  <si>
    <t>H4</t>
    <phoneticPr fontId="13"/>
  </si>
  <si>
    <t>2020.12.15.25</t>
    <phoneticPr fontId="13"/>
  </si>
  <si>
    <t>負け</t>
    <rPh sb="0" eb="1">
      <t>マ</t>
    </rPh>
    <phoneticPr fontId="13"/>
  </si>
  <si>
    <t>sell</t>
  </si>
  <si>
    <t>sell</t>
    <phoneticPr fontId="13"/>
  </si>
  <si>
    <t>PB</t>
    <phoneticPr fontId="13"/>
  </si>
  <si>
    <t>H1</t>
    <phoneticPr fontId="13"/>
  </si>
  <si>
    <t>2020.12.15.19:35</t>
    <phoneticPr fontId="13"/>
  </si>
  <si>
    <t>H1</t>
    <phoneticPr fontId="13"/>
  </si>
  <si>
    <t>H4</t>
  </si>
  <si>
    <t>USDJPY</t>
    <phoneticPr fontId="13"/>
  </si>
  <si>
    <t>EURJPY</t>
    <phoneticPr fontId="13"/>
  </si>
  <si>
    <t>GBPJPY</t>
    <phoneticPr fontId="13"/>
  </si>
  <si>
    <t>CHFJPY</t>
    <phoneticPr fontId="13"/>
  </si>
  <si>
    <t>AUDJPY</t>
    <phoneticPr fontId="13"/>
  </si>
  <si>
    <t>NZDJPY</t>
    <phoneticPr fontId="13"/>
  </si>
  <si>
    <t>CADJPY</t>
    <phoneticPr fontId="13"/>
  </si>
  <si>
    <t>EURUSD</t>
    <phoneticPr fontId="13"/>
  </si>
  <si>
    <t>GBPUSD</t>
    <phoneticPr fontId="13"/>
  </si>
  <si>
    <t>NZDUSD</t>
    <phoneticPr fontId="13"/>
  </si>
  <si>
    <t>USDCHF</t>
  </si>
  <si>
    <t>USDCHF</t>
    <phoneticPr fontId="13"/>
  </si>
  <si>
    <t>USDCAD</t>
    <phoneticPr fontId="13"/>
  </si>
  <si>
    <t>AUDCAD</t>
    <phoneticPr fontId="13"/>
  </si>
  <si>
    <t>AUDUSD</t>
    <phoneticPr fontId="13"/>
  </si>
  <si>
    <t>チャート点検表</t>
    <rPh sb="4" eb="7">
      <t>テンケンヒョウ</t>
    </rPh>
    <phoneticPr fontId="13"/>
  </si>
  <si>
    <t>PB　buylim</t>
    <phoneticPr fontId="13"/>
  </si>
  <si>
    <t>取消し</t>
    <rPh sb="0" eb="2">
      <t>トリケ</t>
    </rPh>
    <phoneticPr fontId="13"/>
  </si>
  <si>
    <t>EBが出来つつ</t>
    <rPh sb="3" eb="5">
      <t>デキ</t>
    </rPh>
    <phoneticPr fontId="13"/>
  </si>
  <si>
    <t>EB完成エントリー待ち</t>
    <rPh sb="2" eb="4">
      <t>カンセイ</t>
    </rPh>
    <rPh sb="9" eb="10">
      <t>マ</t>
    </rPh>
    <phoneticPr fontId="13"/>
  </si>
  <si>
    <t>PB出現エントリー待ち</t>
    <rPh sb="2" eb="4">
      <t>シュツゲン</t>
    </rPh>
    <rPh sb="9" eb="10">
      <t>マ</t>
    </rPh>
    <phoneticPr fontId="13"/>
  </si>
  <si>
    <t>EB出現エントリー待ち</t>
    <rPh sb="2" eb="4">
      <t>シュツゲン</t>
    </rPh>
    <rPh sb="9" eb="10">
      <t>マ</t>
    </rPh>
    <phoneticPr fontId="13"/>
  </si>
  <si>
    <t>2.29Ｌ sell</t>
    <phoneticPr fontId="13"/>
  </si>
  <si>
    <t>前日引継</t>
    <rPh sb="0" eb="2">
      <t>ゼンジツ</t>
    </rPh>
    <rPh sb="2" eb="4">
      <t>ヒキツ</t>
    </rPh>
    <phoneticPr fontId="13"/>
  </si>
  <si>
    <t>火曜日</t>
    <rPh sb="0" eb="3">
      <t>カヨウビ</t>
    </rPh>
    <phoneticPr fontId="13"/>
  </si>
  <si>
    <t>水曜日</t>
    <rPh sb="0" eb="3">
      <t>スイヨウビ</t>
    </rPh>
    <phoneticPr fontId="13"/>
  </si>
  <si>
    <t>EURJPY</t>
    <phoneticPr fontId="13"/>
  </si>
  <si>
    <t>AUDJPY</t>
    <phoneticPr fontId="13"/>
  </si>
  <si>
    <t>AUDCAD</t>
    <phoneticPr fontId="13"/>
  </si>
  <si>
    <t>EB</t>
  </si>
  <si>
    <t>2020.12.15.22:36</t>
    <phoneticPr fontId="13"/>
  </si>
  <si>
    <t>2020.12.15.22:44</t>
    <phoneticPr fontId="13"/>
  </si>
  <si>
    <t>2.72Ｌ sell 負</t>
    <rPh sb="11" eb="12">
      <t>マ</t>
    </rPh>
    <phoneticPr fontId="13"/>
  </si>
  <si>
    <t>4.67L sell 負</t>
    <rPh sb="11" eb="12">
      <t>マケ</t>
    </rPh>
    <phoneticPr fontId="13"/>
  </si>
  <si>
    <t xml:space="preserve"> </t>
    <phoneticPr fontId="13"/>
  </si>
  <si>
    <t xml:space="preserve">1.3L buy </t>
    <phoneticPr fontId="13"/>
  </si>
  <si>
    <t>H1</t>
  </si>
  <si>
    <t>2020.12.15.02:01</t>
    <phoneticPr fontId="13"/>
  </si>
  <si>
    <t>負け</t>
  </si>
  <si>
    <t>損切</t>
  </si>
  <si>
    <t>2020.12.15.01:53</t>
    <phoneticPr fontId="13"/>
  </si>
  <si>
    <t>GBPJPY</t>
  </si>
  <si>
    <t>buy</t>
  </si>
  <si>
    <t>2020.12.16.10:04</t>
    <phoneticPr fontId="13"/>
  </si>
  <si>
    <t>CHFJPY</t>
  </si>
  <si>
    <t>2020.12.16.10:34</t>
    <phoneticPr fontId="13"/>
  </si>
  <si>
    <t>1.22L sell</t>
    <phoneticPr fontId="13"/>
  </si>
  <si>
    <t>GBPUSD</t>
  </si>
  <si>
    <t>2020.12.16.10:48</t>
    <phoneticPr fontId="13"/>
  </si>
  <si>
    <t>0.26L buy</t>
    <phoneticPr fontId="13"/>
  </si>
  <si>
    <t>6.01L buy</t>
    <phoneticPr fontId="13"/>
  </si>
  <si>
    <t>NZDUSD</t>
  </si>
  <si>
    <t>2020.12.16.10:55</t>
    <phoneticPr fontId="13"/>
  </si>
  <si>
    <t>2020.12.16.12:16</t>
    <phoneticPr fontId="13"/>
  </si>
  <si>
    <t>利確1.27</t>
  </si>
  <si>
    <t>勝ち</t>
  </si>
  <si>
    <t>USDJPY</t>
  </si>
  <si>
    <t>2020.12.16.16:14</t>
    <phoneticPr fontId="13"/>
  </si>
  <si>
    <t>EURJPY</t>
  </si>
  <si>
    <t>2020.12.16.16:29</t>
    <phoneticPr fontId="13"/>
  </si>
  <si>
    <t>3.58L sell</t>
    <phoneticPr fontId="13"/>
  </si>
  <si>
    <t>3.78L sell</t>
    <phoneticPr fontId="13"/>
  </si>
  <si>
    <t>PBが出来つつ</t>
    <rPh sb="3" eb="5">
      <t>デキ</t>
    </rPh>
    <phoneticPr fontId="13"/>
  </si>
  <si>
    <t>PB</t>
    <phoneticPr fontId="13"/>
  </si>
  <si>
    <t>2020.12.16.17:23</t>
    <phoneticPr fontId="13"/>
  </si>
  <si>
    <t>2020.12.16.17:30</t>
    <phoneticPr fontId="13"/>
  </si>
  <si>
    <t>2020.12.16 18:57</t>
    <phoneticPr fontId="13"/>
  </si>
  <si>
    <t>2020.12.16.20:41</t>
    <phoneticPr fontId="13"/>
  </si>
  <si>
    <t>2.01LSell</t>
    <phoneticPr fontId="13"/>
  </si>
  <si>
    <t>NZDJPY</t>
  </si>
  <si>
    <t>2020.12.16.20:16</t>
    <phoneticPr fontId="13"/>
  </si>
  <si>
    <t>2.74sell</t>
    <phoneticPr fontId="13"/>
  </si>
  <si>
    <t>2020.12.16.23:32</t>
    <phoneticPr fontId="13"/>
  </si>
  <si>
    <t>2020.12.17.04:18</t>
    <phoneticPr fontId="13"/>
  </si>
  <si>
    <t>2020.12.17.00:22</t>
    <phoneticPr fontId="13"/>
  </si>
  <si>
    <t>2020.12.17.09:13</t>
    <phoneticPr fontId="13"/>
  </si>
  <si>
    <t>2020.12.17.10:35</t>
    <phoneticPr fontId="13"/>
  </si>
  <si>
    <t>PB</t>
    <phoneticPr fontId="13"/>
  </si>
  <si>
    <t>PB</t>
    <phoneticPr fontId="13"/>
  </si>
  <si>
    <t>2020.12.17.10:52</t>
    <phoneticPr fontId="13"/>
  </si>
  <si>
    <t>CADJPY</t>
  </si>
  <si>
    <t>0.55buy</t>
    <phoneticPr fontId="13"/>
  </si>
  <si>
    <t>EURUSD</t>
  </si>
  <si>
    <t>2020.12.17.11:21</t>
    <phoneticPr fontId="13"/>
  </si>
  <si>
    <t>2020.12.17.11:16</t>
    <phoneticPr fontId="13"/>
  </si>
  <si>
    <t>AUDUSD</t>
  </si>
  <si>
    <t>2020.12.17.11:29</t>
    <phoneticPr fontId="13"/>
  </si>
  <si>
    <t>AUDCAD</t>
  </si>
  <si>
    <t>2020.12.17.11:38</t>
    <phoneticPr fontId="13"/>
  </si>
  <si>
    <t>2020.12.17.12:09</t>
    <phoneticPr fontId="13"/>
  </si>
  <si>
    <t>2020.12.1716:06</t>
    <phoneticPr fontId="13"/>
  </si>
  <si>
    <t>2020.12.17.16:13</t>
    <phoneticPr fontId="13"/>
  </si>
  <si>
    <t>間違ってエントリー</t>
    <rPh sb="0" eb="2">
      <t>マチガ</t>
    </rPh>
    <phoneticPr fontId="13"/>
  </si>
  <si>
    <t>2020.12.17.18:34</t>
    <phoneticPr fontId="13"/>
  </si>
  <si>
    <t>1.11buy</t>
    <phoneticPr fontId="13"/>
  </si>
  <si>
    <t>2020.12.17.16:50</t>
    <phoneticPr fontId="13"/>
  </si>
  <si>
    <t>ポジションサイズ計算ミス</t>
    <rPh sb="8" eb="10">
      <t>ケイサン</t>
    </rPh>
    <phoneticPr fontId="13"/>
  </si>
  <si>
    <t>2020.12.17.21:11</t>
    <phoneticPr fontId="13"/>
  </si>
  <si>
    <t>EBいちゃった注目(見逃)</t>
    <rPh sb="7" eb="9">
      <t>チュウモク</t>
    </rPh>
    <rPh sb="10" eb="12">
      <t>ミノガ</t>
    </rPh>
    <phoneticPr fontId="13"/>
  </si>
  <si>
    <t>4.37sell負</t>
    <rPh sb="8" eb="9">
      <t>マケ</t>
    </rPh>
    <phoneticPr fontId="13"/>
  </si>
  <si>
    <t>1.22L sell勝</t>
    <rPh sb="10" eb="11">
      <t>カ</t>
    </rPh>
    <phoneticPr fontId="13"/>
  </si>
  <si>
    <t>3.46buy勝</t>
    <rPh sb="7" eb="8">
      <t>カチ</t>
    </rPh>
    <phoneticPr fontId="13"/>
  </si>
  <si>
    <t>2.32sell勝</t>
    <rPh sb="8" eb="9">
      <t>カチ</t>
    </rPh>
    <phoneticPr fontId="13"/>
  </si>
  <si>
    <t>2.12buy勝</t>
    <rPh sb="7" eb="8">
      <t>カチ</t>
    </rPh>
    <phoneticPr fontId="13"/>
  </si>
  <si>
    <t>EB見逃</t>
    <rPh sb="2" eb="4">
      <t>ミノガ</t>
    </rPh>
    <phoneticPr fontId="13"/>
  </si>
  <si>
    <t>USDCAD</t>
  </si>
  <si>
    <t>2020.12.18.00:21</t>
    <phoneticPr fontId="13"/>
  </si>
  <si>
    <t>金曜日</t>
    <rPh sb="0" eb="1">
      <t>キン</t>
    </rPh>
    <rPh sb="1" eb="3">
      <t>ヨウビ</t>
    </rPh>
    <phoneticPr fontId="13"/>
  </si>
  <si>
    <t>木曜日</t>
    <rPh sb="0" eb="3">
      <t>モクヨウビ</t>
    </rPh>
    <phoneticPr fontId="13"/>
  </si>
  <si>
    <t>H1</t>
    <phoneticPr fontId="13"/>
  </si>
  <si>
    <t>3.98sell負</t>
    <rPh sb="8" eb="9">
      <t>マケ</t>
    </rPh>
    <phoneticPr fontId="13"/>
  </si>
  <si>
    <t>2020.12.18.00:56</t>
    <phoneticPr fontId="13"/>
  </si>
  <si>
    <t>EB出来つつ</t>
    <rPh sb="2" eb="4">
      <t>デキ</t>
    </rPh>
    <phoneticPr fontId="13"/>
  </si>
  <si>
    <t>PB出来つつ</t>
    <rPh sb="2" eb="4">
      <t>デキ</t>
    </rPh>
    <phoneticPr fontId="13"/>
  </si>
  <si>
    <t>PB注目</t>
    <rPh sb="2" eb="4">
      <t>チュウモク</t>
    </rPh>
    <phoneticPr fontId="13"/>
  </si>
  <si>
    <t>2020.12.18.10:42</t>
    <phoneticPr fontId="13"/>
  </si>
  <si>
    <t>2020.12.18.11:01</t>
    <phoneticPr fontId="13"/>
  </si>
  <si>
    <t>EB出現</t>
    <rPh sb="2" eb="4">
      <t>シュツゲン</t>
    </rPh>
    <phoneticPr fontId="13"/>
  </si>
  <si>
    <t>1.5まで行った</t>
    <rPh sb="5" eb="6">
      <t>イ</t>
    </rPh>
    <phoneticPr fontId="13"/>
  </si>
  <si>
    <t>2020.12.18.11:52</t>
    <phoneticPr fontId="13"/>
  </si>
  <si>
    <t>2020.12.18.16:55</t>
    <phoneticPr fontId="13"/>
  </si>
  <si>
    <t>1.83sell負</t>
    <rPh sb="8" eb="9">
      <t>マケ</t>
    </rPh>
    <phoneticPr fontId="13"/>
  </si>
  <si>
    <t>2020.12.18.9:26</t>
    <phoneticPr fontId="13"/>
  </si>
  <si>
    <t>4.42buy負</t>
    <rPh sb="7" eb="8">
      <t>マケ</t>
    </rPh>
    <phoneticPr fontId="13"/>
  </si>
  <si>
    <t>17.39buy勝</t>
    <rPh sb="8" eb="9">
      <t>カチ</t>
    </rPh>
    <phoneticPr fontId="13"/>
  </si>
  <si>
    <t>2超え</t>
    <rPh sb="1" eb="2">
      <t>コ</t>
    </rPh>
    <phoneticPr fontId="13"/>
  </si>
  <si>
    <t>EB見逃</t>
    <phoneticPr fontId="13"/>
  </si>
  <si>
    <t>2超え</t>
    <phoneticPr fontId="13"/>
  </si>
  <si>
    <t>1.09sell</t>
    <phoneticPr fontId="13"/>
  </si>
  <si>
    <t>PB注目</t>
    <rPh sb="2" eb="4">
      <t>チュウモク</t>
    </rPh>
    <phoneticPr fontId="13"/>
  </si>
  <si>
    <t>EB注目</t>
    <rPh sb="2" eb="4">
      <t>チュウモク</t>
    </rPh>
    <phoneticPr fontId="13"/>
  </si>
  <si>
    <t>EB出そう</t>
    <rPh sb="2" eb="3">
      <t>デ</t>
    </rPh>
    <phoneticPr fontId="13"/>
  </si>
  <si>
    <t>2020.12.18.23:54</t>
    <phoneticPr fontId="13"/>
  </si>
  <si>
    <t>1.94sell</t>
    <phoneticPr fontId="13"/>
  </si>
  <si>
    <t>2020.12.19.02:33</t>
    <phoneticPr fontId="13"/>
  </si>
  <si>
    <t>(第1週目を振り返って)</t>
    <rPh sb="1" eb="2">
      <t>ダイ</t>
    </rPh>
    <rPh sb="3" eb="4">
      <t>シュウ</t>
    </rPh>
    <rPh sb="4" eb="5">
      <t>メ</t>
    </rPh>
    <rPh sb="6" eb="7">
      <t>フ</t>
    </rPh>
    <rPh sb="8" eb="9">
      <t>カエ</t>
    </rPh>
    <phoneticPr fontId="13"/>
  </si>
  <si>
    <t>月曜日</t>
    <rPh sb="0" eb="1">
      <t>ツキ</t>
    </rPh>
    <rPh sb="1" eb="3">
      <t>ヨウビ</t>
    </rPh>
    <phoneticPr fontId="13"/>
  </si>
  <si>
    <t>EB見逃2超え</t>
    <phoneticPr fontId="13"/>
  </si>
  <si>
    <t>PB注目2超え</t>
    <rPh sb="2" eb="4">
      <t>チュウモク</t>
    </rPh>
    <phoneticPr fontId="13"/>
  </si>
  <si>
    <t>3.05buy勝</t>
    <rPh sb="7" eb="8">
      <t>カチ</t>
    </rPh>
    <phoneticPr fontId="13"/>
  </si>
  <si>
    <t>2020.12.21.09:17</t>
    <phoneticPr fontId="13"/>
  </si>
  <si>
    <t>2020.12.21.09:10</t>
    <phoneticPr fontId="13"/>
  </si>
  <si>
    <t>1.09sell勝</t>
    <rPh sb="8" eb="9">
      <t>カチ</t>
    </rPh>
    <phoneticPr fontId="13"/>
  </si>
  <si>
    <t>1.11buy負</t>
    <rPh sb="7" eb="8">
      <t>マケ</t>
    </rPh>
    <phoneticPr fontId="13"/>
  </si>
  <si>
    <t>2020.12.21.10:06</t>
    <phoneticPr fontId="13"/>
  </si>
  <si>
    <t>2020.12.21.09:58</t>
    <phoneticPr fontId="13"/>
  </si>
  <si>
    <t>窓開け</t>
    <rPh sb="0" eb="2">
      <t>マドア</t>
    </rPh>
    <phoneticPr fontId="13"/>
  </si>
  <si>
    <t>さらに下げのEB出現</t>
    <rPh sb="3" eb="4">
      <t>サ</t>
    </rPh>
    <rPh sb="8" eb="10">
      <t>シュツゲン</t>
    </rPh>
    <phoneticPr fontId="13"/>
  </si>
  <si>
    <t>2020.12.21.15:45</t>
    <phoneticPr fontId="13"/>
  </si>
  <si>
    <t>2020.12.21.16:34</t>
    <phoneticPr fontId="13"/>
  </si>
  <si>
    <t>2020.12.21.16:47</t>
    <phoneticPr fontId="13"/>
  </si>
  <si>
    <t>2020.12.21.16.57</t>
    <phoneticPr fontId="13"/>
  </si>
  <si>
    <t>2020.12.21.19:05</t>
    <phoneticPr fontId="13"/>
  </si>
  <si>
    <t>5.20sell勝</t>
    <rPh sb="8" eb="9">
      <t>カチ</t>
    </rPh>
    <phoneticPr fontId="13"/>
  </si>
  <si>
    <t>1.94sell勝</t>
    <rPh sb="8" eb="9">
      <t>カチ</t>
    </rPh>
    <phoneticPr fontId="13"/>
  </si>
  <si>
    <t>0.55buy</t>
    <phoneticPr fontId="13"/>
  </si>
  <si>
    <t>2.97sell勝</t>
    <rPh sb="8" eb="9">
      <t>カチ</t>
    </rPh>
    <phoneticPr fontId="13"/>
  </si>
  <si>
    <t>6.85sell勝</t>
    <rPh sb="8" eb="9">
      <t>カチ</t>
    </rPh>
    <phoneticPr fontId="13"/>
  </si>
  <si>
    <t>EBが出来つつ</t>
    <rPh sb="3" eb="5">
      <t>デキ</t>
    </rPh>
    <phoneticPr fontId="13"/>
  </si>
  <si>
    <t>火曜日</t>
    <rPh sb="0" eb="1">
      <t>カ</t>
    </rPh>
    <rPh sb="1" eb="3">
      <t>ヨウビ</t>
    </rPh>
    <phoneticPr fontId="13"/>
  </si>
  <si>
    <t>EBらしきもの下るかも</t>
    <rPh sb="7" eb="8">
      <t>サガ</t>
    </rPh>
    <phoneticPr fontId="13"/>
  </si>
  <si>
    <t>EB　126.555buyst</t>
    <phoneticPr fontId="13"/>
  </si>
  <si>
    <t>9.52sellli</t>
    <phoneticPr fontId="13"/>
  </si>
  <si>
    <t>PB</t>
    <phoneticPr fontId="13"/>
  </si>
  <si>
    <t>5.92sellst</t>
    <phoneticPr fontId="13"/>
  </si>
  <si>
    <t>(第2週目を振り返って)</t>
    <rPh sb="1" eb="2">
      <t>ダイ</t>
    </rPh>
    <rPh sb="3" eb="4">
      <t>シュウ</t>
    </rPh>
    <rPh sb="4" eb="5">
      <t>メ</t>
    </rPh>
    <rPh sb="6" eb="7">
      <t>フ</t>
    </rPh>
    <rPh sb="8" eb="9">
      <t>カエ</t>
    </rPh>
    <phoneticPr fontId="13"/>
  </si>
  <si>
    <t>5.92sell</t>
    <phoneticPr fontId="13"/>
  </si>
  <si>
    <t>2020.12.22.12:14</t>
    <phoneticPr fontId="13"/>
  </si>
  <si>
    <t>EB?</t>
    <phoneticPr fontId="13"/>
  </si>
  <si>
    <t>EB弱い</t>
    <rPh sb="2" eb="3">
      <t>ヨワ</t>
    </rPh>
    <phoneticPr fontId="13"/>
  </si>
  <si>
    <t>PB</t>
    <phoneticPr fontId="13"/>
  </si>
  <si>
    <t>26.58buyst</t>
    <phoneticPr fontId="13"/>
  </si>
  <si>
    <t>9.89sell</t>
    <phoneticPr fontId="13"/>
  </si>
  <si>
    <t>EB</t>
    <phoneticPr fontId="13"/>
  </si>
  <si>
    <t>EB</t>
    <phoneticPr fontId="13"/>
  </si>
  <si>
    <t>下EB成りつつ</t>
    <rPh sb="0" eb="1">
      <t>シタ</t>
    </rPh>
    <rPh sb="3" eb="4">
      <t>ナ</t>
    </rPh>
    <phoneticPr fontId="13"/>
  </si>
  <si>
    <t>PBEB</t>
    <phoneticPr fontId="13"/>
  </si>
  <si>
    <t>10.64sellst</t>
    <phoneticPr fontId="13"/>
  </si>
  <si>
    <t>EB</t>
    <phoneticPr fontId="13"/>
  </si>
  <si>
    <t>6.58sellst</t>
    <phoneticPr fontId="13"/>
  </si>
  <si>
    <t>EB成立様子見</t>
    <rPh sb="2" eb="4">
      <t>セイリツ</t>
    </rPh>
    <rPh sb="4" eb="7">
      <t>ヨウスミ</t>
    </rPh>
    <phoneticPr fontId="13"/>
  </si>
  <si>
    <t>EBらしきものが</t>
    <phoneticPr fontId="13"/>
  </si>
  <si>
    <t>9.64sellst</t>
    <phoneticPr fontId="13"/>
  </si>
  <si>
    <t>6.56sellst</t>
    <phoneticPr fontId="13"/>
  </si>
  <si>
    <t>2020.12.22.23:35</t>
    <phoneticPr fontId="13"/>
  </si>
  <si>
    <t>EBらしき</t>
    <phoneticPr fontId="13"/>
  </si>
  <si>
    <t>更にEB</t>
    <rPh sb="0" eb="1">
      <t>サラ</t>
    </rPh>
    <phoneticPr fontId="13"/>
  </si>
  <si>
    <t>PB,MAが広がっている見送り</t>
    <rPh sb="6" eb="7">
      <t>ヒロ</t>
    </rPh>
    <rPh sb="12" eb="14">
      <t>ミオク</t>
    </rPh>
    <phoneticPr fontId="13"/>
  </si>
  <si>
    <t>6.56sellルール違反なおで適当なところで処分</t>
    <rPh sb="11" eb="13">
      <t>イハン</t>
    </rPh>
    <rPh sb="16" eb="18">
      <t>テキトウ</t>
    </rPh>
    <rPh sb="23" eb="25">
      <t>ショブン</t>
    </rPh>
    <phoneticPr fontId="13"/>
  </si>
  <si>
    <t>5.9buyli</t>
    <phoneticPr fontId="13"/>
  </si>
  <si>
    <t>PB</t>
    <phoneticPr fontId="13"/>
  </si>
  <si>
    <t>水曜日</t>
    <rPh sb="0" eb="1">
      <t>スイ</t>
    </rPh>
    <rPh sb="1" eb="3">
      <t>ヨウビ</t>
    </rPh>
    <phoneticPr fontId="13"/>
  </si>
  <si>
    <t>5.9buy</t>
    <phoneticPr fontId="13"/>
  </si>
  <si>
    <t>29.03sell</t>
    <phoneticPr fontId="13"/>
  </si>
  <si>
    <t>2020.12.23.11:13</t>
    <phoneticPr fontId="13"/>
  </si>
  <si>
    <t>2020.12.23.11:16</t>
    <phoneticPr fontId="13"/>
  </si>
  <si>
    <t>エントリーミスの為即決済</t>
    <rPh sb="8" eb="9">
      <t>タメ</t>
    </rPh>
    <rPh sb="9" eb="12">
      <t>ソクケッサイ</t>
    </rPh>
    <phoneticPr fontId="13"/>
  </si>
  <si>
    <t>12.64sell</t>
    <phoneticPr fontId="13"/>
  </si>
  <si>
    <t>EB</t>
    <phoneticPr fontId="13"/>
  </si>
  <si>
    <t>AUDJPY</t>
  </si>
  <si>
    <t>2020.12.22.16:21</t>
    <phoneticPr fontId="13"/>
  </si>
  <si>
    <t>2020.12.23.08.51</t>
    <phoneticPr fontId="13"/>
  </si>
  <si>
    <t>2020.12.23.12:33</t>
    <phoneticPr fontId="13"/>
  </si>
  <si>
    <t>PB見逃し</t>
    <rPh sb="2" eb="4">
      <t>ミノガ</t>
    </rPh>
    <phoneticPr fontId="13"/>
  </si>
  <si>
    <r>
      <t>9.89sell</t>
    </r>
    <r>
      <rPr>
        <strike/>
        <sz val="11"/>
        <rFont val="ＭＳ Ｐゴシック"/>
        <family val="3"/>
        <charset val="128"/>
      </rPr>
      <t>更にEB</t>
    </r>
    <phoneticPr fontId="13"/>
  </si>
  <si>
    <t>2020.12.23.16:09</t>
    <phoneticPr fontId="13"/>
  </si>
  <si>
    <t>2020.12.23.16:20</t>
    <phoneticPr fontId="13"/>
  </si>
  <si>
    <t>エントリーでミスをした。</t>
    <phoneticPr fontId="13"/>
  </si>
  <si>
    <t>PB</t>
    <phoneticPr fontId="13"/>
  </si>
  <si>
    <t>2020.12.23.20:56</t>
    <phoneticPr fontId="13"/>
  </si>
  <si>
    <t>2020.12.23.23:30</t>
    <phoneticPr fontId="13"/>
  </si>
  <si>
    <t>2020.12.24.00:57</t>
    <phoneticPr fontId="13"/>
  </si>
  <si>
    <t>2.31buy</t>
    <phoneticPr fontId="13"/>
  </si>
  <si>
    <t>2020.12.23.21:15</t>
    <phoneticPr fontId="13"/>
  </si>
  <si>
    <t>木曜日</t>
    <rPh sb="0" eb="1">
      <t>キ</t>
    </rPh>
    <rPh sb="1" eb="3">
      <t>ヨウビ</t>
    </rPh>
    <phoneticPr fontId="13"/>
  </si>
  <si>
    <t>EB</t>
    <phoneticPr fontId="13"/>
  </si>
  <si>
    <t>1.98buy</t>
    <phoneticPr fontId="13"/>
  </si>
  <si>
    <t>2020.12.24.10:30</t>
    <phoneticPr fontId="13"/>
  </si>
  <si>
    <t>1.85buy</t>
    <phoneticPr fontId="13"/>
  </si>
  <si>
    <t>PBも</t>
    <phoneticPr fontId="13"/>
  </si>
  <si>
    <t>7.47sell</t>
    <phoneticPr fontId="13"/>
  </si>
  <si>
    <t>7.47sellst</t>
    <phoneticPr fontId="13"/>
  </si>
  <si>
    <t>2020.12.24.11:30</t>
    <phoneticPr fontId="13"/>
  </si>
  <si>
    <t>2020.12.24.12:34</t>
    <phoneticPr fontId="13"/>
  </si>
  <si>
    <t>2020.12.24.11:30</t>
    <phoneticPr fontId="13"/>
  </si>
  <si>
    <t>負け</t>
    <phoneticPr fontId="13"/>
  </si>
  <si>
    <t>7.57buyst</t>
    <phoneticPr fontId="13"/>
  </si>
  <si>
    <t>EB</t>
    <phoneticPr fontId="13"/>
  </si>
  <si>
    <t>2020.12.24.16:04</t>
    <phoneticPr fontId="13"/>
  </si>
  <si>
    <t>PB</t>
    <phoneticPr fontId="13"/>
  </si>
  <si>
    <t>0.81sellst</t>
    <phoneticPr fontId="13"/>
  </si>
  <si>
    <t>7.41buy</t>
    <phoneticPr fontId="13"/>
  </si>
  <si>
    <t>2020.12.24.16:29</t>
    <phoneticPr fontId="13"/>
  </si>
  <si>
    <t>PB負け</t>
    <rPh sb="2" eb="3">
      <t>マ</t>
    </rPh>
    <phoneticPr fontId="13"/>
  </si>
  <si>
    <t>EB負け</t>
    <rPh sb="2" eb="3">
      <t>マ</t>
    </rPh>
    <phoneticPr fontId="13"/>
  </si>
  <si>
    <t>PB勝ち</t>
    <rPh sb="2" eb="3">
      <t>カ</t>
    </rPh>
    <phoneticPr fontId="13"/>
  </si>
  <si>
    <t>EB勝ち</t>
    <rPh sb="2" eb="3">
      <t>カ</t>
    </rPh>
    <phoneticPr fontId="13"/>
  </si>
  <si>
    <t>EBでもある</t>
    <phoneticPr fontId="13"/>
  </si>
  <si>
    <t>2020.12.24.21:51</t>
    <phoneticPr fontId="13"/>
  </si>
  <si>
    <t>下降トレンドの戻りの最中</t>
    <rPh sb="0" eb="2">
      <t>カコウ</t>
    </rPh>
    <rPh sb="7" eb="8">
      <t>モド</t>
    </rPh>
    <rPh sb="10" eb="12">
      <t>サイチュウ</t>
    </rPh>
    <phoneticPr fontId="13"/>
  </si>
  <si>
    <t>D1EB</t>
    <phoneticPr fontId="13"/>
  </si>
  <si>
    <t>1.03sellst</t>
    <phoneticPr fontId="13"/>
  </si>
  <si>
    <t>D1PB</t>
    <phoneticPr fontId="13"/>
  </si>
  <si>
    <t>0.69buy</t>
    <phoneticPr fontId="13"/>
  </si>
  <si>
    <t>1.96buy</t>
    <phoneticPr fontId="13"/>
  </si>
  <si>
    <t>2020.12.25.00:38</t>
  </si>
  <si>
    <t>2020.12.25.00:21</t>
    <phoneticPr fontId="13"/>
  </si>
  <si>
    <t>D1</t>
  </si>
  <si>
    <t>3.29sell</t>
    <phoneticPr fontId="13"/>
  </si>
  <si>
    <t>2020.12.25.00:54</t>
    <phoneticPr fontId="13"/>
  </si>
  <si>
    <t>2020.12.24.17:08</t>
    <phoneticPr fontId="13"/>
  </si>
  <si>
    <t>2020.12.25.00:02</t>
    <phoneticPr fontId="13"/>
  </si>
  <si>
    <t>2020.12.14.10:49</t>
    <phoneticPr fontId="13"/>
  </si>
  <si>
    <t>7.57buy勝</t>
    <rPh sb="7" eb="8">
      <t>カチ</t>
    </rPh>
    <phoneticPr fontId="13"/>
  </si>
  <si>
    <t>4.66buy負</t>
    <rPh sb="7" eb="8">
      <t>マケ</t>
    </rPh>
    <phoneticPr fontId="13"/>
  </si>
  <si>
    <r>
      <t>EB</t>
    </r>
    <r>
      <rPr>
        <sz val="11"/>
        <color rgb="FFFF0000"/>
        <rFont val="ＭＳ Ｐゴシック"/>
        <family val="3"/>
        <charset val="128"/>
      </rPr>
      <t>1.98buy</t>
    </r>
    <phoneticPr fontId="13"/>
  </si>
  <si>
    <r>
      <t>EB</t>
    </r>
    <r>
      <rPr>
        <sz val="11"/>
        <color rgb="FFFF0000"/>
        <rFont val="ＭＳ Ｐゴシック"/>
        <family val="3"/>
        <charset val="128"/>
      </rPr>
      <t>1.85buy</t>
    </r>
    <phoneticPr fontId="13"/>
  </si>
  <si>
    <t>D1</t>
    <phoneticPr fontId="13"/>
  </si>
  <si>
    <t>上昇トレンドのレンジ状況</t>
    <rPh sb="0" eb="2">
      <t>ジョウショウ</t>
    </rPh>
    <rPh sb="10" eb="12">
      <t>ジョウキョウ</t>
    </rPh>
    <phoneticPr fontId="13"/>
  </si>
  <si>
    <t>上昇トレンド</t>
    <rPh sb="0" eb="2">
      <t>ジョウショウ</t>
    </rPh>
    <phoneticPr fontId="13"/>
  </si>
  <si>
    <t>上昇トレンドの押し安値形成中</t>
    <rPh sb="0" eb="2">
      <t>ジョウショウ</t>
    </rPh>
    <rPh sb="7" eb="8">
      <t>オ</t>
    </rPh>
    <rPh sb="9" eb="11">
      <t>ヤスネ</t>
    </rPh>
    <rPh sb="11" eb="14">
      <t>ケイセイチュウ</t>
    </rPh>
    <phoneticPr fontId="13"/>
  </si>
  <si>
    <t>EB1.03sellst</t>
    <phoneticPr fontId="13"/>
  </si>
  <si>
    <r>
      <t>PB</t>
    </r>
    <r>
      <rPr>
        <sz val="11"/>
        <color rgb="FFFF0000"/>
        <rFont val="ＭＳ Ｐゴシック"/>
        <family val="3"/>
        <charset val="128"/>
      </rPr>
      <t>0.69buy</t>
    </r>
    <phoneticPr fontId="13"/>
  </si>
  <si>
    <t>上昇トレンドの押し目形成後上昇へ転ずる。</t>
    <rPh sb="0" eb="2">
      <t>ジョウショウ</t>
    </rPh>
    <rPh sb="7" eb="8">
      <t>オ</t>
    </rPh>
    <rPh sb="9" eb="10">
      <t>メ</t>
    </rPh>
    <rPh sb="10" eb="13">
      <t>ケイセイゴ</t>
    </rPh>
    <rPh sb="13" eb="15">
      <t>ジョウショウ</t>
    </rPh>
    <rPh sb="16" eb="17">
      <t>テン</t>
    </rPh>
    <phoneticPr fontId="13"/>
  </si>
  <si>
    <t>上昇トレード</t>
    <rPh sb="0" eb="2">
      <t>ジョウショウ</t>
    </rPh>
    <phoneticPr fontId="13"/>
  </si>
  <si>
    <t>0.25buy入れたが、出来ず</t>
    <rPh sb="7" eb="8">
      <t>イ</t>
    </rPh>
    <rPh sb="12" eb="14">
      <t>デキ</t>
    </rPh>
    <phoneticPr fontId="13"/>
  </si>
  <si>
    <t>上昇トレード中</t>
    <rPh sb="0" eb="2">
      <t>ジョウショウ</t>
    </rPh>
    <rPh sb="6" eb="7">
      <t>チュウ</t>
    </rPh>
    <phoneticPr fontId="13"/>
  </si>
  <si>
    <t>下降トレンドの戻り高値50%を形成してまた下降中</t>
    <rPh sb="0" eb="2">
      <t>カコウ</t>
    </rPh>
    <rPh sb="7" eb="8">
      <t>モド</t>
    </rPh>
    <rPh sb="9" eb="11">
      <t>タカネ</t>
    </rPh>
    <rPh sb="15" eb="17">
      <t>ケイセイ</t>
    </rPh>
    <rPh sb="21" eb="23">
      <t>カコウ</t>
    </rPh>
    <rPh sb="23" eb="24">
      <t>チュウ</t>
    </rPh>
    <phoneticPr fontId="13"/>
  </si>
  <si>
    <r>
      <rPr>
        <sz val="11"/>
        <rFont val="ＭＳ Ｐゴシック"/>
        <family val="3"/>
        <charset val="128"/>
      </rPr>
      <t>PB</t>
    </r>
    <r>
      <rPr>
        <sz val="11"/>
        <color rgb="FFFF0000"/>
        <rFont val="ＭＳ Ｐゴシック"/>
        <family val="3"/>
        <charset val="128"/>
      </rPr>
      <t>3.29sell</t>
    </r>
    <phoneticPr fontId="13"/>
  </si>
  <si>
    <r>
      <t>EB</t>
    </r>
    <r>
      <rPr>
        <strike/>
        <sz val="11"/>
        <color rgb="FFFF0000"/>
        <rFont val="ＭＳ Ｐゴシック"/>
        <family val="3"/>
        <charset val="128"/>
      </rPr>
      <t>7.41buy勝</t>
    </r>
    <rPh sb="9" eb="10">
      <t>カチ</t>
    </rPh>
    <phoneticPr fontId="13"/>
  </si>
  <si>
    <t>2020.12.28.08:32</t>
    <phoneticPr fontId="13"/>
  </si>
  <si>
    <t>利確1.27</t>
    <phoneticPr fontId="13"/>
  </si>
  <si>
    <t>下げのEBが出来つつ</t>
    <rPh sb="0" eb="1">
      <t>サ</t>
    </rPh>
    <rPh sb="6" eb="8">
      <t>デキ</t>
    </rPh>
    <phoneticPr fontId="13"/>
  </si>
  <si>
    <t>2020.12.28.09:12</t>
    <phoneticPr fontId="13"/>
  </si>
  <si>
    <t>EB1.03sell</t>
    <phoneticPr fontId="13"/>
  </si>
  <si>
    <t>10.71sellst</t>
    <phoneticPr fontId="13"/>
  </si>
  <si>
    <t>下降トレンド</t>
    <rPh sb="0" eb="2">
      <t>カコウ</t>
    </rPh>
    <phoneticPr fontId="13"/>
  </si>
  <si>
    <t>EB有効証拠金不足でエントリー出来ず</t>
    <rPh sb="2" eb="7">
      <t>ユウコウショウコキン</t>
    </rPh>
    <rPh sb="7" eb="9">
      <t>フソク</t>
    </rPh>
    <rPh sb="15" eb="17">
      <t>デキ</t>
    </rPh>
    <phoneticPr fontId="13"/>
  </si>
  <si>
    <t>EB4.51sell負</t>
    <rPh sb="10" eb="11">
      <t>マケ</t>
    </rPh>
    <phoneticPr fontId="13"/>
  </si>
  <si>
    <t>2020.12.28.18:45</t>
    <phoneticPr fontId="13"/>
  </si>
  <si>
    <t>2020.12.28.20:24</t>
  </si>
  <si>
    <t>2020.12.28.20:28</t>
    <phoneticPr fontId="13"/>
  </si>
  <si>
    <t>EB1.03sell負</t>
    <rPh sb="10" eb="11">
      <t>マケ</t>
    </rPh>
    <phoneticPr fontId="13"/>
  </si>
  <si>
    <t>2020.12.29.07:24</t>
    <phoneticPr fontId="13"/>
  </si>
  <si>
    <t>2020.12.29.22:10</t>
    <phoneticPr fontId="13"/>
  </si>
  <si>
    <r>
      <t>EB</t>
    </r>
    <r>
      <rPr>
        <strike/>
        <sz val="11"/>
        <color rgb="FFFF0000"/>
        <rFont val="ＭＳ Ｐゴシック"/>
        <family val="3"/>
        <charset val="128"/>
      </rPr>
      <t>1.98buy勝</t>
    </r>
    <rPh sb="9" eb="10">
      <t>カチ</t>
    </rPh>
    <phoneticPr fontId="13"/>
  </si>
  <si>
    <t>1.96buy負</t>
    <rPh sb="7" eb="8">
      <t>マケ</t>
    </rPh>
    <phoneticPr fontId="13"/>
  </si>
  <si>
    <r>
      <rPr>
        <strike/>
        <sz val="11"/>
        <rFont val="ＭＳ Ｐゴシック"/>
        <family val="3"/>
        <charset val="128"/>
      </rPr>
      <t>PB</t>
    </r>
    <r>
      <rPr>
        <strike/>
        <sz val="11"/>
        <color rgb="FFFF0000"/>
        <rFont val="ＭＳ Ｐゴシック"/>
        <family val="3"/>
        <charset val="128"/>
      </rPr>
      <t>3.29sell負</t>
    </r>
    <rPh sb="10" eb="11">
      <t>マケ</t>
    </rPh>
    <phoneticPr fontId="13"/>
  </si>
  <si>
    <t>上昇トレンドの押し安値形成後上昇</t>
    <rPh sb="0" eb="2">
      <t>ジョウショウ</t>
    </rPh>
    <rPh sb="7" eb="8">
      <t>オ</t>
    </rPh>
    <rPh sb="9" eb="11">
      <t>ヤスネ</t>
    </rPh>
    <rPh sb="11" eb="13">
      <t>ケイセイ</t>
    </rPh>
    <rPh sb="13" eb="14">
      <t>ゴ</t>
    </rPh>
    <rPh sb="14" eb="16">
      <t>ジョウショウ</t>
    </rPh>
    <phoneticPr fontId="13"/>
  </si>
  <si>
    <r>
      <t>EB</t>
    </r>
    <r>
      <rPr>
        <strike/>
        <sz val="11"/>
        <color rgb="FFFF0000"/>
        <rFont val="ＭＳ Ｐゴシック"/>
        <family val="3"/>
        <charset val="128"/>
      </rPr>
      <t>1.85buy勝</t>
    </r>
    <rPh sb="9" eb="10">
      <t>カチ</t>
    </rPh>
    <phoneticPr fontId="13"/>
  </si>
  <si>
    <t>2020.12.30.13:35</t>
    <phoneticPr fontId="13"/>
  </si>
  <si>
    <t>下降トレンドの戻り後下降再開</t>
    <rPh sb="0" eb="2">
      <t>カコウ</t>
    </rPh>
    <rPh sb="7" eb="8">
      <t>モド</t>
    </rPh>
    <rPh sb="9" eb="10">
      <t>ゴ</t>
    </rPh>
    <rPh sb="10" eb="12">
      <t>カコウ</t>
    </rPh>
    <rPh sb="12" eb="14">
      <t>サイカイ</t>
    </rPh>
    <phoneticPr fontId="13"/>
  </si>
  <si>
    <t>EB2.77buyst</t>
    <phoneticPr fontId="13"/>
  </si>
  <si>
    <t>EB0.55buy</t>
    <phoneticPr fontId="13"/>
  </si>
  <si>
    <t>EB2.77buy</t>
    <phoneticPr fontId="13"/>
  </si>
  <si>
    <t>累計金額</t>
    <rPh sb="0" eb="2">
      <t>ルイケイ</t>
    </rPh>
    <rPh sb="2" eb="4">
      <t>キンガク</t>
    </rPh>
    <phoneticPr fontId="13"/>
  </si>
  <si>
    <t>利確1.27</t>
    <phoneticPr fontId="13"/>
  </si>
  <si>
    <t>2020.12.29.0:45</t>
    <phoneticPr fontId="13"/>
  </si>
  <si>
    <t>EB引分</t>
    <rPh sb="2" eb="4">
      <t>ヒキワケ</t>
    </rPh>
    <phoneticPr fontId="13"/>
  </si>
  <si>
    <t>EB勝ち</t>
    <rPh sb="2" eb="3">
      <t>カチ</t>
    </rPh>
    <phoneticPr fontId="13"/>
  </si>
  <si>
    <t>PB負け</t>
    <rPh sb="2" eb="3">
      <t>マ</t>
    </rPh>
    <phoneticPr fontId="13"/>
  </si>
  <si>
    <t>無</t>
    <rPh sb="0" eb="1">
      <t>ナシ</t>
    </rPh>
    <phoneticPr fontId="13"/>
  </si>
  <si>
    <t>下EB</t>
    <rPh sb="0" eb="1">
      <t>シタ</t>
    </rPh>
    <phoneticPr fontId="13"/>
  </si>
  <si>
    <t>変則上EB</t>
    <rPh sb="0" eb="2">
      <t>ヘンソク</t>
    </rPh>
    <rPh sb="2" eb="3">
      <t>ウエ</t>
    </rPh>
    <phoneticPr fontId="13"/>
  </si>
  <si>
    <t>下EBが出来つつ</t>
    <rPh sb="0" eb="1">
      <t>シタ</t>
    </rPh>
    <rPh sb="4" eb="6">
      <t>デキ</t>
    </rPh>
    <phoneticPr fontId="13"/>
  </si>
  <si>
    <t>EB2.91buyst</t>
    <phoneticPr fontId="13"/>
  </si>
  <si>
    <t>EB2.91buyst</t>
  </si>
  <si>
    <t>2020.12.30.13:15</t>
    <phoneticPr fontId="13"/>
  </si>
  <si>
    <t>負け</t>
    <rPh sb="0" eb="1">
      <t>マ</t>
    </rPh>
    <phoneticPr fontId="13"/>
  </si>
  <si>
    <t>EB2.77buy負</t>
    <rPh sb="9" eb="10">
      <t>マケ</t>
    </rPh>
    <phoneticPr fontId="13"/>
  </si>
  <si>
    <t>2.13buy負</t>
    <rPh sb="7" eb="8">
      <t>マケ</t>
    </rPh>
    <phoneticPr fontId="13"/>
  </si>
  <si>
    <t>2021.01.05.00:28</t>
    <phoneticPr fontId="13"/>
  </si>
  <si>
    <t>2021.01.05.01:59</t>
    <phoneticPr fontId="13"/>
  </si>
  <si>
    <t>2021.01.04.22:46</t>
    <phoneticPr fontId="13"/>
  </si>
  <si>
    <t>2020.12.19.00:06</t>
    <phoneticPr fontId="13"/>
  </si>
  <si>
    <t>2020.12.19.00:56</t>
    <phoneticPr fontId="13"/>
  </si>
  <si>
    <t>PB負け</t>
    <rPh sb="2" eb="3">
      <t>マ</t>
    </rPh>
    <phoneticPr fontId="13"/>
  </si>
  <si>
    <t>EB勝ち</t>
    <rPh sb="2" eb="3">
      <t>カ</t>
    </rPh>
    <phoneticPr fontId="13"/>
  </si>
  <si>
    <t>下昇トレンドの戻り形成後下昇へ転ずる。</t>
    <rPh sb="0" eb="1">
      <t>シモ</t>
    </rPh>
    <rPh sb="1" eb="2">
      <t>ノボル</t>
    </rPh>
    <rPh sb="7" eb="8">
      <t>モド</t>
    </rPh>
    <rPh sb="9" eb="12">
      <t>ケイセイゴ</t>
    </rPh>
    <rPh sb="12" eb="13">
      <t>シモ</t>
    </rPh>
    <rPh sb="13" eb="14">
      <t>ノボル</t>
    </rPh>
    <rPh sb="15" eb="16">
      <t>テン</t>
    </rPh>
    <phoneticPr fontId="13"/>
  </si>
  <si>
    <t>上昇トレードの安値形成後上昇</t>
    <rPh sb="0" eb="2">
      <t>ジョウショウ</t>
    </rPh>
    <rPh sb="7" eb="9">
      <t>ヤスネ</t>
    </rPh>
    <rPh sb="9" eb="12">
      <t>ケイセイゴ</t>
    </rPh>
    <rPh sb="12" eb="14">
      <t>ジョウショウ</t>
    </rPh>
    <phoneticPr fontId="13"/>
  </si>
  <si>
    <t>反転の兆し有</t>
    <rPh sb="0" eb="2">
      <t>ハンテン</t>
    </rPh>
    <rPh sb="3" eb="4">
      <t>キザ</t>
    </rPh>
    <rPh sb="5" eb="6">
      <t>アリ</t>
    </rPh>
    <phoneticPr fontId="13"/>
  </si>
  <si>
    <t>※下EB出来つつ</t>
    <rPh sb="1" eb="2">
      <t>シタ</t>
    </rPh>
    <rPh sb="4" eb="6">
      <t>デキ</t>
    </rPh>
    <phoneticPr fontId="13"/>
  </si>
  <si>
    <t>上昇トレード安値形成後上昇中</t>
    <rPh sb="0" eb="2">
      <t>ジョウショウ</t>
    </rPh>
    <rPh sb="6" eb="8">
      <t>ヤスネ</t>
    </rPh>
    <rPh sb="8" eb="11">
      <t>ケイセイゴ</t>
    </rPh>
    <rPh sb="11" eb="14">
      <t>ジョウショウチュウ</t>
    </rPh>
    <phoneticPr fontId="13"/>
  </si>
  <si>
    <t>2021.01.06.16:09</t>
    <phoneticPr fontId="13"/>
  </si>
  <si>
    <t>EB勝ち</t>
    <rPh sb="2" eb="3">
      <t>カ</t>
    </rPh>
    <phoneticPr fontId="13"/>
  </si>
  <si>
    <t>2021.01.06.16:46</t>
    <phoneticPr fontId="13"/>
  </si>
  <si>
    <t>PB勝ち</t>
    <rPh sb="2" eb="3">
      <t>カ</t>
    </rPh>
    <phoneticPr fontId="13"/>
  </si>
  <si>
    <t>下降トレンド戻り高値形成中</t>
    <rPh sb="0" eb="2">
      <t>カコウ</t>
    </rPh>
    <rPh sb="6" eb="7">
      <t>モド</t>
    </rPh>
    <rPh sb="8" eb="10">
      <t>タカネ</t>
    </rPh>
    <rPh sb="10" eb="12">
      <t>ケイセイ</t>
    </rPh>
    <rPh sb="12" eb="13">
      <t>チュウ</t>
    </rPh>
    <phoneticPr fontId="13"/>
  </si>
  <si>
    <r>
      <t>PB</t>
    </r>
    <r>
      <rPr>
        <strike/>
        <sz val="11"/>
        <color rgb="FFFF0000"/>
        <rFont val="ＭＳ Ｐゴシック"/>
        <family val="3"/>
        <charset val="128"/>
      </rPr>
      <t>0.69buy勝</t>
    </r>
    <rPh sb="9" eb="10">
      <t>カチ</t>
    </rPh>
    <phoneticPr fontId="13"/>
  </si>
  <si>
    <t>EB0.55buy勝</t>
    <rPh sb="9" eb="10">
      <t>カチ</t>
    </rPh>
    <phoneticPr fontId="13"/>
  </si>
  <si>
    <t>EB0.87sellst</t>
    <phoneticPr fontId="13"/>
  </si>
  <si>
    <t>EB0.34sell</t>
    <phoneticPr fontId="13"/>
  </si>
  <si>
    <t>EB1.21buy</t>
    <phoneticPr fontId="13"/>
  </si>
  <si>
    <t>2021.01.06.19:04</t>
    <phoneticPr fontId="13"/>
  </si>
  <si>
    <t>2021.01.06.23:05</t>
    <phoneticPr fontId="13"/>
  </si>
  <si>
    <t>EB0.87sell負け</t>
    <rPh sb="10" eb="11">
      <t>マ</t>
    </rPh>
    <phoneticPr fontId="13"/>
  </si>
  <si>
    <t>弱いEB2本</t>
    <rPh sb="0" eb="1">
      <t>ヨワ</t>
    </rPh>
    <rPh sb="5" eb="6">
      <t>ホン</t>
    </rPh>
    <phoneticPr fontId="13"/>
  </si>
  <si>
    <t>上EB但しレジスタンスライン近し</t>
    <rPh sb="0" eb="1">
      <t>ウエ</t>
    </rPh>
    <rPh sb="3" eb="4">
      <t>タダ</t>
    </rPh>
    <rPh sb="14" eb="15">
      <t>チカ</t>
    </rPh>
    <phoneticPr fontId="13"/>
  </si>
  <si>
    <t>EB1.33buyst</t>
    <phoneticPr fontId="13"/>
  </si>
  <si>
    <t>上昇トレンドの押し目形成後上昇へ転ずる。</t>
    <rPh sb="0" eb="1">
      <t>ウエ</t>
    </rPh>
    <rPh sb="1" eb="2">
      <t>ノボル</t>
    </rPh>
    <rPh sb="7" eb="8">
      <t>オ</t>
    </rPh>
    <rPh sb="9" eb="10">
      <t>メ</t>
    </rPh>
    <rPh sb="10" eb="13">
      <t>ケイセイゴ</t>
    </rPh>
    <rPh sb="13" eb="14">
      <t>ウエ</t>
    </rPh>
    <rPh sb="14" eb="15">
      <t>ノボル</t>
    </rPh>
    <rPh sb="16" eb="17">
      <t>テン</t>
    </rPh>
    <phoneticPr fontId="13"/>
  </si>
  <si>
    <t>EB</t>
    <phoneticPr fontId="13"/>
  </si>
  <si>
    <t>筋曜日</t>
    <rPh sb="0" eb="1">
      <t>キン</t>
    </rPh>
    <rPh sb="1" eb="3">
      <t>ヨウビ</t>
    </rPh>
    <phoneticPr fontId="13"/>
  </si>
  <si>
    <t>EB1.33buy負</t>
    <rPh sb="9" eb="10">
      <t>マ</t>
    </rPh>
    <phoneticPr fontId="13"/>
  </si>
  <si>
    <t>PB3.10buy負</t>
    <rPh sb="9" eb="10">
      <t>マ</t>
    </rPh>
    <phoneticPr fontId="13"/>
  </si>
  <si>
    <t>EB0.4８buy負</t>
    <rPh sb="9" eb="10">
      <t>マケ</t>
    </rPh>
    <phoneticPr fontId="13"/>
  </si>
  <si>
    <t>2021.01.07.12:59</t>
    <phoneticPr fontId="13"/>
  </si>
  <si>
    <t>2021.01.07.13:14</t>
    <phoneticPr fontId="13"/>
  </si>
  <si>
    <t>2021.01.07.16:58</t>
    <phoneticPr fontId="13"/>
  </si>
  <si>
    <t>2021.01.07.18:51</t>
    <phoneticPr fontId="13"/>
  </si>
  <si>
    <t>2021.01.07.13:16</t>
    <phoneticPr fontId="13"/>
  </si>
  <si>
    <t>2021.01.07.23:43</t>
    <phoneticPr fontId="13"/>
  </si>
  <si>
    <t>EB負け</t>
    <rPh sb="2" eb="3">
      <t>マ</t>
    </rPh>
    <phoneticPr fontId="13"/>
  </si>
  <si>
    <t>PB負け</t>
    <rPh sb="2" eb="3">
      <t>マ</t>
    </rPh>
    <phoneticPr fontId="13"/>
  </si>
  <si>
    <t>1カ月(28日)</t>
    <rPh sb="2" eb="3">
      <t>ゲツ</t>
    </rPh>
    <rPh sb="6" eb="7">
      <t>ヒ</t>
    </rPh>
    <phoneticPr fontId="13"/>
  </si>
  <si>
    <t>EURUSD</t>
    <phoneticPr fontId="13"/>
  </si>
  <si>
    <t>USDJPY</t>
    <phoneticPr fontId="13"/>
  </si>
  <si>
    <t>　一回のパトロール時間が30分以内に短縮できるようになってきたが、一日4回は、かなり面倒くさい、生活スタイルに合わせ一日二回に減らす。スプレッド差で約定できない場合がちょくちょく見受けられる。リアルトレードでは、スプレッド差の小さなFX会社を選ぶべきか？それと、証券会社もリバリッジ25以上の海外の証券会社を選ぶべきか？</t>
    <rPh sb="1" eb="3">
      <t>イッカイ</t>
    </rPh>
    <rPh sb="9" eb="11">
      <t>ジカン</t>
    </rPh>
    <rPh sb="14" eb="15">
      <t>フン</t>
    </rPh>
    <rPh sb="15" eb="17">
      <t>イナイ</t>
    </rPh>
    <rPh sb="18" eb="20">
      <t>タンシュク</t>
    </rPh>
    <rPh sb="33" eb="35">
      <t>イチニチ</t>
    </rPh>
    <rPh sb="36" eb="37">
      <t>カイ</t>
    </rPh>
    <rPh sb="42" eb="44">
      <t>メンドウ</t>
    </rPh>
    <rPh sb="48" eb="50">
      <t>セイカツ</t>
    </rPh>
    <rPh sb="55" eb="56">
      <t>ア</t>
    </rPh>
    <rPh sb="58" eb="62">
      <t>イチニチニカイ</t>
    </rPh>
    <rPh sb="63" eb="64">
      <t>ヘ</t>
    </rPh>
    <rPh sb="72" eb="73">
      <t>サ</t>
    </rPh>
    <rPh sb="74" eb="76">
      <t>ヤクテイ</t>
    </rPh>
    <rPh sb="80" eb="82">
      <t>バアイ</t>
    </rPh>
    <rPh sb="89" eb="91">
      <t>ミウ</t>
    </rPh>
    <rPh sb="111" eb="112">
      <t>サ</t>
    </rPh>
    <rPh sb="113" eb="114">
      <t>チイ</t>
    </rPh>
    <rPh sb="118" eb="120">
      <t>カイシャ</t>
    </rPh>
    <rPh sb="121" eb="122">
      <t>エラ</t>
    </rPh>
    <rPh sb="131" eb="135">
      <t>ショウケンカイシャ</t>
    </rPh>
    <rPh sb="143" eb="145">
      <t>イジョウ</t>
    </rPh>
    <rPh sb="146" eb="148">
      <t>カイガイ</t>
    </rPh>
    <rPh sb="149" eb="153">
      <t>ショウケンカイシャ</t>
    </rPh>
    <rPh sb="154" eb="155">
      <t>エラ</t>
    </rPh>
    <phoneticPr fontId="13"/>
  </si>
  <si>
    <t>(全体を振り返って)</t>
    <rPh sb="1" eb="3">
      <t>ゼンタイ</t>
    </rPh>
    <rPh sb="4" eb="5">
      <t>フ</t>
    </rPh>
    <rPh sb="6" eb="7">
      <t>カエ</t>
    </rPh>
    <phoneticPr fontId="13"/>
  </si>
  <si>
    <r>
      <t>　まず、どの通貨ペアにするかを考え、笹田さんのwebセミナーを参考にUSDJPY等14種類を選考しMT4に登録、MA等を各通貨ペアに設定した。見る時間足は、１H、４Hだけ、タイムテーブルは、朝7時過ぎから4時間おきの11時、15時、19時、23時のそれぞれ少し過ぎと決める。ルールは、PBとEBで損切率5％に設定しいざスタート、なれない作業なので、4時間おきのパトロールで、1回1時間近くかかる、いざエントリーポイントを見つけて、エントリーをしようとしたら、MT4の操作が解らない、また、ポジションサイズ計算をもう一度webで探して勉強し直し、ようやくForexCalculaterにたどり着く、とりあえず、初めての事の連続、DEMOトレなので、失敗してもお金の損はない、失敗を恐れることなく、一通りの事は、みんなチャレンジして、リアルトレードの時に不安を残さないようにしよう。チャートでPBやEBが出たら、勝負の優位性は、二の次、今は、操作を一通り覚えるためすぐにエントリー、それと、パトロールで気が付いた事を記録するものがなかったので、日にちごとにチャート点検表を作り、記録をとってみた。まだ、使いにくいので改良の余地あり。とりあえず、一連のルーチン作業に慣れ、時短と正確性の向上を目標にこの一週間は努めた。損益は、元金1,000,000円で、約定分+270,356円、未約定分-32,779円　計+237,577円 リスクリワード１：１．２７で勝率５０％なので、来週よりリスク率を</t>
    </r>
    <r>
      <rPr>
        <sz val="11"/>
        <color rgb="FFFF0000"/>
        <rFont val="ＭＳ Ｐゴシック"/>
        <family val="3"/>
        <charset val="128"/>
      </rPr>
      <t>最適リスク率１１％</t>
    </r>
    <r>
      <rPr>
        <sz val="11"/>
        <color indexed="8"/>
        <rFont val="ＭＳ Ｐゴシック"/>
        <family val="3"/>
        <charset val="128"/>
      </rPr>
      <t>で検証したいと思う。</t>
    </r>
    <rPh sb="6" eb="8">
      <t>ツウカ</t>
    </rPh>
    <rPh sb="15" eb="16">
      <t>カンガ</t>
    </rPh>
    <rPh sb="18" eb="20">
      <t>ササダ</t>
    </rPh>
    <rPh sb="31" eb="33">
      <t>サンコウ</t>
    </rPh>
    <rPh sb="40" eb="41">
      <t>トウ</t>
    </rPh>
    <rPh sb="43" eb="45">
      <t>シュルイ</t>
    </rPh>
    <rPh sb="46" eb="48">
      <t>センコウ</t>
    </rPh>
    <rPh sb="53" eb="55">
      <t>トウロク</t>
    </rPh>
    <rPh sb="58" eb="59">
      <t>トウ</t>
    </rPh>
    <rPh sb="60" eb="61">
      <t>カク</t>
    </rPh>
    <rPh sb="61" eb="63">
      <t>ツウカ</t>
    </rPh>
    <rPh sb="66" eb="68">
      <t>セッテイ</t>
    </rPh>
    <rPh sb="71" eb="72">
      <t>ミ</t>
    </rPh>
    <rPh sb="73" eb="76">
      <t>ジカンアシ</t>
    </rPh>
    <rPh sb="95" eb="96">
      <t>アサ</t>
    </rPh>
    <rPh sb="97" eb="98">
      <t>ジ</t>
    </rPh>
    <rPh sb="98" eb="99">
      <t>ス</t>
    </rPh>
    <rPh sb="103" eb="105">
      <t>ジカン</t>
    </rPh>
    <rPh sb="110" eb="111">
      <t>ジ</t>
    </rPh>
    <rPh sb="114" eb="115">
      <t>ジ</t>
    </rPh>
    <rPh sb="118" eb="119">
      <t>ジ</t>
    </rPh>
    <rPh sb="122" eb="123">
      <t>ジ</t>
    </rPh>
    <rPh sb="128" eb="129">
      <t>スコ</t>
    </rPh>
    <rPh sb="130" eb="131">
      <t>ス</t>
    </rPh>
    <rPh sb="133" eb="134">
      <t>キ</t>
    </rPh>
    <rPh sb="148" eb="151">
      <t>ソンギリリツ</t>
    </rPh>
    <rPh sb="154" eb="156">
      <t>セッテイ</t>
    </rPh>
    <rPh sb="168" eb="170">
      <t>サギョウ</t>
    </rPh>
    <rPh sb="175" eb="177">
      <t>ジカン</t>
    </rPh>
    <rPh sb="188" eb="189">
      <t>カイ</t>
    </rPh>
    <rPh sb="190" eb="192">
      <t>ジカン</t>
    </rPh>
    <rPh sb="192" eb="193">
      <t>チカ</t>
    </rPh>
    <rPh sb="210" eb="211">
      <t>ミ</t>
    </rPh>
    <rPh sb="233" eb="235">
      <t>ソウサ</t>
    </rPh>
    <rPh sb="236" eb="237">
      <t>ワカ</t>
    </rPh>
    <rPh sb="252" eb="254">
      <t>ケイサン</t>
    </rPh>
    <rPh sb="257" eb="259">
      <t>イチド</t>
    </rPh>
    <rPh sb="263" eb="264">
      <t>サガ</t>
    </rPh>
    <rPh sb="266" eb="268">
      <t>ベンキョウ</t>
    </rPh>
    <rPh sb="269" eb="270">
      <t>ナオ</t>
    </rPh>
    <rPh sb="295" eb="296">
      <t>ツ</t>
    </rPh>
    <rPh sb="304" eb="305">
      <t>ハジ</t>
    </rPh>
    <rPh sb="308" eb="309">
      <t>コト</t>
    </rPh>
    <rPh sb="310" eb="312">
      <t>レンゾク</t>
    </rPh>
    <rPh sb="323" eb="325">
      <t>シッパイ</t>
    </rPh>
    <rPh sb="329" eb="330">
      <t>カネ</t>
    </rPh>
    <rPh sb="331" eb="332">
      <t>ソン</t>
    </rPh>
    <rPh sb="336" eb="338">
      <t>シッパイ</t>
    </rPh>
    <rPh sb="339" eb="340">
      <t>オソ</t>
    </rPh>
    <rPh sb="347" eb="349">
      <t>ヒトトオ</t>
    </rPh>
    <rPh sb="351" eb="352">
      <t>コト</t>
    </rPh>
    <rPh sb="373" eb="374">
      <t>トキ</t>
    </rPh>
    <rPh sb="375" eb="377">
      <t>フアン</t>
    </rPh>
    <rPh sb="378" eb="379">
      <t>ノコ</t>
    </rPh>
    <rPh sb="400" eb="401">
      <t>デ</t>
    </rPh>
    <rPh sb="407" eb="409">
      <t>ユウイ</t>
    </rPh>
    <rPh sb="409" eb="410">
      <t>セイ</t>
    </rPh>
    <rPh sb="412" eb="413">
      <t>ニ</t>
    </rPh>
    <rPh sb="414" eb="415">
      <t>ツギ</t>
    </rPh>
    <rPh sb="416" eb="417">
      <t>イマ</t>
    </rPh>
    <rPh sb="419" eb="421">
      <t>ソウサ</t>
    </rPh>
    <rPh sb="422" eb="424">
      <t>ヒトトオ</t>
    </rPh>
    <rPh sb="425" eb="426">
      <t>オボ</t>
    </rPh>
    <rPh sb="449" eb="450">
      <t>キ</t>
    </rPh>
    <rPh sb="451" eb="452">
      <t>ツ</t>
    </rPh>
    <rPh sb="454" eb="455">
      <t>コト</t>
    </rPh>
    <rPh sb="456" eb="458">
      <t>キロク</t>
    </rPh>
    <rPh sb="470" eb="471">
      <t>ヒ</t>
    </rPh>
    <rPh sb="480" eb="483">
      <t>テンケンヒョウ</t>
    </rPh>
    <rPh sb="484" eb="485">
      <t>ツク</t>
    </rPh>
    <rPh sb="487" eb="489">
      <t>キロク</t>
    </rPh>
    <rPh sb="499" eb="500">
      <t>ツカ</t>
    </rPh>
    <rPh sb="506" eb="508">
      <t>カイリョウ</t>
    </rPh>
    <rPh sb="509" eb="511">
      <t>ヨチ</t>
    </rPh>
    <rPh sb="520" eb="522">
      <t>イチレン</t>
    </rPh>
    <rPh sb="527" eb="529">
      <t>サギョウ</t>
    </rPh>
    <rPh sb="530" eb="531">
      <t>ナ</t>
    </rPh>
    <rPh sb="533" eb="535">
      <t>ジタン</t>
    </rPh>
    <rPh sb="536" eb="539">
      <t>セイカクセイ</t>
    </rPh>
    <rPh sb="540" eb="542">
      <t>コウジョウ</t>
    </rPh>
    <rPh sb="543" eb="545">
      <t>モクヒョウ</t>
    </rPh>
    <rPh sb="548" eb="551">
      <t>イッシュウカン</t>
    </rPh>
    <rPh sb="552" eb="553">
      <t>ツト</t>
    </rPh>
    <rPh sb="556" eb="558">
      <t>ソンエキ</t>
    </rPh>
    <rPh sb="560" eb="562">
      <t>モトキン</t>
    </rPh>
    <rPh sb="571" eb="572">
      <t>エン</t>
    </rPh>
    <rPh sb="574" eb="576">
      <t>ヤクテイ</t>
    </rPh>
    <rPh sb="576" eb="577">
      <t>ブン</t>
    </rPh>
    <rPh sb="585" eb="586">
      <t>エン</t>
    </rPh>
    <rPh sb="587" eb="591">
      <t>ミヤクテイブン</t>
    </rPh>
    <rPh sb="598" eb="599">
      <t>エン</t>
    </rPh>
    <rPh sb="600" eb="601">
      <t>ケイ</t>
    </rPh>
    <rPh sb="609" eb="610">
      <t>エン</t>
    </rPh>
    <rPh sb="625" eb="627">
      <t>ショウリツ</t>
    </rPh>
    <rPh sb="634" eb="636">
      <t>ライシュウ</t>
    </rPh>
    <rPh sb="641" eb="642">
      <t>リツ</t>
    </rPh>
    <phoneticPr fontId="13"/>
  </si>
  <si>
    <t>　とりあえず、MT4の操作に慣れること、ポジションサイズ計算が出来るようになること、色んな通貨ペアのチャートを監視すること等基礎的な事は一様できるようになりました。損益は、100万スタートで最終-338,711のマイナスでしたが、途中、+937,945円までプラスになった時もありましたので、資産管理はまあまあ出来たのではないでしょうか。あと、プライスアクションの手法をさらに磨いて、インジケーター等も活用し、大衆心理等も考え、勝てるようになればと考えてます。この一か月の成長は、自分にとっては、かなり大きなものだったと思います。以上</t>
    <rPh sb="11" eb="13">
      <t>ソウサ</t>
    </rPh>
    <rPh sb="14" eb="15">
      <t>ナ</t>
    </rPh>
    <rPh sb="28" eb="30">
      <t>ケイサン</t>
    </rPh>
    <rPh sb="31" eb="33">
      <t>デキ</t>
    </rPh>
    <rPh sb="42" eb="43">
      <t>イロ</t>
    </rPh>
    <rPh sb="45" eb="47">
      <t>ツウカ</t>
    </rPh>
    <rPh sb="55" eb="57">
      <t>カンシ</t>
    </rPh>
    <rPh sb="61" eb="62">
      <t>トウ</t>
    </rPh>
    <rPh sb="62" eb="65">
      <t>キソテキ</t>
    </rPh>
    <rPh sb="66" eb="67">
      <t>コト</t>
    </rPh>
    <rPh sb="68" eb="70">
      <t>イチヨウ</t>
    </rPh>
    <rPh sb="82" eb="84">
      <t>ソンエキ</t>
    </rPh>
    <rPh sb="89" eb="90">
      <t>マン</t>
    </rPh>
    <rPh sb="95" eb="97">
      <t>サイシュウ</t>
    </rPh>
    <rPh sb="115" eb="117">
      <t>トチュウ</t>
    </rPh>
    <rPh sb="126" eb="127">
      <t>エン</t>
    </rPh>
    <rPh sb="136" eb="137">
      <t>トキ</t>
    </rPh>
    <rPh sb="146" eb="150">
      <t>シサンカンリ</t>
    </rPh>
    <rPh sb="155" eb="157">
      <t>デキ</t>
    </rPh>
    <rPh sb="182" eb="184">
      <t>シュホウ</t>
    </rPh>
    <rPh sb="188" eb="189">
      <t>ミガ</t>
    </rPh>
    <rPh sb="199" eb="200">
      <t>トウ</t>
    </rPh>
    <rPh sb="201" eb="203">
      <t>カツヨウ</t>
    </rPh>
    <rPh sb="205" eb="209">
      <t>タイシュウシンリ</t>
    </rPh>
    <rPh sb="209" eb="210">
      <t>トウ</t>
    </rPh>
    <rPh sb="211" eb="212">
      <t>カンガ</t>
    </rPh>
    <rPh sb="214" eb="215">
      <t>カ</t>
    </rPh>
    <rPh sb="224" eb="225">
      <t>カンガ</t>
    </rPh>
    <rPh sb="232" eb="233">
      <t>イッ</t>
    </rPh>
    <rPh sb="234" eb="235">
      <t>ゲツ</t>
    </rPh>
    <rPh sb="236" eb="238">
      <t>セイチョウ</t>
    </rPh>
    <rPh sb="240" eb="242">
      <t>ジブン</t>
    </rPh>
    <rPh sb="251" eb="252">
      <t>オオ</t>
    </rPh>
    <rPh sb="260" eb="261">
      <t>オモ</t>
    </rPh>
    <rPh sb="265" eb="267">
      <t>イジョウ</t>
    </rPh>
    <phoneticPr fontId="13"/>
  </si>
  <si>
    <t>202１年　　合計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</si>
</sst>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5" formatCode="&quot;¥&quot;#,##0;&quot;¥&quot;\-#,##0"/>
    <numFmt numFmtId="6" formatCode="&quot;¥&quot;#,##0;[Red]&quot;¥&quot;\-#,##0"/>
    <numFmt numFmtId="176" formatCode="0.00_ ;[Red]\-0.00\ 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  <numFmt numFmtId="185" formatCode="0.00_ &quot;Lots&quot;"/>
    <numFmt numFmtId="186" formatCode="\+#,##0_ ;[Red]\-#,##0\ "/>
    <numFmt numFmtId="187" formatCode="0.0_ ;[Red]\-0.0\ "/>
    <numFmt numFmtId="188" formatCode="\+#,###.0;[Red]\-#,###.0;0"/>
    <numFmt numFmtId="189" formatCode="&quot;勝ち&quot;;[Red]&quot;負け&quot;"/>
    <numFmt numFmtId="190" formatCode="0&quot;回&quot;"/>
  </numFmts>
  <fonts count="21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trike/>
      <sz val="11"/>
      <color indexed="8"/>
      <name val="ＭＳ Ｐゴシック"/>
      <family val="3"/>
      <charset val="128"/>
    </font>
    <font>
      <strike/>
      <sz val="11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0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0"/>
      </left>
      <right style="medium">
        <color indexed="64"/>
      </right>
      <top style="medium">
        <color indexed="6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</cellStyleXfs>
  <cellXfs count="268">
    <xf numFmtId="0" fontId="0" fillId="0" borderId="0" xfId="0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176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6" fontId="3" fillId="0" borderId="0" xfId="0" applyNumberFormat="1" applyFont="1" applyFill="1" applyBorder="1" applyAlignment="1" applyProtection="1">
      <alignment vertical="center"/>
    </xf>
    <xf numFmtId="177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3" borderId="29" xfId="2" applyNumberFormat="1" applyFont="1" applyFill="1" applyBorder="1" applyAlignment="1" applyProtection="1">
      <alignment vertical="center"/>
    </xf>
    <xf numFmtId="178" fontId="6" fillId="3" borderId="27" xfId="2" applyNumberFormat="1" applyFont="1" applyFill="1" applyBorder="1" applyAlignment="1" applyProtection="1">
      <alignment vertical="center"/>
    </xf>
    <xf numFmtId="9" fontId="6" fillId="0" borderId="30" xfId="2" applyNumberFormat="1" applyFont="1" applyFill="1" applyBorder="1" applyAlignment="1" applyProtection="1">
      <alignment horizontal="center" vertical="center"/>
    </xf>
    <xf numFmtId="5" fontId="6" fillId="0" borderId="22" xfId="2" applyNumberFormat="1" applyFont="1" applyFill="1" applyBorder="1" applyAlignment="1" applyProtection="1">
      <alignment horizontal="center" vertical="center"/>
    </xf>
    <xf numFmtId="5" fontId="6" fillId="0" borderId="0" xfId="2" applyNumberFormat="1" applyFont="1" applyFill="1" applyBorder="1" applyAlignment="1" applyProtection="1">
      <alignment horizontal="center" vertical="center"/>
    </xf>
    <xf numFmtId="6" fontId="6" fillId="3" borderId="27" xfId="2" applyNumberFormat="1" applyFont="1" applyFill="1" applyBorder="1" applyAlignment="1" applyProtection="1">
      <alignment vertical="center"/>
    </xf>
    <xf numFmtId="6" fontId="6" fillId="0" borderId="3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32" xfId="2" applyNumberFormat="1" applyFont="1" applyFill="1" applyBorder="1" applyAlignment="1" applyProtection="1">
      <alignment horizontal="center" vertical="center"/>
    </xf>
    <xf numFmtId="0" fontId="6" fillId="3" borderId="33" xfId="2" applyNumberFormat="1" applyFont="1" applyFill="1" applyBorder="1" applyAlignment="1" applyProtection="1">
      <alignment horizontal="center" vertical="center"/>
    </xf>
    <xf numFmtId="0" fontId="6" fillId="3" borderId="34" xfId="2" applyNumberFormat="1" applyFont="1" applyFill="1" applyBorder="1" applyAlignment="1" applyProtection="1">
      <alignment horizontal="center" vertical="center" wrapText="1"/>
    </xf>
    <xf numFmtId="0" fontId="6" fillId="3" borderId="35" xfId="2" applyNumberFormat="1" applyFont="1" applyFill="1" applyBorder="1" applyAlignment="1" applyProtection="1">
      <alignment horizontal="center" vertical="center"/>
    </xf>
    <xf numFmtId="178" fontId="6" fillId="3" borderId="34" xfId="2" applyNumberFormat="1" applyFont="1" applyFill="1" applyBorder="1" applyAlignment="1" applyProtection="1">
      <alignment horizontal="center" vertical="center" wrapText="1"/>
    </xf>
    <xf numFmtId="179" fontId="6" fillId="3" borderId="34" xfId="2" applyNumberFormat="1" applyFont="1" applyFill="1" applyBorder="1" applyAlignment="1" applyProtection="1">
      <alignment horizontal="center" vertical="center"/>
    </xf>
    <xf numFmtId="0" fontId="6" fillId="3" borderId="36" xfId="2" applyNumberFormat="1" applyFont="1" applyFill="1" applyBorder="1" applyAlignment="1" applyProtection="1">
      <alignment horizontal="center" vertical="center" wrapText="1"/>
    </xf>
    <xf numFmtId="178" fontId="6" fillId="3" borderId="37" xfId="2" applyNumberFormat="1" applyFont="1" applyFill="1" applyBorder="1" applyAlignment="1" applyProtection="1">
      <alignment vertical="center"/>
    </xf>
    <xf numFmtId="180" fontId="6" fillId="3" borderId="38" xfId="2" applyNumberFormat="1" applyFont="1" applyFill="1" applyBorder="1" applyAlignment="1" applyProtection="1">
      <alignment horizontal="center" vertical="center"/>
    </xf>
    <xf numFmtId="180" fontId="7" fillId="0" borderId="39" xfId="2" applyNumberFormat="1" applyFont="1" applyFill="1" applyBorder="1" applyAlignment="1" applyProtection="1">
      <alignment horizontal="right" vertical="center"/>
    </xf>
    <xf numFmtId="180" fontId="7" fillId="0" borderId="40" xfId="2" applyNumberFormat="1" applyFont="1" applyFill="1" applyBorder="1" applyAlignment="1" applyProtection="1">
      <alignment horizontal="right" vertical="center"/>
    </xf>
    <xf numFmtId="181" fontId="7" fillId="0" borderId="40" xfId="2" applyNumberFormat="1" applyFont="1" applyFill="1" applyBorder="1" applyAlignment="1" applyProtection="1">
      <alignment horizontal="right" vertical="center"/>
    </xf>
    <xf numFmtId="182" fontId="7" fillId="0" borderId="40" xfId="2" applyNumberFormat="1" applyFont="1" applyFill="1" applyBorder="1" applyAlignment="1" applyProtection="1">
      <alignment horizontal="right" vertical="center"/>
    </xf>
    <xf numFmtId="183" fontId="7" fillId="0" borderId="40" xfId="2" applyNumberFormat="1" applyFont="1" applyFill="1" applyBorder="1" applyAlignment="1" applyProtection="1">
      <alignment vertical="center"/>
    </xf>
    <xf numFmtId="180" fontId="7" fillId="0" borderId="40" xfId="2" applyNumberFormat="1" applyFont="1" applyFill="1" applyBorder="1" applyAlignment="1" applyProtection="1">
      <alignment vertical="center"/>
    </xf>
    <xf numFmtId="177" fontId="7" fillId="0" borderId="40" xfId="2" applyNumberFormat="1" applyFont="1" applyFill="1" applyBorder="1" applyAlignment="1" applyProtection="1">
      <alignment vertical="center"/>
    </xf>
    <xf numFmtId="177" fontId="7" fillId="0" borderId="41" xfId="2" applyNumberFormat="1" applyFont="1" applyFill="1" applyBorder="1" applyAlignment="1" applyProtection="1">
      <alignment vertical="center"/>
    </xf>
    <xf numFmtId="180" fontId="0" fillId="0" borderId="39" xfId="0" applyNumberFormat="1" applyFont="1" applyFill="1" applyBorder="1" applyAlignment="1" applyProtection="1">
      <alignment vertical="center"/>
    </xf>
    <xf numFmtId="180" fontId="0" fillId="0" borderId="40" xfId="0" applyNumberFormat="1" applyFont="1" applyFill="1" applyBorder="1" applyAlignment="1" applyProtection="1">
      <alignment vertical="center"/>
    </xf>
    <xf numFmtId="0" fontId="0" fillId="0" borderId="40" xfId="0" applyNumberFormat="1" applyFont="1" applyFill="1" applyBorder="1" applyAlignment="1" applyProtection="1">
      <alignment vertical="center"/>
    </xf>
    <xf numFmtId="180" fontId="0" fillId="0" borderId="42" xfId="0" applyNumberFormat="1" applyFont="1" applyFill="1" applyBorder="1" applyAlignment="1" applyProtection="1">
      <alignment vertical="center"/>
    </xf>
    <xf numFmtId="180" fontId="0" fillId="0" borderId="43" xfId="0" applyNumberFormat="1" applyFont="1" applyFill="1" applyBorder="1" applyAlignment="1" applyProtection="1">
      <alignment vertical="center"/>
    </xf>
    <xf numFmtId="0" fontId="0" fillId="0" borderId="43" xfId="0" applyNumberFormat="1" applyFont="1" applyFill="1" applyBorder="1" applyAlignment="1" applyProtection="1">
      <alignment vertical="center"/>
    </xf>
    <xf numFmtId="181" fontId="7" fillId="0" borderId="43" xfId="2" applyNumberFormat="1" applyFont="1" applyFill="1" applyBorder="1" applyAlignment="1" applyProtection="1">
      <alignment horizontal="right" vertical="center"/>
    </xf>
    <xf numFmtId="183" fontId="7" fillId="0" borderId="43" xfId="2" applyNumberFormat="1" applyFont="1" applyFill="1" applyBorder="1" applyAlignment="1" applyProtection="1">
      <alignment vertical="center"/>
    </xf>
    <xf numFmtId="180" fontId="7" fillId="0" borderId="43" xfId="2" applyNumberFormat="1" applyFont="1" applyFill="1" applyBorder="1" applyAlignment="1" applyProtection="1">
      <alignment vertical="center"/>
    </xf>
    <xf numFmtId="177" fontId="7" fillId="0" borderId="43" xfId="2" applyNumberFormat="1" applyFont="1" applyFill="1" applyBorder="1" applyAlignment="1" applyProtection="1">
      <alignment vertical="center"/>
    </xf>
    <xf numFmtId="177" fontId="7" fillId="0" borderId="44" xfId="2" applyNumberFormat="1" applyFont="1" applyFill="1" applyBorder="1" applyAlignment="1" applyProtection="1">
      <alignment vertical="center"/>
    </xf>
    <xf numFmtId="6" fontId="7" fillId="0" borderId="40" xfId="2" applyNumberFormat="1" applyFont="1" applyFill="1" applyBorder="1" applyAlignment="1" applyProtection="1">
      <alignment horizontal="right" vertical="center"/>
    </xf>
    <xf numFmtId="6" fontId="7" fillId="0" borderId="43" xfId="2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5" xfId="0" applyNumberFormat="1" applyFont="1" applyFill="1" applyBorder="1" applyAlignment="1" applyProtection="1">
      <alignment vertical="center"/>
    </xf>
    <xf numFmtId="180" fontId="1" fillId="0" borderId="46" xfId="0" applyNumberFormat="1" applyFont="1" applyFill="1" applyBorder="1" applyAlignment="1" applyProtection="1">
      <alignment vertical="center"/>
    </xf>
    <xf numFmtId="6" fontId="1" fillId="0" borderId="46" xfId="0" applyNumberFormat="1" applyFont="1" applyFill="1" applyBorder="1" applyAlignment="1" applyProtection="1">
      <alignment vertical="center"/>
    </xf>
    <xf numFmtId="182" fontId="1" fillId="0" borderId="46" xfId="0" applyNumberFormat="1" applyFont="1" applyFill="1" applyBorder="1" applyAlignment="1" applyProtection="1">
      <alignment vertical="center"/>
    </xf>
    <xf numFmtId="181" fontId="1" fillId="0" borderId="46" xfId="0" applyNumberFormat="1" applyFont="1" applyFill="1" applyBorder="1" applyAlignment="1" applyProtection="1">
      <alignment vertical="center"/>
    </xf>
    <xf numFmtId="183" fontId="8" fillId="0" borderId="46" xfId="0" applyNumberFormat="1" applyFont="1" applyFill="1" applyBorder="1" applyAlignment="1" applyProtection="1">
      <alignment vertical="center"/>
    </xf>
    <xf numFmtId="177" fontId="1" fillId="0" borderId="47" xfId="0" applyNumberFormat="1" applyFont="1" applyFill="1" applyBorder="1" applyAlignment="1" applyProtection="1">
      <alignment vertical="center"/>
    </xf>
    <xf numFmtId="177" fontId="1" fillId="0" borderId="48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9" fillId="0" borderId="41" xfId="0" applyNumberFormat="1" applyFont="1" applyFill="1" applyBorder="1" applyAlignment="1" applyProtection="1">
      <alignment vertical="center"/>
    </xf>
    <xf numFmtId="0" fontId="6" fillId="4" borderId="0" xfId="2" applyNumberFormat="1" applyFont="1" applyFill="1" applyBorder="1" applyAlignment="1" applyProtection="1">
      <alignment vertical="center"/>
    </xf>
    <xf numFmtId="5" fontId="6" fillId="4" borderId="0" xfId="2" applyNumberFormat="1" applyFont="1" applyFill="1" applyBorder="1" applyAlignment="1" applyProtection="1">
      <alignment horizontal="center" vertical="center"/>
    </xf>
    <xf numFmtId="178" fontId="6" fillId="4" borderId="0" xfId="2" applyNumberFormat="1" applyFont="1" applyFill="1" applyBorder="1" applyAlignment="1" applyProtection="1">
      <alignment vertical="center"/>
    </xf>
    <xf numFmtId="6" fontId="6" fillId="4" borderId="0" xfId="2" applyNumberFormat="1" applyFont="1" applyFill="1" applyBorder="1" applyAlignment="1" applyProtection="1">
      <alignment vertical="center"/>
    </xf>
    <xf numFmtId="6" fontId="6" fillId="4" borderId="0" xfId="2" applyNumberFormat="1" applyFont="1" applyFill="1" applyBorder="1" applyAlignment="1" applyProtection="1">
      <alignment horizontal="center" vertical="center"/>
    </xf>
    <xf numFmtId="0" fontId="0" fillId="4" borderId="0" xfId="0" applyNumberFormat="1" applyFont="1" applyFill="1" applyBorder="1" applyAlignment="1" applyProtection="1">
      <alignment vertical="center"/>
    </xf>
    <xf numFmtId="0" fontId="6" fillId="4" borderId="50" xfId="2" applyNumberFormat="1" applyFont="1" applyFill="1" applyBorder="1" applyAlignment="1" applyProtection="1">
      <alignment vertical="center"/>
    </xf>
    <xf numFmtId="5" fontId="6" fillId="4" borderId="50" xfId="2" applyNumberFormat="1" applyFont="1" applyFill="1" applyBorder="1" applyAlignment="1" applyProtection="1">
      <alignment horizontal="center" vertical="center"/>
    </xf>
    <xf numFmtId="178" fontId="6" fillId="4" borderId="50" xfId="2" applyNumberFormat="1" applyFont="1" applyFill="1" applyBorder="1" applyAlignment="1" applyProtection="1">
      <alignment vertical="center"/>
    </xf>
    <xf numFmtId="6" fontId="6" fillId="4" borderId="50" xfId="2" applyNumberFormat="1" applyFont="1" applyFill="1" applyBorder="1" applyAlignment="1" applyProtection="1">
      <alignment vertical="center"/>
    </xf>
    <xf numFmtId="6" fontId="6" fillId="4" borderId="50" xfId="2" applyNumberFormat="1" applyFont="1" applyFill="1" applyBorder="1" applyAlignment="1" applyProtection="1">
      <alignment horizontal="center" vertical="center"/>
    </xf>
    <xf numFmtId="0" fontId="0" fillId="4" borderId="50" xfId="0" applyNumberFormat="1" applyFont="1" applyFill="1" applyBorder="1" applyAlignment="1" applyProtection="1">
      <alignment vertical="center"/>
    </xf>
    <xf numFmtId="0" fontId="0" fillId="0" borderId="50" xfId="0" applyNumberFormat="1" applyFont="1" applyFill="1" applyBorder="1" applyAlignment="1" applyProtection="1">
      <alignment vertical="center"/>
    </xf>
    <xf numFmtId="0" fontId="0" fillId="0" borderId="51" xfId="0" applyNumberFormat="1" applyFont="1" applyFill="1" applyBorder="1" applyAlignment="1" applyProtection="1">
      <alignment vertical="center"/>
    </xf>
    <xf numFmtId="5" fontId="7" fillId="5" borderId="51" xfId="2" applyNumberFormat="1" applyFont="1" applyFill="1" applyBorder="1" applyAlignment="1" applyProtection="1">
      <alignment horizontal="center"/>
    </xf>
    <xf numFmtId="5" fontId="6" fillId="0" borderId="51" xfId="2" applyNumberFormat="1" applyFont="1" applyFill="1" applyBorder="1" applyAlignment="1" applyProtection="1">
      <alignment horizontal="center" vertical="center"/>
    </xf>
    <xf numFmtId="0" fontId="6" fillId="0" borderId="51" xfId="2" applyNumberFormat="1" applyFont="1" applyFill="1" applyBorder="1" applyAlignment="1" applyProtection="1"/>
    <xf numFmtId="5" fontId="7" fillId="5" borderId="11" xfId="2" applyNumberFormat="1" applyFont="1" applyFill="1" applyBorder="1" applyAlignment="1" applyProtection="1">
      <alignment horizontal="center"/>
    </xf>
    <xf numFmtId="0" fontId="10" fillId="3" borderId="52" xfId="2" applyNumberFormat="1" applyFont="1" applyFill="1" applyBorder="1" applyAlignment="1" applyProtection="1">
      <alignment horizontal="center" vertical="center"/>
    </xf>
    <xf numFmtId="5" fontId="10" fillId="4" borderId="50" xfId="2" applyNumberFormat="1" applyFont="1" applyFill="1" applyBorder="1" applyAlignment="1" applyProtection="1">
      <alignment horizontal="center" vertical="center"/>
    </xf>
    <xf numFmtId="9" fontId="6" fillId="4" borderId="53" xfId="2" applyNumberFormat="1" applyFont="1" applyFill="1" applyBorder="1" applyAlignment="1" applyProtection="1">
      <alignment horizontal="center" vertical="center"/>
    </xf>
    <xf numFmtId="5" fontId="7" fillId="5" borderId="54" xfId="2" applyNumberFormat="1" applyFont="1" applyFill="1" applyBorder="1" applyAlignment="1" applyProtection="1">
      <alignment horizontal="center"/>
    </xf>
    <xf numFmtId="0" fontId="0" fillId="0" borderId="55" xfId="0" applyNumberFormat="1" applyFont="1" applyFill="1" applyBorder="1" applyAlignment="1" applyProtection="1">
      <alignment vertical="center"/>
    </xf>
    <xf numFmtId="0" fontId="0" fillId="0" borderId="56" xfId="0" applyNumberFormat="1" applyFont="1" applyFill="1" applyBorder="1" applyAlignment="1" applyProtection="1">
      <alignment vertical="center"/>
    </xf>
    <xf numFmtId="0" fontId="0" fillId="0" borderId="57" xfId="0" applyNumberFormat="1" applyFont="1" applyFill="1" applyBorder="1" applyAlignment="1" applyProtection="1">
      <alignment vertical="center"/>
    </xf>
    <xf numFmtId="0" fontId="6" fillId="3" borderId="2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58" xfId="3" applyBorder="1">
      <alignment vertical="center"/>
    </xf>
    <xf numFmtId="0" fontId="1" fillId="0" borderId="59" xfId="3" applyBorder="1">
      <alignment vertical="center"/>
    </xf>
    <xf numFmtId="0" fontId="1" fillId="0" borderId="60" xfId="3" applyBorder="1">
      <alignment vertical="center"/>
    </xf>
    <xf numFmtId="0" fontId="1" fillId="0" borderId="28" xfId="3" applyBorder="1">
      <alignment vertical="center"/>
    </xf>
    <xf numFmtId="0" fontId="1" fillId="0" borderId="0" xfId="3" applyBorder="1">
      <alignment vertical="center"/>
    </xf>
    <xf numFmtId="55" fontId="7" fillId="0" borderId="13" xfId="2" applyNumberFormat="1" applyFont="1" applyFill="1" applyBorder="1" applyAlignment="1" applyProtection="1">
      <alignment horizontal="center" vertical="center"/>
    </xf>
    <xf numFmtId="55" fontId="0" fillId="0" borderId="13" xfId="0" applyNumberFormat="1" applyFont="1" applyFill="1" applyBorder="1" applyAlignment="1" applyProtection="1">
      <alignment horizontal="center" vertical="center"/>
    </xf>
    <xf numFmtId="0" fontId="0" fillId="0" borderId="0" xfId="0" applyFill="1">
      <alignment vertical="center"/>
    </xf>
    <xf numFmtId="0" fontId="0" fillId="0" borderId="28" xfId="0" applyBorder="1">
      <alignment vertical="center"/>
    </xf>
    <xf numFmtId="0" fontId="0" fillId="6" borderId="0" xfId="0" applyFill="1">
      <alignment vertical="center"/>
    </xf>
    <xf numFmtId="0" fontId="0" fillId="7" borderId="29" xfId="0" applyFill="1" applyBorder="1" applyAlignment="1">
      <alignment vertical="center" shrinkToFit="1"/>
    </xf>
    <xf numFmtId="0" fontId="0" fillId="7" borderId="37" xfId="0" applyNumberFormat="1" applyFont="1" applyFill="1" applyBorder="1" applyAlignment="1" applyProtection="1">
      <alignment vertical="center"/>
    </xf>
    <xf numFmtId="0" fontId="0" fillId="7" borderId="19" xfId="0" applyNumberFormat="1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20" fontId="0" fillId="7" borderId="0" xfId="0" applyNumberForma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0" xfId="0" applyFill="1">
      <alignment vertical="center"/>
    </xf>
    <xf numFmtId="0" fontId="17" fillId="0" borderId="0" xfId="0" applyFont="1">
      <alignment vertical="center"/>
    </xf>
    <xf numFmtId="0" fontId="17" fillId="8" borderId="0" xfId="0" applyFont="1" applyFill="1">
      <alignment vertical="center"/>
    </xf>
    <xf numFmtId="56" fontId="0" fillId="7" borderId="0" xfId="0" applyNumberFormat="1" applyFill="1" applyAlignment="1">
      <alignment horizontal="center" vertical="center"/>
    </xf>
    <xf numFmtId="56" fontId="0" fillId="7" borderId="0" xfId="0" applyNumberFormat="1" applyFill="1" applyAlignment="1">
      <alignment vertical="center"/>
    </xf>
    <xf numFmtId="185" fontId="0" fillId="6" borderId="0" xfId="0" applyNumberFormat="1" applyFill="1">
      <alignment vertical="center"/>
    </xf>
    <xf numFmtId="185" fontId="0" fillId="0" borderId="0" xfId="0" applyNumberFormat="1">
      <alignment vertical="center"/>
    </xf>
    <xf numFmtId="0" fontId="18" fillId="0" borderId="0" xfId="0" applyFont="1">
      <alignment vertical="center"/>
    </xf>
    <xf numFmtId="0" fontId="18" fillId="8" borderId="0" xfId="0" applyFont="1" applyFill="1">
      <alignment vertical="center"/>
    </xf>
    <xf numFmtId="0" fontId="19" fillId="8" borderId="0" xfId="0" applyFont="1" applyFill="1">
      <alignment vertical="center"/>
    </xf>
    <xf numFmtId="0" fontId="0" fillId="0" borderId="0" xfId="0" applyNumberFormat="1">
      <alignment vertical="center"/>
    </xf>
    <xf numFmtId="0" fontId="0" fillId="6" borderId="0" xfId="0" applyNumberFormat="1" applyFill="1">
      <alignment vertical="center"/>
    </xf>
    <xf numFmtId="0" fontId="0" fillId="6" borderId="0" xfId="0" applyNumberFormat="1" applyFont="1" applyFill="1" applyBorder="1" applyAlignment="1" applyProtection="1">
      <alignment vertical="center"/>
    </xf>
    <xf numFmtId="185" fontId="0" fillId="0" borderId="28" xfId="0" applyNumberFormat="1" applyFont="1" applyFill="1" applyBorder="1" applyAlignment="1" applyProtection="1">
      <alignment vertical="center"/>
    </xf>
    <xf numFmtId="0" fontId="1" fillId="0" borderId="0" xfId="0" applyFont="1">
      <alignment vertical="center"/>
    </xf>
    <xf numFmtId="0" fontId="19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1" fillId="6" borderId="0" xfId="0" applyFont="1" applyFill="1">
      <alignment vertical="center"/>
    </xf>
    <xf numFmtId="0" fontId="0" fillId="0" borderId="11" xfId="0" applyNumberFormat="1" applyFont="1" applyFill="1" applyBorder="1" applyAlignment="1" applyProtection="1">
      <alignment vertical="center"/>
    </xf>
    <xf numFmtId="0" fontId="0" fillId="0" borderId="14" xfId="0" applyNumberFormat="1" applyFont="1" applyFill="1" applyBorder="1" applyAlignment="1" applyProtection="1">
      <alignment vertical="center"/>
    </xf>
    <xf numFmtId="0" fontId="0" fillId="0" borderId="64" xfId="0" applyNumberFormat="1" applyFont="1" applyFill="1" applyBorder="1" applyAlignment="1" applyProtection="1">
      <alignment vertical="center"/>
    </xf>
    <xf numFmtId="0" fontId="20" fillId="0" borderId="0" xfId="0" applyFont="1">
      <alignment vertical="center"/>
    </xf>
    <xf numFmtId="186" fontId="0" fillId="0" borderId="0" xfId="0" applyNumberFormat="1">
      <alignment vertical="center"/>
    </xf>
    <xf numFmtId="186" fontId="0" fillId="6" borderId="0" xfId="0" applyNumberFormat="1" applyFill="1">
      <alignment vertical="center"/>
    </xf>
    <xf numFmtId="186" fontId="0" fillId="0" borderId="28" xfId="0" applyNumberFormat="1" applyFont="1" applyFill="1" applyBorder="1" applyAlignment="1" applyProtection="1">
      <alignment vertical="center"/>
    </xf>
    <xf numFmtId="186" fontId="1" fillId="0" borderId="0" xfId="0" applyNumberFormat="1" applyFont="1" applyFill="1" applyBorder="1" applyAlignment="1" applyProtection="1">
      <alignment vertical="center"/>
    </xf>
    <xf numFmtId="185" fontId="17" fillId="0" borderId="0" xfId="0" applyNumberFormat="1" applyFont="1" applyFill="1">
      <alignment vertical="center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185" fontId="17" fillId="6" borderId="0" xfId="0" applyNumberFormat="1" applyFont="1" applyFill="1">
      <alignment vertical="center"/>
    </xf>
    <xf numFmtId="0" fontId="20" fillId="8" borderId="0" xfId="0" applyFont="1" applyFill="1">
      <alignment vertical="center"/>
    </xf>
    <xf numFmtId="0" fontId="0" fillId="6" borderId="50" xfId="0" applyFill="1" applyBorder="1">
      <alignment vertical="center"/>
    </xf>
    <xf numFmtId="185" fontId="0" fillId="6" borderId="50" xfId="0" applyNumberFormat="1" applyFill="1" applyBorder="1">
      <alignment vertical="center"/>
    </xf>
    <xf numFmtId="0" fontId="0" fillId="6" borderId="50" xfId="0" applyNumberFormat="1" applyFill="1" applyBorder="1">
      <alignment vertical="center"/>
    </xf>
    <xf numFmtId="186" fontId="0" fillId="6" borderId="50" xfId="0" applyNumberFormat="1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4" xfId="0" applyNumberFormat="1" applyFont="1" applyFill="1" applyBorder="1" applyAlignment="1" applyProtection="1">
      <alignment vertical="center" shrinkToFit="1"/>
    </xf>
    <xf numFmtId="0" fontId="0" fillId="0" borderId="2" xfId="0" applyNumberFormat="1" applyFont="1" applyFill="1" applyBorder="1" applyAlignment="1" applyProtection="1">
      <alignment vertical="center" shrinkToFit="1"/>
    </xf>
    <xf numFmtId="0" fontId="0" fillId="0" borderId="7" xfId="0" applyNumberFormat="1" applyFont="1" applyFill="1" applyBorder="1" applyAlignment="1" applyProtection="1">
      <alignment vertical="center" shrinkToFit="1"/>
    </xf>
    <xf numFmtId="0" fontId="0" fillId="0" borderId="3" xfId="0" applyNumberFormat="1" applyFont="1" applyFill="1" applyBorder="1" applyAlignment="1" applyProtection="1">
      <alignment vertical="center" shrinkToFit="1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8" borderId="0" xfId="0" applyFont="1" applyFill="1">
      <alignment vertical="center"/>
    </xf>
    <xf numFmtId="0" fontId="0" fillId="9" borderId="0" xfId="0" applyFill="1">
      <alignment vertical="center"/>
    </xf>
    <xf numFmtId="185" fontId="0" fillId="0" borderId="0" xfId="0" applyNumberFormat="1" applyFill="1">
      <alignment vertical="center"/>
    </xf>
    <xf numFmtId="0" fontId="0" fillId="0" borderId="0" xfId="0" applyNumberFormat="1" applyFill="1">
      <alignment vertical="center"/>
    </xf>
    <xf numFmtId="186" fontId="0" fillId="0" borderId="0" xfId="0" applyNumberFormat="1" applyFill="1">
      <alignment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187" fontId="0" fillId="0" borderId="0" xfId="0" applyNumberFormat="1">
      <alignment vertical="center"/>
    </xf>
    <xf numFmtId="187" fontId="0" fillId="6" borderId="0" xfId="0" applyNumberFormat="1" applyFill="1">
      <alignment vertical="center"/>
    </xf>
    <xf numFmtId="187" fontId="0" fillId="0" borderId="0" xfId="0" applyNumberFormat="1" applyFont="1" applyFill="1" applyBorder="1" applyAlignment="1" applyProtection="1">
      <alignment vertical="center"/>
    </xf>
    <xf numFmtId="187" fontId="0" fillId="6" borderId="0" xfId="0" applyNumberFormat="1" applyFont="1" applyFill="1" applyBorder="1" applyAlignment="1" applyProtection="1">
      <alignment vertical="center"/>
    </xf>
    <xf numFmtId="187" fontId="0" fillId="6" borderId="50" xfId="0" applyNumberFormat="1" applyFont="1" applyFill="1" applyBorder="1" applyAlignment="1" applyProtection="1">
      <alignment vertical="center"/>
    </xf>
    <xf numFmtId="187" fontId="0" fillId="0" borderId="28" xfId="0" applyNumberFormat="1" applyFont="1" applyFill="1" applyBorder="1" applyAlignment="1" applyProtection="1">
      <alignment vertical="center"/>
    </xf>
    <xf numFmtId="187" fontId="1" fillId="0" borderId="0" xfId="0" applyNumberFormat="1" applyFont="1" applyFill="1" applyBorder="1" applyAlignment="1" applyProtection="1">
      <alignment vertical="center"/>
    </xf>
    <xf numFmtId="188" fontId="0" fillId="0" borderId="0" xfId="0" applyNumberFormat="1">
      <alignment vertical="center"/>
    </xf>
    <xf numFmtId="188" fontId="0" fillId="6" borderId="0" xfId="0" applyNumberFormat="1" applyFill="1">
      <alignment vertical="center"/>
    </xf>
    <xf numFmtId="188" fontId="0" fillId="0" borderId="0" xfId="0" applyNumberFormat="1" applyFont="1" applyFill="1" applyBorder="1" applyAlignment="1" applyProtection="1">
      <alignment vertical="center"/>
    </xf>
    <xf numFmtId="188" fontId="0" fillId="6" borderId="0" xfId="0" applyNumberFormat="1" applyFont="1" applyFill="1" applyBorder="1" applyAlignment="1" applyProtection="1">
      <alignment vertical="center"/>
    </xf>
    <xf numFmtId="188" fontId="0" fillId="6" borderId="50" xfId="0" applyNumberFormat="1" applyFont="1" applyFill="1" applyBorder="1" applyAlignment="1" applyProtection="1">
      <alignment vertical="center"/>
    </xf>
    <xf numFmtId="188" fontId="0" fillId="0" borderId="28" xfId="0" applyNumberFormat="1" applyFont="1" applyFill="1" applyBorder="1" applyAlignment="1" applyProtection="1">
      <alignment vertical="center"/>
    </xf>
    <xf numFmtId="189" fontId="0" fillId="0" borderId="0" xfId="0" applyNumberFormat="1">
      <alignment vertical="center"/>
    </xf>
    <xf numFmtId="189" fontId="0" fillId="6" borderId="0" xfId="0" applyNumberFormat="1" applyFill="1">
      <alignment vertical="center"/>
    </xf>
    <xf numFmtId="189" fontId="0" fillId="6" borderId="50" xfId="0" applyNumberFormat="1" applyFill="1" applyBorder="1">
      <alignment vertical="center"/>
    </xf>
    <xf numFmtId="189" fontId="0" fillId="0" borderId="0" xfId="0" applyNumberFormat="1" applyFill="1">
      <alignment vertical="center"/>
    </xf>
    <xf numFmtId="189" fontId="0" fillId="0" borderId="28" xfId="0" applyNumberFormat="1" applyFont="1" applyFill="1" applyBorder="1" applyAlignment="1" applyProtection="1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8" borderId="0" xfId="0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185" fontId="0" fillId="0" borderId="0" xfId="0" applyNumberFormat="1" applyFont="1" applyFill="1" applyBorder="1" applyAlignment="1" applyProtection="1">
      <alignment vertical="center"/>
    </xf>
    <xf numFmtId="189" fontId="0" fillId="0" borderId="0" xfId="0" applyNumberFormat="1" applyFont="1" applyFill="1" applyBorder="1" applyAlignment="1" applyProtection="1">
      <alignment vertical="center"/>
    </xf>
    <xf numFmtId="186" fontId="0" fillId="0" borderId="0" xfId="0" applyNumberFormat="1" applyFont="1" applyFill="1" applyBorder="1" applyAlignment="1" applyProtection="1">
      <alignment vertical="center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30" xfId="0" applyNumberFormat="1" applyFont="1" applyFill="1" applyBorder="1" applyAlignment="1" applyProtection="1">
      <alignment vertical="center"/>
    </xf>
    <xf numFmtId="0" fontId="0" fillId="7" borderId="65" xfId="0" applyNumberFormat="1" applyFont="1" applyFill="1" applyBorder="1" applyAlignment="1" applyProtection="1">
      <alignment vertical="center"/>
    </xf>
    <xf numFmtId="0" fontId="0" fillId="0" borderId="50" xfId="0" applyFill="1" applyBorder="1">
      <alignment vertical="center"/>
    </xf>
    <xf numFmtId="0" fontId="0" fillId="0" borderId="50" xfId="0" applyNumberFormat="1" applyFill="1" applyBorder="1">
      <alignment vertical="center"/>
    </xf>
    <xf numFmtId="189" fontId="0" fillId="0" borderId="50" xfId="0" applyNumberFormat="1" applyFill="1" applyBorder="1">
      <alignment vertical="center"/>
    </xf>
    <xf numFmtId="188" fontId="0" fillId="0" borderId="50" xfId="0" applyNumberFormat="1" applyFont="1" applyFill="1" applyBorder="1" applyAlignment="1" applyProtection="1">
      <alignment vertical="center"/>
    </xf>
    <xf numFmtId="187" fontId="0" fillId="0" borderId="50" xfId="0" applyNumberFormat="1" applyFont="1" applyFill="1" applyBorder="1" applyAlignment="1" applyProtection="1">
      <alignment vertical="center"/>
    </xf>
    <xf numFmtId="186" fontId="0" fillId="0" borderId="50" xfId="0" applyNumberFormat="1" applyFill="1" applyBorder="1">
      <alignment vertical="center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0" xfId="0" applyFont="1" applyFill="1">
      <alignment vertical="center"/>
    </xf>
    <xf numFmtId="0" fontId="17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18" fillId="0" borderId="0" xfId="0" applyFont="1" applyFill="1">
      <alignment vertical="center"/>
    </xf>
    <xf numFmtId="185" fontId="0" fillId="0" borderId="50" xfId="0" applyNumberFormat="1" applyFill="1" applyBorder="1">
      <alignment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186" fontId="0" fillId="0" borderId="1" xfId="0" applyNumberFormat="1" applyFont="1" applyFill="1" applyBorder="1" applyAlignment="1" applyProtection="1">
      <alignment vertical="center"/>
    </xf>
    <xf numFmtId="186" fontId="2" fillId="0" borderId="1" xfId="0" applyNumberFormat="1" applyFont="1" applyFill="1" applyBorder="1" applyAlignment="1" applyProtection="1">
      <alignment vertical="center"/>
    </xf>
    <xf numFmtId="190" fontId="0" fillId="0" borderId="1" xfId="0" applyNumberFormat="1" applyFont="1" applyFill="1" applyBorder="1" applyAlignment="1" applyProtection="1">
      <alignment vertical="center"/>
    </xf>
    <xf numFmtId="190" fontId="2" fillId="0" borderId="1" xfId="0" applyNumberFormat="1" applyFont="1" applyFill="1" applyBorder="1" applyAlignment="1" applyProtection="1">
      <alignment vertical="center"/>
    </xf>
    <xf numFmtId="190" fontId="0" fillId="0" borderId="8" xfId="0" applyNumberFormat="1" applyFont="1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horizontal="right" vertical="center"/>
    </xf>
    <xf numFmtId="0" fontId="0" fillId="0" borderId="52" xfId="0" applyNumberFormat="1" applyFont="1" applyFill="1" applyBorder="1" applyAlignment="1" applyProtection="1">
      <alignment vertical="center"/>
    </xf>
    <xf numFmtId="0" fontId="0" fillId="0" borderId="0" xfId="0" applyFill="1" applyBorder="1">
      <alignment vertical="center"/>
    </xf>
    <xf numFmtId="56" fontId="0" fillId="0" borderId="0" xfId="0" applyNumberFormat="1" applyFill="1" applyBorder="1">
      <alignment vertical="center"/>
    </xf>
    <xf numFmtId="5" fontId="7" fillId="5" borderId="13" xfId="2" applyNumberFormat="1" applyFont="1" applyFill="1" applyBorder="1" applyAlignment="1" applyProtection="1">
      <alignment horizontal="center"/>
    </xf>
    <xf numFmtId="5" fontId="7" fillId="5" borderId="53" xfId="2" applyNumberFormat="1" applyFont="1" applyFill="1" applyBorder="1" applyAlignment="1" applyProtection="1">
      <alignment horizontal="center"/>
    </xf>
    <xf numFmtId="5" fontId="7" fillId="5" borderId="41" xfId="2" applyNumberFormat="1" applyFont="1" applyFill="1" applyBorder="1" applyAlignment="1" applyProtection="1">
      <alignment horizontal="center"/>
    </xf>
    <xf numFmtId="5" fontId="7" fillId="5" borderId="55" xfId="2" applyNumberFormat="1" applyFont="1" applyFill="1" applyBorder="1" applyAlignment="1" applyProtection="1">
      <alignment horizontal="center"/>
    </xf>
    <xf numFmtId="5" fontId="7" fillId="5" borderId="61" xfId="2" applyNumberFormat="1" applyFont="1" applyFill="1" applyBorder="1" applyAlignment="1" applyProtection="1">
      <alignment horizontal="center"/>
    </xf>
    <xf numFmtId="184" fontId="6" fillId="0" borderId="20" xfId="2" applyNumberFormat="1" applyFont="1" applyFill="1" applyBorder="1" applyAlignment="1" applyProtection="1">
      <alignment horizontal="center" vertical="center"/>
    </xf>
    <xf numFmtId="184" fontId="6" fillId="0" borderId="31" xfId="2" applyNumberFormat="1" applyFont="1" applyFill="1" applyBorder="1" applyAlignment="1" applyProtection="1">
      <alignment horizontal="center" vertical="center"/>
    </xf>
    <xf numFmtId="5" fontId="6" fillId="0" borderId="61" xfId="2" applyNumberFormat="1" applyFont="1" applyFill="1" applyBorder="1" applyAlignment="1" applyProtection="1">
      <alignment horizontal="center" vertical="center"/>
    </xf>
    <xf numFmtId="5" fontId="6" fillId="0" borderId="62" xfId="2" applyNumberFormat="1" applyFont="1" applyFill="1" applyBorder="1" applyAlignment="1" applyProtection="1">
      <alignment horizontal="center" vertical="center"/>
    </xf>
    <xf numFmtId="5" fontId="11" fillId="0" borderId="11" xfId="2" applyNumberFormat="1" applyFont="1" applyFill="1" applyBorder="1" applyAlignment="1" applyProtection="1">
      <alignment horizontal="center" vertical="center"/>
    </xf>
    <xf numFmtId="0" fontId="4" fillId="2" borderId="63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6" fontId="7" fillId="0" borderId="40" xfId="2" applyNumberFormat="1" applyFont="1" applyFill="1" applyBorder="1" applyAlignment="1" applyProtection="1">
      <alignment vertical="center"/>
    </xf>
  </cellXfs>
  <cellStyles count="4">
    <cellStyle name="標準" xfId="0" builtinId="0"/>
    <cellStyle name="標準 2" xfId="1"/>
    <cellStyle name="標準 3" xfId="2"/>
    <cellStyle name="標準_気づき" xfId="3"/>
  </cellStyles>
  <dxfs count="0"/>
  <tableStyles count="0" defaultTableStyle="TableStyleMedium2" defaultPivotStyle="PivotStyleLight16"/>
  <colors>
    <mruColors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103909</xdr:colOff>
      <xdr:row>0</xdr:row>
      <xdr:rowOff>17318</xdr:rowOff>
    </xdr:from>
    <xdr:to>
      <xdr:col>24</xdr:col>
      <xdr:colOff>579024</xdr:colOff>
      <xdr:row>45</xdr:row>
      <xdr:rowOff>24136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17318"/>
          <a:ext cx="16009524" cy="7800000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86591</xdr:colOff>
      <xdr:row>46</xdr:row>
      <xdr:rowOff>86591</xdr:rowOff>
    </xdr:from>
    <xdr:to>
      <xdr:col>24</xdr:col>
      <xdr:colOff>542658</xdr:colOff>
      <xdr:row>91</xdr:row>
      <xdr:rowOff>55315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944" y="7818650"/>
          <a:ext cx="15920185" cy="7532694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93</xdr:row>
      <xdr:rowOff>0</xdr:rowOff>
    </xdr:from>
    <xdr:to>
      <xdr:col>24</xdr:col>
      <xdr:colOff>555641</xdr:colOff>
      <xdr:row>134</xdr:row>
      <xdr:rowOff>109068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4308" y="15464118"/>
          <a:ext cx="15967804" cy="7000686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136</xdr:row>
      <xdr:rowOff>51955</xdr:rowOff>
    </xdr:from>
    <xdr:to>
      <xdr:col>24</xdr:col>
      <xdr:colOff>536592</xdr:colOff>
      <xdr:row>177</xdr:row>
      <xdr:rowOff>103881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7363" y="23258319"/>
          <a:ext cx="16019047" cy="7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222</xdr:row>
      <xdr:rowOff>51954</xdr:rowOff>
    </xdr:from>
    <xdr:to>
      <xdr:col>24</xdr:col>
      <xdr:colOff>533134</xdr:colOff>
      <xdr:row>259</xdr:row>
      <xdr:rowOff>168035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37805590"/>
          <a:ext cx="15980952" cy="6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344</xdr:row>
      <xdr:rowOff>34635</xdr:rowOff>
    </xdr:from>
    <xdr:to>
      <xdr:col>24</xdr:col>
      <xdr:colOff>509752</xdr:colOff>
      <xdr:row>381</xdr:row>
      <xdr:rowOff>122145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0046" y="58570090"/>
          <a:ext cx="16009524" cy="6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383</xdr:row>
      <xdr:rowOff>34636</xdr:rowOff>
    </xdr:from>
    <xdr:to>
      <xdr:col>24</xdr:col>
      <xdr:colOff>500227</xdr:colOff>
      <xdr:row>424</xdr:row>
      <xdr:rowOff>57989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0045" y="65324181"/>
          <a:ext cx="16000000" cy="7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301</xdr:row>
      <xdr:rowOff>34637</xdr:rowOff>
    </xdr:from>
    <xdr:to>
      <xdr:col>24</xdr:col>
      <xdr:colOff>521004</xdr:colOff>
      <xdr:row>342</xdr:row>
      <xdr:rowOff>29420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2727" y="51296455"/>
          <a:ext cx="16038095" cy="70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179</xdr:row>
      <xdr:rowOff>121227</xdr:rowOff>
    </xdr:from>
    <xdr:to>
      <xdr:col>24</xdr:col>
      <xdr:colOff>460402</xdr:colOff>
      <xdr:row>220</xdr:row>
      <xdr:rowOff>116010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7363" y="30601227"/>
          <a:ext cx="15942857" cy="70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641</xdr:row>
      <xdr:rowOff>0</xdr:rowOff>
    </xdr:from>
    <xdr:to>
      <xdr:col>27</xdr:col>
      <xdr:colOff>263554</xdr:colOff>
      <xdr:row>683</xdr:row>
      <xdr:rowOff>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0357" y="111265607"/>
          <a:ext cx="17952840" cy="7429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176892</xdr:rowOff>
    </xdr:from>
    <xdr:to>
      <xdr:col>27</xdr:col>
      <xdr:colOff>42930</xdr:colOff>
      <xdr:row>553</xdr:row>
      <xdr:rowOff>40821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0357" y="88977106"/>
          <a:ext cx="17732216" cy="7293429"/>
        </a:xfrm>
        <a:prstGeom prst="rect">
          <a:avLst/>
        </a:prstGeom>
      </xdr:spPr>
    </xdr:pic>
    <xdr:clientData/>
  </xdr:twoCellAnchor>
  <xdr:twoCellAnchor editAs="oneCell">
    <xdr:from>
      <xdr:col>1</xdr:col>
      <xdr:colOff>19209</xdr:colOff>
      <xdr:row>469</xdr:row>
      <xdr:rowOff>44823</xdr:rowOff>
    </xdr:from>
    <xdr:to>
      <xdr:col>27</xdr:col>
      <xdr:colOff>138212</xdr:colOff>
      <xdr:row>510</xdr:row>
      <xdr:rowOff>126466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1562" y="77533499"/>
          <a:ext cx="17600179" cy="6973261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680356</xdr:colOff>
      <xdr:row>426</xdr:row>
      <xdr:rowOff>0</xdr:rowOff>
    </xdr:from>
    <xdr:to>
      <xdr:col>27</xdr:col>
      <xdr:colOff>35284</xdr:colOff>
      <xdr:row>467</xdr:row>
      <xdr:rowOff>54428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0356" y="74118107"/>
          <a:ext cx="17724571" cy="73070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27</xdr:col>
      <xdr:colOff>258536</xdr:colOff>
      <xdr:row>596</xdr:row>
      <xdr:rowOff>114436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0357" y="96406607"/>
          <a:ext cx="17947822" cy="7367042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680356</xdr:colOff>
      <xdr:row>727</xdr:row>
      <xdr:rowOff>176892</xdr:rowOff>
    </xdr:from>
    <xdr:to>
      <xdr:col>27</xdr:col>
      <xdr:colOff>259224</xdr:colOff>
      <xdr:row>769</xdr:row>
      <xdr:rowOff>136070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0356" y="126124606"/>
          <a:ext cx="17948511" cy="73886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680356</xdr:colOff>
      <xdr:row>771</xdr:row>
      <xdr:rowOff>0</xdr:rowOff>
    </xdr:from>
    <xdr:to>
      <xdr:col>27</xdr:col>
      <xdr:colOff>138224</xdr:colOff>
      <xdr:row>812</xdr:row>
      <xdr:rowOff>122464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0356" y="133554107"/>
          <a:ext cx="17827511" cy="73750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24</xdr:col>
      <xdr:colOff>593114</xdr:colOff>
      <xdr:row>299</xdr:row>
      <xdr:rowOff>108858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0357" y="45461464"/>
          <a:ext cx="16241328" cy="66538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856</xdr:row>
      <xdr:rowOff>176892</xdr:rowOff>
    </xdr:from>
    <xdr:to>
      <xdr:col>27</xdr:col>
      <xdr:colOff>119208</xdr:colOff>
      <xdr:row>898</xdr:row>
      <xdr:rowOff>95249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0357" y="148413106"/>
          <a:ext cx="17808494" cy="734785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680356</xdr:colOff>
      <xdr:row>942</xdr:row>
      <xdr:rowOff>163287</xdr:rowOff>
    </xdr:from>
    <xdr:to>
      <xdr:col>27</xdr:col>
      <xdr:colOff>154214</xdr:colOff>
      <xdr:row>984</xdr:row>
      <xdr:rowOff>163287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0356" y="163258501"/>
          <a:ext cx="17843501" cy="74295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899</xdr:row>
      <xdr:rowOff>163286</xdr:rowOff>
    </xdr:from>
    <xdr:to>
      <xdr:col>27</xdr:col>
      <xdr:colOff>126135</xdr:colOff>
      <xdr:row>941</xdr:row>
      <xdr:rowOff>95251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34786" y="155829000"/>
          <a:ext cx="17760992" cy="736146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598</xdr:row>
      <xdr:rowOff>68036</xdr:rowOff>
    </xdr:from>
    <xdr:to>
      <xdr:col>27</xdr:col>
      <xdr:colOff>40820</xdr:colOff>
      <xdr:row>639</xdr:row>
      <xdr:rowOff>122790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21178" y="103904143"/>
          <a:ext cx="17689285" cy="730736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680356</xdr:colOff>
      <xdr:row>814</xdr:row>
      <xdr:rowOff>0</xdr:rowOff>
    </xdr:from>
    <xdr:to>
      <xdr:col>25</xdr:col>
      <xdr:colOff>540532</xdr:colOff>
      <xdr:row>855</xdr:row>
      <xdr:rowOff>27215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0356" y="140983607"/>
          <a:ext cx="16869105" cy="7279822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680356</xdr:colOff>
      <xdr:row>985</xdr:row>
      <xdr:rowOff>176892</xdr:rowOff>
    </xdr:from>
    <xdr:to>
      <xdr:col>26</xdr:col>
      <xdr:colOff>236617</xdr:colOff>
      <xdr:row>1027</xdr:row>
      <xdr:rowOff>163285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80356" y="170701606"/>
          <a:ext cx="17245547" cy="74158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1158</xdr:row>
      <xdr:rowOff>0</xdr:rowOff>
    </xdr:from>
    <xdr:to>
      <xdr:col>24</xdr:col>
      <xdr:colOff>351786</xdr:colOff>
      <xdr:row>1198</xdr:row>
      <xdr:rowOff>48094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0357" y="200419607"/>
          <a:ext cx="16000000" cy="7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1072</xdr:row>
      <xdr:rowOff>0</xdr:rowOff>
    </xdr:from>
    <xdr:to>
      <xdr:col>24</xdr:col>
      <xdr:colOff>351786</xdr:colOff>
      <xdr:row>1112</xdr:row>
      <xdr:rowOff>29047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80357" y="185560607"/>
          <a:ext cx="16000000" cy="71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1200</xdr:row>
      <xdr:rowOff>0</xdr:rowOff>
    </xdr:from>
    <xdr:to>
      <xdr:col>24</xdr:col>
      <xdr:colOff>351786</xdr:colOff>
      <xdr:row>1240</xdr:row>
      <xdr:rowOff>29048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0357" y="207849107"/>
          <a:ext cx="16000000" cy="71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1408</xdr:row>
      <xdr:rowOff>0</xdr:rowOff>
    </xdr:from>
    <xdr:to>
      <xdr:col>24</xdr:col>
      <xdr:colOff>370833</xdr:colOff>
      <xdr:row>1445</xdr:row>
      <xdr:rowOff>121631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80357" y="244996607"/>
          <a:ext cx="16019047" cy="6666667"/>
        </a:xfrm>
        <a:prstGeom prst="rect">
          <a:avLst/>
        </a:prstGeom>
      </xdr:spPr>
    </xdr:pic>
    <xdr:clientData/>
  </xdr:twoCellAnchor>
  <xdr:twoCellAnchor>
    <xdr:from>
      <xdr:col>15</xdr:col>
      <xdr:colOff>625929</xdr:colOff>
      <xdr:row>1424</xdr:row>
      <xdr:rowOff>81643</xdr:rowOff>
    </xdr:from>
    <xdr:to>
      <xdr:col>17</xdr:col>
      <xdr:colOff>95250</xdr:colOff>
      <xdr:row>1441</xdr:row>
      <xdr:rowOff>0</xdr:rowOff>
    </xdr:to>
    <xdr:sp macro="" textlink="">
      <xdr:nvSpPr>
        <xdr:cNvPr id="33" name="円/楕円 32"/>
        <xdr:cNvSpPr/>
      </xdr:nvSpPr>
      <xdr:spPr>
        <a:xfrm>
          <a:off x="10831286" y="247908536"/>
          <a:ext cx="830035" cy="2925535"/>
        </a:xfrm>
        <a:prstGeom prst="ellipse">
          <a:avLst/>
        </a:prstGeom>
        <a:noFill/>
        <a:ln w="34925">
          <a:solidFill>
            <a:schemeClr val="accent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326571</xdr:colOff>
      <xdr:row>1414</xdr:row>
      <xdr:rowOff>0</xdr:rowOff>
    </xdr:from>
    <xdr:to>
      <xdr:col>20</xdr:col>
      <xdr:colOff>571500</xdr:colOff>
      <xdr:row>1424</xdr:row>
      <xdr:rowOff>81643</xdr:rowOff>
    </xdr:to>
    <xdr:sp macro="" textlink="">
      <xdr:nvSpPr>
        <xdr:cNvPr id="34" name="雲形吹き出し 33"/>
        <xdr:cNvSpPr/>
      </xdr:nvSpPr>
      <xdr:spPr>
        <a:xfrm>
          <a:off x="11212285" y="246057964"/>
          <a:ext cx="2966358" cy="1850572"/>
        </a:xfrm>
        <a:prstGeom prst="cloudCallout">
          <a:avLst>
            <a:gd name="adj1" fmla="val -34895"/>
            <a:gd name="adj2" fmla="val 6754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/>
            <a:t>EB</a:t>
          </a:r>
          <a:r>
            <a:rPr kumimoji="1" lang="ja-JP" altLang="en-US" sz="1400"/>
            <a:t>を見て</a:t>
          </a:r>
          <a:r>
            <a:rPr kumimoji="1" lang="en-US" altLang="ja-JP" sz="1400"/>
            <a:t>Sell</a:t>
          </a:r>
          <a:r>
            <a:rPr kumimoji="1" lang="ja-JP" altLang="en-US" sz="1400"/>
            <a:t>でエントリーしたが、</a:t>
          </a:r>
          <a:r>
            <a:rPr kumimoji="1" lang="en-US" altLang="ja-JP" sz="1400"/>
            <a:t>MA</a:t>
          </a:r>
          <a:r>
            <a:rPr kumimoji="1" lang="ja-JP" altLang="en-US" sz="1400"/>
            <a:t>が乖離し始めているのに気が付き、即決済</a:t>
          </a:r>
          <a:r>
            <a:rPr kumimoji="1" lang="en-US" altLang="ja-JP" sz="1400"/>
            <a:t>+34,839</a:t>
          </a:r>
          <a:r>
            <a:rPr kumimoji="1" lang="ja-JP" altLang="en-US" sz="1400"/>
            <a:t>円</a:t>
          </a:r>
        </a:p>
      </xdr:txBody>
    </xdr:sp>
    <xdr:clientData/>
  </xdr:twoCellAnchor>
  <xdr:twoCellAnchor editAs="oneCell">
    <xdr:from>
      <xdr:col>1</xdr:col>
      <xdr:colOff>0</xdr:colOff>
      <xdr:row>1324</xdr:row>
      <xdr:rowOff>0</xdr:rowOff>
    </xdr:from>
    <xdr:to>
      <xdr:col>24</xdr:col>
      <xdr:colOff>399405</xdr:colOff>
      <xdr:row>1362</xdr:row>
      <xdr:rowOff>20929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80357" y="230137607"/>
          <a:ext cx="16047619" cy="6742857"/>
        </a:xfrm>
        <a:prstGeom prst="rect">
          <a:avLst/>
        </a:prstGeom>
      </xdr:spPr>
    </xdr:pic>
    <xdr:clientData/>
  </xdr:twoCellAnchor>
  <xdr:twoCellAnchor>
    <xdr:from>
      <xdr:col>13</xdr:col>
      <xdr:colOff>421821</xdr:colOff>
      <xdr:row>1336</xdr:row>
      <xdr:rowOff>1</xdr:rowOff>
    </xdr:from>
    <xdr:to>
      <xdr:col>14</xdr:col>
      <xdr:colOff>367393</xdr:colOff>
      <xdr:row>1339</xdr:row>
      <xdr:rowOff>81643</xdr:rowOff>
    </xdr:to>
    <xdr:sp macro="" textlink="">
      <xdr:nvSpPr>
        <xdr:cNvPr id="36" name="円/楕円 35"/>
        <xdr:cNvSpPr/>
      </xdr:nvSpPr>
      <xdr:spPr>
        <a:xfrm>
          <a:off x="9266464" y="232260322"/>
          <a:ext cx="625929" cy="612321"/>
        </a:xfrm>
        <a:prstGeom prst="ellipse">
          <a:avLst/>
        </a:prstGeom>
        <a:noFill/>
        <a:ln w="31750">
          <a:solidFill>
            <a:srgbClr val="00B0F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451757</xdr:colOff>
      <xdr:row>1324</xdr:row>
      <xdr:rowOff>57149</xdr:rowOff>
    </xdr:from>
    <xdr:to>
      <xdr:col>18</xdr:col>
      <xdr:colOff>16329</xdr:colOff>
      <xdr:row>1334</xdr:row>
      <xdr:rowOff>138792</xdr:rowOff>
    </xdr:to>
    <xdr:sp macro="" textlink="">
      <xdr:nvSpPr>
        <xdr:cNvPr id="37" name="雲形吹き出し 36"/>
        <xdr:cNvSpPr/>
      </xdr:nvSpPr>
      <xdr:spPr>
        <a:xfrm>
          <a:off x="9296400" y="230194756"/>
          <a:ext cx="2966358" cy="1850572"/>
        </a:xfrm>
        <a:prstGeom prst="cloudCallout">
          <a:avLst>
            <a:gd name="adj1" fmla="val -34895"/>
            <a:gd name="adj2" fmla="val 6754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/>
            <a:t>sellstop</a:t>
          </a:r>
          <a:r>
            <a:rPr kumimoji="1" lang="ja-JP" altLang="en-US" sz="1600"/>
            <a:t>を使ってエントリーしたため、ここに気が付かなかった。</a:t>
          </a:r>
        </a:p>
      </xdr:txBody>
    </xdr:sp>
    <xdr:clientData/>
  </xdr:twoCellAnchor>
  <xdr:twoCellAnchor editAs="oneCell">
    <xdr:from>
      <xdr:col>1</xdr:col>
      <xdr:colOff>0</xdr:colOff>
      <xdr:row>1285</xdr:row>
      <xdr:rowOff>0</xdr:rowOff>
    </xdr:from>
    <xdr:to>
      <xdr:col>24</xdr:col>
      <xdr:colOff>408929</xdr:colOff>
      <xdr:row>1322</xdr:row>
      <xdr:rowOff>121631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80357" y="222708107"/>
          <a:ext cx="16057143" cy="6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1447</xdr:row>
      <xdr:rowOff>54427</xdr:rowOff>
    </xdr:from>
    <xdr:to>
      <xdr:col>25</xdr:col>
      <xdr:colOff>140821</xdr:colOff>
      <xdr:row>1485</xdr:row>
      <xdr:rowOff>8688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21179" y="252480534"/>
          <a:ext cx="16428571" cy="66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1487</xdr:row>
      <xdr:rowOff>40822</xdr:rowOff>
    </xdr:from>
    <xdr:to>
      <xdr:col>25</xdr:col>
      <xdr:colOff>187084</xdr:colOff>
      <xdr:row>1525</xdr:row>
      <xdr:rowOff>3887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8394" y="259896429"/>
          <a:ext cx="16447619" cy="66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49625</xdr:colOff>
      <xdr:row>1603</xdr:row>
      <xdr:rowOff>24813</xdr:rowOff>
    </xdr:from>
    <xdr:to>
      <xdr:col>25</xdr:col>
      <xdr:colOff>54386</xdr:colOff>
      <xdr:row>1640</xdr:row>
      <xdr:rowOff>165491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21978" y="268125548"/>
          <a:ext cx="16141232" cy="6359943"/>
        </a:xfrm>
        <a:prstGeom prst="rect">
          <a:avLst/>
        </a:prstGeom>
      </xdr:spPr>
    </xdr:pic>
    <xdr:clientData/>
  </xdr:twoCellAnchor>
  <xdr:twoCellAnchor>
    <xdr:from>
      <xdr:col>19</xdr:col>
      <xdr:colOff>78441</xdr:colOff>
      <xdr:row>71</xdr:row>
      <xdr:rowOff>168087</xdr:rowOff>
    </xdr:from>
    <xdr:to>
      <xdr:col>19</xdr:col>
      <xdr:colOff>392206</xdr:colOff>
      <xdr:row>73</xdr:row>
      <xdr:rowOff>156882</xdr:rowOff>
    </xdr:to>
    <xdr:sp macro="" textlink="">
      <xdr:nvSpPr>
        <xdr:cNvPr id="39" name="円/楕円 38"/>
        <xdr:cNvSpPr/>
      </xdr:nvSpPr>
      <xdr:spPr>
        <a:xfrm>
          <a:off x="12853147" y="12102352"/>
          <a:ext cx="313765" cy="324971"/>
        </a:xfrm>
        <a:prstGeom prst="ellipse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100853</xdr:colOff>
      <xdr:row>142</xdr:row>
      <xdr:rowOff>123265</xdr:rowOff>
    </xdr:from>
    <xdr:to>
      <xdr:col>17</xdr:col>
      <xdr:colOff>414618</xdr:colOff>
      <xdr:row>144</xdr:row>
      <xdr:rowOff>112060</xdr:rowOff>
    </xdr:to>
    <xdr:sp macro="" textlink="">
      <xdr:nvSpPr>
        <xdr:cNvPr id="40" name="円/楕円 39"/>
        <xdr:cNvSpPr/>
      </xdr:nvSpPr>
      <xdr:spPr>
        <a:xfrm>
          <a:off x="11530853" y="23655618"/>
          <a:ext cx="313765" cy="324971"/>
        </a:xfrm>
        <a:prstGeom prst="ellipse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369794</xdr:colOff>
      <xdr:row>190</xdr:row>
      <xdr:rowOff>22411</xdr:rowOff>
    </xdr:from>
    <xdr:to>
      <xdr:col>18</xdr:col>
      <xdr:colOff>11206</xdr:colOff>
      <xdr:row>192</xdr:row>
      <xdr:rowOff>11206</xdr:rowOff>
    </xdr:to>
    <xdr:sp macro="" textlink="">
      <xdr:nvSpPr>
        <xdr:cNvPr id="41" name="円/楕円 40"/>
        <xdr:cNvSpPr/>
      </xdr:nvSpPr>
      <xdr:spPr>
        <a:xfrm>
          <a:off x="11799794" y="31454911"/>
          <a:ext cx="313765" cy="324971"/>
        </a:xfrm>
        <a:prstGeom prst="ellipse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22414</xdr:colOff>
      <xdr:row>1643</xdr:row>
      <xdr:rowOff>33617</xdr:rowOff>
    </xdr:from>
    <xdr:to>
      <xdr:col>25</xdr:col>
      <xdr:colOff>238324</xdr:colOff>
      <xdr:row>1680</xdr:row>
      <xdr:rowOff>90543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94767" y="275194058"/>
          <a:ext cx="16352381" cy="6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1720</xdr:row>
      <xdr:rowOff>0</xdr:rowOff>
    </xdr:from>
    <xdr:to>
      <xdr:col>25</xdr:col>
      <xdr:colOff>120672</xdr:colOff>
      <xdr:row>1756</xdr:row>
      <xdr:rowOff>63110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72353" y="289279853"/>
          <a:ext cx="16257143" cy="6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1682</xdr:row>
      <xdr:rowOff>0</xdr:rowOff>
    </xdr:from>
    <xdr:to>
      <xdr:col>25</xdr:col>
      <xdr:colOff>177815</xdr:colOff>
      <xdr:row>1718</xdr:row>
      <xdr:rowOff>72633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72353" y="282220147"/>
          <a:ext cx="16314286" cy="6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1889</xdr:row>
      <xdr:rowOff>44825</xdr:rowOff>
    </xdr:from>
    <xdr:to>
      <xdr:col>25</xdr:col>
      <xdr:colOff>160449</xdr:colOff>
      <xdr:row>1925</xdr:row>
      <xdr:rowOff>117457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83559" y="317731590"/>
          <a:ext cx="16285714" cy="6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1527</xdr:row>
      <xdr:rowOff>0</xdr:rowOff>
    </xdr:from>
    <xdr:to>
      <xdr:col>25</xdr:col>
      <xdr:colOff>168291</xdr:colOff>
      <xdr:row>1563</xdr:row>
      <xdr:rowOff>53585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72353" y="253981324"/>
          <a:ext cx="16304762" cy="61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1565</xdr:row>
      <xdr:rowOff>0</xdr:rowOff>
    </xdr:from>
    <xdr:to>
      <xdr:col>25</xdr:col>
      <xdr:colOff>225434</xdr:colOff>
      <xdr:row>1601</xdr:row>
      <xdr:rowOff>82156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72353" y="261041029"/>
          <a:ext cx="16361905" cy="6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1845</xdr:row>
      <xdr:rowOff>0</xdr:rowOff>
    </xdr:from>
    <xdr:to>
      <xdr:col>25</xdr:col>
      <xdr:colOff>139719</xdr:colOff>
      <xdr:row>1887</xdr:row>
      <xdr:rowOff>73627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72353" y="310458971"/>
          <a:ext cx="16276190" cy="7133333"/>
        </a:xfrm>
        <a:prstGeom prst="rect">
          <a:avLst/>
        </a:prstGeom>
      </xdr:spPr>
    </xdr:pic>
    <xdr:clientData/>
  </xdr:twoCellAnchor>
  <xdr:twoCellAnchor>
    <xdr:from>
      <xdr:col>17</xdr:col>
      <xdr:colOff>616324</xdr:colOff>
      <xdr:row>7</xdr:row>
      <xdr:rowOff>89647</xdr:rowOff>
    </xdr:from>
    <xdr:to>
      <xdr:col>18</xdr:col>
      <xdr:colOff>235323</xdr:colOff>
      <xdr:row>12</xdr:row>
      <xdr:rowOff>67235</xdr:rowOff>
    </xdr:to>
    <xdr:sp macro="" textlink="">
      <xdr:nvSpPr>
        <xdr:cNvPr id="49" name="正方形/長方形 48"/>
        <xdr:cNvSpPr/>
      </xdr:nvSpPr>
      <xdr:spPr>
        <a:xfrm>
          <a:off x="12046324" y="1266265"/>
          <a:ext cx="291352" cy="818029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593911</xdr:colOff>
      <xdr:row>72</xdr:row>
      <xdr:rowOff>78442</xdr:rowOff>
    </xdr:from>
    <xdr:to>
      <xdr:col>19</xdr:col>
      <xdr:colOff>190500</xdr:colOff>
      <xdr:row>78</xdr:row>
      <xdr:rowOff>78442</xdr:rowOff>
    </xdr:to>
    <xdr:sp macro="" textlink="">
      <xdr:nvSpPr>
        <xdr:cNvPr id="50" name="正方形/長方形 49"/>
        <xdr:cNvSpPr/>
      </xdr:nvSpPr>
      <xdr:spPr>
        <a:xfrm>
          <a:off x="12696264" y="12180795"/>
          <a:ext cx="268942" cy="1008529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268942</xdr:colOff>
      <xdr:row>111</xdr:row>
      <xdr:rowOff>141603</xdr:rowOff>
    </xdr:from>
    <xdr:to>
      <xdr:col>10</xdr:col>
      <xdr:colOff>616324</xdr:colOff>
      <xdr:row>120</xdr:row>
      <xdr:rowOff>22412</xdr:rowOff>
    </xdr:to>
    <xdr:sp macro="" textlink="">
      <xdr:nvSpPr>
        <xdr:cNvPr id="51" name="正方形/長方形 50"/>
        <xdr:cNvSpPr/>
      </xdr:nvSpPr>
      <xdr:spPr>
        <a:xfrm>
          <a:off x="6992471" y="18631309"/>
          <a:ext cx="347382" cy="1393603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246529</xdr:colOff>
      <xdr:row>143</xdr:row>
      <xdr:rowOff>100852</xdr:rowOff>
    </xdr:from>
    <xdr:to>
      <xdr:col>16</xdr:col>
      <xdr:colOff>212912</xdr:colOff>
      <xdr:row>151</xdr:row>
      <xdr:rowOff>33618</xdr:rowOff>
    </xdr:to>
    <xdr:sp macro="" textlink="">
      <xdr:nvSpPr>
        <xdr:cNvPr id="52" name="正方形/長方形 51"/>
        <xdr:cNvSpPr/>
      </xdr:nvSpPr>
      <xdr:spPr>
        <a:xfrm>
          <a:off x="10331823" y="23801293"/>
          <a:ext cx="638736" cy="1277472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425824</xdr:colOff>
      <xdr:row>191</xdr:row>
      <xdr:rowOff>89647</xdr:rowOff>
    </xdr:from>
    <xdr:to>
      <xdr:col>12</xdr:col>
      <xdr:colOff>123265</xdr:colOff>
      <xdr:row>206</xdr:row>
      <xdr:rowOff>0</xdr:rowOff>
    </xdr:to>
    <xdr:sp macro="" textlink="">
      <xdr:nvSpPr>
        <xdr:cNvPr id="53" name="正方形/長方形 52"/>
        <xdr:cNvSpPr/>
      </xdr:nvSpPr>
      <xdr:spPr>
        <a:xfrm>
          <a:off x="7821706" y="31690235"/>
          <a:ext cx="369794" cy="2263589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515471</xdr:colOff>
      <xdr:row>233</xdr:row>
      <xdr:rowOff>78441</xdr:rowOff>
    </xdr:from>
    <xdr:to>
      <xdr:col>12</xdr:col>
      <xdr:colOff>134470</xdr:colOff>
      <xdr:row>240</xdr:row>
      <xdr:rowOff>89647</xdr:rowOff>
    </xdr:to>
    <xdr:sp macro="" textlink="">
      <xdr:nvSpPr>
        <xdr:cNvPr id="55" name="正方形/長方形 54"/>
        <xdr:cNvSpPr/>
      </xdr:nvSpPr>
      <xdr:spPr>
        <a:xfrm>
          <a:off x="7911353" y="38570647"/>
          <a:ext cx="291352" cy="1187824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504264</xdr:colOff>
      <xdr:row>269</xdr:row>
      <xdr:rowOff>123264</xdr:rowOff>
    </xdr:from>
    <xdr:to>
      <xdr:col>8</xdr:col>
      <xdr:colOff>201704</xdr:colOff>
      <xdr:row>281</xdr:row>
      <xdr:rowOff>89647</xdr:rowOff>
    </xdr:to>
    <xdr:sp macro="" textlink="">
      <xdr:nvSpPr>
        <xdr:cNvPr id="56" name="正方形/長方形 55"/>
        <xdr:cNvSpPr/>
      </xdr:nvSpPr>
      <xdr:spPr>
        <a:xfrm>
          <a:off x="5210735" y="44498558"/>
          <a:ext cx="369793" cy="1983442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156882</xdr:colOff>
      <xdr:row>315</xdr:row>
      <xdr:rowOff>112058</xdr:rowOff>
    </xdr:from>
    <xdr:to>
      <xdr:col>17</xdr:col>
      <xdr:colOff>515470</xdr:colOff>
      <xdr:row>326</xdr:row>
      <xdr:rowOff>0</xdr:rowOff>
    </xdr:to>
    <xdr:sp macro="" textlink="">
      <xdr:nvSpPr>
        <xdr:cNvPr id="57" name="正方形/長方形 56"/>
        <xdr:cNvSpPr/>
      </xdr:nvSpPr>
      <xdr:spPr>
        <a:xfrm>
          <a:off x="11586882" y="52219411"/>
          <a:ext cx="358588" cy="1736913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235322</xdr:colOff>
      <xdr:row>362</xdr:row>
      <xdr:rowOff>44823</xdr:rowOff>
    </xdr:from>
    <xdr:to>
      <xdr:col>16</xdr:col>
      <xdr:colOff>560293</xdr:colOff>
      <xdr:row>367</xdr:row>
      <xdr:rowOff>67235</xdr:rowOff>
    </xdr:to>
    <xdr:sp macro="" textlink="">
      <xdr:nvSpPr>
        <xdr:cNvPr id="58" name="正方形/長方形 57"/>
        <xdr:cNvSpPr/>
      </xdr:nvSpPr>
      <xdr:spPr>
        <a:xfrm>
          <a:off x="10992969" y="59884235"/>
          <a:ext cx="324971" cy="862853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235323</xdr:colOff>
      <xdr:row>406</xdr:row>
      <xdr:rowOff>22413</xdr:rowOff>
    </xdr:from>
    <xdr:to>
      <xdr:col>15</xdr:col>
      <xdr:colOff>526675</xdr:colOff>
      <xdr:row>411</xdr:row>
      <xdr:rowOff>56030</xdr:rowOff>
    </xdr:to>
    <xdr:sp macro="" textlink="">
      <xdr:nvSpPr>
        <xdr:cNvPr id="59" name="正方形/長方形 58"/>
        <xdr:cNvSpPr/>
      </xdr:nvSpPr>
      <xdr:spPr>
        <a:xfrm>
          <a:off x="10320617" y="67257707"/>
          <a:ext cx="291352" cy="874058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526677</xdr:colOff>
      <xdr:row>451</xdr:row>
      <xdr:rowOff>89647</xdr:rowOff>
    </xdr:from>
    <xdr:to>
      <xdr:col>15</xdr:col>
      <xdr:colOff>145676</xdr:colOff>
      <xdr:row>456</xdr:row>
      <xdr:rowOff>67234</xdr:rowOff>
    </xdr:to>
    <xdr:sp macro="" textlink="">
      <xdr:nvSpPr>
        <xdr:cNvPr id="60" name="正方形/長方形 59"/>
        <xdr:cNvSpPr/>
      </xdr:nvSpPr>
      <xdr:spPr>
        <a:xfrm>
          <a:off x="9939618" y="74720823"/>
          <a:ext cx="291352" cy="818029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437028</xdr:colOff>
      <xdr:row>485</xdr:row>
      <xdr:rowOff>33618</xdr:rowOff>
    </xdr:from>
    <xdr:to>
      <xdr:col>20</xdr:col>
      <xdr:colOff>100852</xdr:colOff>
      <xdr:row>494</xdr:row>
      <xdr:rowOff>78442</xdr:rowOff>
    </xdr:to>
    <xdr:sp macro="" textlink="">
      <xdr:nvSpPr>
        <xdr:cNvPr id="61" name="正方形/長方形 60"/>
        <xdr:cNvSpPr/>
      </xdr:nvSpPr>
      <xdr:spPr>
        <a:xfrm>
          <a:off x="13211734" y="80211706"/>
          <a:ext cx="336177" cy="1557618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403412</xdr:colOff>
      <xdr:row>528</xdr:row>
      <xdr:rowOff>67236</xdr:rowOff>
    </xdr:from>
    <xdr:to>
      <xdr:col>17</xdr:col>
      <xdr:colOff>67235</xdr:colOff>
      <xdr:row>534</xdr:row>
      <xdr:rowOff>67235</xdr:rowOff>
    </xdr:to>
    <xdr:sp macro="" textlink="">
      <xdr:nvSpPr>
        <xdr:cNvPr id="62" name="正方形/長方形 61"/>
        <xdr:cNvSpPr/>
      </xdr:nvSpPr>
      <xdr:spPr>
        <a:xfrm>
          <a:off x="11161059" y="87305030"/>
          <a:ext cx="336176" cy="1008529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493059</xdr:colOff>
      <xdr:row>577</xdr:row>
      <xdr:rowOff>22413</xdr:rowOff>
    </xdr:from>
    <xdr:to>
      <xdr:col>19</xdr:col>
      <xdr:colOff>190500</xdr:colOff>
      <xdr:row>583</xdr:row>
      <xdr:rowOff>67235</xdr:rowOff>
    </xdr:to>
    <xdr:sp macro="" textlink="">
      <xdr:nvSpPr>
        <xdr:cNvPr id="63" name="正方形/長方形 62"/>
        <xdr:cNvSpPr/>
      </xdr:nvSpPr>
      <xdr:spPr>
        <a:xfrm>
          <a:off x="12595412" y="95328442"/>
          <a:ext cx="369794" cy="1053352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537882</xdr:colOff>
      <xdr:row>608</xdr:row>
      <xdr:rowOff>78442</xdr:rowOff>
    </xdr:from>
    <xdr:to>
      <xdr:col>18</xdr:col>
      <xdr:colOff>156881</xdr:colOff>
      <xdr:row>613</xdr:row>
      <xdr:rowOff>56029</xdr:rowOff>
    </xdr:to>
    <xdr:sp macro="" textlink="">
      <xdr:nvSpPr>
        <xdr:cNvPr id="64" name="正方形/長方形 63"/>
        <xdr:cNvSpPr/>
      </xdr:nvSpPr>
      <xdr:spPr>
        <a:xfrm>
          <a:off x="11967882" y="100427118"/>
          <a:ext cx="291352" cy="818029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661147</xdr:colOff>
      <xdr:row>665</xdr:row>
      <xdr:rowOff>156882</xdr:rowOff>
    </xdr:from>
    <xdr:to>
      <xdr:col>20</xdr:col>
      <xdr:colOff>280146</xdr:colOff>
      <xdr:row>670</xdr:row>
      <xdr:rowOff>134470</xdr:rowOff>
    </xdr:to>
    <xdr:sp macro="" textlink="">
      <xdr:nvSpPr>
        <xdr:cNvPr id="65" name="正方形/長方形 64"/>
        <xdr:cNvSpPr/>
      </xdr:nvSpPr>
      <xdr:spPr>
        <a:xfrm>
          <a:off x="13435853" y="109918500"/>
          <a:ext cx="291352" cy="818029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515469</xdr:colOff>
      <xdr:row>738</xdr:row>
      <xdr:rowOff>112059</xdr:rowOff>
    </xdr:from>
    <xdr:to>
      <xdr:col>19</xdr:col>
      <xdr:colOff>224117</xdr:colOff>
      <xdr:row>746</xdr:row>
      <xdr:rowOff>44824</xdr:rowOff>
    </xdr:to>
    <xdr:sp macro="" textlink="">
      <xdr:nvSpPr>
        <xdr:cNvPr id="66" name="正方形/長方形 65"/>
        <xdr:cNvSpPr/>
      </xdr:nvSpPr>
      <xdr:spPr>
        <a:xfrm>
          <a:off x="12617822" y="121639853"/>
          <a:ext cx="381001" cy="1277471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504264</xdr:colOff>
      <xdr:row>774</xdr:row>
      <xdr:rowOff>67236</xdr:rowOff>
    </xdr:from>
    <xdr:to>
      <xdr:col>16</xdr:col>
      <xdr:colOff>549087</xdr:colOff>
      <xdr:row>778</xdr:row>
      <xdr:rowOff>56030</xdr:rowOff>
    </xdr:to>
    <xdr:sp macro="" textlink="">
      <xdr:nvSpPr>
        <xdr:cNvPr id="67" name="雲形吹き出し 66"/>
        <xdr:cNvSpPr/>
      </xdr:nvSpPr>
      <xdr:spPr>
        <a:xfrm>
          <a:off x="9244852" y="127478118"/>
          <a:ext cx="2061882" cy="661147"/>
        </a:xfrm>
        <a:prstGeom prst="cloudCallout">
          <a:avLst>
            <a:gd name="adj1" fmla="val 59058"/>
            <a:gd name="adj2" fmla="val 7618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間違ってエントリー</a:t>
          </a:r>
        </a:p>
      </xdr:txBody>
    </xdr:sp>
    <xdr:clientData/>
  </xdr:twoCellAnchor>
  <xdr:twoCellAnchor>
    <xdr:from>
      <xdr:col>17</xdr:col>
      <xdr:colOff>168087</xdr:colOff>
      <xdr:row>778</xdr:row>
      <xdr:rowOff>134471</xdr:rowOff>
    </xdr:from>
    <xdr:to>
      <xdr:col>18</xdr:col>
      <xdr:colOff>190499</xdr:colOff>
      <xdr:row>784</xdr:row>
      <xdr:rowOff>67235</xdr:rowOff>
    </xdr:to>
    <xdr:sp macro="" textlink="">
      <xdr:nvSpPr>
        <xdr:cNvPr id="68" name="正方形/長方形 67"/>
        <xdr:cNvSpPr/>
      </xdr:nvSpPr>
      <xdr:spPr>
        <a:xfrm>
          <a:off x="11598087" y="128217706"/>
          <a:ext cx="694765" cy="941294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347382</xdr:colOff>
      <xdr:row>820</xdr:row>
      <xdr:rowOff>134471</xdr:rowOff>
    </xdr:from>
    <xdr:to>
      <xdr:col>9</xdr:col>
      <xdr:colOff>11206</xdr:colOff>
      <xdr:row>843</xdr:row>
      <xdr:rowOff>44824</xdr:rowOff>
    </xdr:to>
    <xdr:sp macro="" textlink="">
      <xdr:nvSpPr>
        <xdr:cNvPr id="69" name="正方形/長方形 68"/>
        <xdr:cNvSpPr/>
      </xdr:nvSpPr>
      <xdr:spPr>
        <a:xfrm>
          <a:off x="5726206" y="135109324"/>
          <a:ext cx="336176" cy="3776382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392204</xdr:colOff>
      <xdr:row>881</xdr:row>
      <xdr:rowOff>78441</xdr:rowOff>
    </xdr:from>
    <xdr:to>
      <xdr:col>18</xdr:col>
      <xdr:colOff>123264</xdr:colOff>
      <xdr:row>892</xdr:row>
      <xdr:rowOff>145676</xdr:rowOff>
    </xdr:to>
    <xdr:sp macro="" textlink="">
      <xdr:nvSpPr>
        <xdr:cNvPr id="70" name="正方形/長方形 69"/>
        <xdr:cNvSpPr/>
      </xdr:nvSpPr>
      <xdr:spPr>
        <a:xfrm>
          <a:off x="11822204" y="145138588"/>
          <a:ext cx="403413" cy="1916206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280147</xdr:colOff>
      <xdr:row>911</xdr:row>
      <xdr:rowOff>156882</xdr:rowOff>
    </xdr:from>
    <xdr:to>
      <xdr:col>18</xdr:col>
      <xdr:colOff>638735</xdr:colOff>
      <xdr:row>916</xdr:row>
      <xdr:rowOff>156882</xdr:rowOff>
    </xdr:to>
    <xdr:sp macro="" textlink="">
      <xdr:nvSpPr>
        <xdr:cNvPr id="71" name="正方形/長方形 70"/>
        <xdr:cNvSpPr/>
      </xdr:nvSpPr>
      <xdr:spPr>
        <a:xfrm>
          <a:off x="12382500" y="150091588"/>
          <a:ext cx="358588" cy="840441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224117</xdr:colOff>
      <xdr:row>951</xdr:row>
      <xdr:rowOff>22412</xdr:rowOff>
    </xdr:from>
    <xdr:to>
      <xdr:col>13</xdr:col>
      <xdr:colOff>246530</xdr:colOff>
      <xdr:row>958</xdr:row>
      <xdr:rowOff>11206</xdr:rowOff>
    </xdr:to>
    <xdr:sp macro="" textlink="">
      <xdr:nvSpPr>
        <xdr:cNvPr id="72" name="正方形/長方形 71"/>
        <xdr:cNvSpPr/>
      </xdr:nvSpPr>
      <xdr:spPr>
        <a:xfrm>
          <a:off x="8292352" y="156512559"/>
          <a:ext cx="694766" cy="1165412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593912</xdr:colOff>
      <xdr:row>996</xdr:row>
      <xdr:rowOff>78441</xdr:rowOff>
    </xdr:from>
    <xdr:to>
      <xdr:col>17</xdr:col>
      <xdr:colOff>291353</xdr:colOff>
      <xdr:row>1003</xdr:row>
      <xdr:rowOff>112059</xdr:rowOff>
    </xdr:to>
    <xdr:sp macro="" textlink="">
      <xdr:nvSpPr>
        <xdr:cNvPr id="73" name="正方形/長方形 72"/>
        <xdr:cNvSpPr/>
      </xdr:nvSpPr>
      <xdr:spPr>
        <a:xfrm>
          <a:off x="11351559" y="163964470"/>
          <a:ext cx="369794" cy="1210236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168087</xdr:colOff>
      <xdr:row>1087</xdr:row>
      <xdr:rowOff>89647</xdr:rowOff>
    </xdr:from>
    <xdr:to>
      <xdr:col>17</xdr:col>
      <xdr:colOff>515470</xdr:colOff>
      <xdr:row>1094</xdr:row>
      <xdr:rowOff>134471</xdr:rowOff>
    </xdr:to>
    <xdr:sp macro="" textlink="">
      <xdr:nvSpPr>
        <xdr:cNvPr id="74" name="正方形/長方形 73"/>
        <xdr:cNvSpPr/>
      </xdr:nvSpPr>
      <xdr:spPr>
        <a:xfrm>
          <a:off x="11598087" y="178935529"/>
          <a:ext cx="347383" cy="1221442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33618</xdr:colOff>
      <xdr:row>1114</xdr:row>
      <xdr:rowOff>0</xdr:rowOff>
    </xdr:from>
    <xdr:to>
      <xdr:col>25</xdr:col>
      <xdr:colOff>211433</xdr:colOff>
      <xdr:row>1156</xdr:row>
      <xdr:rowOff>64103</xdr:rowOff>
    </xdr:to>
    <xdr:pic>
      <xdr:nvPicPr>
        <xdr:cNvPr id="75" name="図 7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05971" y="183384265"/>
          <a:ext cx="16314286" cy="7123809"/>
        </a:xfrm>
        <a:prstGeom prst="rect">
          <a:avLst/>
        </a:prstGeom>
      </xdr:spPr>
    </xdr:pic>
    <xdr:clientData/>
  </xdr:twoCellAnchor>
  <xdr:twoCellAnchor>
    <xdr:from>
      <xdr:col>11</xdr:col>
      <xdr:colOff>112060</xdr:colOff>
      <xdr:row>1122</xdr:row>
      <xdr:rowOff>78440</xdr:rowOff>
    </xdr:from>
    <xdr:to>
      <xdr:col>11</xdr:col>
      <xdr:colOff>459443</xdr:colOff>
      <xdr:row>1130</xdr:row>
      <xdr:rowOff>134470</xdr:rowOff>
    </xdr:to>
    <xdr:sp macro="" textlink="">
      <xdr:nvSpPr>
        <xdr:cNvPr id="77" name="正方形/長方形 76"/>
        <xdr:cNvSpPr/>
      </xdr:nvSpPr>
      <xdr:spPr>
        <a:xfrm>
          <a:off x="7507942" y="184807411"/>
          <a:ext cx="347383" cy="1400735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470647</xdr:colOff>
      <xdr:row>1169</xdr:row>
      <xdr:rowOff>11207</xdr:rowOff>
    </xdr:from>
    <xdr:to>
      <xdr:col>16</xdr:col>
      <xdr:colOff>145677</xdr:colOff>
      <xdr:row>1174</xdr:row>
      <xdr:rowOff>33618</xdr:rowOff>
    </xdr:to>
    <xdr:sp macro="" textlink="">
      <xdr:nvSpPr>
        <xdr:cNvPr id="78" name="正方形/長方形 77"/>
        <xdr:cNvSpPr/>
      </xdr:nvSpPr>
      <xdr:spPr>
        <a:xfrm>
          <a:off x="10555941" y="192304148"/>
          <a:ext cx="347383" cy="862852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593912</xdr:colOff>
      <xdr:row>1205</xdr:row>
      <xdr:rowOff>78440</xdr:rowOff>
    </xdr:from>
    <xdr:to>
      <xdr:col>18</xdr:col>
      <xdr:colOff>168088</xdr:colOff>
      <xdr:row>1209</xdr:row>
      <xdr:rowOff>44823</xdr:rowOff>
    </xdr:to>
    <xdr:sp macro="" textlink="">
      <xdr:nvSpPr>
        <xdr:cNvPr id="79" name="正方形/長方形 78"/>
        <xdr:cNvSpPr/>
      </xdr:nvSpPr>
      <xdr:spPr>
        <a:xfrm>
          <a:off x="12023912" y="198422558"/>
          <a:ext cx="246529" cy="638736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280147</xdr:colOff>
      <xdr:row>1299</xdr:row>
      <xdr:rowOff>134470</xdr:rowOff>
    </xdr:from>
    <xdr:to>
      <xdr:col>12</xdr:col>
      <xdr:colOff>627530</xdr:colOff>
      <xdr:row>1305</xdr:row>
      <xdr:rowOff>33618</xdr:rowOff>
    </xdr:to>
    <xdr:sp macro="" textlink="">
      <xdr:nvSpPr>
        <xdr:cNvPr id="80" name="正方形/長方形 79"/>
        <xdr:cNvSpPr/>
      </xdr:nvSpPr>
      <xdr:spPr>
        <a:xfrm>
          <a:off x="8348382" y="214110794"/>
          <a:ext cx="347383" cy="907677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56029</xdr:colOff>
      <xdr:row>1337</xdr:row>
      <xdr:rowOff>123265</xdr:rowOff>
    </xdr:from>
    <xdr:to>
      <xdr:col>13</xdr:col>
      <xdr:colOff>403412</xdr:colOff>
      <xdr:row>1345</xdr:row>
      <xdr:rowOff>1</xdr:rowOff>
    </xdr:to>
    <xdr:sp macro="" textlink="">
      <xdr:nvSpPr>
        <xdr:cNvPr id="81" name="正方形/長方形 80"/>
        <xdr:cNvSpPr/>
      </xdr:nvSpPr>
      <xdr:spPr>
        <a:xfrm>
          <a:off x="8796617" y="220991206"/>
          <a:ext cx="347383" cy="1221442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369795</xdr:colOff>
      <xdr:row>1460</xdr:row>
      <xdr:rowOff>56028</xdr:rowOff>
    </xdr:from>
    <xdr:to>
      <xdr:col>16</xdr:col>
      <xdr:colOff>44825</xdr:colOff>
      <xdr:row>1467</xdr:row>
      <xdr:rowOff>100853</xdr:rowOff>
    </xdr:to>
    <xdr:sp macro="" textlink="">
      <xdr:nvSpPr>
        <xdr:cNvPr id="82" name="正方形/長方形 81"/>
        <xdr:cNvSpPr/>
      </xdr:nvSpPr>
      <xdr:spPr>
        <a:xfrm>
          <a:off x="10455089" y="242103087"/>
          <a:ext cx="347383" cy="1221442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67235</xdr:colOff>
      <xdr:row>1495</xdr:row>
      <xdr:rowOff>156883</xdr:rowOff>
    </xdr:from>
    <xdr:to>
      <xdr:col>12</xdr:col>
      <xdr:colOff>414618</xdr:colOff>
      <xdr:row>1503</xdr:row>
      <xdr:rowOff>33620</xdr:rowOff>
    </xdr:to>
    <xdr:sp macro="" textlink="">
      <xdr:nvSpPr>
        <xdr:cNvPr id="83" name="正方形/長方形 82"/>
        <xdr:cNvSpPr/>
      </xdr:nvSpPr>
      <xdr:spPr>
        <a:xfrm>
          <a:off x="8135470" y="248423207"/>
          <a:ext cx="347383" cy="1221442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504265</xdr:colOff>
      <xdr:row>1542</xdr:row>
      <xdr:rowOff>67233</xdr:rowOff>
    </xdr:from>
    <xdr:to>
      <xdr:col>15</xdr:col>
      <xdr:colOff>179295</xdr:colOff>
      <xdr:row>1550</xdr:row>
      <xdr:rowOff>123264</xdr:rowOff>
    </xdr:to>
    <xdr:sp macro="" textlink="">
      <xdr:nvSpPr>
        <xdr:cNvPr id="84" name="正方形/長方形 83"/>
        <xdr:cNvSpPr/>
      </xdr:nvSpPr>
      <xdr:spPr>
        <a:xfrm>
          <a:off x="9917206" y="256569880"/>
          <a:ext cx="347383" cy="1400737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235324</xdr:colOff>
      <xdr:row>1575</xdr:row>
      <xdr:rowOff>56029</xdr:rowOff>
    </xdr:from>
    <xdr:to>
      <xdr:col>14</xdr:col>
      <xdr:colOff>582707</xdr:colOff>
      <xdr:row>1582</xdr:row>
      <xdr:rowOff>100854</xdr:rowOff>
    </xdr:to>
    <xdr:sp macro="" textlink="">
      <xdr:nvSpPr>
        <xdr:cNvPr id="85" name="正方形/長方形 84"/>
        <xdr:cNvSpPr/>
      </xdr:nvSpPr>
      <xdr:spPr>
        <a:xfrm>
          <a:off x="9648265" y="262777941"/>
          <a:ext cx="347383" cy="1221442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381000</xdr:colOff>
      <xdr:row>1630</xdr:row>
      <xdr:rowOff>33617</xdr:rowOff>
    </xdr:from>
    <xdr:to>
      <xdr:col>17</xdr:col>
      <xdr:colOff>392206</xdr:colOff>
      <xdr:row>1636</xdr:row>
      <xdr:rowOff>22412</xdr:rowOff>
    </xdr:to>
    <xdr:sp macro="" textlink="">
      <xdr:nvSpPr>
        <xdr:cNvPr id="86" name="正方形/長方形 85"/>
        <xdr:cNvSpPr/>
      </xdr:nvSpPr>
      <xdr:spPr>
        <a:xfrm>
          <a:off x="11138647" y="272672735"/>
          <a:ext cx="683559" cy="997324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504265</xdr:colOff>
      <xdr:row>1659</xdr:row>
      <xdr:rowOff>134471</xdr:rowOff>
    </xdr:from>
    <xdr:to>
      <xdr:col>16</xdr:col>
      <xdr:colOff>179295</xdr:colOff>
      <xdr:row>1667</xdr:row>
      <xdr:rowOff>11207</xdr:rowOff>
    </xdr:to>
    <xdr:sp macro="" textlink="">
      <xdr:nvSpPr>
        <xdr:cNvPr id="88" name="正方形/長方形 87"/>
        <xdr:cNvSpPr/>
      </xdr:nvSpPr>
      <xdr:spPr>
        <a:xfrm>
          <a:off x="10589559" y="277984324"/>
          <a:ext cx="347383" cy="1221442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526677</xdr:colOff>
      <xdr:row>1691</xdr:row>
      <xdr:rowOff>145677</xdr:rowOff>
    </xdr:from>
    <xdr:to>
      <xdr:col>15</xdr:col>
      <xdr:colOff>201707</xdr:colOff>
      <xdr:row>1696</xdr:row>
      <xdr:rowOff>156883</xdr:rowOff>
    </xdr:to>
    <xdr:sp macro="" textlink="">
      <xdr:nvSpPr>
        <xdr:cNvPr id="89" name="正方形/長方形 88"/>
        <xdr:cNvSpPr/>
      </xdr:nvSpPr>
      <xdr:spPr>
        <a:xfrm>
          <a:off x="9939618" y="283878618"/>
          <a:ext cx="347383" cy="851647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224117</xdr:colOff>
      <xdr:row>1736</xdr:row>
      <xdr:rowOff>33618</xdr:rowOff>
    </xdr:from>
    <xdr:to>
      <xdr:col>16</xdr:col>
      <xdr:colOff>571500</xdr:colOff>
      <xdr:row>1742</xdr:row>
      <xdr:rowOff>0</xdr:rowOff>
    </xdr:to>
    <xdr:sp macro="" textlink="">
      <xdr:nvSpPr>
        <xdr:cNvPr id="90" name="正方形/長方形 89"/>
        <xdr:cNvSpPr/>
      </xdr:nvSpPr>
      <xdr:spPr>
        <a:xfrm>
          <a:off x="10981764" y="292002883"/>
          <a:ext cx="347383" cy="974911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381001</xdr:colOff>
      <xdr:row>1859</xdr:row>
      <xdr:rowOff>0</xdr:rowOff>
    </xdr:from>
    <xdr:to>
      <xdr:col>13</xdr:col>
      <xdr:colOff>571501</xdr:colOff>
      <xdr:row>1863</xdr:row>
      <xdr:rowOff>89647</xdr:rowOff>
    </xdr:to>
    <xdr:sp macro="" textlink="">
      <xdr:nvSpPr>
        <xdr:cNvPr id="91" name="正方形/長方形 90"/>
        <xdr:cNvSpPr/>
      </xdr:nvSpPr>
      <xdr:spPr>
        <a:xfrm>
          <a:off x="9121589" y="312812206"/>
          <a:ext cx="190500" cy="762000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414618</xdr:colOff>
      <xdr:row>1897</xdr:row>
      <xdr:rowOff>56028</xdr:rowOff>
    </xdr:from>
    <xdr:to>
      <xdr:col>19</xdr:col>
      <xdr:colOff>67235</xdr:colOff>
      <xdr:row>1902</xdr:row>
      <xdr:rowOff>67234</xdr:rowOff>
    </xdr:to>
    <xdr:sp macro="" textlink="">
      <xdr:nvSpPr>
        <xdr:cNvPr id="92" name="正方形/長方形 91"/>
        <xdr:cNvSpPr/>
      </xdr:nvSpPr>
      <xdr:spPr>
        <a:xfrm flipV="1">
          <a:off x="12516971" y="319087499"/>
          <a:ext cx="324970" cy="851647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1972</xdr:row>
      <xdr:rowOff>0</xdr:rowOff>
    </xdr:from>
    <xdr:to>
      <xdr:col>25</xdr:col>
      <xdr:colOff>215910</xdr:colOff>
      <xdr:row>2014</xdr:row>
      <xdr:rowOff>73627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72353" y="331638088"/>
          <a:ext cx="16352381" cy="7133333"/>
        </a:xfrm>
        <a:prstGeom prst="rect">
          <a:avLst/>
        </a:prstGeom>
      </xdr:spPr>
    </xdr:pic>
    <xdr:clientData/>
  </xdr:twoCellAnchor>
  <xdr:twoCellAnchor>
    <xdr:from>
      <xdr:col>15</xdr:col>
      <xdr:colOff>179294</xdr:colOff>
      <xdr:row>1981</xdr:row>
      <xdr:rowOff>78435</xdr:rowOff>
    </xdr:from>
    <xdr:to>
      <xdr:col>15</xdr:col>
      <xdr:colOff>504264</xdr:colOff>
      <xdr:row>1988</xdr:row>
      <xdr:rowOff>78440</xdr:rowOff>
    </xdr:to>
    <xdr:sp macro="" textlink="">
      <xdr:nvSpPr>
        <xdr:cNvPr id="93" name="正方形/長方形 92"/>
        <xdr:cNvSpPr/>
      </xdr:nvSpPr>
      <xdr:spPr>
        <a:xfrm flipV="1">
          <a:off x="10264588" y="333229317"/>
          <a:ext cx="324970" cy="1176623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2016</xdr:row>
      <xdr:rowOff>0</xdr:rowOff>
    </xdr:from>
    <xdr:to>
      <xdr:col>25</xdr:col>
      <xdr:colOff>158767</xdr:colOff>
      <xdr:row>2058</xdr:row>
      <xdr:rowOff>64103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2353" y="338865882"/>
          <a:ext cx="16295238" cy="7123809"/>
        </a:xfrm>
        <a:prstGeom prst="rect">
          <a:avLst/>
        </a:prstGeom>
      </xdr:spPr>
    </xdr:pic>
    <xdr:clientData/>
  </xdr:twoCellAnchor>
  <xdr:twoCellAnchor>
    <xdr:from>
      <xdr:col>17</xdr:col>
      <xdr:colOff>616323</xdr:colOff>
      <xdr:row>2019</xdr:row>
      <xdr:rowOff>112060</xdr:rowOff>
    </xdr:from>
    <xdr:to>
      <xdr:col>18</xdr:col>
      <xdr:colOff>268940</xdr:colOff>
      <xdr:row>2026</xdr:row>
      <xdr:rowOff>112065</xdr:rowOff>
    </xdr:to>
    <xdr:sp macro="" textlink="">
      <xdr:nvSpPr>
        <xdr:cNvPr id="94" name="正方形/長方形 93"/>
        <xdr:cNvSpPr/>
      </xdr:nvSpPr>
      <xdr:spPr>
        <a:xfrm flipV="1">
          <a:off x="12046323" y="339482207"/>
          <a:ext cx="324970" cy="1176623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1928</xdr:row>
      <xdr:rowOff>0</xdr:rowOff>
    </xdr:from>
    <xdr:to>
      <xdr:col>25</xdr:col>
      <xdr:colOff>244481</xdr:colOff>
      <xdr:row>1970</xdr:row>
      <xdr:rowOff>83151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72353" y="324578382"/>
          <a:ext cx="16380952" cy="7142857"/>
        </a:xfrm>
        <a:prstGeom prst="rect">
          <a:avLst/>
        </a:prstGeom>
      </xdr:spPr>
    </xdr:pic>
    <xdr:clientData/>
  </xdr:twoCellAnchor>
  <xdr:twoCellAnchor>
    <xdr:from>
      <xdr:col>13</xdr:col>
      <xdr:colOff>168087</xdr:colOff>
      <xdr:row>1935</xdr:row>
      <xdr:rowOff>123264</xdr:rowOff>
    </xdr:from>
    <xdr:to>
      <xdr:col>13</xdr:col>
      <xdr:colOff>537882</xdr:colOff>
      <xdr:row>1950</xdr:row>
      <xdr:rowOff>123263</xdr:rowOff>
    </xdr:to>
    <xdr:sp macro="" textlink="">
      <xdr:nvSpPr>
        <xdr:cNvPr id="97" name="正方形/長方形 96"/>
        <xdr:cNvSpPr/>
      </xdr:nvSpPr>
      <xdr:spPr>
        <a:xfrm flipV="1">
          <a:off x="8908675" y="325878264"/>
          <a:ext cx="369795" cy="2521323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</xdr:colOff>
      <xdr:row>1802</xdr:row>
      <xdr:rowOff>1</xdr:rowOff>
    </xdr:from>
    <xdr:to>
      <xdr:col>24</xdr:col>
      <xdr:colOff>549089</xdr:colOff>
      <xdr:row>1843</xdr:row>
      <xdr:rowOff>115329</xdr:rowOff>
    </xdr:to>
    <xdr:pic>
      <xdr:nvPicPr>
        <xdr:cNvPr id="87" name="図 8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72354" y="303399266"/>
          <a:ext cx="16013206" cy="7006946"/>
        </a:xfrm>
        <a:prstGeom prst="rect">
          <a:avLst/>
        </a:prstGeom>
      </xdr:spPr>
    </xdr:pic>
    <xdr:clientData/>
  </xdr:twoCellAnchor>
  <xdr:twoCellAnchor>
    <xdr:from>
      <xdr:col>10</xdr:col>
      <xdr:colOff>145678</xdr:colOff>
      <xdr:row>1816</xdr:row>
      <xdr:rowOff>56028</xdr:rowOff>
    </xdr:from>
    <xdr:to>
      <xdr:col>11</xdr:col>
      <xdr:colOff>100853</xdr:colOff>
      <xdr:row>1826</xdr:row>
      <xdr:rowOff>78441</xdr:rowOff>
    </xdr:to>
    <xdr:sp macro="" textlink="">
      <xdr:nvSpPr>
        <xdr:cNvPr id="98" name="正方形/長方形 97"/>
        <xdr:cNvSpPr/>
      </xdr:nvSpPr>
      <xdr:spPr>
        <a:xfrm>
          <a:off x="6869207" y="305808528"/>
          <a:ext cx="627528" cy="1703295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34636</xdr:colOff>
      <xdr:row>1029</xdr:row>
      <xdr:rowOff>86591</xdr:rowOff>
    </xdr:from>
    <xdr:to>
      <xdr:col>25</xdr:col>
      <xdr:colOff>110532</xdr:colOff>
      <xdr:row>1070</xdr:row>
      <xdr:rowOff>119470</xdr:rowOff>
    </xdr:to>
    <xdr:pic>
      <xdr:nvPicPr>
        <xdr:cNvPr id="100" name="図 9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10045" y="174480682"/>
          <a:ext cx="16285714" cy="7133333"/>
        </a:xfrm>
        <a:prstGeom prst="rect">
          <a:avLst/>
        </a:prstGeom>
      </xdr:spPr>
    </xdr:pic>
    <xdr:clientData/>
  </xdr:twoCellAnchor>
  <xdr:twoCellAnchor>
    <xdr:from>
      <xdr:col>17</xdr:col>
      <xdr:colOff>268941</xdr:colOff>
      <xdr:row>1041</xdr:row>
      <xdr:rowOff>0</xdr:rowOff>
    </xdr:from>
    <xdr:to>
      <xdr:col>17</xdr:col>
      <xdr:colOff>615305</xdr:colOff>
      <xdr:row>1047</xdr:row>
      <xdr:rowOff>11206</xdr:rowOff>
    </xdr:to>
    <xdr:sp macro="" textlink="">
      <xdr:nvSpPr>
        <xdr:cNvPr id="101" name="正方形/長方形 100"/>
        <xdr:cNvSpPr/>
      </xdr:nvSpPr>
      <xdr:spPr>
        <a:xfrm>
          <a:off x="11698941" y="171281912"/>
          <a:ext cx="346364" cy="1019735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1242</xdr:row>
      <xdr:rowOff>0</xdr:rowOff>
    </xdr:from>
    <xdr:to>
      <xdr:col>24</xdr:col>
      <xdr:colOff>459441</xdr:colOff>
      <xdr:row>1283</xdr:row>
      <xdr:rowOff>59216</xdr:rowOff>
    </xdr:to>
    <xdr:pic>
      <xdr:nvPicPr>
        <xdr:cNvPr id="102" name="図 10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72353" y="204563382"/>
          <a:ext cx="15923559" cy="695083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13</xdr:col>
      <xdr:colOff>526677</xdr:colOff>
      <xdr:row>1262</xdr:row>
      <xdr:rowOff>134470</xdr:rowOff>
    </xdr:from>
    <xdr:to>
      <xdr:col>14</xdr:col>
      <xdr:colOff>33618</xdr:colOff>
      <xdr:row>1268</xdr:row>
      <xdr:rowOff>145676</xdr:rowOff>
    </xdr:to>
    <xdr:sp macro="" textlink="">
      <xdr:nvSpPr>
        <xdr:cNvPr id="103" name="正方形/長方形 102"/>
        <xdr:cNvSpPr/>
      </xdr:nvSpPr>
      <xdr:spPr>
        <a:xfrm>
          <a:off x="9267265" y="208059617"/>
          <a:ext cx="179294" cy="1019735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1364</xdr:row>
      <xdr:rowOff>0</xdr:rowOff>
    </xdr:from>
    <xdr:to>
      <xdr:col>25</xdr:col>
      <xdr:colOff>187338</xdr:colOff>
      <xdr:row>1406</xdr:row>
      <xdr:rowOff>54580</xdr:rowOff>
    </xdr:to>
    <xdr:pic>
      <xdr:nvPicPr>
        <xdr:cNvPr id="104" name="図 10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72353" y="225742500"/>
          <a:ext cx="16323809" cy="7114286"/>
        </a:xfrm>
        <a:prstGeom prst="rect">
          <a:avLst/>
        </a:prstGeom>
      </xdr:spPr>
    </xdr:pic>
    <xdr:clientData/>
  </xdr:twoCellAnchor>
  <xdr:twoCellAnchor>
    <xdr:from>
      <xdr:col>11</xdr:col>
      <xdr:colOff>67236</xdr:colOff>
      <xdr:row>1376</xdr:row>
      <xdr:rowOff>100853</xdr:rowOff>
    </xdr:from>
    <xdr:to>
      <xdr:col>11</xdr:col>
      <xdr:colOff>280148</xdr:colOff>
      <xdr:row>1381</xdr:row>
      <xdr:rowOff>78442</xdr:rowOff>
    </xdr:to>
    <xdr:sp macro="" textlink="">
      <xdr:nvSpPr>
        <xdr:cNvPr id="105" name="正方形/長方形 104"/>
        <xdr:cNvSpPr/>
      </xdr:nvSpPr>
      <xdr:spPr>
        <a:xfrm>
          <a:off x="7463118" y="227860412"/>
          <a:ext cx="212912" cy="818030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684</xdr:row>
      <xdr:rowOff>0</xdr:rowOff>
    </xdr:from>
    <xdr:to>
      <xdr:col>25</xdr:col>
      <xdr:colOff>215910</xdr:colOff>
      <xdr:row>726</xdr:row>
      <xdr:rowOff>73627</xdr:rowOff>
    </xdr:to>
    <xdr:pic>
      <xdr:nvPicPr>
        <xdr:cNvPr id="95" name="図 9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72353" y="114972353"/>
          <a:ext cx="16352381" cy="7133333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707</xdr:row>
      <xdr:rowOff>67235</xdr:rowOff>
    </xdr:from>
    <xdr:to>
      <xdr:col>3</xdr:col>
      <xdr:colOff>44824</xdr:colOff>
      <xdr:row>721</xdr:row>
      <xdr:rowOff>67235</xdr:rowOff>
    </xdr:to>
    <xdr:sp macro="" textlink="">
      <xdr:nvSpPr>
        <xdr:cNvPr id="106" name="正方形/長方形 105"/>
        <xdr:cNvSpPr/>
      </xdr:nvSpPr>
      <xdr:spPr>
        <a:xfrm>
          <a:off x="1725706" y="118905617"/>
          <a:ext cx="336177" cy="2353236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1758</xdr:row>
      <xdr:rowOff>0</xdr:rowOff>
    </xdr:from>
    <xdr:to>
      <xdr:col>25</xdr:col>
      <xdr:colOff>177815</xdr:colOff>
      <xdr:row>1800</xdr:row>
      <xdr:rowOff>64103</xdr:rowOff>
    </xdr:to>
    <xdr:pic>
      <xdr:nvPicPr>
        <xdr:cNvPr id="96" name="図 9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72353" y="296171471"/>
          <a:ext cx="16314286" cy="7123809"/>
        </a:xfrm>
        <a:prstGeom prst="rect">
          <a:avLst/>
        </a:prstGeom>
      </xdr:spPr>
    </xdr:pic>
    <xdr:clientData/>
  </xdr:twoCellAnchor>
  <xdr:twoCellAnchor>
    <xdr:from>
      <xdr:col>17</xdr:col>
      <xdr:colOff>156883</xdr:colOff>
      <xdr:row>1767</xdr:row>
      <xdr:rowOff>11206</xdr:rowOff>
    </xdr:from>
    <xdr:to>
      <xdr:col>17</xdr:col>
      <xdr:colOff>369795</xdr:colOff>
      <xdr:row>1773</xdr:row>
      <xdr:rowOff>145676</xdr:rowOff>
    </xdr:to>
    <xdr:sp macro="" textlink="">
      <xdr:nvSpPr>
        <xdr:cNvPr id="108" name="正方形/長方形 107"/>
        <xdr:cNvSpPr/>
      </xdr:nvSpPr>
      <xdr:spPr>
        <a:xfrm>
          <a:off x="11586883" y="297695471"/>
          <a:ext cx="212912" cy="1142999"/>
        </a:xfrm>
        <a:prstGeom prst="rect">
          <a:avLst/>
        </a:prstGeom>
        <a:noFill/>
        <a:ln w="25400">
          <a:solidFill>
            <a:srgbClr val="0070C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2059</xdr:row>
      <xdr:rowOff>0</xdr:rowOff>
    </xdr:from>
    <xdr:to>
      <xdr:col>24</xdr:col>
      <xdr:colOff>647024</xdr:colOff>
      <xdr:row>2099</xdr:row>
      <xdr:rowOff>67143</xdr:rowOff>
    </xdr:to>
    <xdr:pic>
      <xdr:nvPicPr>
        <xdr:cNvPr id="99" name="図 9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80357" y="364222393"/>
          <a:ext cx="16295238" cy="7142857"/>
        </a:xfrm>
        <a:prstGeom prst="rect">
          <a:avLst/>
        </a:prstGeom>
      </xdr:spPr>
    </xdr:pic>
    <xdr:clientData/>
  </xdr:twoCellAnchor>
  <xdr:twoCellAnchor>
    <xdr:from>
      <xdr:col>15</xdr:col>
      <xdr:colOff>489858</xdr:colOff>
      <xdr:row>2085</xdr:row>
      <xdr:rowOff>68034</xdr:rowOff>
    </xdr:from>
    <xdr:to>
      <xdr:col>16</xdr:col>
      <xdr:colOff>326572</xdr:colOff>
      <xdr:row>2094</xdr:row>
      <xdr:rowOff>81642</xdr:rowOff>
    </xdr:to>
    <xdr:sp macro="" textlink="">
      <xdr:nvSpPr>
        <xdr:cNvPr id="109" name="正方形/長方形 108"/>
        <xdr:cNvSpPr/>
      </xdr:nvSpPr>
      <xdr:spPr>
        <a:xfrm flipV="1">
          <a:off x="10695215" y="368889641"/>
          <a:ext cx="517071" cy="1605644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2101</xdr:row>
      <xdr:rowOff>0</xdr:rowOff>
    </xdr:from>
    <xdr:to>
      <xdr:col>24</xdr:col>
      <xdr:colOff>666072</xdr:colOff>
      <xdr:row>2141</xdr:row>
      <xdr:rowOff>86191</xdr:rowOff>
    </xdr:to>
    <xdr:pic>
      <xdr:nvPicPr>
        <xdr:cNvPr id="110" name="図 10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0357" y="371475000"/>
          <a:ext cx="16314286" cy="7161905"/>
        </a:xfrm>
        <a:prstGeom prst="rect">
          <a:avLst/>
        </a:prstGeom>
      </xdr:spPr>
    </xdr:pic>
    <xdr:clientData/>
  </xdr:twoCellAnchor>
  <xdr:twoCellAnchor>
    <xdr:from>
      <xdr:col>16</xdr:col>
      <xdr:colOff>381000</xdr:colOff>
      <xdr:row>2104</xdr:row>
      <xdr:rowOff>54429</xdr:rowOff>
    </xdr:from>
    <xdr:to>
      <xdr:col>17</xdr:col>
      <xdr:colOff>95250</xdr:colOff>
      <xdr:row>2116</xdr:row>
      <xdr:rowOff>122464</xdr:rowOff>
    </xdr:to>
    <xdr:sp macro="" textlink="">
      <xdr:nvSpPr>
        <xdr:cNvPr id="111" name="正方形/長方形 110"/>
        <xdr:cNvSpPr/>
      </xdr:nvSpPr>
      <xdr:spPr>
        <a:xfrm flipV="1">
          <a:off x="11266714" y="372237000"/>
          <a:ext cx="394607" cy="2190750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2143</xdr:row>
      <xdr:rowOff>0</xdr:rowOff>
    </xdr:from>
    <xdr:to>
      <xdr:col>24</xdr:col>
      <xdr:colOff>647024</xdr:colOff>
      <xdr:row>2183</xdr:row>
      <xdr:rowOff>48095</xdr:rowOff>
    </xdr:to>
    <xdr:pic>
      <xdr:nvPicPr>
        <xdr:cNvPr id="112" name="図 11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80357" y="379081393"/>
          <a:ext cx="16295238" cy="7123809"/>
        </a:xfrm>
        <a:prstGeom prst="rect">
          <a:avLst/>
        </a:prstGeom>
      </xdr:spPr>
    </xdr:pic>
    <xdr:clientData/>
  </xdr:twoCellAnchor>
  <xdr:twoCellAnchor>
    <xdr:from>
      <xdr:col>11</xdr:col>
      <xdr:colOff>435428</xdr:colOff>
      <xdr:row>2149</xdr:row>
      <xdr:rowOff>40822</xdr:rowOff>
    </xdr:from>
    <xdr:to>
      <xdr:col>11</xdr:col>
      <xdr:colOff>625928</xdr:colOff>
      <xdr:row>2153</xdr:row>
      <xdr:rowOff>40822</xdr:rowOff>
    </xdr:to>
    <xdr:sp macro="" textlink="">
      <xdr:nvSpPr>
        <xdr:cNvPr id="113" name="正方形/長方形 112"/>
        <xdr:cNvSpPr/>
      </xdr:nvSpPr>
      <xdr:spPr>
        <a:xfrm flipV="1">
          <a:off x="7919357" y="380183572"/>
          <a:ext cx="190500" cy="707571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2185</xdr:row>
      <xdr:rowOff>0</xdr:rowOff>
    </xdr:from>
    <xdr:to>
      <xdr:col>25</xdr:col>
      <xdr:colOff>14285</xdr:colOff>
      <xdr:row>2225</xdr:row>
      <xdr:rowOff>76667</xdr:rowOff>
    </xdr:to>
    <xdr:pic>
      <xdr:nvPicPr>
        <xdr:cNvPr id="114" name="図 11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80357" y="386510893"/>
          <a:ext cx="16342857" cy="7152381"/>
        </a:xfrm>
        <a:prstGeom prst="rect">
          <a:avLst/>
        </a:prstGeom>
      </xdr:spPr>
    </xdr:pic>
    <xdr:clientData/>
  </xdr:twoCellAnchor>
  <xdr:twoCellAnchor>
    <xdr:from>
      <xdr:col>10</xdr:col>
      <xdr:colOff>557893</xdr:colOff>
      <xdr:row>2193</xdr:row>
      <xdr:rowOff>13606</xdr:rowOff>
    </xdr:from>
    <xdr:to>
      <xdr:col>11</xdr:col>
      <xdr:colOff>381000</xdr:colOff>
      <xdr:row>2199</xdr:row>
      <xdr:rowOff>122462</xdr:rowOff>
    </xdr:to>
    <xdr:sp macro="" textlink="">
      <xdr:nvSpPr>
        <xdr:cNvPr id="115" name="正方形/長方形 114"/>
        <xdr:cNvSpPr/>
      </xdr:nvSpPr>
      <xdr:spPr>
        <a:xfrm flipV="1">
          <a:off x="7361464" y="387939642"/>
          <a:ext cx="503465" cy="1170213"/>
        </a:xfrm>
        <a:prstGeom prst="rect">
          <a:avLst/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zoomScaleSheetLayoutView="100" workbookViewId="0">
      <selection activeCell="C28" sqref="C28"/>
    </sheetView>
  </sheetViews>
  <sheetFormatPr defaultColWidth="10" defaultRowHeight="13.5" customHeight="1"/>
  <cols>
    <col min="1" max="1" width="22.75" customWidth="1"/>
    <col min="2" max="2" width="13.625" customWidth="1"/>
    <col min="3" max="3" width="13.875" customWidth="1"/>
    <col min="4" max="4" width="15.625" customWidth="1"/>
    <col min="5" max="5" width="12.375" customWidth="1"/>
    <col min="6" max="6" width="12.25" customWidth="1"/>
    <col min="7" max="7" width="13.25" customWidth="1"/>
    <col min="9" max="9" width="15.75" customWidth="1"/>
    <col min="10" max="10" width="13.125" customWidth="1"/>
    <col min="11" max="11" width="15.5" customWidth="1"/>
    <col min="12" max="12" width="17.625" customWidth="1"/>
  </cols>
  <sheetData>
    <row r="1" spans="1:12" ht="19.5" customHeight="1" thickBot="1">
      <c r="A1" s="107"/>
      <c r="B1" s="250" t="s">
        <v>0</v>
      </c>
      <c r="C1" s="251"/>
      <c r="D1" s="252"/>
      <c r="E1" s="106"/>
      <c r="F1" s="253" t="s">
        <v>0</v>
      </c>
      <c r="G1" s="254"/>
      <c r="H1" s="108"/>
    </row>
    <row r="2" spans="1:12" ht="25.5" customHeight="1" thickBot="1">
      <c r="A2" s="109" t="s">
        <v>1</v>
      </c>
      <c r="B2" s="259">
        <v>1000000</v>
      </c>
      <c r="C2" s="259"/>
      <c r="D2" s="259"/>
      <c r="E2" s="50" t="s">
        <v>2</v>
      </c>
      <c r="F2" s="255">
        <v>44175</v>
      </c>
      <c r="G2" s="256"/>
      <c r="H2" s="34"/>
      <c r="I2" s="34"/>
    </row>
    <row r="3" spans="1:12" ht="27" customHeight="1" thickBot="1">
      <c r="A3" s="35" t="s">
        <v>3</v>
      </c>
      <c r="B3" s="257">
        <f>SUM(B2+D17)</f>
        <v>661289</v>
      </c>
      <c r="C3" s="257"/>
      <c r="D3" s="258"/>
      <c r="E3" s="36" t="s">
        <v>4</v>
      </c>
      <c r="F3" s="37">
        <v>0.05</v>
      </c>
      <c r="G3" s="38">
        <f>B3*F3</f>
        <v>33064.450000000004</v>
      </c>
      <c r="H3" s="40" t="s">
        <v>5</v>
      </c>
      <c r="I3" s="41">
        <f>(B3-B2)</f>
        <v>-338711</v>
      </c>
      <c r="K3" s="110"/>
    </row>
    <row r="4" spans="1:12" s="89" customFormat="1" ht="17.25" customHeight="1">
      <c r="A4" s="84"/>
      <c r="B4" s="85"/>
      <c r="C4" s="85"/>
      <c r="D4" s="85"/>
      <c r="E4" s="86"/>
      <c r="F4" s="105" t="s">
        <v>0</v>
      </c>
      <c r="G4" s="85"/>
      <c r="H4" s="87"/>
      <c r="I4" s="88"/>
    </row>
    <row r="5" spans="1:12" ht="39" customHeight="1">
      <c r="A5" s="90"/>
      <c r="B5" s="91"/>
      <c r="C5" s="91"/>
      <c r="D5" s="103"/>
      <c r="E5" s="92"/>
      <c r="F5" s="104"/>
      <c r="G5" s="91"/>
      <c r="H5" s="93"/>
      <c r="I5" s="94"/>
      <c r="J5" s="95"/>
      <c r="K5" s="96"/>
      <c r="L5" s="96"/>
    </row>
    <row r="6" spans="1:12" ht="21" customHeight="1">
      <c r="A6" s="100" t="s">
        <v>6</v>
      </c>
      <c r="B6" s="98" t="s">
        <v>0</v>
      </c>
      <c r="C6" s="98" t="s">
        <v>0</v>
      </c>
      <c r="D6" s="99"/>
      <c r="E6" s="98" t="s">
        <v>0</v>
      </c>
      <c r="F6" s="101" t="s">
        <v>0</v>
      </c>
      <c r="G6" s="39"/>
      <c r="H6" s="34"/>
      <c r="I6" s="34"/>
      <c r="L6" s="97"/>
    </row>
    <row r="7" spans="1:12" ht="28.5">
      <c r="A7" s="102" t="s">
        <v>7</v>
      </c>
      <c r="B7" s="44" t="s">
        <v>8</v>
      </c>
      <c r="C7" s="45" t="s">
        <v>9</v>
      </c>
      <c r="D7" s="46" t="s">
        <v>10</v>
      </c>
      <c r="E7" s="47" t="s">
        <v>11</v>
      </c>
      <c r="F7" s="45" t="s">
        <v>12</v>
      </c>
      <c r="G7" s="47" t="s">
        <v>13</v>
      </c>
      <c r="H7" s="46" t="s">
        <v>14</v>
      </c>
      <c r="I7" s="48" t="s">
        <v>15</v>
      </c>
      <c r="J7" s="51" t="s">
        <v>16</v>
      </c>
      <c r="K7" s="45" t="s">
        <v>17</v>
      </c>
      <c r="L7" s="49" t="s">
        <v>18</v>
      </c>
    </row>
    <row r="8" spans="1:12" ht="24.95" customHeight="1">
      <c r="A8" s="118">
        <v>44166</v>
      </c>
      <c r="B8" s="52">
        <f>'2020年12月'!E71</f>
        <v>1956373</v>
      </c>
      <c r="C8" s="71">
        <f>'2020年12月'!E72</f>
        <v>-2295084</v>
      </c>
      <c r="D8" s="71">
        <f>SUM(B8+C8)</f>
        <v>-338711</v>
      </c>
      <c r="E8" s="54">
        <f>'2020年12月'!E67</f>
        <v>23</v>
      </c>
      <c r="F8" s="55">
        <f>'2020年12月'!E68</f>
        <v>30</v>
      </c>
      <c r="G8" s="54">
        <f t="shared" ref="G8:G16" si="0">SUM(E8+F8)</f>
        <v>53</v>
      </c>
      <c r="H8" s="56">
        <f>E8/G8</f>
        <v>0.43396226415094341</v>
      </c>
      <c r="I8" s="57">
        <f t="shared" ref="I8:I16" si="1">B8/E8</f>
        <v>85059.695652173919</v>
      </c>
      <c r="J8" s="267">
        <f t="shared" ref="J8:J16" si="2">C8/F8</f>
        <v>-76502.8</v>
      </c>
      <c r="K8" s="58">
        <f>I8/J8</f>
        <v>-1.1118507512427509</v>
      </c>
      <c r="L8" s="59">
        <f>B8/C8</f>
        <v>-0.85241890928610897</v>
      </c>
    </row>
    <row r="9" spans="1:12" ht="24.95" customHeight="1">
      <c r="A9" s="117">
        <v>44197</v>
      </c>
      <c r="B9" s="60"/>
      <c r="C9" s="61"/>
      <c r="D9" s="71">
        <f t="shared" ref="D8:D16" si="3">SUM(B9-C9)</f>
        <v>0</v>
      </c>
      <c r="E9" s="62"/>
      <c r="F9" s="62"/>
      <c r="G9" s="54">
        <f t="shared" si="0"/>
        <v>0</v>
      </c>
      <c r="H9" s="56" t="e">
        <f t="shared" ref="H8:H16" si="4">E9/G9</f>
        <v>#DIV/0!</v>
      </c>
      <c r="I9" s="57" t="e">
        <f t="shared" si="1"/>
        <v>#DIV/0!</v>
      </c>
      <c r="J9" s="57" t="e">
        <f t="shared" si="2"/>
        <v>#DIV/0!</v>
      </c>
      <c r="K9" s="58" t="e">
        <f t="shared" ref="K8:K16" si="5">I9/J9</f>
        <v>#DIV/0!</v>
      </c>
      <c r="L9" s="59" t="e">
        <f t="shared" ref="L8:L16" si="6">B9/C9</f>
        <v>#DIV/0!</v>
      </c>
    </row>
    <row r="10" spans="1:12" ht="24.95" customHeight="1">
      <c r="A10" s="118">
        <v>44228</v>
      </c>
      <c r="B10" s="60"/>
      <c r="C10" s="61"/>
      <c r="D10" s="71">
        <f t="shared" si="3"/>
        <v>0</v>
      </c>
      <c r="E10" s="62"/>
      <c r="F10" s="62"/>
      <c r="G10" s="54">
        <f t="shared" si="0"/>
        <v>0</v>
      </c>
      <c r="H10" s="56" t="e">
        <f t="shared" si="4"/>
        <v>#DIV/0!</v>
      </c>
      <c r="I10" s="57" t="e">
        <f t="shared" si="1"/>
        <v>#DIV/0!</v>
      </c>
      <c r="J10" s="57" t="e">
        <f t="shared" si="2"/>
        <v>#DIV/0!</v>
      </c>
      <c r="K10" s="58" t="e">
        <f t="shared" si="5"/>
        <v>#DIV/0!</v>
      </c>
      <c r="L10" s="59" t="e">
        <f t="shared" si="6"/>
        <v>#DIV/0!</v>
      </c>
    </row>
    <row r="11" spans="1:12" ht="24.95" customHeight="1">
      <c r="A11" s="117">
        <v>44256</v>
      </c>
      <c r="B11" s="60"/>
      <c r="C11" s="61"/>
      <c r="D11" s="71">
        <f t="shared" si="3"/>
        <v>0</v>
      </c>
      <c r="E11" s="62"/>
      <c r="F11" s="62"/>
      <c r="G11" s="54">
        <f t="shared" si="0"/>
        <v>0</v>
      </c>
      <c r="H11" s="56" t="e">
        <f t="shared" si="4"/>
        <v>#DIV/0!</v>
      </c>
      <c r="I11" s="57" t="e">
        <f t="shared" si="1"/>
        <v>#DIV/0!</v>
      </c>
      <c r="J11" s="57" t="e">
        <f t="shared" si="2"/>
        <v>#DIV/0!</v>
      </c>
      <c r="K11" s="58" t="e">
        <f t="shared" si="5"/>
        <v>#DIV/0!</v>
      </c>
      <c r="L11" s="59" t="e">
        <f t="shared" si="6"/>
        <v>#DIV/0!</v>
      </c>
    </row>
    <row r="12" spans="1:12" ht="24.95" customHeight="1">
      <c r="A12" s="118">
        <v>44287</v>
      </c>
      <c r="B12" s="60"/>
      <c r="C12" s="53"/>
      <c r="D12" s="71">
        <f t="shared" si="3"/>
        <v>0</v>
      </c>
      <c r="E12" s="62"/>
      <c r="F12" s="62"/>
      <c r="G12" s="54">
        <f t="shared" si="0"/>
        <v>0</v>
      </c>
      <c r="H12" s="56" t="e">
        <f t="shared" si="4"/>
        <v>#DIV/0!</v>
      </c>
      <c r="I12" s="57" t="e">
        <f t="shared" si="1"/>
        <v>#DIV/0!</v>
      </c>
      <c r="J12" s="57" t="e">
        <f t="shared" si="2"/>
        <v>#DIV/0!</v>
      </c>
      <c r="K12" s="58" t="e">
        <f t="shared" si="5"/>
        <v>#DIV/0!</v>
      </c>
      <c r="L12" s="59" t="e">
        <f t="shared" si="6"/>
        <v>#DIV/0!</v>
      </c>
    </row>
    <row r="13" spans="1:12" ht="24.95" customHeight="1">
      <c r="A13" s="117">
        <v>44317</v>
      </c>
      <c r="B13" s="60"/>
      <c r="C13" s="61"/>
      <c r="D13" s="71">
        <f t="shared" si="3"/>
        <v>0</v>
      </c>
      <c r="E13" s="62"/>
      <c r="F13" s="62"/>
      <c r="G13" s="54">
        <f t="shared" si="0"/>
        <v>0</v>
      </c>
      <c r="H13" s="56" t="e">
        <f t="shared" si="4"/>
        <v>#DIV/0!</v>
      </c>
      <c r="I13" s="57" t="e">
        <f t="shared" si="1"/>
        <v>#DIV/0!</v>
      </c>
      <c r="J13" s="57" t="e">
        <f t="shared" si="2"/>
        <v>#DIV/0!</v>
      </c>
      <c r="K13" s="58" t="e">
        <f t="shared" si="5"/>
        <v>#DIV/0!</v>
      </c>
      <c r="L13" s="59" t="e">
        <f t="shared" si="6"/>
        <v>#DIV/0!</v>
      </c>
    </row>
    <row r="14" spans="1:12" ht="24.95" customHeight="1">
      <c r="A14" s="118">
        <v>44348</v>
      </c>
      <c r="B14" s="60"/>
      <c r="C14" s="53"/>
      <c r="D14" s="71">
        <f t="shared" si="3"/>
        <v>0</v>
      </c>
      <c r="E14" s="62"/>
      <c r="F14" s="62"/>
      <c r="G14" s="54">
        <f t="shared" si="0"/>
        <v>0</v>
      </c>
      <c r="H14" s="56" t="e">
        <f t="shared" si="4"/>
        <v>#DIV/0!</v>
      </c>
      <c r="I14" s="57" t="e">
        <f t="shared" si="1"/>
        <v>#DIV/0!</v>
      </c>
      <c r="J14" s="57" t="e">
        <f t="shared" si="2"/>
        <v>#DIV/0!</v>
      </c>
      <c r="K14" s="58" t="e">
        <f t="shared" si="5"/>
        <v>#DIV/0!</v>
      </c>
      <c r="L14" s="59" t="e">
        <f t="shared" si="6"/>
        <v>#DIV/0!</v>
      </c>
    </row>
    <row r="15" spans="1:12" ht="24.95" customHeight="1">
      <c r="A15" s="117">
        <v>44378</v>
      </c>
      <c r="B15" s="60"/>
      <c r="C15" s="53"/>
      <c r="D15" s="71">
        <f t="shared" si="3"/>
        <v>0</v>
      </c>
      <c r="E15" s="62"/>
      <c r="F15" s="62"/>
      <c r="G15" s="54">
        <f t="shared" si="0"/>
        <v>0</v>
      </c>
      <c r="H15" s="56" t="e">
        <f t="shared" si="4"/>
        <v>#DIV/0!</v>
      </c>
      <c r="I15" s="57" t="e">
        <f t="shared" si="1"/>
        <v>#DIV/0!</v>
      </c>
      <c r="J15" s="57" t="e">
        <f t="shared" si="2"/>
        <v>#DIV/0!</v>
      </c>
      <c r="K15" s="58" t="e">
        <f t="shared" si="5"/>
        <v>#DIV/0!</v>
      </c>
      <c r="L15" s="59" t="e">
        <f t="shared" si="6"/>
        <v>#DIV/0!</v>
      </c>
    </row>
    <row r="16" spans="1:12" ht="24.95" customHeight="1" thickBot="1">
      <c r="A16" s="43">
        <v>44409</v>
      </c>
      <c r="B16" s="63"/>
      <c r="C16" s="64"/>
      <c r="D16" s="72">
        <f t="shared" si="3"/>
        <v>0</v>
      </c>
      <c r="E16" s="65"/>
      <c r="F16" s="65"/>
      <c r="G16" s="66">
        <f t="shared" si="0"/>
        <v>0</v>
      </c>
      <c r="H16" s="67" t="e">
        <f t="shared" si="4"/>
        <v>#DIV/0!</v>
      </c>
      <c r="I16" s="68" t="e">
        <f t="shared" si="1"/>
        <v>#DIV/0!</v>
      </c>
      <c r="J16" s="68" t="e">
        <f t="shared" si="2"/>
        <v>#DIV/0!</v>
      </c>
      <c r="K16" s="69" t="e">
        <f t="shared" si="5"/>
        <v>#DIV/0!</v>
      </c>
      <c r="L16" s="70" t="e">
        <f t="shared" si="6"/>
        <v>#DIV/0!</v>
      </c>
    </row>
    <row r="17" spans="1:12" ht="24.95" customHeight="1">
      <c r="A17" s="73" t="s">
        <v>445</v>
      </c>
      <c r="B17" s="74">
        <f t="shared" ref="B17:G17" si="7">SUM(B8:B16)</f>
        <v>1956373</v>
      </c>
      <c r="C17" s="75">
        <f t="shared" si="7"/>
        <v>-2295084</v>
      </c>
      <c r="D17" s="76">
        <f t="shared" si="7"/>
        <v>-338711</v>
      </c>
      <c r="E17" s="77">
        <f t="shared" si="7"/>
        <v>23</v>
      </c>
      <c r="F17" s="78">
        <f t="shared" si="7"/>
        <v>30</v>
      </c>
      <c r="G17" s="77">
        <f t="shared" si="7"/>
        <v>53</v>
      </c>
      <c r="H17" s="79" t="e">
        <f>AVERAGE(H8:H16)</f>
        <v>#DIV/0!</v>
      </c>
      <c r="I17" s="75" t="e">
        <f>AVERAGE(I8:I16)</f>
        <v>#DIV/0!</v>
      </c>
      <c r="J17" s="75" t="e">
        <f>AVERAGE(J8:J16)</f>
        <v>#DIV/0!</v>
      </c>
      <c r="K17" s="80" t="e">
        <f>AVERAGE(K8:K16)</f>
        <v>#DIV/0!</v>
      </c>
      <c r="L17" s="81" t="e">
        <f>AVERAGE(L8:L16)</f>
        <v>#DIV/0!</v>
      </c>
    </row>
    <row r="18" spans="1:12">
      <c r="A18" s="42"/>
      <c r="J18" s="82"/>
      <c r="K18" s="83" t="s">
        <v>19</v>
      </c>
      <c r="L18" s="83" t="s">
        <v>20</v>
      </c>
    </row>
    <row r="19" spans="1:12">
      <c r="A19" s="42"/>
    </row>
  </sheetData>
  <mergeCells count="5">
    <mergeCell ref="B1:D1"/>
    <mergeCell ref="F1:G1"/>
    <mergeCell ref="F2:G2"/>
    <mergeCell ref="B3:D3"/>
    <mergeCell ref="B2:D2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19" sqref="L19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I1" s="178"/>
    </row>
    <row r="2" spans="1:21">
      <c r="A2" s="133">
        <v>44195</v>
      </c>
      <c r="B2" s="132" t="s">
        <v>276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217" t="s">
        <v>342</v>
      </c>
      <c r="C3" t="s">
        <v>361</v>
      </c>
    </row>
    <row r="4" spans="1:21" ht="24" customHeight="1">
      <c r="A4" s="265"/>
      <c r="B4" s="217" t="s">
        <v>70</v>
      </c>
      <c r="C4" s="144"/>
      <c r="O4" s="136"/>
    </row>
    <row r="5" spans="1:21" ht="24" customHeight="1">
      <c r="A5" s="265"/>
      <c r="B5" s="217" t="s">
        <v>81</v>
      </c>
      <c r="C5" s="143" t="s">
        <v>357</v>
      </c>
      <c r="G5" s="136"/>
      <c r="L5" s="202"/>
      <c r="M5" s="152"/>
      <c r="N5" s="144"/>
    </row>
    <row r="6" spans="1:21" ht="24" customHeight="1">
      <c r="A6" s="266" t="s">
        <v>86</v>
      </c>
      <c r="B6" s="216" t="s">
        <v>332</v>
      </c>
      <c r="C6" s="129" t="s">
        <v>343</v>
      </c>
      <c r="D6" s="129"/>
      <c r="E6" s="129"/>
      <c r="F6" s="129"/>
      <c r="G6" s="129"/>
      <c r="H6" s="129"/>
      <c r="I6" s="131"/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6"/>
      <c r="B7" s="216" t="s">
        <v>70</v>
      </c>
      <c r="C7" s="129"/>
      <c r="D7" s="129"/>
      <c r="E7" s="129"/>
      <c r="F7" s="129"/>
      <c r="G7" s="129"/>
      <c r="H7" s="129"/>
      <c r="I7" s="131"/>
      <c r="J7" s="129"/>
      <c r="K7" s="129"/>
      <c r="L7" s="129"/>
      <c r="M7" s="129"/>
      <c r="N7" s="129"/>
      <c r="O7" s="129"/>
      <c r="P7" s="129"/>
      <c r="Q7" s="138"/>
      <c r="R7" s="129"/>
      <c r="S7" s="129"/>
      <c r="T7" s="129"/>
      <c r="U7" s="129"/>
    </row>
    <row r="8" spans="1:21" ht="24" customHeight="1">
      <c r="A8" s="266"/>
      <c r="B8" s="216" t="s">
        <v>81</v>
      </c>
      <c r="C8" s="138"/>
      <c r="D8" s="129"/>
      <c r="E8" s="129"/>
      <c r="F8" s="129"/>
      <c r="G8" s="137"/>
      <c r="H8" s="138"/>
      <c r="I8" s="129"/>
      <c r="J8" s="129"/>
      <c r="K8" s="129"/>
      <c r="L8" s="129"/>
      <c r="M8" s="137"/>
      <c r="N8" s="129"/>
      <c r="O8" s="138"/>
      <c r="P8" s="138"/>
      <c r="Q8" s="129"/>
      <c r="R8" s="129"/>
      <c r="S8" s="129"/>
      <c r="T8" s="129"/>
      <c r="U8" s="129"/>
    </row>
    <row r="9" spans="1:21" ht="24" customHeight="1">
      <c r="A9" s="265" t="s">
        <v>87</v>
      </c>
      <c r="B9" s="217" t="s">
        <v>342</v>
      </c>
      <c r="C9" s="202" t="s">
        <v>344</v>
      </c>
    </row>
    <row r="10" spans="1:21" ht="24" customHeight="1">
      <c r="A10" s="265"/>
      <c r="B10" s="217" t="s">
        <v>70</v>
      </c>
      <c r="C10" s="144"/>
    </row>
    <row r="11" spans="1:21" ht="24" customHeight="1">
      <c r="A11" s="265"/>
      <c r="B11" s="217" t="s">
        <v>81</v>
      </c>
      <c r="C11" s="144"/>
      <c r="G11" s="136"/>
      <c r="M11" s="143"/>
    </row>
    <row r="12" spans="1:21" ht="24" customHeight="1">
      <c r="A12" s="266" t="s">
        <v>88</v>
      </c>
      <c r="B12" s="216" t="s">
        <v>332</v>
      </c>
      <c r="C12" s="129" t="s">
        <v>373</v>
      </c>
      <c r="D12" s="137"/>
      <c r="E12" s="129"/>
      <c r="F12" s="129"/>
      <c r="G12" s="131"/>
      <c r="H12" s="138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</row>
    <row r="13" spans="1:21" ht="24" customHeight="1">
      <c r="A13" s="266"/>
      <c r="B13" s="216" t="s">
        <v>70</v>
      </c>
      <c r="C13" s="129"/>
      <c r="D13" s="129"/>
      <c r="E13" s="129"/>
      <c r="F13" s="129"/>
      <c r="G13" s="161"/>
      <c r="H13" s="129"/>
      <c r="I13" s="129"/>
      <c r="J13" s="129"/>
      <c r="K13" s="129"/>
      <c r="L13" s="129"/>
      <c r="M13" s="137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216" t="s">
        <v>81</v>
      </c>
      <c r="C14" s="137"/>
      <c r="D14" s="129"/>
      <c r="E14" s="129"/>
      <c r="F14" s="129"/>
      <c r="G14" s="131"/>
      <c r="H14" s="138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</row>
    <row r="15" spans="1:21" ht="24" customHeight="1">
      <c r="A15" s="265" t="s">
        <v>89</v>
      </c>
      <c r="B15" s="217" t="s">
        <v>342</v>
      </c>
      <c r="C15" t="s">
        <v>347</v>
      </c>
      <c r="D15" t="s">
        <v>344</v>
      </c>
      <c r="U15" s="130"/>
    </row>
    <row r="16" spans="1:21" ht="24" customHeight="1">
      <c r="A16" s="265"/>
      <c r="B16" s="217" t="s">
        <v>70</v>
      </c>
      <c r="P16" s="130"/>
    </row>
    <row r="17" spans="1:21" ht="24" customHeight="1">
      <c r="A17" s="265"/>
      <c r="B17" s="217" t="s">
        <v>81</v>
      </c>
      <c r="C17" s="136"/>
      <c r="U17" s="130"/>
    </row>
    <row r="18" spans="1:21" ht="24" customHeight="1">
      <c r="A18" s="266" t="s">
        <v>90</v>
      </c>
      <c r="B18" s="216" t="s">
        <v>332</v>
      </c>
      <c r="C18" s="129" t="s">
        <v>343</v>
      </c>
      <c r="D18" s="129"/>
      <c r="E18" s="129"/>
      <c r="F18" s="129"/>
      <c r="G18" s="131"/>
      <c r="H18" s="138"/>
      <c r="I18" s="129"/>
      <c r="J18" s="129"/>
      <c r="K18" s="129"/>
      <c r="L18" s="138"/>
      <c r="M18" s="131"/>
      <c r="N18" s="129"/>
      <c r="O18" s="129"/>
      <c r="P18" s="129"/>
      <c r="Q18" s="137"/>
      <c r="R18" s="129"/>
      <c r="S18" s="129"/>
      <c r="T18" s="129"/>
      <c r="U18" s="129"/>
    </row>
    <row r="19" spans="1:21" ht="24" customHeight="1">
      <c r="A19" s="266"/>
      <c r="B19" s="216" t="s">
        <v>70</v>
      </c>
      <c r="C19" s="138"/>
      <c r="D19" s="129"/>
      <c r="E19" s="129"/>
      <c r="F19" s="137"/>
      <c r="G19" s="129"/>
      <c r="H19" s="129"/>
      <c r="I19" s="138" t="s">
        <v>377</v>
      </c>
      <c r="J19" s="131" t="s">
        <v>379</v>
      </c>
      <c r="K19" s="129"/>
      <c r="L19" s="129"/>
      <c r="M19" s="131"/>
      <c r="N19" s="129"/>
      <c r="O19" s="129"/>
      <c r="P19" s="129"/>
      <c r="Q19" s="129"/>
      <c r="R19" s="129"/>
      <c r="S19" s="129"/>
      <c r="T19" s="129"/>
      <c r="U19" s="129"/>
    </row>
    <row r="20" spans="1:21" ht="24" customHeight="1">
      <c r="A20" s="266"/>
      <c r="B20" s="216" t="s">
        <v>81</v>
      </c>
      <c r="C20" s="129"/>
      <c r="D20" s="129"/>
      <c r="E20" s="129"/>
      <c r="F20" s="129"/>
      <c r="G20" s="131"/>
      <c r="H20" s="138"/>
      <c r="I20" s="129"/>
      <c r="J20" s="129"/>
      <c r="K20" s="129"/>
      <c r="L20" s="138"/>
      <c r="M20" s="131"/>
      <c r="N20" s="129"/>
      <c r="O20" s="129"/>
      <c r="P20" s="129"/>
      <c r="Q20" s="137"/>
      <c r="R20" s="129"/>
      <c r="S20" s="129"/>
      <c r="T20" s="129"/>
      <c r="U20" s="129"/>
    </row>
    <row r="21" spans="1:21" ht="24" customHeight="1">
      <c r="A21" s="265" t="s">
        <v>91</v>
      </c>
      <c r="B21" s="217" t="s">
        <v>342</v>
      </c>
      <c r="C21" t="s">
        <v>348</v>
      </c>
    </row>
    <row r="22" spans="1:21" ht="24" customHeight="1">
      <c r="A22" s="265"/>
      <c r="B22" s="217" t="s">
        <v>70</v>
      </c>
      <c r="C22" t="s">
        <v>362</v>
      </c>
      <c r="D22" s="144"/>
      <c r="H22" s="136"/>
      <c r="U22" s="144"/>
    </row>
    <row r="23" spans="1:21" ht="24" customHeight="1">
      <c r="A23" s="265"/>
      <c r="B23" s="207" t="s">
        <v>81</v>
      </c>
      <c r="L23" s="144"/>
    </row>
    <row r="24" spans="1:21" ht="24" customHeight="1">
      <c r="A24" s="266" t="s">
        <v>92</v>
      </c>
      <c r="B24" s="216" t="s">
        <v>332</v>
      </c>
      <c r="C24" s="177" t="s">
        <v>349</v>
      </c>
      <c r="D24" s="129"/>
      <c r="E24" s="129"/>
      <c r="F24" s="129"/>
      <c r="G24" s="129"/>
      <c r="H24" s="131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</row>
    <row r="25" spans="1:21" ht="24" customHeight="1">
      <c r="A25" s="266"/>
      <c r="B25" s="216" t="s">
        <v>70</v>
      </c>
      <c r="C25" s="131" t="s">
        <v>378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38"/>
      <c r="N25" s="129"/>
      <c r="O25" s="129"/>
      <c r="P25" s="138"/>
      <c r="Q25" s="129"/>
      <c r="R25" s="129"/>
      <c r="S25" s="129"/>
      <c r="T25" s="129"/>
      <c r="U25" s="129"/>
    </row>
    <row r="26" spans="1:21" ht="24" customHeight="1">
      <c r="A26" s="266"/>
      <c r="B26" s="216" t="s">
        <v>81</v>
      </c>
      <c r="C26" s="129"/>
      <c r="D26" s="129"/>
      <c r="E26" s="129"/>
      <c r="F26" s="129"/>
      <c r="G26" s="129"/>
      <c r="H26" s="131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</row>
    <row r="27" spans="1:21" ht="24" customHeight="1">
      <c r="A27" s="265" t="s">
        <v>93</v>
      </c>
      <c r="B27" s="217" t="s">
        <v>342</v>
      </c>
      <c r="C27" s="202" t="s">
        <v>349</v>
      </c>
      <c r="D27" t="s">
        <v>148</v>
      </c>
      <c r="G27" s="136"/>
      <c r="L27" s="130"/>
      <c r="U27" s="144"/>
    </row>
    <row r="28" spans="1:21" ht="24" customHeight="1">
      <c r="A28" s="265"/>
      <c r="B28" s="217" t="s">
        <v>70</v>
      </c>
      <c r="C28" s="144"/>
    </row>
    <row r="29" spans="1:21" ht="24" customHeight="1">
      <c r="A29" s="265"/>
      <c r="B29" s="217" t="s">
        <v>81</v>
      </c>
      <c r="G29" s="136"/>
      <c r="U29" s="144"/>
    </row>
    <row r="30" spans="1:21" ht="24" customHeight="1">
      <c r="A30" s="266" t="s">
        <v>99</v>
      </c>
      <c r="B30" s="216" t="s">
        <v>332</v>
      </c>
      <c r="C30" s="177" t="s">
        <v>351</v>
      </c>
      <c r="D30" s="129"/>
      <c r="E30" s="129"/>
      <c r="F30" s="129"/>
      <c r="G30" s="131"/>
      <c r="H30" s="129"/>
      <c r="I30" s="129"/>
      <c r="J30" s="129"/>
      <c r="K30" s="129"/>
      <c r="L30" s="177"/>
      <c r="M30" s="129"/>
      <c r="N30" s="129"/>
      <c r="O30" s="129"/>
      <c r="P30" s="129"/>
      <c r="Q30" s="129"/>
      <c r="R30" s="129"/>
      <c r="S30" s="129"/>
      <c r="T30" s="129"/>
      <c r="U30" s="129"/>
    </row>
    <row r="31" spans="1:21" ht="24" customHeight="1">
      <c r="A31" s="266"/>
      <c r="B31" s="216" t="s">
        <v>70</v>
      </c>
      <c r="C31" s="161" t="s">
        <v>374</v>
      </c>
      <c r="D31" s="129"/>
      <c r="E31" s="129"/>
      <c r="F31" s="129"/>
      <c r="G31" s="129"/>
      <c r="H31" s="161"/>
      <c r="I31" s="129"/>
      <c r="J31" s="129"/>
      <c r="K31" s="129"/>
      <c r="L31" s="129"/>
      <c r="M31" s="129"/>
      <c r="N31" s="129"/>
      <c r="O31" s="129"/>
      <c r="P31" s="138"/>
      <c r="Q31" s="129"/>
      <c r="R31" s="129"/>
      <c r="S31" s="129"/>
      <c r="T31" s="129"/>
      <c r="U31" s="129"/>
    </row>
    <row r="32" spans="1:21" ht="24" customHeight="1">
      <c r="A32" s="266"/>
      <c r="B32" s="216" t="s">
        <v>81</v>
      </c>
      <c r="C32" s="137"/>
      <c r="D32" s="129"/>
      <c r="E32" s="129"/>
      <c r="F32" s="129"/>
      <c r="G32" s="131"/>
      <c r="H32" s="129"/>
      <c r="I32" s="129"/>
      <c r="J32" s="129"/>
      <c r="K32" s="129"/>
      <c r="L32" s="177"/>
      <c r="M32" s="129"/>
      <c r="N32" s="129"/>
      <c r="O32" s="129"/>
      <c r="P32" s="129"/>
      <c r="Q32" s="129"/>
      <c r="R32" s="129"/>
      <c r="S32" s="129"/>
      <c r="T32" s="129"/>
      <c r="U32" s="129"/>
    </row>
    <row r="33" spans="1:21" ht="24" customHeight="1">
      <c r="A33" s="265" t="s">
        <v>94</v>
      </c>
      <c r="B33" s="217" t="s">
        <v>342</v>
      </c>
      <c r="C33" s="143" t="s">
        <v>349</v>
      </c>
      <c r="G33" s="143"/>
      <c r="H33" s="144"/>
    </row>
    <row r="34" spans="1:21" ht="24" customHeight="1">
      <c r="A34" s="265"/>
      <c r="B34" s="217" t="s">
        <v>70</v>
      </c>
      <c r="C34" s="130"/>
      <c r="T34" s="136"/>
    </row>
    <row r="35" spans="1:21" ht="24" customHeight="1">
      <c r="A35" s="265"/>
      <c r="B35" s="217" t="s">
        <v>81</v>
      </c>
      <c r="C35" s="144"/>
      <c r="G35" s="143"/>
      <c r="H35" s="144"/>
    </row>
    <row r="36" spans="1:21" ht="24" customHeight="1">
      <c r="A36" s="266" t="s">
        <v>96</v>
      </c>
      <c r="B36" s="216" t="s">
        <v>332</v>
      </c>
      <c r="C36" s="177" t="s">
        <v>376</v>
      </c>
      <c r="D36" s="129"/>
      <c r="E36" s="129"/>
      <c r="F36" s="129"/>
      <c r="G36" s="129"/>
      <c r="H36" s="138"/>
      <c r="I36" s="129"/>
      <c r="J36" s="129"/>
      <c r="K36" s="129"/>
      <c r="L36" s="138"/>
      <c r="M36" s="138"/>
      <c r="N36" s="129"/>
      <c r="O36" s="129"/>
      <c r="P36" s="129"/>
      <c r="Q36" s="129"/>
      <c r="R36" s="129"/>
      <c r="S36" s="131"/>
      <c r="T36" s="129"/>
      <c r="U36" s="129"/>
    </row>
    <row r="37" spans="1:21" ht="24" customHeight="1">
      <c r="A37" s="266"/>
      <c r="B37" s="216" t="s">
        <v>70</v>
      </c>
      <c r="C37" s="216"/>
      <c r="D37" s="129"/>
      <c r="E37" s="129"/>
      <c r="F37" s="138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</row>
    <row r="38" spans="1:21" ht="24" customHeight="1">
      <c r="A38" s="266"/>
      <c r="B38" s="216" t="s">
        <v>81</v>
      </c>
      <c r="C38" s="137"/>
      <c r="D38" s="129"/>
      <c r="E38" s="129"/>
      <c r="F38" s="129"/>
      <c r="G38" s="129"/>
      <c r="H38" s="138"/>
      <c r="I38" s="129"/>
      <c r="J38" s="129"/>
      <c r="K38" s="129"/>
      <c r="L38" s="138"/>
      <c r="M38" s="138"/>
      <c r="N38" s="129"/>
      <c r="O38" s="129"/>
      <c r="P38" s="129"/>
      <c r="Q38" s="129"/>
      <c r="R38" s="129"/>
      <c r="S38" s="131"/>
      <c r="T38" s="129"/>
      <c r="U38" s="129"/>
    </row>
    <row r="39" spans="1:21" ht="24" customHeight="1">
      <c r="A39" s="265" t="s">
        <v>97</v>
      </c>
      <c r="B39" s="217" t="s">
        <v>342</v>
      </c>
      <c r="C39" s="143" t="s">
        <v>352</v>
      </c>
      <c r="E39" s="136"/>
      <c r="F39" s="144"/>
    </row>
    <row r="40" spans="1:21" ht="24" customHeight="1">
      <c r="A40" s="265"/>
      <c r="B40" s="217" t="s">
        <v>70</v>
      </c>
      <c r="C40" s="130"/>
      <c r="F40" s="144"/>
      <c r="G40" s="144"/>
      <c r="H40" s="144"/>
      <c r="J40" s="136"/>
      <c r="P40" s="144"/>
    </row>
    <row r="41" spans="1:21" ht="24" customHeight="1">
      <c r="A41" s="265"/>
      <c r="B41" s="217" t="s">
        <v>81</v>
      </c>
      <c r="C41" s="136"/>
      <c r="E41" s="136"/>
      <c r="F41" s="144"/>
    </row>
    <row r="42" spans="1:21" ht="24" customHeight="1">
      <c r="A42" s="216"/>
      <c r="B42" s="216" t="s">
        <v>332</v>
      </c>
      <c r="C42" s="208" t="s">
        <v>349</v>
      </c>
      <c r="D42" s="129"/>
      <c r="E42" s="129"/>
      <c r="F42" s="129"/>
      <c r="G42" s="129"/>
      <c r="H42" s="137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31"/>
      <c r="T42" s="129"/>
      <c r="U42" s="129"/>
    </row>
    <row r="43" spans="1:21" ht="24" customHeight="1">
      <c r="A43" s="266" t="s">
        <v>98</v>
      </c>
      <c r="B43" s="216" t="s">
        <v>70</v>
      </c>
      <c r="C43" s="216"/>
      <c r="D43" s="129"/>
      <c r="E43" s="129"/>
      <c r="F43" s="129"/>
      <c r="G43" s="129"/>
      <c r="H43" s="161"/>
      <c r="I43" s="129"/>
      <c r="J43" s="129"/>
      <c r="K43" s="129"/>
      <c r="L43" s="129"/>
      <c r="M43" s="131"/>
      <c r="N43" s="129"/>
      <c r="O43" s="129"/>
      <c r="P43" s="138"/>
      <c r="Q43" s="137"/>
      <c r="R43" s="129"/>
      <c r="S43" s="129"/>
      <c r="T43" s="129"/>
      <c r="U43" s="131"/>
    </row>
    <row r="44" spans="1:21" ht="24" customHeight="1">
      <c r="A44" s="266"/>
      <c r="B44" s="216" t="s">
        <v>81</v>
      </c>
      <c r="C44" s="138"/>
      <c r="D44" s="129"/>
      <c r="E44" s="129"/>
      <c r="F44" s="129"/>
      <c r="G44" s="129"/>
      <c r="H44" s="137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31"/>
      <c r="T44" s="129"/>
      <c r="U44" s="129"/>
    </row>
  </sheetData>
  <mergeCells count="14">
    <mergeCell ref="A39:A41"/>
    <mergeCell ref="A43:A44"/>
    <mergeCell ref="A21:A23"/>
    <mergeCell ref="A24:A26"/>
    <mergeCell ref="A27:A29"/>
    <mergeCell ref="A30:A32"/>
    <mergeCell ref="A33:A35"/>
    <mergeCell ref="A36:A38"/>
    <mergeCell ref="A18:A20"/>
    <mergeCell ref="A3:A5"/>
    <mergeCell ref="A6:A8"/>
    <mergeCell ref="A9:A11"/>
    <mergeCell ref="A12:A14"/>
    <mergeCell ref="A15:A17"/>
  </mergeCells>
  <phoneticPr fontId="1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20" sqref="I20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I1" s="178"/>
    </row>
    <row r="2" spans="1:21">
      <c r="A2" s="133">
        <v>44194</v>
      </c>
      <c r="B2" s="132" t="s">
        <v>244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209" t="s">
        <v>342</v>
      </c>
      <c r="C3" t="s">
        <v>361</v>
      </c>
    </row>
    <row r="4" spans="1:21" ht="24" customHeight="1">
      <c r="A4" s="265"/>
      <c r="B4" s="209" t="s">
        <v>70</v>
      </c>
      <c r="C4" s="144"/>
      <c r="O4" s="136"/>
    </row>
    <row r="5" spans="1:21" ht="24" customHeight="1">
      <c r="A5" s="265"/>
      <c r="B5" s="209" t="s">
        <v>81</v>
      </c>
      <c r="C5" s="143" t="s">
        <v>357</v>
      </c>
      <c r="G5" s="136"/>
      <c r="L5" s="202"/>
      <c r="M5" s="152"/>
      <c r="N5" s="144"/>
    </row>
    <row r="6" spans="1:21" ht="24" customHeight="1">
      <c r="A6" s="266" t="s">
        <v>86</v>
      </c>
      <c r="B6" s="210" t="s">
        <v>332</v>
      </c>
      <c r="C6" s="129" t="s">
        <v>343</v>
      </c>
      <c r="D6" s="129"/>
      <c r="E6" s="129"/>
      <c r="F6" s="129"/>
      <c r="G6" s="129"/>
      <c r="H6" s="129"/>
      <c r="I6" s="131"/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6"/>
      <c r="B7" s="210" t="s">
        <v>70</v>
      </c>
      <c r="C7" s="129"/>
      <c r="D7" s="129"/>
      <c r="E7" s="129"/>
      <c r="F7" s="129"/>
      <c r="G7" s="129"/>
      <c r="H7" s="129"/>
      <c r="I7" s="131"/>
      <c r="J7" s="129"/>
      <c r="K7" s="129"/>
      <c r="L7" s="129"/>
      <c r="M7" s="129"/>
      <c r="N7" s="129"/>
      <c r="O7" s="129"/>
      <c r="P7" s="129"/>
      <c r="Q7" s="138"/>
      <c r="R7" s="129"/>
      <c r="S7" s="129"/>
      <c r="T7" s="129"/>
      <c r="U7" s="129"/>
    </row>
    <row r="8" spans="1:21" ht="24" customHeight="1">
      <c r="A8" s="266"/>
      <c r="B8" s="210" t="s">
        <v>81</v>
      </c>
      <c r="C8" s="138"/>
      <c r="D8" s="129"/>
      <c r="E8" s="129"/>
      <c r="F8" s="129"/>
      <c r="G8" s="137"/>
      <c r="H8" s="138"/>
      <c r="I8" s="129"/>
      <c r="J8" s="129"/>
      <c r="K8" s="129"/>
      <c r="L8" s="129"/>
      <c r="M8" s="137"/>
      <c r="N8" s="129"/>
      <c r="O8" s="138"/>
      <c r="P8" s="138"/>
      <c r="Q8" s="129"/>
      <c r="R8" s="129"/>
      <c r="S8" s="129"/>
      <c r="T8" s="129"/>
      <c r="U8" s="129"/>
    </row>
    <row r="9" spans="1:21" ht="24" customHeight="1">
      <c r="A9" s="265" t="s">
        <v>87</v>
      </c>
      <c r="B9" s="209" t="s">
        <v>342</v>
      </c>
      <c r="C9" s="202" t="s">
        <v>344</v>
      </c>
    </row>
    <row r="10" spans="1:21" ht="24" customHeight="1">
      <c r="A10" s="265"/>
      <c r="B10" s="209" t="s">
        <v>70</v>
      </c>
      <c r="C10" s="144"/>
    </row>
    <row r="11" spans="1:21" ht="24" customHeight="1">
      <c r="A11" s="265"/>
      <c r="B11" s="209" t="s">
        <v>81</v>
      </c>
      <c r="C11" s="144"/>
      <c r="G11" s="136"/>
      <c r="M11" s="143"/>
    </row>
    <row r="12" spans="1:21" ht="24" customHeight="1">
      <c r="A12" s="266" t="s">
        <v>88</v>
      </c>
      <c r="B12" s="210" t="s">
        <v>332</v>
      </c>
      <c r="C12" s="129" t="s">
        <v>345</v>
      </c>
      <c r="D12" s="137" t="s">
        <v>367</v>
      </c>
      <c r="E12" s="129"/>
      <c r="F12" s="129"/>
      <c r="G12" s="131"/>
      <c r="H12" s="138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</row>
    <row r="13" spans="1:21" ht="24" customHeight="1">
      <c r="A13" s="266"/>
      <c r="B13" s="210" t="s">
        <v>70</v>
      </c>
      <c r="C13" s="129"/>
      <c r="D13" s="129"/>
      <c r="E13" s="129"/>
      <c r="F13" s="129"/>
      <c r="G13" s="161"/>
      <c r="H13" s="129"/>
      <c r="I13" s="129"/>
      <c r="J13" s="129"/>
      <c r="K13" s="129"/>
      <c r="L13" s="129"/>
      <c r="M13" s="137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210" t="s">
        <v>81</v>
      </c>
      <c r="C14" s="137"/>
      <c r="D14" s="129"/>
      <c r="E14" s="129"/>
      <c r="F14" s="129"/>
      <c r="G14" s="131"/>
      <c r="H14" s="138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</row>
    <row r="15" spans="1:21" ht="24" customHeight="1">
      <c r="A15" s="265" t="s">
        <v>89</v>
      </c>
      <c r="B15" s="209" t="s">
        <v>342</v>
      </c>
      <c r="C15" t="s">
        <v>347</v>
      </c>
      <c r="D15" t="s">
        <v>344</v>
      </c>
      <c r="U15" s="130"/>
    </row>
    <row r="16" spans="1:21" ht="24" customHeight="1">
      <c r="A16" s="265"/>
      <c r="B16" s="209" t="s">
        <v>70</v>
      </c>
      <c r="P16" s="130"/>
    </row>
    <row r="17" spans="1:21" ht="24" customHeight="1">
      <c r="A17" s="265"/>
      <c r="B17" s="209" t="s">
        <v>81</v>
      </c>
      <c r="C17" s="136"/>
      <c r="U17" s="130"/>
    </row>
    <row r="18" spans="1:21" ht="24" customHeight="1">
      <c r="A18" s="266" t="s">
        <v>90</v>
      </c>
      <c r="B18" s="210" t="s">
        <v>332</v>
      </c>
      <c r="C18" s="129" t="s">
        <v>343</v>
      </c>
      <c r="D18" s="129"/>
      <c r="E18" s="129"/>
      <c r="F18" s="129"/>
      <c r="G18" s="131"/>
      <c r="H18" s="138"/>
      <c r="I18" s="129"/>
      <c r="J18" s="129"/>
      <c r="K18" s="129"/>
      <c r="L18" s="138"/>
      <c r="M18" s="131"/>
      <c r="N18" s="129"/>
      <c r="O18" s="129"/>
      <c r="P18" s="129"/>
      <c r="Q18" s="137"/>
      <c r="R18" s="129"/>
      <c r="S18" s="129"/>
      <c r="T18" s="129"/>
      <c r="U18" s="129"/>
    </row>
    <row r="19" spans="1:21" ht="24" customHeight="1">
      <c r="A19" s="266"/>
      <c r="B19" s="210" t="s">
        <v>70</v>
      </c>
      <c r="C19" s="138" t="s">
        <v>370</v>
      </c>
      <c r="D19" s="129"/>
      <c r="E19" s="129"/>
      <c r="F19" s="137"/>
      <c r="G19" s="129"/>
      <c r="H19" s="129"/>
      <c r="I19" s="129"/>
      <c r="J19" s="129"/>
      <c r="K19" s="129"/>
      <c r="L19" s="129"/>
      <c r="M19" s="131"/>
      <c r="N19" s="129"/>
      <c r="O19" s="129"/>
      <c r="P19" s="129"/>
      <c r="Q19" s="129"/>
      <c r="R19" s="129"/>
      <c r="S19" s="129"/>
      <c r="T19" s="129"/>
      <c r="U19" s="129"/>
    </row>
    <row r="20" spans="1:21" ht="24" customHeight="1">
      <c r="A20" s="266"/>
      <c r="B20" s="210" t="s">
        <v>81</v>
      </c>
      <c r="C20" s="129"/>
      <c r="D20" s="129"/>
      <c r="E20" s="129"/>
      <c r="F20" s="129"/>
      <c r="G20" s="131"/>
      <c r="H20" s="138"/>
      <c r="I20" s="129"/>
      <c r="J20" s="129"/>
      <c r="K20" s="129"/>
      <c r="L20" s="138"/>
      <c r="M20" s="131"/>
      <c r="N20" s="129"/>
      <c r="O20" s="129"/>
      <c r="P20" s="129"/>
      <c r="Q20" s="137"/>
      <c r="R20" s="129"/>
      <c r="S20" s="129"/>
      <c r="T20" s="129"/>
      <c r="U20" s="129"/>
    </row>
    <row r="21" spans="1:21" ht="24" customHeight="1">
      <c r="A21" s="265" t="s">
        <v>91</v>
      </c>
      <c r="B21" s="209" t="s">
        <v>342</v>
      </c>
      <c r="C21" t="s">
        <v>348</v>
      </c>
    </row>
    <row r="22" spans="1:21" ht="24" customHeight="1">
      <c r="A22" s="265"/>
      <c r="B22" s="209" t="s">
        <v>70</v>
      </c>
      <c r="C22" t="s">
        <v>362</v>
      </c>
      <c r="D22" s="144"/>
      <c r="H22" s="136"/>
      <c r="U22" s="144"/>
    </row>
    <row r="23" spans="1:21" ht="24" customHeight="1">
      <c r="A23" s="265"/>
      <c r="B23" s="207" t="s">
        <v>81</v>
      </c>
      <c r="L23" s="144"/>
    </row>
    <row r="24" spans="1:21" ht="24" customHeight="1">
      <c r="A24" s="266" t="s">
        <v>92</v>
      </c>
      <c r="B24" s="210" t="s">
        <v>332</v>
      </c>
      <c r="C24" s="177" t="s">
        <v>349</v>
      </c>
      <c r="D24" s="129"/>
      <c r="E24" s="129"/>
      <c r="F24" s="129"/>
      <c r="G24" s="129"/>
      <c r="H24" s="131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</row>
    <row r="25" spans="1:21" ht="24" customHeight="1">
      <c r="A25" s="266"/>
      <c r="B25" s="210" t="s">
        <v>70</v>
      </c>
      <c r="C25" s="131" t="s">
        <v>166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38"/>
      <c r="N25" s="129"/>
      <c r="O25" s="129"/>
      <c r="P25" s="138"/>
      <c r="Q25" s="129"/>
      <c r="R25" s="129"/>
      <c r="S25" s="129"/>
      <c r="T25" s="129"/>
      <c r="U25" s="129"/>
    </row>
    <row r="26" spans="1:21" ht="24" customHeight="1">
      <c r="A26" s="266"/>
      <c r="B26" s="210" t="s">
        <v>81</v>
      </c>
      <c r="C26" s="129"/>
      <c r="D26" s="129"/>
      <c r="E26" s="129"/>
      <c r="F26" s="129"/>
      <c r="G26" s="129"/>
      <c r="H26" s="131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</row>
    <row r="27" spans="1:21" ht="24" customHeight="1">
      <c r="A27" s="265" t="s">
        <v>93</v>
      </c>
      <c r="B27" s="209" t="s">
        <v>342</v>
      </c>
      <c r="C27" s="202" t="s">
        <v>349</v>
      </c>
      <c r="D27" t="s">
        <v>148</v>
      </c>
      <c r="G27" s="136"/>
      <c r="L27" s="130"/>
      <c r="U27" s="144"/>
    </row>
    <row r="28" spans="1:21" ht="24" customHeight="1">
      <c r="A28" s="265"/>
      <c r="B28" s="209" t="s">
        <v>70</v>
      </c>
      <c r="C28" s="144"/>
    </row>
    <row r="29" spans="1:21" ht="24" customHeight="1">
      <c r="A29" s="265"/>
      <c r="B29" s="209" t="s">
        <v>81</v>
      </c>
      <c r="G29" s="136"/>
      <c r="U29" s="144"/>
    </row>
    <row r="30" spans="1:21" ht="24" customHeight="1">
      <c r="A30" s="266" t="s">
        <v>99</v>
      </c>
      <c r="B30" s="210" t="s">
        <v>332</v>
      </c>
      <c r="C30" s="177" t="s">
        <v>351</v>
      </c>
      <c r="D30" s="129"/>
      <c r="E30" s="129"/>
      <c r="F30" s="129"/>
      <c r="G30" s="131"/>
      <c r="H30" s="129"/>
      <c r="I30" s="129"/>
      <c r="J30" s="129"/>
      <c r="K30" s="129"/>
      <c r="L30" s="177"/>
      <c r="M30" s="129"/>
      <c r="N30" s="129"/>
      <c r="O30" s="129"/>
      <c r="P30" s="129"/>
      <c r="Q30" s="129"/>
      <c r="R30" s="129"/>
      <c r="S30" s="129"/>
      <c r="T30" s="129"/>
      <c r="U30" s="129"/>
    </row>
    <row r="31" spans="1:21" ht="24" customHeight="1">
      <c r="A31" s="266"/>
      <c r="B31" s="210" t="s">
        <v>70</v>
      </c>
      <c r="C31" s="177" t="s">
        <v>341</v>
      </c>
      <c r="D31" s="129"/>
      <c r="E31" s="129"/>
      <c r="F31" s="129"/>
      <c r="G31" s="129"/>
      <c r="H31" s="161"/>
      <c r="I31" s="129"/>
      <c r="J31" s="129"/>
      <c r="K31" s="129"/>
      <c r="L31" s="129"/>
      <c r="M31" s="129"/>
      <c r="N31" s="129"/>
      <c r="O31" s="129"/>
      <c r="P31" s="138"/>
      <c r="Q31" s="129"/>
      <c r="R31" s="129"/>
      <c r="S31" s="129"/>
      <c r="T31" s="129"/>
      <c r="U31" s="129"/>
    </row>
    <row r="32" spans="1:21" ht="24" customHeight="1">
      <c r="A32" s="266"/>
      <c r="B32" s="210" t="s">
        <v>81</v>
      </c>
      <c r="C32" s="137"/>
      <c r="D32" s="129"/>
      <c r="E32" s="129"/>
      <c r="F32" s="129"/>
      <c r="G32" s="131"/>
      <c r="H32" s="129"/>
      <c r="I32" s="129"/>
      <c r="J32" s="129"/>
      <c r="K32" s="129"/>
      <c r="L32" s="177"/>
      <c r="M32" s="129"/>
      <c r="N32" s="129"/>
      <c r="O32" s="129"/>
      <c r="P32" s="129"/>
      <c r="Q32" s="129"/>
      <c r="R32" s="129"/>
      <c r="S32" s="129"/>
      <c r="T32" s="129"/>
      <c r="U32" s="129"/>
    </row>
    <row r="33" spans="1:21" ht="24" customHeight="1">
      <c r="A33" s="265" t="s">
        <v>94</v>
      </c>
      <c r="B33" s="209" t="s">
        <v>342</v>
      </c>
      <c r="C33" s="143" t="s">
        <v>349</v>
      </c>
      <c r="G33" s="143"/>
      <c r="H33" s="144"/>
    </row>
    <row r="34" spans="1:21" ht="24" customHeight="1">
      <c r="A34" s="265"/>
      <c r="B34" s="209" t="s">
        <v>70</v>
      </c>
      <c r="C34" s="130"/>
      <c r="T34" s="136"/>
    </row>
    <row r="35" spans="1:21" ht="24" customHeight="1">
      <c r="A35" s="265"/>
      <c r="B35" s="209" t="s">
        <v>81</v>
      </c>
      <c r="C35" s="144"/>
      <c r="G35" s="143"/>
      <c r="H35" s="144"/>
    </row>
    <row r="36" spans="1:21" ht="24" customHeight="1">
      <c r="A36" s="266" t="s">
        <v>96</v>
      </c>
      <c r="B36" s="210" t="s">
        <v>332</v>
      </c>
      <c r="C36" s="177" t="s">
        <v>324</v>
      </c>
      <c r="D36" s="129"/>
      <c r="E36" s="129"/>
      <c r="F36" s="129"/>
      <c r="G36" s="129"/>
      <c r="H36" s="138"/>
      <c r="I36" s="129"/>
      <c r="J36" s="129"/>
      <c r="K36" s="129"/>
      <c r="L36" s="138"/>
      <c r="M36" s="138"/>
      <c r="N36" s="129"/>
      <c r="O36" s="129"/>
      <c r="P36" s="129"/>
      <c r="Q36" s="129"/>
      <c r="R36" s="129"/>
      <c r="S36" s="131"/>
      <c r="T36" s="129"/>
      <c r="U36" s="129"/>
    </row>
    <row r="37" spans="1:21" ht="24" customHeight="1">
      <c r="A37" s="266"/>
      <c r="B37" s="210" t="s">
        <v>70</v>
      </c>
      <c r="C37" s="210"/>
      <c r="D37" s="129"/>
      <c r="E37" s="129"/>
      <c r="F37" s="138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</row>
    <row r="38" spans="1:21" ht="24" customHeight="1">
      <c r="A38" s="266"/>
      <c r="B38" s="210" t="s">
        <v>81</v>
      </c>
      <c r="C38" s="137"/>
      <c r="D38" s="129"/>
      <c r="E38" s="129"/>
      <c r="F38" s="129"/>
      <c r="G38" s="129"/>
      <c r="H38" s="138"/>
      <c r="I38" s="129"/>
      <c r="J38" s="129"/>
      <c r="K38" s="129"/>
      <c r="L38" s="138"/>
      <c r="M38" s="138"/>
      <c r="N38" s="129"/>
      <c r="O38" s="129"/>
      <c r="P38" s="129"/>
      <c r="Q38" s="129"/>
      <c r="R38" s="129"/>
      <c r="S38" s="131"/>
      <c r="T38" s="129"/>
      <c r="U38" s="129"/>
    </row>
    <row r="39" spans="1:21" ht="24" customHeight="1">
      <c r="A39" s="265" t="s">
        <v>97</v>
      </c>
      <c r="B39" s="209" t="s">
        <v>342</v>
      </c>
      <c r="C39" s="143" t="s">
        <v>352</v>
      </c>
      <c r="E39" s="136"/>
      <c r="F39" s="144"/>
    </row>
    <row r="40" spans="1:21" ht="24" customHeight="1">
      <c r="A40" s="265"/>
      <c r="B40" s="209" t="s">
        <v>70</v>
      </c>
      <c r="C40" s="136" t="s">
        <v>372</v>
      </c>
      <c r="F40" s="144"/>
      <c r="G40" s="144"/>
      <c r="H40" s="144"/>
      <c r="J40" s="136"/>
      <c r="P40" s="144"/>
    </row>
    <row r="41" spans="1:21" ht="24" customHeight="1">
      <c r="A41" s="265"/>
      <c r="B41" s="209" t="s">
        <v>81</v>
      </c>
      <c r="C41" s="136"/>
      <c r="E41" s="136"/>
      <c r="F41" s="144"/>
    </row>
    <row r="42" spans="1:21" ht="24" customHeight="1">
      <c r="A42" s="210"/>
      <c r="B42" s="210" t="s">
        <v>332</v>
      </c>
      <c r="C42" s="208" t="s">
        <v>349</v>
      </c>
      <c r="D42" s="129"/>
      <c r="E42" s="129"/>
      <c r="F42" s="129"/>
      <c r="G42" s="129"/>
      <c r="H42" s="137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31"/>
      <c r="T42" s="129"/>
      <c r="U42" s="129"/>
    </row>
    <row r="43" spans="1:21" ht="24" customHeight="1">
      <c r="A43" s="266" t="s">
        <v>98</v>
      </c>
      <c r="B43" s="210" t="s">
        <v>70</v>
      </c>
      <c r="C43" s="210"/>
      <c r="D43" s="129"/>
      <c r="E43" s="129"/>
      <c r="F43" s="129"/>
      <c r="G43" s="129"/>
      <c r="H43" s="161"/>
      <c r="I43" s="129"/>
      <c r="J43" s="129"/>
      <c r="K43" s="129"/>
      <c r="L43" s="129"/>
      <c r="M43" s="131"/>
      <c r="N43" s="129"/>
      <c r="O43" s="129"/>
      <c r="P43" s="138"/>
      <c r="Q43" s="137"/>
      <c r="R43" s="129"/>
      <c r="S43" s="129"/>
      <c r="T43" s="129"/>
      <c r="U43" s="131"/>
    </row>
    <row r="44" spans="1:21" ht="24" customHeight="1">
      <c r="A44" s="266"/>
      <c r="B44" s="210" t="s">
        <v>81</v>
      </c>
      <c r="C44" s="138"/>
      <c r="D44" s="129"/>
      <c r="E44" s="129"/>
      <c r="F44" s="129"/>
      <c r="G44" s="129"/>
      <c r="H44" s="137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31"/>
      <c r="T44" s="129"/>
      <c r="U44" s="129"/>
    </row>
  </sheetData>
  <mergeCells count="14">
    <mergeCell ref="A18:A20"/>
    <mergeCell ref="A3:A5"/>
    <mergeCell ref="A6:A8"/>
    <mergeCell ref="A9:A11"/>
    <mergeCell ref="A12:A14"/>
    <mergeCell ref="A15:A17"/>
    <mergeCell ref="A39:A41"/>
    <mergeCell ref="A43:A44"/>
    <mergeCell ref="A21:A23"/>
    <mergeCell ref="A24:A26"/>
    <mergeCell ref="A27:A29"/>
    <mergeCell ref="A30:A32"/>
    <mergeCell ref="A33:A35"/>
    <mergeCell ref="A36:A38"/>
  </mergeCells>
  <phoneticPr fontId="13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pane xSplit="2" ySplit="2" topLeftCell="C24" activePane="bottomRight" state="frozen"/>
      <selection pane="topRight" activeCell="C1" sqref="C1"/>
      <selection pane="bottomLeft" activeCell="A3" sqref="A3"/>
      <selection pane="bottomRight" activeCell="C34" sqref="C34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O1" s="178"/>
    </row>
    <row r="2" spans="1:21">
      <c r="A2" s="133">
        <v>44193</v>
      </c>
      <c r="B2" s="132" t="s">
        <v>221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206" t="s">
        <v>342</v>
      </c>
      <c r="C3" s="144" t="s">
        <v>324</v>
      </c>
      <c r="O3" t="s">
        <v>361</v>
      </c>
    </row>
    <row r="4" spans="1:21" ht="24" customHeight="1">
      <c r="A4" s="265"/>
      <c r="B4" s="206" t="s">
        <v>70</v>
      </c>
      <c r="C4" s="144"/>
      <c r="O4" s="136" t="s">
        <v>363</v>
      </c>
    </row>
    <row r="5" spans="1:21" ht="24" customHeight="1">
      <c r="A5" s="265"/>
      <c r="B5" s="206" t="s">
        <v>81</v>
      </c>
      <c r="G5" s="136"/>
      <c r="I5" s="143" t="s">
        <v>357</v>
      </c>
      <c r="L5" s="202"/>
      <c r="M5" s="152"/>
      <c r="N5" s="144"/>
    </row>
    <row r="6" spans="1:21" ht="24" customHeight="1">
      <c r="A6" s="266" t="s">
        <v>86</v>
      </c>
      <c r="B6" s="205" t="s">
        <v>332</v>
      </c>
      <c r="C6" s="129" t="s">
        <v>343</v>
      </c>
      <c r="D6" s="129"/>
      <c r="E6" s="129"/>
      <c r="F6" s="129"/>
      <c r="G6" s="129"/>
      <c r="H6" s="129"/>
      <c r="I6" s="131"/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6"/>
      <c r="B7" s="205" t="s">
        <v>70</v>
      </c>
      <c r="C7" s="129"/>
      <c r="D7" s="129"/>
      <c r="E7" s="129"/>
      <c r="F7" s="129"/>
      <c r="G7" s="129"/>
      <c r="H7" s="129"/>
      <c r="I7" s="131"/>
      <c r="J7" s="129"/>
      <c r="K7" s="129"/>
      <c r="L7" s="129"/>
      <c r="M7" s="129"/>
      <c r="N7" s="129"/>
      <c r="O7" s="129"/>
      <c r="P7" s="129"/>
      <c r="Q7" s="138"/>
      <c r="R7" s="129"/>
      <c r="S7" s="129"/>
      <c r="T7" s="129"/>
      <c r="U7" s="129"/>
    </row>
    <row r="8" spans="1:21" ht="24" customHeight="1">
      <c r="A8" s="266"/>
      <c r="B8" s="205" t="s">
        <v>81</v>
      </c>
      <c r="C8" s="138"/>
      <c r="D8" s="129"/>
      <c r="E8" s="129"/>
      <c r="F8" s="129"/>
      <c r="G8" s="137"/>
      <c r="H8" s="138"/>
      <c r="I8" s="129"/>
      <c r="J8" s="129"/>
      <c r="K8" s="129"/>
      <c r="L8" s="129"/>
      <c r="M8" s="137"/>
      <c r="N8" s="129"/>
      <c r="O8" s="138"/>
      <c r="P8" s="138"/>
      <c r="Q8" s="129"/>
      <c r="R8" s="129"/>
      <c r="S8" s="129"/>
      <c r="T8" s="129"/>
      <c r="U8" s="129"/>
    </row>
    <row r="9" spans="1:21" ht="24" customHeight="1">
      <c r="A9" s="265" t="s">
        <v>87</v>
      </c>
      <c r="B9" s="206" t="s">
        <v>342</v>
      </c>
      <c r="C9" s="202" t="s">
        <v>344</v>
      </c>
    </row>
    <row r="10" spans="1:21" ht="24" customHeight="1">
      <c r="A10" s="265"/>
      <c r="B10" s="206" t="s">
        <v>70</v>
      </c>
      <c r="C10" s="144"/>
    </row>
    <row r="11" spans="1:21" ht="24" customHeight="1">
      <c r="A11" s="265"/>
      <c r="B11" s="206" t="s">
        <v>81</v>
      </c>
      <c r="C11" s="144"/>
      <c r="G11" s="136"/>
      <c r="M11" s="143"/>
    </row>
    <row r="12" spans="1:21" ht="24" customHeight="1">
      <c r="A12" s="266" t="s">
        <v>88</v>
      </c>
      <c r="B12" s="205" t="s">
        <v>332</v>
      </c>
      <c r="C12" s="129"/>
      <c r="D12" s="131" t="s">
        <v>359</v>
      </c>
      <c r="E12" s="129" t="s">
        <v>345</v>
      </c>
      <c r="F12" s="129"/>
      <c r="G12" s="131"/>
      <c r="H12" s="138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</row>
    <row r="13" spans="1:21" ht="24" customHeight="1">
      <c r="A13" s="266"/>
      <c r="B13" s="205" t="s">
        <v>70</v>
      </c>
      <c r="C13" s="129"/>
      <c r="D13" s="129"/>
      <c r="E13" s="129"/>
      <c r="F13" s="129"/>
      <c r="G13" s="161"/>
      <c r="H13" s="129"/>
      <c r="I13" s="129"/>
      <c r="J13" s="129"/>
      <c r="K13" s="129"/>
      <c r="L13" s="129"/>
      <c r="M13" s="137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205" t="s">
        <v>81</v>
      </c>
      <c r="C14" s="137"/>
      <c r="D14" s="129"/>
      <c r="E14" s="129"/>
      <c r="F14" s="129"/>
      <c r="G14" s="131"/>
      <c r="H14" s="138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</row>
    <row r="15" spans="1:21" ht="24" customHeight="1">
      <c r="A15" s="265" t="s">
        <v>89</v>
      </c>
      <c r="B15" s="206" t="s">
        <v>342</v>
      </c>
      <c r="C15" t="s">
        <v>347</v>
      </c>
      <c r="D15" t="s">
        <v>344</v>
      </c>
      <c r="U15" s="130"/>
    </row>
    <row r="16" spans="1:21" ht="24" customHeight="1">
      <c r="A16" s="265"/>
      <c r="B16" s="206" t="s">
        <v>70</v>
      </c>
      <c r="P16" s="130"/>
    </row>
    <row r="17" spans="1:21" ht="24" customHeight="1">
      <c r="A17" s="265"/>
      <c r="B17" s="206" t="s">
        <v>81</v>
      </c>
      <c r="C17" s="136"/>
      <c r="U17" s="130"/>
    </row>
    <row r="18" spans="1:21" ht="24" customHeight="1">
      <c r="A18" s="266" t="s">
        <v>90</v>
      </c>
      <c r="B18" s="205" t="s">
        <v>332</v>
      </c>
      <c r="C18" s="129" t="s">
        <v>343</v>
      </c>
      <c r="D18" s="129"/>
      <c r="E18" s="129"/>
      <c r="F18" s="129"/>
      <c r="G18" s="131"/>
      <c r="H18" s="138"/>
      <c r="I18" s="129"/>
      <c r="J18" s="129"/>
      <c r="K18" s="129"/>
      <c r="L18" s="138"/>
      <c r="M18" s="131"/>
      <c r="N18" s="129"/>
      <c r="O18" s="129"/>
      <c r="P18" s="129"/>
      <c r="Q18" s="137"/>
      <c r="R18" s="129"/>
      <c r="S18" s="129"/>
      <c r="T18" s="129"/>
      <c r="U18" s="129"/>
    </row>
    <row r="19" spans="1:21" ht="24" customHeight="1">
      <c r="A19" s="266"/>
      <c r="B19" s="205" t="s">
        <v>70</v>
      </c>
      <c r="C19" s="138" t="s">
        <v>370</v>
      </c>
      <c r="D19" s="129"/>
      <c r="E19" s="129"/>
      <c r="F19" s="137"/>
      <c r="G19" s="129"/>
      <c r="H19" s="129"/>
      <c r="I19" s="129"/>
      <c r="J19" s="129"/>
      <c r="K19" s="129"/>
      <c r="L19" s="129"/>
      <c r="M19" s="131"/>
      <c r="N19" s="129"/>
      <c r="O19" s="129"/>
      <c r="P19" s="129"/>
      <c r="Q19" s="129"/>
      <c r="R19" s="129"/>
      <c r="S19" s="129"/>
      <c r="T19" s="129"/>
      <c r="U19" s="129"/>
    </row>
    <row r="20" spans="1:21" ht="24" customHeight="1">
      <c r="A20" s="266"/>
      <c r="B20" s="205" t="s">
        <v>81</v>
      </c>
      <c r="C20" s="129"/>
      <c r="D20" s="129"/>
      <c r="E20" s="129"/>
      <c r="F20" s="129"/>
      <c r="G20" s="131"/>
      <c r="H20" s="138"/>
      <c r="I20" s="129"/>
      <c r="J20" s="129"/>
      <c r="K20" s="129"/>
      <c r="L20" s="138"/>
      <c r="M20" s="131"/>
      <c r="N20" s="129"/>
      <c r="O20" s="129"/>
      <c r="P20" s="129"/>
      <c r="Q20" s="137"/>
      <c r="R20" s="129"/>
      <c r="S20" s="129"/>
      <c r="T20" s="129"/>
      <c r="U20" s="129"/>
    </row>
    <row r="21" spans="1:21" ht="24" customHeight="1">
      <c r="A21" s="265" t="s">
        <v>91</v>
      </c>
      <c r="B21" s="206" t="s">
        <v>342</v>
      </c>
      <c r="C21" t="s">
        <v>348</v>
      </c>
    </row>
    <row r="22" spans="1:21" ht="24" customHeight="1">
      <c r="A22" s="265"/>
      <c r="B22" s="206" t="s">
        <v>70</v>
      </c>
      <c r="D22" s="144"/>
      <c r="H22" s="136"/>
      <c r="O22" t="s">
        <v>362</v>
      </c>
      <c r="U22" s="144"/>
    </row>
    <row r="23" spans="1:21" ht="24" customHeight="1">
      <c r="A23" s="265"/>
      <c r="B23" s="207" t="s">
        <v>81</v>
      </c>
      <c r="L23" s="144" t="s">
        <v>360</v>
      </c>
    </row>
    <row r="24" spans="1:21" ht="24" customHeight="1">
      <c r="A24" s="266" t="s">
        <v>92</v>
      </c>
      <c r="B24" s="205" t="s">
        <v>332</v>
      </c>
      <c r="C24" s="177" t="s">
        <v>349</v>
      </c>
      <c r="D24" s="129"/>
      <c r="E24" s="129"/>
      <c r="F24" s="129"/>
      <c r="G24" s="129"/>
      <c r="H24" s="131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</row>
    <row r="25" spans="1:21" ht="24" customHeight="1">
      <c r="A25" s="266"/>
      <c r="B25" s="205" t="s">
        <v>70</v>
      </c>
      <c r="C25" s="131" t="s">
        <v>166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38"/>
      <c r="N25" s="129"/>
      <c r="O25" s="129"/>
      <c r="P25" s="138"/>
      <c r="Q25" s="129"/>
      <c r="R25" s="129"/>
      <c r="S25" s="129"/>
      <c r="T25" s="129"/>
      <c r="U25" s="129"/>
    </row>
    <row r="26" spans="1:21" ht="24" customHeight="1">
      <c r="A26" s="266"/>
      <c r="B26" s="205" t="s">
        <v>81</v>
      </c>
      <c r="C26" s="129"/>
      <c r="D26" s="129"/>
      <c r="E26" s="129"/>
      <c r="F26" s="129"/>
      <c r="G26" s="129"/>
      <c r="H26" s="131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</row>
    <row r="27" spans="1:21" ht="24" customHeight="1">
      <c r="A27" s="265" t="s">
        <v>93</v>
      </c>
      <c r="B27" s="206" t="s">
        <v>342</v>
      </c>
      <c r="C27" s="202" t="s">
        <v>349</v>
      </c>
      <c r="D27" t="s">
        <v>148</v>
      </c>
      <c r="G27" s="136"/>
      <c r="L27" s="130"/>
      <c r="U27" s="144"/>
    </row>
    <row r="28" spans="1:21" ht="24" customHeight="1">
      <c r="A28" s="265"/>
      <c r="B28" s="206" t="s">
        <v>70</v>
      </c>
      <c r="C28" s="144"/>
    </row>
    <row r="29" spans="1:21" ht="24" customHeight="1">
      <c r="A29" s="265"/>
      <c r="B29" s="206" t="s">
        <v>81</v>
      </c>
      <c r="G29" s="136"/>
      <c r="U29" s="144"/>
    </row>
    <row r="30" spans="1:21" ht="24" customHeight="1">
      <c r="A30" s="266" t="s">
        <v>99</v>
      </c>
      <c r="B30" s="205" t="s">
        <v>332</v>
      </c>
      <c r="C30" s="177" t="s">
        <v>351</v>
      </c>
      <c r="D30" s="129"/>
      <c r="E30" s="129"/>
      <c r="F30" s="129"/>
      <c r="G30" s="131"/>
      <c r="H30" s="129"/>
      <c r="I30" s="129"/>
      <c r="J30" s="129"/>
      <c r="K30" s="129"/>
      <c r="L30" s="177"/>
      <c r="M30" s="129"/>
      <c r="N30" s="129"/>
      <c r="O30" s="129"/>
      <c r="P30" s="129"/>
      <c r="Q30" s="129"/>
      <c r="R30" s="129"/>
      <c r="S30" s="129"/>
      <c r="T30" s="129"/>
      <c r="U30" s="129"/>
    </row>
    <row r="31" spans="1:21" ht="24" customHeight="1">
      <c r="A31" s="266"/>
      <c r="B31" s="205" t="s">
        <v>70</v>
      </c>
      <c r="C31" s="177" t="s">
        <v>341</v>
      </c>
      <c r="D31" s="129"/>
      <c r="E31" s="129"/>
      <c r="F31" s="129"/>
      <c r="G31" s="129"/>
      <c r="H31" s="161"/>
      <c r="I31" s="129"/>
      <c r="J31" s="129"/>
      <c r="K31" s="129"/>
      <c r="L31" s="129"/>
      <c r="M31" s="129"/>
      <c r="N31" s="129"/>
      <c r="O31" s="129"/>
      <c r="P31" s="138"/>
      <c r="Q31" s="129"/>
      <c r="R31" s="129"/>
      <c r="S31" s="129"/>
      <c r="T31" s="129"/>
      <c r="U31" s="129"/>
    </row>
    <row r="32" spans="1:21" ht="24" customHeight="1">
      <c r="A32" s="266"/>
      <c r="B32" s="205" t="s">
        <v>81</v>
      </c>
      <c r="C32" s="137"/>
      <c r="D32" s="129"/>
      <c r="E32" s="129"/>
      <c r="F32" s="129"/>
      <c r="G32" s="131"/>
      <c r="H32" s="129"/>
      <c r="I32" s="129"/>
      <c r="J32" s="129"/>
      <c r="K32" s="129"/>
      <c r="L32" s="177"/>
      <c r="M32" s="129"/>
      <c r="N32" s="129"/>
      <c r="O32" s="129"/>
      <c r="P32" s="129"/>
      <c r="Q32" s="129"/>
      <c r="R32" s="129"/>
      <c r="S32" s="129"/>
      <c r="T32" s="129"/>
      <c r="U32" s="129"/>
    </row>
    <row r="33" spans="1:21" ht="24" customHeight="1">
      <c r="A33" s="265" t="s">
        <v>94</v>
      </c>
      <c r="B33" s="206" t="s">
        <v>342</v>
      </c>
      <c r="C33" s="143" t="s">
        <v>349</v>
      </c>
      <c r="G33" s="143"/>
      <c r="H33" s="144"/>
    </row>
    <row r="34" spans="1:21" ht="24" customHeight="1">
      <c r="A34" s="265"/>
      <c r="B34" s="206" t="s">
        <v>70</v>
      </c>
      <c r="C34" s="136" t="s">
        <v>371</v>
      </c>
      <c r="T34" s="136"/>
    </row>
    <row r="35" spans="1:21" ht="24" customHeight="1">
      <c r="A35" s="265"/>
      <c r="B35" s="206" t="s">
        <v>81</v>
      </c>
      <c r="C35" s="144"/>
      <c r="G35" s="143"/>
      <c r="H35" s="144"/>
    </row>
    <row r="36" spans="1:21" ht="24" customHeight="1">
      <c r="A36" s="266" t="s">
        <v>96</v>
      </c>
      <c r="B36" s="205" t="s">
        <v>332</v>
      </c>
      <c r="C36" s="177" t="s">
        <v>324</v>
      </c>
      <c r="D36" s="129"/>
      <c r="E36" s="129"/>
      <c r="F36" s="129"/>
      <c r="G36" s="129"/>
      <c r="H36" s="138"/>
      <c r="I36" s="129"/>
      <c r="J36" s="129"/>
      <c r="K36" s="129"/>
      <c r="L36" s="138"/>
      <c r="M36" s="138"/>
      <c r="N36" s="129"/>
      <c r="O36" s="129"/>
      <c r="P36" s="129"/>
      <c r="Q36" s="129"/>
      <c r="R36" s="129"/>
      <c r="S36" s="131"/>
      <c r="T36" s="129"/>
      <c r="U36" s="129"/>
    </row>
    <row r="37" spans="1:21" ht="24" customHeight="1">
      <c r="A37" s="266"/>
      <c r="B37" s="205" t="s">
        <v>70</v>
      </c>
      <c r="C37" s="205"/>
      <c r="D37" s="129"/>
      <c r="E37" s="129"/>
      <c r="F37" s="138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</row>
    <row r="38" spans="1:21" ht="24" customHeight="1">
      <c r="A38" s="266"/>
      <c r="B38" s="205" t="s">
        <v>81</v>
      </c>
      <c r="C38" s="137"/>
      <c r="D38" s="129"/>
      <c r="E38" s="129"/>
      <c r="F38" s="129"/>
      <c r="G38" s="129"/>
      <c r="H38" s="138"/>
      <c r="I38" s="129"/>
      <c r="J38" s="129"/>
      <c r="K38" s="129"/>
      <c r="L38" s="138"/>
      <c r="M38" s="138"/>
      <c r="N38" s="129"/>
      <c r="O38" s="129"/>
      <c r="P38" s="129"/>
      <c r="Q38" s="129"/>
      <c r="R38" s="129"/>
      <c r="S38" s="131"/>
      <c r="T38" s="129"/>
      <c r="U38" s="129"/>
    </row>
    <row r="39" spans="1:21" ht="24" customHeight="1">
      <c r="A39" s="265" t="s">
        <v>97</v>
      </c>
      <c r="B39" s="206" t="s">
        <v>342</v>
      </c>
      <c r="C39" s="130" t="s">
        <v>352</v>
      </c>
      <c r="E39" s="136"/>
      <c r="F39" s="144"/>
    </row>
    <row r="40" spans="1:21" ht="24" customHeight="1">
      <c r="A40" s="265"/>
      <c r="B40" s="206" t="s">
        <v>70</v>
      </c>
      <c r="C40" s="130" t="s">
        <v>353</v>
      </c>
      <c r="F40" s="144"/>
      <c r="G40" s="144"/>
      <c r="H40" s="144"/>
      <c r="J40" s="136"/>
      <c r="P40" s="144"/>
    </row>
    <row r="41" spans="1:21" ht="24" customHeight="1">
      <c r="A41" s="265"/>
      <c r="B41" s="206" t="s">
        <v>81</v>
      </c>
      <c r="C41" s="136"/>
      <c r="E41" s="136"/>
      <c r="F41" s="144"/>
    </row>
    <row r="42" spans="1:21" ht="24" customHeight="1">
      <c r="A42" s="205"/>
      <c r="B42" s="205" t="s">
        <v>332</v>
      </c>
      <c r="C42" s="208" t="s">
        <v>349</v>
      </c>
      <c r="D42" s="129"/>
      <c r="E42" s="129"/>
      <c r="F42" s="129"/>
      <c r="G42" s="129"/>
      <c r="H42" s="137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31"/>
      <c r="T42" s="129"/>
      <c r="U42" s="129"/>
    </row>
    <row r="43" spans="1:21" ht="24" customHeight="1">
      <c r="A43" s="266" t="s">
        <v>98</v>
      </c>
      <c r="B43" s="205" t="s">
        <v>70</v>
      </c>
      <c r="C43" s="205"/>
      <c r="D43" s="129"/>
      <c r="E43" s="129"/>
      <c r="F43" s="129"/>
      <c r="G43" s="129"/>
      <c r="H43" s="161"/>
      <c r="I43" s="129"/>
      <c r="J43" s="129"/>
      <c r="K43" s="129"/>
      <c r="L43" s="129"/>
      <c r="M43" s="131"/>
      <c r="N43" s="129"/>
      <c r="O43" s="129"/>
      <c r="P43" s="138"/>
      <c r="Q43" s="137"/>
      <c r="R43" s="129"/>
      <c r="S43" s="129"/>
      <c r="T43" s="129"/>
      <c r="U43" s="131"/>
    </row>
    <row r="44" spans="1:21" ht="24" customHeight="1">
      <c r="A44" s="266"/>
      <c r="B44" s="205" t="s">
        <v>81</v>
      </c>
      <c r="C44" s="138" t="s">
        <v>354</v>
      </c>
      <c r="D44" s="129"/>
      <c r="E44" s="129"/>
      <c r="F44" s="129"/>
      <c r="G44" s="129"/>
      <c r="H44" s="137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31"/>
      <c r="T44" s="129"/>
      <c r="U44" s="129"/>
    </row>
  </sheetData>
  <mergeCells count="14">
    <mergeCell ref="A18:A20"/>
    <mergeCell ref="A3:A5"/>
    <mergeCell ref="A6:A8"/>
    <mergeCell ref="A9:A11"/>
    <mergeCell ref="A12:A14"/>
    <mergeCell ref="A15:A17"/>
    <mergeCell ref="A39:A41"/>
    <mergeCell ref="A43:A44"/>
    <mergeCell ref="A21:A23"/>
    <mergeCell ref="A24:A26"/>
    <mergeCell ref="A27:A29"/>
    <mergeCell ref="A30:A32"/>
    <mergeCell ref="A33:A35"/>
    <mergeCell ref="A36:A38"/>
  </mergeCells>
  <phoneticPr fontId="13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pane xSplit="2" ySplit="2" topLeftCell="C27" activePane="bottomRight" state="frozen"/>
      <selection pane="topRight" activeCell="C1" sqref="C1"/>
      <selection pane="bottomLeft" activeCell="A3" sqref="A3"/>
      <selection pane="bottomRight" activeCell="C34" sqref="C34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L1" s="178"/>
    </row>
    <row r="2" spans="1:21">
      <c r="A2" s="133">
        <v>44190</v>
      </c>
      <c r="B2" s="132" t="s">
        <v>192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203" t="s">
        <v>342</v>
      </c>
      <c r="C3" t="s">
        <v>324</v>
      </c>
    </row>
    <row r="4" spans="1:21" ht="24" customHeight="1">
      <c r="A4" s="265"/>
      <c r="B4" s="203" t="s">
        <v>70</v>
      </c>
      <c r="C4" s="144"/>
    </row>
    <row r="5" spans="1:21" ht="24" customHeight="1">
      <c r="A5" s="265"/>
      <c r="B5" s="203" t="s">
        <v>81</v>
      </c>
      <c r="G5" s="136"/>
      <c r="I5" s="136"/>
      <c r="L5" s="202"/>
      <c r="M5" s="152"/>
      <c r="N5" s="144"/>
    </row>
    <row r="6" spans="1:21" ht="24" customHeight="1">
      <c r="A6" s="266" t="s">
        <v>86</v>
      </c>
      <c r="B6" s="204" t="s">
        <v>332</v>
      </c>
      <c r="C6" s="129" t="s">
        <v>343</v>
      </c>
      <c r="D6" s="129"/>
      <c r="E6" s="129"/>
      <c r="F6" s="129"/>
      <c r="G6" s="129"/>
      <c r="H6" s="129"/>
      <c r="I6" s="131"/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6"/>
      <c r="B7" s="204" t="s">
        <v>70</v>
      </c>
      <c r="C7" s="129"/>
      <c r="D7" s="129"/>
      <c r="E7" s="129"/>
      <c r="F7" s="129"/>
      <c r="G7" s="129"/>
      <c r="H7" s="129"/>
      <c r="I7" s="131"/>
      <c r="J7" s="129"/>
      <c r="K7" s="129"/>
      <c r="L7" s="129"/>
      <c r="M7" s="129"/>
      <c r="N7" s="129"/>
      <c r="O7" s="129"/>
      <c r="P7" s="129"/>
      <c r="Q7" s="138"/>
      <c r="R7" s="129"/>
      <c r="S7" s="129"/>
      <c r="T7" s="129"/>
      <c r="U7" s="129"/>
    </row>
    <row r="8" spans="1:21" ht="24" customHeight="1">
      <c r="A8" s="266"/>
      <c r="B8" s="204" t="s">
        <v>81</v>
      </c>
      <c r="C8" s="138"/>
      <c r="D8" s="129"/>
      <c r="E8" s="129"/>
      <c r="F8" s="129"/>
      <c r="G8" s="137"/>
      <c r="H8" s="138"/>
      <c r="I8" s="129"/>
      <c r="J8" s="129"/>
      <c r="K8" s="129"/>
      <c r="L8" s="129"/>
      <c r="M8" s="137"/>
      <c r="N8" s="129"/>
      <c r="O8" s="138"/>
      <c r="P8" s="138"/>
      <c r="Q8" s="129"/>
      <c r="R8" s="129"/>
      <c r="S8" s="129"/>
      <c r="T8" s="129"/>
      <c r="U8" s="129"/>
    </row>
    <row r="9" spans="1:21" ht="24" customHeight="1">
      <c r="A9" s="265" t="s">
        <v>87</v>
      </c>
      <c r="B9" s="203" t="s">
        <v>342</v>
      </c>
      <c r="C9" s="202" t="s">
        <v>344</v>
      </c>
    </row>
    <row r="10" spans="1:21" ht="24" customHeight="1">
      <c r="A10" s="265"/>
      <c r="B10" s="203" t="s">
        <v>70</v>
      </c>
      <c r="C10" s="144"/>
    </row>
    <row r="11" spans="1:21" ht="24" customHeight="1">
      <c r="A11" s="265"/>
      <c r="B11" s="203" t="s">
        <v>81</v>
      </c>
      <c r="C11" s="144"/>
      <c r="G11" s="136"/>
      <c r="M11" s="143"/>
    </row>
    <row r="12" spans="1:21" ht="24" customHeight="1">
      <c r="A12" s="266" t="s">
        <v>88</v>
      </c>
      <c r="B12" s="204" t="s">
        <v>332</v>
      </c>
      <c r="C12" s="129" t="s">
        <v>346</v>
      </c>
      <c r="D12" s="129"/>
      <c r="E12" s="129" t="s">
        <v>345</v>
      </c>
      <c r="F12" s="129"/>
      <c r="G12" s="131"/>
      <c r="H12" s="138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</row>
    <row r="13" spans="1:21" ht="24" customHeight="1">
      <c r="A13" s="266"/>
      <c r="B13" s="204" t="s">
        <v>70</v>
      </c>
      <c r="C13" s="129"/>
      <c r="D13" s="129"/>
      <c r="E13" s="129"/>
      <c r="F13" s="129"/>
      <c r="G13" s="161"/>
      <c r="H13" s="129"/>
      <c r="I13" s="129"/>
      <c r="J13" s="129"/>
      <c r="K13" s="129"/>
      <c r="L13" s="129"/>
      <c r="M13" s="137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204" t="s">
        <v>81</v>
      </c>
      <c r="C14" s="137"/>
      <c r="D14" s="129"/>
      <c r="E14" s="129"/>
      <c r="F14" s="129"/>
      <c r="G14" s="131"/>
      <c r="H14" s="138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</row>
    <row r="15" spans="1:21" ht="24" customHeight="1">
      <c r="A15" s="265" t="s">
        <v>89</v>
      </c>
      <c r="B15" s="203" t="s">
        <v>342</v>
      </c>
      <c r="C15" t="s">
        <v>347</v>
      </c>
      <c r="D15" t="s">
        <v>344</v>
      </c>
      <c r="U15" s="130"/>
    </row>
    <row r="16" spans="1:21" ht="24" customHeight="1">
      <c r="A16" s="265"/>
      <c r="B16" s="203" t="s">
        <v>70</v>
      </c>
      <c r="P16" s="130"/>
    </row>
    <row r="17" spans="1:21" ht="24" customHeight="1">
      <c r="A17" s="265"/>
      <c r="B17" s="203" t="s">
        <v>81</v>
      </c>
      <c r="C17" s="136"/>
      <c r="U17" s="130"/>
    </row>
    <row r="18" spans="1:21" ht="24" customHeight="1">
      <c r="A18" s="266" t="s">
        <v>90</v>
      </c>
      <c r="B18" s="204" t="s">
        <v>332</v>
      </c>
      <c r="C18" s="129" t="s">
        <v>343</v>
      </c>
      <c r="D18" s="129"/>
      <c r="E18" s="129"/>
      <c r="F18" s="129"/>
      <c r="G18" s="131"/>
      <c r="H18" s="138"/>
      <c r="I18" s="129"/>
      <c r="J18" s="129"/>
      <c r="K18" s="129"/>
      <c r="L18" s="138"/>
      <c r="M18" s="131"/>
      <c r="N18" s="129"/>
      <c r="O18" s="129"/>
      <c r="P18" s="129"/>
      <c r="Q18" s="137"/>
      <c r="R18" s="129"/>
      <c r="S18" s="129"/>
      <c r="T18" s="129"/>
      <c r="U18" s="129"/>
    </row>
    <row r="19" spans="1:21" ht="24" customHeight="1">
      <c r="A19" s="266"/>
      <c r="B19" s="204" t="s">
        <v>70</v>
      </c>
      <c r="C19" s="129" t="s">
        <v>340</v>
      </c>
      <c r="D19" s="129"/>
      <c r="E19" s="129"/>
      <c r="F19" s="137"/>
      <c r="G19" s="129"/>
      <c r="H19" s="129"/>
      <c r="I19" s="129"/>
      <c r="J19" s="129"/>
      <c r="K19" s="129"/>
      <c r="L19" s="129"/>
      <c r="M19" s="131"/>
      <c r="N19" s="129"/>
      <c r="O19" s="129"/>
      <c r="P19" s="129"/>
      <c r="Q19" s="129"/>
      <c r="R19" s="129"/>
      <c r="S19" s="129"/>
      <c r="T19" s="129"/>
      <c r="U19" s="129"/>
    </row>
    <row r="20" spans="1:21" ht="24" customHeight="1">
      <c r="A20" s="266"/>
      <c r="B20" s="204" t="s">
        <v>81</v>
      </c>
      <c r="C20" s="129"/>
      <c r="D20" s="129"/>
      <c r="E20" s="129"/>
      <c r="F20" s="129"/>
      <c r="G20" s="131"/>
      <c r="H20" s="138"/>
      <c r="I20" s="129"/>
      <c r="J20" s="129"/>
      <c r="K20" s="129"/>
      <c r="L20" s="138"/>
      <c r="M20" s="131"/>
      <c r="N20" s="129"/>
      <c r="O20" s="129"/>
      <c r="P20" s="129"/>
      <c r="Q20" s="137"/>
      <c r="R20" s="129"/>
      <c r="S20" s="129"/>
      <c r="T20" s="129"/>
      <c r="U20" s="129"/>
    </row>
    <row r="21" spans="1:21" ht="24" customHeight="1">
      <c r="A21" s="265" t="s">
        <v>91</v>
      </c>
      <c r="B21" s="203" t="s">
        <v>342</v>
      </c>
      <c r="C21" t="s">
        <v>348</v>
      </c>
    </row>
    <row r="22" spans="1:21" ht="24" customHeight="1">
      <c r="A22" s="265"/>
      <c r="B22" s="203" t="s">
        <v>70</v>
      </c>
      <c r="D22" s="144"/>
      <c r="H22" s="136"/>
      <c r="U22" s="144"/>
    </row>
    <row r="23" spans="1:21" ht="24" customHeight="1">
      <c r="A23" s="265"/>
      <c r="B23" s="207" t="s">
        <v>81</v>
      </c>
    </row>
    <row r="24" spans="1:21" ht="24" customHeight="1">
      <c r="A24" s="266" t="s">
        <v>92</v>
      </c>
      <c r="B24" s="204" t="s">
        <v>332</v>
      </c>
      <c r="C24" s="177" t="s">
        <v>349</v>
      </c>
      <c r="D24" s="129"/>
      <c r="E24" s="129"/>
      <c r="F24" s="129"/>
      <c r="G24" s="129"/>
      <c r="H24" s="131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</row>
    <row r="25" spans="1:21" ht="24" customHeight="1">
      <c r="A25" s="266"/>
      <c r="B25" s="204" t="s">
        <v>70</v>
      </c>
      <c r="C25" s="131" t="s">
        <v>166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38"/>
      <c r="N25" s="129"/>
      <c r="O25" s="129"/>
      <c r="P25" s="138"/>
      <c r="Q25" s="129"/>
      <c r="R25" s="129"/>
      <c r="S25" s="129"/>
      <c r="T25" s="129"/>
      <c r="U25" s="129"/>
    </row>
    <row r="26" spans="1:21" ht="24" customHeight="1">
      <c r="A26" s="266"/>
      <c r="B26" s="204" t="s">
        <v>81</v>
      </c>
      <c r="C26" s="129"/>
      <c r="D26" s="129"/>
      <c r="E26" s="129"/>
      <c r="F26" s="129"/>
      <c r="G26" s="129"/>
      <c r="H26" s="131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</row>
    <row r="27" spans="1:21" ht="24" customHeight="1">
      <c r="A27" s="265" t="s">
        <v>93</v>
      </c>
      <c r="B27" s="203" t="s">
        <v>342</v>
      </c>
      <c r="C27" s="202" t="s">
        <v>349</v>
      </c>
      <c r="D27" t="s">
        <v>148</v>
      </c>
      <c r="G27" s="136"/>
      <c r="L27" s="130" t="s">
        <v>350</v>
      </c>
      <c r="U27" s="144"/>
    </row>
    <row r="28" spans="1:21" ht="24" customHeight="1">
      <c r="A28" s="265"/>
      <c r="B28" s="203" t="s">
        <v>70</v>
      </c>
      <c r="C28" s="144"/>
    </row>
    <row r="29" spans="1:21" ht="24" customHeight="1">
      <c r="A29" s="265"/>
      <c r="B29" s="203" t="s">
        <v>81</v>
      </c>
      <c r="G29" s="136"/>
      <c r="U29" s="144"/>
    </row>
    <row r="30" spans="1:21" ht="24" customHeight="1">
      <c r="A30" s="266" t="s">
        <v>99</v>
      </c>
      <c r="B30" s="204" t="s">
        <v>332</v>
      </c>
      <c r="C30" s="177" t="s">
        <v>351</v>
      </c>
      <c r="D30" s="129"/>
      <c r="E30" s="129"/>
      <c r="F30" s="129"/>
      <c r="G30" s="131"/>
      <c r="H30" s="129"/>
      <c r="I30" s="129"/>
      <c r="J30" s="129"/>
      <c r="K30" s="129"/>
      <c r="L30" s="177"/>
      <c r="M30" s="129"/>
      <c r="N30" s="129"/>
      <c r="O30" s="129"/>
      <c r="P30" s="129"/>
      <c r="Q30" s="129"/>
      <c r="R30" s="129"/>
      <c r="S30" s="129"/>
      <c r="T30" s="129"/>
      <c r="U30" s="129"/>
    </row>
    <row r="31" spans="1:21" ht="24" customHeight="1">
      <c r="A31" s="266"/>
      <c r="B31" s="204" t="s">
        <v>70</v>
      </c>
      <c r="C31" s="177" t="s">
        <v>341</v>
      </c>
      <c r="D31" s="129"/>
      <c r="E31" s="129"/>
      <c r="F31" s="129"/>
      <c r="G31" s="129"/>
      <c r="H31" s="161"/>
      <c r="I31" s="129"/>
      <c r="J31" s="129"/>
      <c r="K31" s="129"/>
      <c r="L31" s="129"/>
      <c r="M31" s="129"/>
      <c r="N31" s="129"/>
      <c r="O31" s="129"/>
      <c r="P31" s="138"/>
      <c r="Q31" s="129"/>
      <c r="R31" s="129"/>
      <c r="S31" s="129"/>
      <c r="T31" s="129"/>
      <c r="U31" s="129"/>
    </row>
    <row r="32" spans="1:21" ht="24" customHeight="1">
      <c r="A32" s="266"/>
      <c r="B32" s="204" t="s">
        <v>81</v>
      </c>
      <c r="C32" s="137"/>
      <c r="D32" s="129"/>
      <c r="E32" s="129"/>
      <c r="F32" s="129"/>
      <c r="G32" s="131"/>
      <c r="H32" s="129"/>
      <c r="I32" s="129"/>
      <c r="J32" s="129"/>
      <c r="K32" s="129"/>
      <c r="L32" s="177"/>
      <c r="M32" s="129"/>
      <c r="N32" s="129"/>
      <c r="O32" s="129"/>
      <c r="P32" s="129"/>
      <c r="Q32" s="129"/>
      <c r="R32" s="129"/>
      <c r="S32" s="129"/>
      <c r="T32" s="129"/>
      <c r="U32" s="129"/>
    </row>
    <row r="33" spans="1:21" ht="24" customHeight="1">
      <c r="A33" s="265" t="s">
        <v>94</v>
      </c>
      <c r="B33" s="203" t="s">
        <v>342</v>
      </c>
      <c r="C33" s="143" t="s">
        <v>349</v>
      </c>
      <c r="G33" s="143"/>
      <c r="H33" s="144"/>
    </row>
    <row r="34" spans="1:21" ht="24" customHeight="1">
      <c r="A34" s="265"/>
      <c r="B34" s="203" t="s">
        <v>70</v>
      </c>
      <c r="C34" s="130" t="s">
        <v>329</v>
      </c>
      <c r="T34" s="136"/>
    </row>
    <row r="35" spans="1:21" ht="24" customHeight="1">
      <c r="A35" s="265"/>
      <c r="B35" s="203" t="s">
        <v>81</v>
      </c>
      <c r="C35" s="144"/>
      <c r="G35" s="143"/>
      <c r="H35" s="144"/>
    </row>
    <row r="36" spans="1:21" ht="24" customHeight="1">
      <c r="A36" s="266" t="s">
        <v>96</v>
      </c>
      <c r="B36" s="204" t="s">
        <v>332</v>
      </c>
      <c r="C36" s="177" t="s">
        <v>324</v>
      </c>
      <c r="D36" s="129"/>
      <c r="E36" s="129"/>
      <c r="F36" s="129"/>
      <c r="G36" s="129"/>
      <c r="H36" s="138"/>
      <c r="I36" s="129"/>
      <c r="J36" s="129"/>
      <c r="K36" s="129"/>
      <c r="L36" s="138"/>
      <c r="M36" s="138"/>
      <c r="N36" s="129"/>
      <c r="O36" s="129"/>
      <c r="P36" s="129"/>
      <c r="Q36" s="129"/>
      <c r="R36" s="129"/>
      <c r="S36" s="131"/>
      <c r="T36" s="129"/>
      <c r="U36" s="129"/>
    </row>
    <row r="37" spans="1:21" ht="24" customHeight="1">
      <c r="A37" s="266"/>
      <c r="B37" s="204" t="s">
        <v>70</v>
      </c>
      <c r="C37" s="204"/>
      <c r="D37" s="129"/>
      <c r="E37" s="129"/>
      <c r="F37" s="138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</row>
    <row r="38" spans="1:21" ht="24" customHeight="1">
      <c r="A38" s="266"/>
      <c r="B38" s="204" t="s">
        <v>81</v>
      </c>
      <c r="C38" s="137"/>
      <c r="D38" s="129"/>
      <c r="E38" s="129"/>
      <c r="F38" s="129"/>
      <c r="G38" s="129"/>
      <c r="H38" s="138"/>
      <c r="I38" s="129"/>
      <c r="J38" s="129"/>
      <c r="K38" s="129"/>
      <c r="L38" s="138"/>
      <c r="M38" s="138"/>
      <c r="N38" s="129"/>
      <c r="O38" s="129"/>
      <c r="P38" s="129"/>
      <c r="Q38" s="129"/>
      <c r="R38" s="129"/>
      <c r="S38" s="131"/>
      <c r="T38" s="129"/>
      <c r="U38" s="129"/>
    </row>
    <row r="39" spans="1:21" ht="24" customHeight="1">
      <c r="A39" s="265" t="s">
        <v>97</v>
      </c>
      <c r="B39" s="203" t="s">
        <v>342</v>
      </c>
      <c r="C39" s="130" t="s">
        <v>352</v>
      </c>
      <c r="E39" s="136"/>
      <c r="F39" s="144"/>
    </row>
    <row r="40" spans="1:21" ht="24" customHeight="1">
      <c r="A40" s="265"/>
      <c r="B40" s="203" t="s">
        <v>70</v>
      </c>
      <c r="C40" s="130" t="s">
        <v>353</v>
      </c>
      <c r="F40" s="144"/>
      <c r="G40" s="144"/>
      <c r="H40" s="144"/>
      <c r="J40" s="136"/>
      <c r="P40" s="144"/>
    </row>
    <row r="41" spans="1:21" ht="24" customHeight="1">
      <c r="A41" s="265"/>
      <c r="B41" s="203" t="s">
        <v>81</v>
      </c>
      <c r="C41" s="136"/>
      <c r="E41" s="136"/>
      <c r="F41" s="144"/>
    </row>
    <row r="42" spans="1:21" ht="24" customHeight="1">
      <c r="A42" s="204"/>
      <c r="B42" s="204" t="s">
        <v>332</v>
      </c>
      <c r="C42" s="208" t="s">
        <v>349</v>
      </c>
      <c r="D42" s="129"/>
      <c r="E42" s="129"/>
      <c r="F42" s="129"/>
      <c r="G42" s="129"/>
      <c r="H42" s="137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31"/>
      <c r="T42" s="129"/>
      <c r="U42" s="129"/>
    </row>
    <row r="43" spans="1:21" ht="24" customHeight="1">
      <c r="A43" s="266" t="s">
        <v>98</v>
      </c>
      <c r="B43" s="204" t="s">
        <v>70</v>
      </c>
      <c r="C43" s="204"/>
      <c r="D43" s="129"/>
      <c r="E43" s="129"/>
      <c r="F43" s="129"/>
      <c r="G43" s="129"/>
      <c r="H43" s="161"/>
      <c r="I43" s="129"/>
      <c r="J43" s="129"/>
      <c r="K43" s="129"/>
      <c r="L43" s="129"/>
      <c r="M43" s="131"/>
      <c r="N43" s="129"/>
      <c r="O43" s="129"/>
      <c r="P43" s="138"/>
      <c r="Q43" s="137"/>
      <c r="R43" s="129"/>
      <c r="S43" s="129"/>
      <c r="T43" s="129"/>
      <c r="U43" s="131"/>
    </row>
    <row r="44" spans="1:21" ht="24" customHeight="1">
      <c r="A44" s="266"/>
      <c r="B44" s="204" t="s">
        <v>81</v>
      </c>
      <c r="C44" s="138" t="s">
        <v>354</v>
      </c>
      <c r="D44" s="129"/>
      <c r="E44" s="129"/>
      <c r="F44" s="129"/>
      <c r="G44" s="129"/>
      <c r="H44" s="137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31"/>
      <c r="T44" s="129"/>
      <c r="U44" s="129"/>
    </row>
  </sheetData>
  <mergeCells count="14">
    <mergeCell ref="A39:A41"/>
    <mergeCell ref="A43:A44"/>
    <mergeCell ref="A3:A5"/>
    <mergeCell ref="A6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</mergeCells>
  <phoneticPr fontId="13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U24" sqref="U24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U1" s="178"/>
    </row>
    <row r="2" spans="1:21">
      <c r="A2" s="133">
        <v>44189</v>
      </c>
      <c r="B2" s="132" t="s">
        <v>299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182" t="s">
        <v>81</v>
      </c>
      <c r="C3" s="144"/>
      <c r="G3" s="136"/>
      <c r="I3" s="136"/>
      <c r="K3" t="s">
        <v>312</v>
      </c>
      <c r="L3" s="152" t="s">
        <v>311</v>
      </c>
      <c r="M3" s="152"/>
      <c r="N3" s="136" t="s">
        <v>338</v>
      </c>
      <c r="U3" t="s">
        <v>324</v>
      </c>
    </row>
    <row r="4" spans="1:21" ht="24" customHeight="1">
      <c r="A4" s="265"/>
      <c r="B4" s="182" t="s">
        <v>70</v>
      </c>
      <c r="C4" s="144"/>
    </row>
    <row r="5" spans="1:21" ht="24" customHeight="1">
      <c r="A5" s="266" t="s">
        <v>86</v>
      </c>
      <c r="B5" s="183" t="s">
        <v>81</v>
      </c>
      <c r="C5" s="138"/>
      <c r="D5" s="129"/>
      <c r="E5" s="129"/>
      <c r="F5" s="129"/>
      <c r="G5" s="137"/>
      <c r="H5" s="138"/>
      <c r="I5" s="129"/>
      <c r="J5" s="129"/>
      <c r="K5" s="129"/>
      <c r="L5" s="129"/>
      <c r="M5" s="137"/>
      <c r="N5" s="129"/>
      <c r="O5" s="138"/>
      <c r="P5" s="138"/>
      <c r="Q5" s="129"/>
      <c r="R5" s="129"/>
      <c r="S5" s="129"/>
      <c r="T5" s="129"/>
      <c r="U5" s="129"/>
    </row>
    <row r="6" spans="1:21" ht="24" customHeight="1">
      <c r="A6" s="266"/>
      <c r="B6" s="183" t="s">
        <v>70</v>
      </c>
      <c r="C6" s="129"/>
      <c r="D6" s="129"/>
      <c r="E6" s="129"/>
      <c r="F6" s="129"/>
      <c r="G6" s="129"/>
      <c r="H6" s="129"/>
      <c r="I6" s="131"/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5" t="s">
        <v>87</v>
      </c>
      <c r="B7" s="182" t="s">
        <v>81</v>
      </c>
      <c r="C7" s="144"/>
      <c r="G7" s="136"/>
      <c r="M7" s="143"/>
    </row>
    <row r="8" spans="1:21" ht="24" customHeight="1">
      <c r="A8" s="265"/>
      <c r="B8" s="182" t="s">
        <v>70</v>
      </c>
      <c r="C8" s="144"/>
    </row>
    <row r="9" spans="1:21" ht="24" customHeight="1">
      <c r="A9" s="266" t="s">
        <v>88</v>
      </c>
      <c r="B9" s="183" t="s">
        <v>81</v>
      </c>
      <c r="C9" s="137"/>
      <c r="D9" s="129"/>
      <c r="E9" s="129"/>
      <c r="F9" s="129"/>
      <c r="G9" s="161" t="s">
        <v>300</v>
      </c>
      <c r="H9" s="129"/>
      <c r="I9" s="129"/>
      <c r="J9" s="129"/>
      <c r="K9" s="129"/>
      <c r="L9" s="129"/>
      <c r="M9" s="137" t="s">
        <v>339</v>
      </c>
      <c r="N9" s="129"/>
      <c r="O9" s="129"/>
      <c r="P9" s="129"/>
      <c r="Q9" s="129"/>
      <c r="R9" s="129"/>
      <c r="S9" s="129"/>
      <c r="T9" s="129"/>
      <c r="U9" s="129"/>
    </row>
    <row r="10" spans="1:21" ht="24" customHeight="1">
      <c r="A10" s="266"/>
      <c r="B10" s="183" t="s">
        <v>70</v>
      </c>
      <c r="C10" s="138"/>
      <c r="D10" s="129"/>
      <c r="E10" s="129"/>
      <c r="F10" s="129"/>
      <c r="G10" s="131"/>
      <c r="H10" s="138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 t="s">
        <v>325</v>
      </c>
      <c r="U10" s="129" t="s">
        <v>326</v>
      </c>
    </row>
    <row r="11" spans="1:21" ht="24" customHeight="1">
      <c r="A11" s="265" t="s">
        <v>89</v>
      </c>
      <c r="B11" s="182" t="s">
        <v>81</v>
      </c>
      <c r="C11" s="136"/>
      <c r="P11" s="130"/>
    </row>
    <row r="12" spans="1:21" ht="24" customHeight="1">
      <c r="A12" s="265"/>
      <c r="B12" s="182" t="s">
        <v>70</v>
      </c>
      <c r="T12" t="s">
        <v>327</v>
      </c>
      <c r="U12" s="130" t="s">
        <v>328</v>
      </c>
    </row>
    <row r="13" spans="1:21" ht="24" customHeight="1">
      <c r="A13" s="266" t="s">
        <v>90</v>
      </c>
      <c r="B13" s="183" t="s">
        <v>81</v>
      </c>
      <c r="C13" s="129"/>
      <c r="D13" s="129"/>
      <c r="E13" s="129"/>
      <c r="F13" s="137"/>
      <c r="G13" s="129"/>
      <c r="H13" s="129"/>
      <c r="I13" s="129"/>
      <c r="J13" s="129"/>
      <c r="K13" s="129"/>
      <c r="L13" s="129"/>
      <c r="M13" s="131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183" t="s">
        <v>70</v>
      </c>
      <c r="C14" s="129"/>
      <c r="D14" s="129"/>
      <c r="E14" s="129"/>
      <c r="F14" s="129" t="s">
        <v>258</v>
      </c>
      <c r="G14" s="131" t="s">
        <v>301</v>
      </c>
      <c r="H14" s="138"/>
      <c r="I14" s="129"/>
      <c r="J14" s="129"/>
      <c r="K14" s="129"/>
      <c r="L14" s="138"/>
      <c r="M14" s="131"/>
      <c r="N14" s="129"/>
      <c r="O14" s="129"/>
      <c r="P14" s="129"/>
      <c r="Q14" s="137"/>
      <c r="R14" s="129"/>
      <c r="S14" s="129"/>
      <c r="T14" s="129"/>
      <c r="U14" s="129"/>
    </row>
    <row r="15" spans="1:21" ht="24" customHeight="1">
      <c r="A15" s="265" t="s">
        <v>91</v>
      </c>
      <c r="B15" s="182" t="s">
        <v>81</v>
      </c>
      <c r="D15" s="144"/>
      <c r="H15" s="136"/>
      <c r="U15" s="144"/>
    </row>
    <row r="16" spans="1:21" ht="24" customHeight="1">
      <c r="A16" s="265"/>
      <c r="B16" s="182" t="s">
        <v>70</v>
      </c>
    </row>
    <row r="17" spans="1:21" ht="24" customHeight="1">
      <c r="A17" s="266" t="s">
        <v>92</v>
      </c>
      <c r="B17" s="183" t="s">
        <v>81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38"/>
      <c r="N17" s="129"/>
      <c r="O17" s="129"/>
      <c r="P17" s="138"/>
      <c r="Q17" s="129"/>
      <c r="R17" s="129"/>
      <c r="S17" s="129"/>
      <c r="T17" s="129"/>
      <c r="U17" s="129"/>
    </row>
    <row r="18" spans="1:21" ht="24" customHeight="1">
      <c r="A18" s="266"/>
      <c r="B18" s="183" t="s">
        <v>70</v>
      </c>
      <c r="C18" s="131" t="s">
        <v>166</v>
      </c>
      <c r="D18" s="129"/>
      <c r="E18" s="129"/>
      <c r="F18" s="129"/>
      <c r="G18" s="129"/>
      <c r="H18" s="131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</row>
    <row r="19" spans="1:21" ht="24" customHeight="1">
      <c r="A19" s="265" t="s">
        <v>93</v>
      </c>
      <c r="B19" s="182" t="s">
        <v>81</v>
      </c>
    </row>
    <row r="20" spans="1:21" ht="24" customHeight="1">
      <c r="A20" s="265"/>
      <c r="B20" s="182" t="s">
        <v>70</v>
      </c>
      <c r="C20" s="144"/>
      <c r="G20" s="136"/>
      <c r="U20" s="144"/>
    </row>
    <row r="21" spans="1:21" ht="24" customHeight="1">
      <c r="A21" s="266" t="s">
        <v>99</v>
      </c>
      <c r="B21" s="183" t="s">
        <v>81</v>
      </c>
      <c r="C21" s="137"/>
      <c r="D21" s="129"/>
      <c r="E21" s="129"/>
      <c r="F21" s="129"/>
      <c r="G21" s="129"/>
      <c r="H21" s="161"/>
      <c r="I21" s="129"/>
      <c r="J21" s="129"/>
      <c r="K21" s="129"/>
      <c r="L21" s="129"/>
      <c r="M21" s="129"/>
      <c r="N21" s="129"/>
      <c r="O21" s="129"/>
      <c r="P21" s="138"/>
      <c r="Q21" s="129"/>
      <c r="R21" s="129"/>
      <c r="S21" s="129"/>
      <c r="T21" s="129"/>
      <c r="U21" s="129"/>
    </row>
    <row r="22" spans="1:21" ht="24" customHeight="1">
      <c r="A22" s="266"/>
      <c r="B22" s="183" t="s">
        <v>70</v>
      </c>
      <c r="C22" s="177"/>
      <c r="D22" s="129"/>
      <c r="E22" s="129"/>
      <c r="F22" s="129" t="s">
        <v>258</v>
      </c>
      <c r="G22" s="131" t="s">
        <v>303</v>
      </c>
      <c r="H22" s="129"/>
      <c r="I22" s="129"/>
      <c r="J22" s="129"/>
      <c r="K22" s="129"/>
      <c r="L22" s="177"/>
      <c r="M22" s="129"/>
      <c r="N22" s="129"/>
      <c r="O22" s="129"/>
      <c r="P22" s="129"/>
      <c r="Q22" s="129"/>
      <c r="R22" s="129"/>
      <c r="S22" s="129"/>
      <c r="T22" s="129"/>
      <c r="U22" s="129"/>
    </row>
    <row r="23" spans="1:21" ht="24" customHeight="1">
      <c r="A23" s="265" t="s">
        <v>94</v>
      </c>
      <c r="B23" s="182" t="s">
        <v>81</v>
      </c>
      <c r="C23" s="144"/>
      <c r="T23" s="136"/>
    </row>
    <row r="24" spans="1:21" ht="24" customHeight="1">
      <c r="A24" s="265"/>
      <c r="B24" s="182" t="s">
        <v>70</v>
      </c>
      <c r="C24" s="136" t="s">
        <v>251</v>
      </c>
      <c r="G24" s="143"/>
      <c r="H24" s="144"/>
      <c r="U24" s="136" t="s">
        <v>371</v>
      </c>
    </row>
    <row r="25" spans="1:21" ht="24" customHeight="1">
      <c r="A25" s="266" t="s">
        <v>96</v>
      </c>
      <c r="B25" s="183" t="s">
        <v>81</v>
      </c>
      <c r="C25" s="183"/>
      <c r="D25" s="129"/>
      <c r="E25" s="129"/>
      <c r="F25" s="138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</row>
    <row r="26" spans="1:21" ht="24" customHeight="1">
      <c r="A26" s="266"/>
      <c r="B26" s="183" t="s">
        <v>70</v>
      </c>
      <c r="C26" s="137"/>
      <c r="D26" s="129"/>
      <c r="E26" s="129"/>
      <c r="F26" s="129"/>
      <c r="G26" s="129"/>
      <c r="H26" s="138"/>
      <c r="I26" s="129"/>
      <c r="J26" s="129"/>
      <c r="K26" s="129"/>
      <c r="L26" s="138" t="s">
        <v>314</v>
      </c>
      <c r="M26" s="138" t="s">
        <v>315</v>
      </c>
      <c r="N26" s="129"/>
      <c r="O26" s="129"/>
      <c r="P26" s="129"/>
      <c r="Q26" s="129"/>
      <c r="R26" s="129"/>
      <c r="S26" s="131"/>
      <c r="T26" s="129"/>
      <c r="U26" s="129"/>
    </row>
    <row r="27" spans="1:21" ht="24" customHeight="1">
      <c r="A27" s="265" t="s">
        <v>97</v>
      </c>
      <c r="B27" s="182" t="s">
        <v>81</v>
      </c>
      <c r="C27" s="136"/>
      <c r="F27" s="144" t="s">
        <v>258</v>
      </c>
      <c r="G27" s="144" t="s">
        <v>306</v>
      </c>
      <c r="H27" s="144"/>
      <c r="J27" s="136" t="s">
        <v>305</v>
      </c>
      <c r="P27" s="144"/>
    </row>
    <row r="28" spans="1:21" ht="24" customHeight="1">
      <c r="A28" s="265"/>
      <c r="B28" s="182" t="s">
        <v>70</v>
      </c>
      <c r="C28" s="144"/>
      <c r="E28" s="136"/>
      <c r="F28" s="144" t="s">
        <v>304</v>
      </c>
      <c r="U28" s="130" t="s">
        <v>333</v>
      </c>
    </row>
    <row r="29" spans="1:21" ht="24" customHeight="1">
      <c r="A29" s="266" t="s">
        <v>98</v>
      </c>
      <c r="B29" s="183" t="s">
        <v>81</v>
      </c>
      <c r="C29" s="129"/>
      <c r="D29" s="129"/>
      <c r="E29" s="129"/>
      <c r="F29" s="129"/>
      <c r="G29" s="129"/>
      <c r="H29" s="161"/>
      <c r="I29" s="129"/>
      <c r="J29" s="129"/>
      <c r="K29" s="129"/>
      <c r="L29" s="129" t="s">
        <v>312</v>
      </c>
      <c r="M29" s="131" t="s">
        <v>316</v>
      </c>
      <c r="N29" s="129"/>
      <c r="O29" s="129"/>
      <c r="P29" s="138"/>
      <c r="Q29" s="137"/>
      <c r="R29" s="129"/>
      <c r="S29" s="129"/>
      <c r="T29" s="129"/>
      <c r="U29" s="131"/>
    </row>
    <row r="30" spans="1:21" ht="24" customHeight="1">
      <c r="A30" s="266"/>
      <c r="B30" s="183" t="s">
        <v>70</v>
      </c>
      <c r="C30" s="183"/>
      <c r="D30" s="129"/>
      <c r="E30" s="129"/>
      <c r="F30" s="129"/>
      <c r="G30" s="129"/>
      <c r="H30" s="137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31"/>
      <c r="T30" s="129"/>
      <c r="U30" s="129"/>
    </row>
  </sheetData>
  <mergeCells count="14">
    <mergeCell ref="A27:A28"/>
    <mergeCell ref="A29:A30"/>
    <mergeCell ref="A15:A16"/>
    <mergeCell ref="A17:A18"/>
    <mergeCell ref="A19:A20"/>
    <mergeCell ref="A21:A22"/>
    <mergeCell ref="A23:A24"/>
    <mergeCell ref="A25:A26"/>
    <mergeCell ref="A13:A14"/>
    <mergeCell ref="A3:A4"/>
    <mergeCell ref="A5:A6"/>
    <mergeCell ref="A7:A8"/>
    <mergeCell ref="A9:A10"/>
    <mergeCell ref="A11:A12"/>
  </mergeCells>
  <phoneticPr fontId="13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H29" activeCellId="2" sqref="Q29 P29 H29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T1" s="178"/>
    </row>
    <row r="2" spans="1:21">
      <c r="A2" s="133">
        <v>44188</v>
      </c>
      <c r="B2" s="132" t="s">
        <v>276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176" t="s">
        <v>81</v>
      </c>
      <c r="C3" s="144"/>
      <c r="G3" s="136"/>
      <c r="H3" t="s">
        <v>283</v>
      </c>
      <c r="I3" s="136" t="s">
        <v>282</v>
      </c>
      <c r="L3" s="144"/>
      <c r="M3" s="152"/>
      <c r="N3" s="144"/>
    </row>
    <row r="4" spans="1:21" ht="24" customHeight="1">
      <c r="A4" s="265"/>
      <c r="B4" s="176" t="s">
        <v>70</v>
      </c>
      <c r="C4" s="144" t="s">
        <v>270</v>
      </c>
    </row>
    <row r="5" spans="1:21" ht="24" customHeight="1">
      <c r="A5" s="266" t="s">
        <v>86</v>
      </c>
      <c r="B5" s="175" t="s">
        <v>81</v>
      </c>
      <c r="C5" s="138"/>
      <c r="D5" s="129"/>
      <c r="E5" s="129"/>
      <c r="F5" s="129"/>
      <c r="G5" s="137"/>
      <c r="H5" s="138" t="s">
        <v>278</v>
      </c>
      <c r="I5" s="129"/>
      <c r="J5" s="129"/>
      <c r="K5" s="129"/>
      <c r="L5" s="129"/>
      <c r="M5" s="137"/>
      <c r="N5" s="129"/>
      <c r="O5" s="138"/>
      <c r="P5" s="138"/>
      <c r="Q5" s="129"/>
      <c r="R5" s="129"/>
      <c r="S5" s="129"/>
      <c r="T5" s="129"/>
      <c r="U5" s="129"/>
    </row>
    <row r="6" spans="1:21" ht="24" customHeight="1">
      <c r="A6" s="266"/>
      <c r="B6" s="175" t="s">
        <v>70</v>
      </c>
      <c r="C6" s="129"/>
      <c r="D6" s="129"/>
      <c r="E6" s="129"/>
      <c r="F6" s="129"/>
      <c r="G6" s="129"/>
      <c r="H6" s="129"/>
      <c r="I6" s="131"/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5" t="s">
        <v>87</v>
      </c>
      <c r="B7" s="176" t="s">
        <v>81</v>
      </c>
      <c r="C7" s="144" t="s">
        <v>270</v>
      </c>
      <c r="G7" s="136"/>
      <c r="M7" s="143"/>
    </row>
    <row r="8" spans="1:21" ht="24" customHeight="1">
      <c r="A8" s="265"/>
      <c r="B8" s="176" t="s">
        <v>70</v>
      </c>
      <c r="C8" s="144"/>
    </row>
    <row r="9" spans="1:21" ht="24" customHeight="1">
      <c r="A9" s="266" t="s">
        <v>88</v>
      </c>
      <c r="B9" s="175" t="s">
        <v>81</v>
      </c>
      <c r="C9" s="137"/>
      <c r="D9" s="129"/>
      <c r="E9" s="129"/>
      <c r="F9" s="129"/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</row>
    <row r="10" spans="1:21" ht="24" customHeight="1">
      <c r="A10" s="266"/>
      <c r="B10" s="175" t="s">
        <v>70</v>
      </c>
      <c r="C10" s="138" t="s">
        <v>254</v>
      </c>
      <c r="D10" s="129"/>
      <c r="E10" s="129"/>
      <c r="F10" s="129"/>
      <c r="G10" s="131"/>
      <c r="H10" s="138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</row>
    <row r="11" spans="1:21" ht="24" customHeight="1">
      <c r="A11" s="265" t="s">
        <v>89</v>
      </c>
      <c r="B11" s="176" t="s">
        <v>81</v>
      </c>
      <c r="C11" s="136" t="s">
        <v>289</v>
      </c>
      <c r="P11" s="130"/>
    </row>
    <row r="12" spans="1:21" ht="24" customHeight="1">
      <c r="A12" s="265"/>
      <c r="B12" s="176" t="s">
        <v>70</v>
      </c>
      <c r="C12" t="s">
        <v>69</v>
      </c>
    </row>
    <row r="13" spans="1:21" ht="24" customHeight="1">
      <c r="A13" s="266" t="s">
        <v>90</v>
      </c>
      <c r="B13" s="175" t="s">
        <v>81</v>
      </c>
      <c r="C13" s="129"/>
      <c r="D13" s="129"/>
      <c r="E13" s="129"/>
      <c r="F13" s="137"/>
      <c r="G13" s="129"/>
      <c r="H13" s="129"/>
      <c r="I13" s="129"/>
      <c r="J13" s="129"/>
      <c r="K13" s="129"/>
      <c r="L13" s="129"/>
      <c r="M13" s="131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175" t="s">
        <v>70</v>
      </c>
      <c r="C14" s="129"/>
      <c r="D14" s="129"/>
      <c r="E14" s="129"/>
      <c r="F14" s="129"/>
      <c r="G14" s="138"/>
      <c r="H14" s="138"/>
      <c r="I14" s="129"/>
      <c r="J14" s="129"/>
      <c r="K14" s="129"/>
      <c r="L14" s="138"/>
      <c r="M14" s="131"/>
      <c r="N14" s="129"/>
      <c r="O14" s="129"/>
      <c r="P14" s="129"/>
      <c r="Q14" s="137"/>
      <c r="R14" s="129"/>
      <c r="S14" s="129"/>
      <c r="T14" s="129"/>
      <c r="U14" s="129"/>
    </row>
    <row r="15" spans="1:21" ht="24" customHeight="1">
      <c r="A15" s="265" t="s">
        <v>91</v>
      </c>
      <c r="B15" s="176" t="s">
        <v>81</v>
      </c>
      <c r="D15" s="144"/>
      <c r="H15" s="136"/>
      <c r="U15" s="144"/>
    </row>
    <row r="16" spans="1:21" ht="24" customHeight="1">
      <c r="A16" s="265"/>
      <c r="B16" s="176" t="s">
        <v>70</v>
      </c>
      <c r="C16" t="s">
        <v>272</v>
      </c>
    </row>
    <row r="17" spans="1:21" ht="24" customHeight="1">
      <c r="A17" s="266" t="s">
        <v>92</v>
      </c>
      <c r="B17" s="175" t="s">
        <v>81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38"/>
      <c r="N17" s="129"/>
      <c r="O17" s="129"/>
      <c r="P17" s="138"/>
      <c r="Q17" s="129"/>
      <c r="R17" s="129"/>
      <c r="S17" s="129"/>
      <c r="T17" s="129"/>
      <c r="U17" s="129"/>
    </row>
    <row r="18" spans="1:21" ht="24" customHeight="1">
      <c r="A18" s="266"/>
      <c r="B18" s="175" t="s">
        <v>70</v>
      </c>
      <c r="C18" s="131" t="s">
        <v>240</v>
      </c>
      <c r="D18" s="129"/>
      <c r="E18" s="129"/>
      <c r="F18" s="129"/>
      <c r="G18" s="129"/>
      <c r="H18" s="131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</row>
    <row r="19" spans="1:21" ht="24" customHeight="1">
      <c r="A19" s="265" t="s">
        <v>93</v>
      </c>
      <c r="B19" s="176" t="s">
        <v>81</v>
      </c>
    </row>
    <row r="20" spans="1:21" ht="24" customHeight="1">
      <c r="A20" s="265"/>
      <c r="B20" s="176" t="s">
        <v>70</v>
      </c>
      <c r="C20" s="144"/>
      <c r="G20" s="136"/>
      <c r="U20" s="144"/>
    </row>
    <row r="21" spans="1:21" ht="24" customHeight="1">
      <c r="A21" s="266" t="s">
        <v>99</v>
      </c>
      <c r="B21" s="175" t="s">
        <v>81</v>
      </c>
      <c r="C21" s="137" t="s">
        <v>273</v>
      </c>
      <c r="D21" s="129"/>
      <c r="E21" s="129"/>
      <c r="F21" s="129"/>
      <c r="G21" s="129"/>
      <c r="H21" s="161"/>
      <c r="I21" s="129"/>
      <c r="J21" s="129"/>
      <c r="K21" s="129"/>
      <c r="L21" s="129"/>
      <c r="M21" s="129"/>
      <c r="N21" s="129"/>
      <c r="O21" s="129"/>
      <c r="P21" s="138"/>
      <c r="Q21" s="129"/>
      <c r="R21" s="129"/>
      <c r="S21" s="129"/>
      <c r="T21" s="129"/>
      <c r="U21" s="129"/>
    </row>
    <row r="22" spans="1:21" ht="24" customHeight="1">
      <c r="A22" s="266"/>
      <c r="B22" s="175" t="s">
        <v>70</v>
      </c>
      <c r="C22" s="177" t="s">
        <v>261</v>
      </c>
      <c r="D22" s="129"/>
      <c r="E22" s="129"/>
      <c r="F22" s="129"/>
      <c r="G22" s="129"/>
      <c r="H22" s="129"/>
      <c r="I22" s="129"/>
      <c r="J22" s="129"/>
      <c r="K22" s="129"/>
      <c r="L22" s="177"/>
      <c r="M22" s="129"/>
      <c r="N22" s="129"/>
      <c r="O22" s="129"/>
      <c r="P22" s="129"/>
      <c r="Q22" s="129"/>
      <c r="R22" s="129"/>
      <c r="S22" s="129"/>
      <c r="T22" s="129"/>
      <c r="U22" s="129"/>
    </row>
    <row r="23" spans="1:21" ht="24" customHeight="1">
      <c r="A23" s="265" t="s">
        <v>94</v>
      </c>
      <c r="B23" s="176" t="s">
        <v>81</v>
      </c>
      <c r="C23" s="144"/>
      <c r="T23" s="136"/>
    </row>
    <row r="24" spans="1:21" ht="24" customHeight="1">
      <c r="A24" s="265"/>
      <c r="B24" s="176" t="s">
        <v>70</v>
      </c>
      <c r="C24" s="130" t="s">
        <v>251</v>
      </c>
      <c r="G24" s="143"/>
      <c r="H24" s="144"/>
    </row>
    <row r="25" spans="1:21" ht="24" customHeight="1">
      <c r="A25" s="266" t="s">
        <v>96</v>
      </c>
      <c r="B25" s="175" t="s">
        <v>81</v>
      </c>
      <c r="C25" s="175"/>
      <c r="D25" s="129"/>
      <c r="E25" s="129"/>
      <c r="F25" s="138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</row>
    <row r="26" spans="1:21" ht="24" customHeight="1">
      <c r="A26" s="266"/>
      <c r="B26" s="175" t="s">
        <v>70</v>
      </c>
      <c r="C26" s="137"/>
      <c r="D26" s="129"/>
      <c r="E26" s="129"/>
      <c r="F26" s="129"/>
      <c r="G26" s="129"/>
      <c r="H26" s="138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31"/>
      <c r="T26" s="129"/>
      <c r="U26" s="129"/>
    </row>
    <row r="27" spans="1:21" ht="24" customHeight="1">
      <c r="A27" s="265" t="s">
        <v>97</v>
      </c>
      <c r="B27" s="176" t="s">
        <v>81</v>
      </c>
      <c r="C27" s="136"/>
      <c r="H27" s="144"/>
      <c r="P27" s="144"/>
    </row>
    <row r="28" spans="1:21" ht="24" customHeight="1">
      <c r="A28" s="265"/>
      <c r="B28" s="176" t="s">
        <v>70</v>
      </c>
      <c r="C28" s="144" t="s">
        <v>274</v>
      </c>
      <c r="E28" s="136" t="s">
        <v>277</v>
      </c>
    </row>
    <row r="29" spans="1:21" ht="24" customHeight="1">
      <c r="A29" s="266" t="s">
        <v>98</v>
      </c>
      <c r="B29" s="175" t="s">
        <v>81</v>
      </c>
      <c r="C29" s="129"/>
      <c r="D29" s="129"/>
      <c r="E29" s="129"/>
      <c r="F29" s="129"/>
      <c r="G29" s="129"/>
      <c r="H29" s="161" t="s">
        <v>288</v>
      </c>
      <c r="I29" s="129"/>
      <c r="J29" s="129"/>
      <c r="K29" s="129"/>
      <c r="L29" s="129"/>
      <c r="M29" s="129"/>
      <c r="N29" s="129"/>
      <c r="O29" s="129"/>
      <c r="P29" s="138" t="s">
        <v>293</v>
      </c>
      <c r="Q29" s="137" t="s">
        <v>297</v>
      </c>
      <c r="R29" s="129"/>
      <c r="S29" s="129"/>
      <c r="T29" s="129"/>
      <c r="U29" s="131"/>
    </row>
    <row r="30" spans="1:21" ht="24" customHeight="1">
      <c r="A30" s="266"/>
      <c r="B30" s="175" t="s">
        <v>70</v>
      </c>
      <c r="C30" s="175"/>
      <c r="D30" s="129"/>
      <c r="E30" s="129"/>
      <c r="F30" s="129"/>
      <c r="G30" s="129"/>
      <c r="H30" s="137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31"/>
      <c r="T30" s="129"/>
      <c r="U30" s="129"/>
    </row>
  </sheetData>
  <mergeCells count="14">
    <mergeCell ref="A27:A28"/>
    <mergeCell ref="A29:A30"/>
    <mergeCell ref="A15:A16"/>
    <mergeCell ref="A17:A18"/>
    <mergeCell ref="A19:A20"/>
    <mergeCell ref="A21:A22"/>
    <mergeCell ref="A23:A24"/>
    <mergeCell ref="A25:A26"/>
    <mergeCell ref="A13:A14"/>
    <mergeCell ref="A3:A4"/>
    <mergeCell ref="A5:A6"/>
    <mergeCell ref="A7:A8"/>
    <mergeCell ref="A9:A10"/>
    <mergeCell ref="A11:A12"/>
  </mergeCells>
  <phoneticPr fontId="13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>
      <pane xSplit="2" ySplit="2" topLeftCell="C28" activePane="bottomRight" state="frozen"/>
      <selection pane="topRight" activeCell="C1" sqref="C1"/>
      <selection pane="bottomLeft" activeCell="A3" sqref="A3"/>
      <selection pane="bottomRight" activeCell="O13" sqref="O13:P13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</row>
    <row r="2" spans="1:21">
      <c r="A2" s="133">
        <v>44187</v>
      </c>
      <c r="B2" s="132" t="s">
        <v>244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169" t="s">
        <v>81</v>
      </c>
      <c r="C3" s="144"/>
      <c r="G3" s="136"/>
      <c r="L3" s="144" t="s">
        <v>255</v>
      </c>
      <c r="M3" s="152" t="s">
        <v>256</v>
      </c>
      <c r="N3" s="144"/>
    </row>
    <row r="4" spans="1:21" ht="24" customHeight="1">
      <c r="A4" s="265"/>
      <c r="B4" s="169" t="s">
        <v>70</v>
      </c>
      <c r="T4" t="s">
        <v>270</v>
      </c>
    </row>
    <row r="5" spans="1:21" ht="24" customHeight="1">
      <c r="A5" s="266" t="s">
        <v>86</v>
      </c>
      <c r="B5" s="170" t="s">
        <v>81</v>
      </c>
      <c r="C5" s="138"/>
      <c r="D5" s="129"/>
      <c r="E5" s="129"/>
      <c r="F5" s="129"/>
      <c r="G5" s="137"/>
      <c r="H5" s="138" t="s">
        <v>246</v>
      </c>
      <c r="I5" s="129"/>
      <c r="J5" s="129"/>
      <c r="K5" s="129"/>
      <c r="L5" s="129"/>
      <c r="M5" s="137"/>
      <c r="N5" s="129"/>
      <c r="O5" s="138" t="s">
        <v>263</v>
      </c>
      <c r="P5" s="138" t="s">
        <v>262</v>
      </c>
      <c r="Q5" s="129"/>
      <c r="R5" s="129"/>
      <c r="S5" s="129"/>
      <c r="T5" s="129"/>
      <c r="U5" s="129"/>
    </row>
    <row r="6" spans="1:21" ht="24" customHeight="1">
      <c r="A6" s="266"/>
      <c r="B6" s="170" t="s">
        <v>70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5" t="s">
        <v>87</v>
      </c>
      <c r="B7" s="169" t="s">
        <v>81</v>
      </c>
      <c r="C7" s="136"/>
      <c r="G7" s="136"/>
      <c r="M7" s="143"/>
      <c r="T7" t="s">
        <v>270</v>
      </c>
    </row>
    <row r="8" spans="1:21" ht="24" customHeight="1">
      <c r="A8" s="265"/>
      <c r="B8" s="169" t="s">
        <v>70</v>
      </c>
      <c r="C8" s="144"/>
    </row>
    <row r="9" spans="1:21" ht="24" customHeight="1">
      <c r="A9" s="266" t="s">
        <v>88</v>
      </c>
      <c r="B9" s="170" t="s">
        <v>81</v>
      </c>
      <c r="C9" s="137"/>
      <c r="D9" s="129"/>
      <c r="E9" s="129"/>
      <c r="F9" s="129"/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</row>
    <row r="10" spans="1:21" ht="24" customHeight="1">
      <c r="A10" s="266"/>
      <c r="B10" s="170" t="s">
        <v>70</v>
      </c>
      <c r="C10" s="137"/>
      <c r="D10" s="129"/>
      <c r="E10" s="129"/>
      <c r="F10" s="129"/>
      <c r="G10" s="131"/>
      <c r="H10" s="138" t="s">
        <v>253</v>
      </c>
      <c r="I10" s="129" t="s">
        <v>254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</row>
    <row r="11" spans="1:21" ht="24" customHeight="1">
      <c r="A11" s="265" t="s">
        <v>89</v>
      </c>
      <c r="B11" s="169" t="s">
        <v>81</v>
      </c>
      <c r="L11" t="s">
        <v>258</v>
      </c>
      <c r="M11" s="130" t="s">
        <v>257</v>
      </c>
      <c r="P11" s="130"/>
      <c r="S11" t="s">
        <v>271</v>
      </c>
    </row>
    <row r="12" spans="1:21" ht="24" customHeight="1">
      <c r="A12" s="265"/>
      <c r="B12" s="169" t="s">
        <v>70</v>
      </c>
      <c r="L12" t="s">
        <v>259</v>
      </c>
    </row>
    <row r="13" spans="1:21" ht="24" customHeight="1">
      <c r="A13" s="266" t="s">
        <v>90</v>
      </c>
      <c r="B13" s="170" t="s">
        <v>81</v>
      </c>
      <c r="C13" s="137"/>
      <c r="D13" s="129"/>
      <c r="E13" s="129"/>
      <c r="F13" s="137"/>
      <c r="G13" s="129"/>
      <c r="H13" s="129"/>
      <c r="I13" s="129"/>
      <c r="J13" s="129"/>
      <c r="K13" s="129"/>
      <c r="L13" s="129"/>
      <c r="M13" s="131"/>
      <c r="N13" s="129"/>
      <c r="O13" s="138" t="s">
        <v>258</v>
      </c>
      <c r="P13" s="138" t="s">
        <v>264</v>
      </c>
      <c r="Q13" s="129"/>
      <c r="R13" s="129"/>
      <c r="S13" s="129"/>
      <c r="T13" s="129"/>
      <c r="U13" s="129"/>
    </row>
    <row r="14" spans="1:21" ht="24" customHeight="1">
      <c r="A14" s="266"/>
      <c r="B14" s="170" t="s">
        <v>70</v>
      </c>
      <c r="C14" s="129"/>
      <c r="D14" s="129"/>
      <c r="E14" s="129"/>
      <c r="F14" s="129"/>
      <c r="G14" s="138" t="s">
        <v>248</v>
      </c>
      <c r="H14" s="138" t="s">
        <v>247</v>
      </c>
      <c r="I14" s="129"/>
      <c r="J14" s="129"/>
      <c r="K14" s="129"/>
      <c r="L14" s="138"/>
      <c r="M14" s="131"/>
      <c r="N14" s="129"/>
      <c r="O14" s="129"/>
      <c r="P14" s="129"/>
      <c r="Q14" s="137"/>
      <c r="R14" s="129"/>
      <c r="S14" s="129"/>
      <c r="T14" s="129"/>
      <c r="U14" s="129"/>
    </row>
    <row r="15" spans="1:21" ht="24" customHeight="1">
      <c r="A15" s="265" t="s">
        <v>91</v>
      </c>
      <c r="B15" s="169" t="s">
        <v>81</v>
      </c>
      <c r="D15" s="144"/>
      <c r="H15" s="136"/>
      <c r="U15" s="144"/>
    </row>
    <row r="16" spans="1:21" ht="24" customHeight="1">
      <c r="A16" s="265"/>
      <c r="B16" s="169" t="s">
        <v>70</v>
      </c>
      <c r="C16" s="136"/>
      <c r="T16" t="s">
        <v>272</v>
      </c>
    </row>
    <row r="17" spans="1:21" ht="24" customHeight="1">
      <c r="A17" s="266" t="s">
        <v>92</v>
      </c>
      <c r="B17" s="170" t="s">
        <v>81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38" t="s">
        <v>260</v>
      </c>
      <c r="N17" s="129"/>
      <c r="O17" s="129"/>
      <c r="P17" s="138" t="s">
        <v>265</v>
      </c>
      <c r="Q17" s="129"/>
      <c r="R17" s="129"/>
      <c r="S17" s="129"/>
      <c r="T17" s="129"/>
      <c r="U17" s="129"/>
    </row>
    <row r="18" spans="1:21" ht="24" customHeight="1">
      <c r="A18" s="266"/>
      <c r="B18" s="170" t="s">
        <v>70</v>
      </c>
      <c r="C18" s="131" t="s">
        <v>240</v>
      </c>
      <c r="D18" s="129"/>
      <c r="E18" s="129"/>
      <c r="F18" s="129"/>
      <c r="G18" s="129"/>
      <c r="H18" s="131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</row>
    <row r="19" spans="1:21" ht="24" customHeight="1">
      <c r="A19" s="265" t="s">
        <v>93</v>
      </c>
      <c r="B19" s="169" t="s">
        <v>81</v>
      </c>
    </row>
    <row r="20" spans="1:21" ht="24" customHeight="1">
      <c r="A20" s="265"/>
      <c r="B20" s="169" t="s">
        <v>70</v>
      </c>
      <c r="C20" s="144"/>
      <c r="G20" s="136"/>
      <c r="U20" s="144"/>
    </row>
    <row r="21" spans="1:21" ht="24" customHeight="1">
      <c r="A21" s="266" t="s">
        <v>99</v>
      </c>
      <c r="B21" s="170" t="s">
        <v>81</v>
      </c>
      <c r="C21" s="170"/>
      <c r="D21" s="129"/>
      <c r="E21" s="129"/>
      <c r="F21" s="129"/>
      <c r="G21" s="129"/>
      <c r="H21" s="161"/>
      <c r="I21" s="129"/>
      <c r="J21" s="129"/>
      <c r="K21" s="129"/>
      <c r="L21" s="129"/>
      <c r="M21" s="129"/>
      <c r="N21" s="129"/>
      <c r="O21" s="129"/>
      <c r="P21" s="138" t="s">
        <v>268</v>
      </c>
      <c r="Q21" s="129"/>
      <c r="R21" s="129"/>
      <c r="S21" s="129"/>
      <c r="T21" s="131" t="s">
        <v>273</v>
      </c>
      <c r="U21" s="129"/>
    </row>
    <row r="22" spans="1:21" ht="24" customHeight="1">
      <c r="A22" s="266"/>
      <c r="B22" s="170" t="s">
        <v>70</v>
      </c>
      <c r="C22" s="138"/>
      <c r="D22" s="129"/>
      <c r="E22" s="129"/>
      <c r="F22" s="129"/>
      <c r="G22" s="129"/>
      <c r="H22" s="129"/>
      <c r="I22" s="129"/>
      <c r="J22" s="129"/>
      <c r="K22" s="129"/>
      <c r="L22" s="177" t="s">
        <v>261</v>
      </c>
      <c r="M22" s="129"/>
      <c r="N22" s="129"/>
      <c r="O22" s="129"/>
      <c r="P22" s="129"/>
      <c r="Q22" s="129"/>
      <c r="R22" s="129"/>
      <c r="S22" s="129"/>
      <c r="T22" s="129"/>
      <c r="U22" s="129"/>
    </row>
    <row r="23" spans="1:21" ht="24" customHeight="1">
      <c r="A23" s="265" t="s">
        <v>94</v>
      </c>
      <c r="B23" s="169" t="s">
        <v>81</v>
      </c>
      <c r="C23" s="144"/>
      <c r="T23" s="136"/>
    </row>
    <row r="24" spans="1:21" ht="24" customHeight="1">
      <c r="A24" s="265"/>
      <c r="B24" s="169" t="s">
        <v>70</v>
      </c>
      <c r="C24" s="169"/>
      <c r="G24" s="143" t="s">
        <v>248</v>
      </c>
      <c r="H24" s="144" t="s">
        <v>249</v>
      </c>
      <c r="I24" s="130" t="s">
        <v>251</v>
      </c>
    </row>
    <row r="25" spans="1:21" ht="24" customHeight="1">
      <c r="A25" s="266" t="s">
        <v>96</v>
      </c>
      <c r="B25" s="170" t="s">
        <v>81</v>
      </c>
      <c r="C25" s="170"/>
      <c r="D25" s="129"/>
      <c r="E25" s="129"/>
      <c r="F25" s="138" t="s">
        <v>245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</row>
    <row r="26" spans="1:21" ht="24" customHeight="1">
      <c r="A26" s="266"/>
      <c r="B26" s="170" t="s">
        <v>70</v>
      </c>
      <c r="C26" s="137"/>
      <c r="D26" s="129"/>
      <c r="E26" s="129"/>
      <c r="F26" s="129"/>
      <c r="G26" s="129"/>
      <c r="H26" s="138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31"/>
      <c r="T26" s="129"/>
      <c r="U26" s="129"/>
    </row>
    <row r="27" spans="1:21" ht="24" customHeight="1">
      <c r="A27" s="265" t="s">
        <v>97</v>
      </c>
      <c r="B27" s="169" t="s">
        <v>81</v>
      </c>
      <c r="C27" s="136"/>
      <c r="H27" s="144"/>
      <c r="P27" s="144" t="s">
        <v>266</v>
      </c>
    </row>
    <row r="28" spans="1:21" ht="24" customHeight="1">
      <c r="A28" s="265"/>
      <c r="B28" s="169" t="s">
        <v>70</v>
      </c>
      <c r="C28" s="169"/>
      <c r="T28" t="s">
        <v>275</v>
      </c>
      <c r="U28" t="s">
        <v>274</v>
      </c>
    </row>
    <row r="29" spans="1:21" ht="24" customHeight="1">
      <c r="A29" s="266" t="s">
        <v>98</v>
      </c>
      <c r="B29" s="170" t="s">
        <v>81</v>
      </c>
      <c r="C29" s="131"/>
      <c r="D29" s="129"/>
      <c r="E29" s="129"/>
      <c r="F29" s="129"/>
      <c r="G29" s="129"/>
      <c r="H29" s="137"/>
      <c r="I29" s="129"/>
      <c r="J29" s="129"/>
      <c r="K29" s="129"/>
      <c r="L29" s="129"/>
      <c r="M29" s="129"/>
      <c r="N29" s="129"/>
      <c r="O29" s="129"/>
      <c r="P29" s="129"/>
      <c r="Q29" s="138" t="s">
        <v>267</v>
      </c>
      <c r="R29" s="129"/>
      <c r="S29" s="129"/>
      <c r="T29" s="129"/>
      <c r="U29" s="131"/>
    </row>
    <row r="30" spans="1:21" ht="24" customHeight="1">
      <c r="A30" s="266"/>
      <c r="B30" s="170" t="s">
        <v>70</v>
      </c>
      <c r="C30" s="170"/>
      <c r="D30" s="129"/>
      <c r="E30" s="129"/>
      <c r="F30" s="129"/>
      <c r="G30" s="129"/>
      <c r="H30" s="137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31"/>
      <c r="T30" s="129"/>
      <c r="U30" s="129"/>
    </row>
  </sheetData>
  <mergeCells count="14">
    <mergeCell ref="A13:A14"/>
    <mergeCell ref="A3:A4"/>
    <mergeCell ref="A5:A6"/>
    <mergeCell ref="A7:A8"/>
    <mergeCell ref="A9:A10"/>
    <mergeCell ref="A11:A12"/>
    <mergeCell ref="A27:A28"/>
    <mergeCell ref="A29:A30"/>
    <mergeCell ref="A15:A16"/>
    <mergeCell ref="A17:A18"/>
    <mergeCell ref="A19:A20"/>
    <mergeCell ref="A21:A22"/>
    <mergeCell ref="A23:A24"/>
    <mergeCell ref="A25:A26"/>
  </mergeCells>
  <phoneticPr fontId="13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T1" sqref="T1:T1048576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</row>
    <row r="2" spans="1:21">
      <c r="A2" s="133">
        <v>44186</v>
      </c>
      <c r="B2" s="132" t="s">
        <v>221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167" t="s">
        <v>81</v>
      </c>
      <c r="C3" s="144"/>
      <c r="G3" s="136"/>
      <c r="M3" s="136"/>
      <c r="N3" s="144"/>
    </row>
    <row r="4" spans="1:21" ht="24" customHeight="1">
      <c r="A4" s="265"/>
      <c r="B4" s="167" t="s">
        <v>70</v>
      </c>
    </row>
    <row r="5" spans="1:21" ht="24" customHeight="1">
      <c r="A5" s="266" t="s">
        <v>86</v>
      </c>
      <c r="B5" s="168" t="s">
        <v>81</v>
      </c>
      <c r="C5" s="138" t="s">
        <v>222</v>
      </c>
      <c r="D5" s="129"/>
      <c r="E5" s="129"/>
      <c r="F5" s="129"/>
      <c r="G5" s="137"/>
      <c r="H5" s="129"/>
      <c r="I5" s="129"/>
      <c r="J5" s="129"/>
      <c r="K5" s="129"/>
      <c r="L5" s="129"/>
      <c r="M5" s="137"/>
      <c r="N5" s="129"/>
      <c r="O5" s="129"/>
      <c r="P5" s="129"/>
      <c r="Q5" s="129"/>
      <c r="R5" s="129"/>
      <c r="S5" s="129"/>
      <c r="T5" s="129"/>
      <c r="U5" s="129"/>
    </row>
    <row r="6" spans="1:21" ht="24" customHeight="1">
      <c r="A6" s="266"/>
      <c r="B6" s="168" t="s">
        <v>70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38" t="s">
        <v>243</v>
      </c>
      <c r="R6" s="129"/>
      <c r="S6" s="129"/>
      <c r="T6" s="129"/>
      <c r="U6" s="129"/>
    </row>
    <row r="7" spans="1:21" ht="24" customHeight="1">
      <c r="A7" s="265" t="s">
        <v>87</v>
      </c>
      <c r="B7" s="167" t="s">
        <v>81</v>
      </c>
      <c r="C7" s="136" t="s">
        <v>227</v>
      </c>
      <c r="G7" s="136"/>
      <c r="M7" s="143"/>
    </row>
    <row r="8" spans="1:21" ht="24" customHeight="1">
      <c r="A8" s="265"/>
      <c r="B8" s="167" t="s">
        <v>70</v>
      </c>
      <c r="C8" s="144"/>
      <c r="D8" t="s">
        <v>231</v>
      </c>
    </row>
    <row r="9" spans="1:21" ht="24" customHeight="1">
      <c r="A9" s="266" t="s">
        <v>88</v>
      </c>
      <c r="B9" s="168" t="s">
        <v>81</v>
      </c>
      <c r="C9" s="137"/>
      <c r="D9" s="129"/>
      <c r="E9" s="129"/>
      <c r="F9" s="129"/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</row>
    <row r="10" spans="1:21" ht="24" customHeight="1">
      <c r="A10" s="266"/>
      <c r="B10" s="168" t="s">
        <v>70</v>
      </c>
      <c r="C10" s="137"/>
      <c r="D10" s="129"/>
      <c r="E10" s="129"/>
      <c r="F10" s="129"/>
      <c r="G10" s="131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</row>
    <row r="11" spans="1:21" ht="24" customHeight="1">
      <c r="A11" s="265" t="s">
        <v>89</v>
      </c>
      <c r="B11" s="167" t="s">
        <v>81</v>
      </c>
      <c r="M11" s="144"/>
      <c r="P11" s="130"/>
    </row>
    <row r="12" spans="1:21" ht="24" customHeight="1">
      <c r="A12" s="265"/>
      <c r="B12" s="167" t="s">
        <v>70</v>
      </c>
      <c r="D12" t="s">
        <v>231</v>
      </c>
    </row>
    <row r="13" spans="1:21" ht="24" customHeight="1">
      <c r="A13" s="266" t="s">
        <v>90</v>
      </c>
      <c r="B13" s="168" t="s">
        <v>81</v>
      </c>
      <c r="C13" s="137" t="s">
        <v>228</v>
      </c>
      <c r="D13" s="129"/>
      <c r="E13" s="129"/>
      <c r="F13" s="137" t="s">
        <v>238</v>
      </c>
      <c r="G13" s="129"/>
      <c r="H13" s="129"/>
      <c r="I13" s="129"/>
      <c r="J13" s="129"/>
      <c r="K13" s="129"/>
      <c r="L13" s="129"/>
      <c r="M13" s="131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168" t="s">
        <v>70</v>
      </c>
      <c r="C14" s="129"/>
      <c r="D14" s="129"/>
      <c r="E14" s="129"/>
      <c r="F14" s="129"/>
      <c r="G14" s="129"/>
      <c r="H14" s="138"/>
      <c r="I14" s="129"/>
      <c r="J14" s="129"/>
      <c r="K14" s="129"/>
      <c r="L14" s="138"/>
      <c r="M14" s="131"/>
      <c r="N14" s="129"/>
      <c r="O14" s="129"/>
      <c r="P14" s="129"/>
      <c r="Q14" s="137"/>
      <c r="R14" s="129"/>
      <c r="S14" s="129"/>
      <c r="T14" s="129"/>
      <c r="U14" s="129"/>
    </row>
    <row r="15" spans="1:21" ht="24" customHeight="1">
      <c r="A15" s="265" t="s">
        <v>91</v>
      </c>
      <c r="B15" s="167" t="s">
        <v>81</v>
      </c>
      <c r="D15" s="144" t="s">
        <v>232</v>
      </c>
      <c r="H15" s="136"/>
      <c r="U15" s="144"/>
    </row>
    <row r="16" spans="1:21" ht="24" customHeight="1">
      <c r="A16" s="265"/>
      <c r="B16" s="167" t="s">
        <v>70</v>
      </c>
      <c r="C16" s="136" t="s">
        <v>239</v>
      </c>
    </row>
    <row r="17" spans="1:21" ht="24" customHeight="1">
      <c r="A17" s="266" t="s">
        <v>92</v>
      </c>
      <c r="B17" s="168" t="s">
        <v>81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</row>
    <row r="18" spans="1:21" ht="24" customHeight="1">
      <c r="A18" s="266"/>
      <c r="B18" s="168" t="s">
        <v>70</v>
      </c>
      <c r="C18" s="131" t="s">
        <v>240</v>
      </c>
      <c r="D18" s="129" t="s">
        <v>231</v>
      </c>
      <c r="E18" s="129"/>
      <c r="F18" s="129"/>
      <c r="G18" s="129"/>
      <c r="H18" s="131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</row>
    <row r="19" spans="1:21" ht="24" customHeight="1">
      <c r="A19" s="265" t="s">
        <v>93</v>
      </c>
      <c r="B19" s="167" t="s">
        <v>81</v>
      </c>
    </row>
    <row r="20" spans="1:21" ht="24" customHeight="1">
      <c r="A20" s="265"/>
      <c r="B20" s="167" t="s">
        <v>70</v>
      </c>
      <c r="C20" s="144"/>
      <c r="D20" t="s">
        <v>231</v>
      </c>
      <c r="G20" s="136"/>
      <c r="U20" s="144"/>
    </row>
    <row r="21" spans="1:21" ht="24" customHeight="1">
      <c r="A21" s="266" t="s">
        <v>99</v>
      </c>
      <c r="B21" s="168" t="s">
        <v>81</v>
      </c>
      <c r="C21" s="168"/>
      <c r="D21" s="129"/>
      <c r="E21" s="129"/>
      <c r="F21" s="129"/>
      <c r="G21" s="129"/>
      <c r="H21" s="161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</row>
    <row r="22" spans="1:21" ht="24" customHeight="1">
      <c r="A22" s="266"/>
      <c r="B22" s="168" t="s">
        <v>70</v>
      </c>
      <c r="C22" s="138"/>
      <c r="D22" s="129" t="s">
        <v>231</v>
      </c>
      <c r="E22" s="129"/>
      <c r="F22" s="129"/>
      <c r="G22" s="129"/>
      <c r="H22" s="129"/>
      <c r="I22" s="129"/>
      <c r="J22" s="129"/>
      <c r="K22" s="129"/>
      <c r="L22" s="137" t="s">
        <v>241</v>
      </c>
      <c r="M22" s="129"/>
      <c r="N22" s="129"/>
      <c r="O22" s="129"/>
      <c r="P22" s="129"/>
      <c r="Q22" s="129"/>
      <c r="R22" s="129"/>
      <c r="S22" s="129"/>
      <c r="T22" s="129"/>
      <c r="U22" s="129"/>
    </row>
    <row r="23" spans="1:21" ht="24" customHeight="1">
      <c r="A23" s="265" t="s">
        <v>94</v>
      </c>
      <c r="B23" s="167" t="s">
        <v>81</v>
      </c>
      <c r="C23" s="144" t="s">
        <v>223</v>
      </c>
      <c r="G23" s="136" t="s">
        <v>242</v>
      </c>
      <c r="T23" s="136"/>
    </row>
    <row r="24" spans="1:21" ht="24" customHeight="1">
      <c r="A24" s="265"/>
      <c r="B24" s="167" t="s">
        <v>70</v>
      </c>
      <c r="C24" s="167"/>
      <c r="D24" t="s">
        <v>231</v>
      </c>
    </row>
    <row r="25" spans="1:21" ht="24" customHeight="1">
      <c r="A25" s="266" t="s">
        <v>96</v>
      </c>
      <c r="B25" s="168" t="s">
        <v>81</v>
      </c>
      <c r="C25" s="168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</row>
    <row r="26" spans="1:21" ht="24" customHeight="1">
      <c r="A26" s="266"/>
      <c r="B26" s="168" t="s">
        <v>70</v>
      </c>
      <c r="C26" s="137"/>
      <c r="D26" s="129"/>
      <c r="E26" s="129"/>
      <c r="F26" s="129"/>
      <c r="G26" s="129"/>
      <c r="H26" s="138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31"/>
      <c r="T26" s="129"/>
      <c r="U26" s="129"/>
    </row>
    <row r="27" spans="1:21" ht="24" customHeight="1">
      <c r="A27" s="265" t="s">
        <v>97</v>
      </c>
      <c r="B27" s="167" t="s">
        <v>81</v>
      </c>
      <c r="C27" s="136"/>
      <c r="H27" s="144"/>
    </row>
    <row r="28" spans="1:21" ht="24" customHeight="1">
      <c r="A28" s="265"/>
      <c r="B28" s="167" t="s">
        <v>70</v>
      </c>
      <c r="C28" s="167"/>
    </row>
    <row r="29" spans="1:21" ht="24" customHeight="1">
      <c r="A29" s="266" t="s">
        <v>98</v>
      </c>
      <c r="B29" s="168" t="s">
        <v>81</v>
      </c>
      <c r="C29" s="131"/>
      <c r="D29" s="129"/>
      <c r="E29" s="129"/>
      <c r="F29" s="129"/>
      <c r="G29" s="129"/>
      <c r="H29" s="137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31"/>
    </row>
    <row r="30" spans="1:21" ht="24" customHeight="1">
      <c r="A30" s="266"/>
      <c r="B30" s="168" t="s">
        <v>70</v>
      </c>
      <c r="C30" s="168"/>
      <c r="D30" s="129"/>
      <c r="E30" s="129"/>
      <c r="F30" s="129"/>
      <c r="G30" s="129"/>
      <c r="H30" s="137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31"/>
      <c r="T30" s="129"/>
      <c r="U30" s="129"/>
    </row>
  </sheetData>
  <mergeCells count="14">
    <mergeCell ref="A13:A14"/>
    <mergeCell ref="A3:A4"/>
    <mergeCell ref="A5:A6"/>
    <mergeCell ref="A7:A8"/>
    <mergeCell ref="A9:A10"/>
    <mergeCell ref="A11:A12"/>
    <mergeCell ref="A27:A28"/>
    <mergeCell ref="A29:A30"/>
    <mergeCell ref="A15:A16"/>
    <mergeCell ref="A17:A18"/>
    <mergeCell ref="A19:A20"/>
    <mergeCell ref="A21:A22"/>
    <mergeCell ref="A23:A24"/>
    <mergeCell ref="A25:A26"/>
  </mergeCells>
  <phoneticPr fontId="13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>
      <pane xSplit="2" ySplit="2" topLeftCell="C24" activePane="bottomRight" state="frozen"/>
      <selection pane="topRight" activeCell="C1" sqref="C1"/>
      <selection pane="bottomLeft" activeCell="A3" sqref="A3"/>
      <selection pane="bottomRight" activeCell="U29" sqref="U29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</row>
    <row r="2" spans="1:21">
      <c r="A2" s="133">
        <v>44183</v>
      </c>
      <c r="B2" s="132" t="s">
        <v>192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159" t="s">
        <v>83</v>
      </c>
      <c r="C3" s="144"/>
      <c r="G3" s="136"/>
      <c r="M3" s="136"/>
      <c r="N3" s="144"/>
    </row>
    <row r="4" spans="1:21" ht="24" customHeight="1">
      <c r="A4" s="265"/>
      <c r="B4" s="159" t="s">
        <v>70</v>
      </c>
    </row>
    <row r="5" spans="1:21" ht="24" customHeight="1">
      <c r="A5" s="266" t="s">
        <v>86</v>
      </c>
      <c r="B5" s="158" t="s">
        <v>83</v>
      </c>
      <c r="C5" s="129" t="s">
        <v>211</v>
      </c>
      <c r="D5" s="129"/>
      <c r="E5" s="129"/>
      <c r="F5" s="129"/>
      <c r="G5" s="137" t="s">
        <v>209</v>
      </c>
      <c r="H5" s="129"/>
      <c r="I5" s="129"/>
      <c r="J5" s="129"/>
      <c r="K5" s="129"/>
      <c r="L5" s="129"/>
      <c r="M5" s="137"/>
      <c r="N5" s="129" t="s">
        <v>212</v>
      </c>
      <c r="O5" s="129"/>
      <c r="P5" s="129"/>
      <c r="Q5" s="129"/>
      <c r="R5" s="129"/>
      <c r="S5" s="129"/>
      <c r="T5" s="129"/>
      <c r="U5" s="129"/>
    </row>
    <row r="6" spans="1:21" ht="24" customHeight="1">
      <c r="A6" s="266"/>
      <c r="B6" s="158" t="s">
        <v>70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</row>
    <row r="7" spans="1:21" ht="24" customHeight="1">
      <c r="A7" s="265" t="s">
        <v>87</v>
      </c>
      <c r="B7" s="159" t="s">
        <v>194</v>
      </c>
      <c r="C7" s="152"/>
      <c r="G7" s="136"/>
      <c r="M7" s="143"/>
      <c r="U7" s="130" t="s">
        <v>213</v>
      </c>
    </row>
    <row r="8" spans="1:21" ht="24" customHeight="1">
      <c r="A8" s="265"/>
      <c r="B8" s="159" t="s">
        <v>70</v>
      </c>
      <c r="C8" s="144"/>
    </row>
    <row r="9" spans="1:21" ht="24" customHeight="1">
      <c r="A9" s="266" t="s">
        <v>88</v>
      </c>
      <c r="B9" s="158" t="s">
        <v>83</v>
      </c>
      <c r="C9" s="137"/>
      <c r="D9" s="129"/>
      <c r="E9" s="129"/>
      <c r="F9" s="129"/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</row>
    <row r="10" spans="1:21" ht="24" customHeight="1">
      <c r="A10" s="266"/>
      <c r="B10" s="158" t="s">
        <v>70</v>
      </c>
      <c r="C10" s="137" t="s">
        <v>206</v>
      </c>
      <c r="D10" s="129"/>
      <c r="E10" s="129"/>
      <c r="F10" s="129"/>
      <c r="G10" s="131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</row>
    <row r="11" spans="1:21" ht="24" customHeight="1">
      <c r="A11" s="265" t="s">
        <v>89</v>
      </c>
      <c r="B11" s="159" t="s">
        <v>83</v>
      </c>
      <c r="M11" s="144"/>
      <c r="P11" s="130"/>
    </row>
    <row r="12" spans="1:21" ht="24" customHeight="1">
      <c r="A12" s="265"/>
      <c r="B12" s="159" t="s">
        <v>70</v>
      </c>
    </row>
    <row r="13" spans="1:21" ht="24" customHeight="1">
      <c r="A13" s="266" t="s">
        <v>90</v>
      </c>
      <c r="B13" s="158" t="s">
        <v>83</v>
      </c>
      <c r="C13" s="131" t="s">
        <v>179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31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158" t="s">
        <v>70</v>
      </c>
      <c r="C14" s="129"/>
      <c r="D14" s="129"/>
      <c r="E14" s="129"/>
      <c r="F14" s="129"/>
      <c r="G14" s="129"/>
      <c r="H14" s="138" t="s">
        <v>197</v>
      </c>
      <c r="I14" s="129"/>
      <c r="J14" s="129"/>
      <c r="K14" s="129"/>
      <c r="L14" s="138" t="s">
        <v>202</v>
      </c>
      <c r="M14" s="131"/>
      <c r="N14" s="129"/>
      <c r="O14" s="129"/>
      <c r="P14" s="129"/>
      <c r="Q14" s="137"/>
      <c r="R14" s="129"/>
      <c r="S14" s="129"/>
      <c r="T14" s="129"/>
      <c r="U14" s="129"/>
    </row>
    <row r="15" spans="1:21" ht="24" customHeight="1">
      <c r="A15" s="265" t="s">
        <v>91</v>
      </c>
      <c r="B15" s="159" t="s">
        <v>83</v>
      </c>
      <c r="H15" s="136"/>
      <c r="U15" s="144" t="s">
        <v>214</v>
      </c>
    </row>
    <row r="16" spans="1:21" ht="24" customHeight="1">
      <c r="A16" s="265"/>
      <c r="B16" s="159" t="s">
        <v>70</v>
      </c>
      <c r="T16" t="s">
        <v>215</v>
      </c>
      <c r="U16" s="130" t="s">
        <v>218</v>
      </c>
    </row>
    <row r="17" spans="1:21" ht="24" customHeight="1">
      <c r="A17" s="266" t="s">
        <v>92</v>
      </c>
      <c r="B17" s="158" t="s">
        <v>83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</row>
    <row r="18" spans="1:21" ht="24" customHeight="1">
      <c r="A18" s="266"/>
      <c r="B18" s="158" t="s">
        <v>70</v>
      </c>
      <c r="C18" s="131" t="s">
        <v>166</v>
      </c>
      <c r="D18" s="129"/>
      <c r="E18" s="129"/>
      <c r="F18" s="129"/>
      <c r="G18" s="129"/>
      <c r="H18" s="131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</row>
    <row r="19" spans="1:21" ht="24" customHeight="1">
      <c r="A19" s="265" t="s">
        <v>93</v>
      </c>
      <c r="B19" s="159" t="s">
        <v>83</v>
      </c>
    </row>
    <row r="20" spans="1:21" ht="24" customHeight="1">
      <c r="A20" s="265"/>
      <c r="B20" s="159" t="s">
        <v>70</v>
      </c>
      <c r="C20" s="144"/>
      <c r="G20" s="136"/>
      <c r="U20" s="144" t="s">
        <v>216</v>
      </c>
    </row>
    <row r="21" spans="1:21" ht="24" customHeight="1">
      <c r="A21" s="266" t="s">
        <v>99</v>
      </c>
      <c r="B21" s="158" t="s">
        <v>83</v>
      </c>
      <c r="C21" s="158"/>
      <c r="D21" s="129"/>
      <c r="E21" s="129"/>
      <c r="F21" s="129"/>
      <c r="G21" s="129"/>
      <c r="H21" s="161" t="s">
        <v>198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</row>
    <row r="22" spans="1:21" ht="24" customHeight="1">
      <c r="A22" s="266"/>
      <c r="B22" s="158" t="s">
        <v>70</v>
      </c>
      <c r="C22" s="138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</row>
    <row r="23" spans="1:21" ht="24" customHeight="1">
      <c r="A23" s="265" t="s">
        <v>94</v>
      </c>
      <c r="B23" s="159" t="s">
        <v>83</v>
      </c>
      <c r="C23" s="159"/>
      <c r="G23" s="136"/>
      <c r="H23" t="s">
        <v>199</v>
      </c>
      <c r="L23" t="s">
        <v>203</v>
      </c>
      <c r="O23" t="s">
        <v>210</v>
      </c>
      <c r="T23" s="136"/>
    </row>
    <row r="24" spans="1:21" ht="24" customHeight="1">
      <c r="A24" s="265"/>
      <c r="B24" s="159" t="s">
        <v>70</v>
      </c>
      <c r="C24" s="159"/>
    </row>
    <row r="25" spans="1:21" ht="24" customHeight="1">
      <c r="A25" s="266" t="s">
        <v>96</v>
      </c>
      <c r="B25" s="158" t="s">
        <v>83</v>
      </c>
      <c r="C25" s="158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</row>
    <row r="26" spans="1:21" ht="24" customHeight="1">
      <c r="A26" s="266"/>
      <c r="B26" s="158" t="s">
        <v>70</v>
      </c>
      <c r="C26" s="137"/>
      <c r="D26" s="129"/>
      <c r="E26" s="129"/>
      <c r="F26" s="129"/>
      <c r="G26" s="129"/>
      <c r="H26" s="138" t="s">
        <v>198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31"/>
      <c r="T26" s="129"/>
      <c r="U26" s="129"/>
    </row>
    <row r="27" spans="1:21" ht="24" customHeight="1">
      <c r="A27" s="265" t="s">
        <v>97</v>
      </c>
      <c r="B27" s="159" t="s">
        <v>83</v>
      </c>
      <c r="C27" s="136" t="s">
        <v>195</v>
      </c>
      <c r="H27" s="144" t="s">
        <v>198</v>
      </c>
    </row>
    <row r="28" spans="1:21" ht="24" customHeight="1">
      <c r="A28" s="265"/>
      <c r="B28" s="159" t="s">
        <v>70</v>
      </c>
      <c r="C28" s="159"/>
    </row>
    <row r="29" spans="1:21" ht="24" customHeight="1">
      <c r="A29" s="266" t="s">
        <v>98</v>
      </c>
      <c r="B29" s="158" t="s">
        <v>83</v>
      </c>
      <c r="C29" s="158"/>
      <c r="D29" s="129"/>
      <c r="E29" s="129"/>
      <c r="F29" s="129"/>
      <c r="G29" s="129"/>
      <c r="H29" s="137" t="s">
        <v>208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37" t="s">
        <v>224</v>
      </c>
    </row>
    <row r="30" spans="1:21" ht="24" customHeight="1">
      <c r="A30" s="266"/>
      <c r="B30" s="158" t="s">
        <v>70</v>
      </c>
      <c r="C30" s="158"/>
      <c r="D30" s="129"/>
      <c r="E30" s="129"/>
      <c r="F30" s="129"/>
      <c r="G30" s="129"/>
      <c r="H30" s="137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31"/>
      <c r="T30" s="129"/>
      <c r="U30" s="129"/>
    </row>
  </sheetData>
  <mergeCells count="14">
    <mergeCell ref="A13:A14"/>
    <mergeCell ref="A3:A4"/>
    <mergeCell ref="A5:A6"/>
    <mergeCell ref="A7:A8"/>
    <mergeCell ref="A9:A10"/>
    <mergeCell ref="A11:A12"/>
    <mergeCell ref="A27:A28"/>
    <mergeCell ref="A29:A30"/>
    <mergeCell ref="A15:A16"/>
    <mergeCell ref="A17:A18"/>
    <mergeCell ref="A19:A20"/>
    <mergeCell ref="A21:A22"/>
    <mergeCell ref="A23:A24"/>
    <mergeCell ref="A25:A26"/>
  </mergeCells>
  <phoneticPr fontId="13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M13" sqref="M13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</row>
    <row r="2" spans="1:21">
      <c r="A2" s="133">
        <v>44182</v>
      </c>
      <c r="B2" s="132" t="s">
        <v>193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145" t="s">
        <v>83</v>
      </c>
      <c r="G3" s="136" t="s">
        <v>187</v>
      </c>
      <c r="M3" s="136"/>
      <c r="U3" s="144" t="s">
        <v>189</v>
      </c>
    </row>
    <row r="4" spans="1:21" ht="24" customHeight="1">
      <c r="A4" s="265"/>
      <c r="B4" s="145" t="s">
        <v>70</v>
      </c>
    </row>
    <row r="5" spans="1:21" ht="24" customHeight="1">
      <c r="A5" s="266" t="s">
        <v>86</v>
      </c>
      <c r="B5" s="146" t="s">
        <v>83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7"/>
      <c r="N5" s="129"/>
      <c r="O5" s="129"/>
      <c r="P5" s="129"/>
      <c r="Q5" s="129"/>
      <c r="R5" s="129"/>
      <c r="S5" s="129"/>
      <c r="T5" s="129"/>
      <c r="U5" s="129"/>
    </row>
    <row r="6" spans="1:21" ht="24" customHeight="1">
      <c r="A6" s="266"/>
      <c r="B6" s="146" t="s">
        <v>70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</row>
    <row r="7" spans="1:21" ht="24" customHeight="1">
      <c r="A7" s="265" t="s">
        <v>87</v>
      </c>
      <c r="B7" s="145" t="s">
        <v>83</v>
      </c>
      <c r="C7" s="152" t="s">
        <v>147</v>
      </c>
      <c r="G7" s="136"/>
      <c r="M7" s="143"/>
    </row>
    <row r="8" spans="1:21" ht="24" customHeight="1">
      <c r="A8" s="265"/>
      <c r="B8" s="145" t="s">
        <v>70</v>
      </c>
      <c r="C8" s="144"/>
    </row>
    <row r="9" spans="1:21" ht="24" customHeight="1">
      <c r="A9" s="266" t="s">
        <v>88</v>
      </c>
      <c r="B9" s="146" t="s">
        <v>83</v>
      </c>
      <c r="C9" s="137" t="s">
        <v>185</v>
      </c>
      <c r="D9" s="129"/>
      <c r="E9" s="129"/>
      <c r="F9" s="129"/>
      <c r="G9" s="131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</row>
    <row r="10" spans="1:21" ht="24" customHeight="1">
      <c r="A10" s="266"/>
      <c r="B10" s="146" t="s">
        <v>70</v>
      </c>
      <c r="C10" s="129" t="s">
        <v>163</v>
      </c>
      <c r="D10" s="129"/>
      <c r="E10" s="129"/>
      <c r="F10" s="129"/>
      <c r="G10" s="137" t="s">
        <v>206</v>
      </c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</row>
    <row r="11" spans="1:21" ht="24" customHeight="1">
      <c r="A11" s="265" t="s">
        <v>89</v>
      </c>
      <c r="B11" s="145" t="s">
        <v>83</v>
      </c>
      <c r="M11" s="144" t="s">
        <v>183</v>
      </c>
      <c r="P11" s="130"/>
    </row>
    <row r="12" spans="1:21" ht="24" customHeight="1">
      <c r="A12" s="265"/>
      <c r="B12" s="145" t="s">
        <v>70</v>
      </c>
    </row>
    <row r="13" spans="1:21" ht="24" customHeight="1">
      <c r="A13" s="266" t="s">
        <v>90</v>
      </c>
      <c r="B13" s="146" t="s">
        <v>83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31" t="s">
        <v>179</v>
      </c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146" t="s">
        <v>70</v>
      </c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31"/>
      <c r="N14" s="129"/>
      <c r="O14" s="129"/>
      <c r="P14" s="129"/>
      <c r="Q14" s="137"/>
      <c r="R14" s="129"/>
      <c r="S14" s="129"/>
      <c r="T14" s="129"/>
      <c r="U14" s="129"/>
    </row>
    <row r="15" spans="1:21" ht="24" customHeight="1">
      <c r="A15" s="265" t="s">
        <v>91</v>
      </c>
      <c r="B15" s="145" t="s">
        <v>83</v>
      </c>
      <c r="H15" s="136" t="s">
        <v>184</v>
      </c>
    </row>
    <row r="16" spans="1:21" ht="24" customHeight="1">
      <c r="A16" s="265"/>
      <c r="B16" s="145" t="s">
        <v>70</v>
      </c>
    </row>
    <row r="17" spans="1:21" ht="24" customHeight="1">
      <c r="A17" s="266" t="s">
        <v>92</v>
      </c>
      <c r="B17" s="146" t="s">
        <v>83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</row>
    <row r="18" spans="1:21" ht="24" customHeight="1">
      <c r="A18" s="266"/>
      <c r="B18" s="146" t="s">
        <v>70</v>
      </c>
      <c r="C18" s="129"/>
      <c r="D18" s="129"/>
      <c r="E18" s="129"/>
      <c r="F18" s="129"/>
      <c r="G18" s="129"/>
      <c r="H18" s="131" t="s">
        <v>166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</row>
    <row r="19" spans="1:21" ht="24" customHeight="1">
      <c r="A19" s="265" t="s">
        <v>93</v>
      </c>
      <c r="B19" s="145" t="s">
        <v>83</v>
      </c>
    </row>
    <row r="20" spans="1:21" ht="24" customHeight="1">
      <c r="A20" s="265"/>
      <c r="B20" s="145" t="s">
        <v>70</v>
      </c>
      <c r="C20" s="144"/>
      <c r="G20" s="136"/>
    </row>
    <row r="21" spans="1:21" ht="24" customHeight="1">
      <c r="A21" s="266" t="s">
        <v>99</v>
      </c>
      <c r="B21" s="146" t="s">
        <v>83</v>
      </c>
      <c r="C21" s="146"/>
      <c r="D21" s="129"/>
      <c r="E21" s="129"/>
      <c r="F21" s="129"/>
      <c r="G21" s="129"/>
      <c r="H21" s="137" t="s">
        <v>186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</row>
    <row r="22" spans="1:21" ht="24" customHeight="1">
      <c r="A22" s="266"/>
      <c r="B22" s="146" t="s">
        <v>70</v>
      </c>
      <c r="C22" s="138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</row>
    <row r="23" spans="1:21" ht="24" customHeight="1">
      <c r="A23" s="265" t="s">
        <v>94</v>
      </c>
      <c r="B23" s="145" t="s">
        <v>83</v>
      </c>
      <c r="C23" s="145"/>
      <c r="G23" s="136"/>
      <c r="T23" s="136"/>
    </row>
    <row r="24" spans="1:21" ht="24" customHeight="1">
      <c r="A24" s="265"/>
      <c r="B24" s="145" t="s">
        <v>70</v>
      </c>
      <c r="C24" s="145"/>
    </row>
    <row r="25" spans="1:21" ht="24" customHeight="1">
      <c r="A25" s="266" t="s">
        <v>96</v>
      </c>
      <c r="B25" s="146" t="s">
        <v>83</v>
      </c>
      <c r="C25" s="146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</row>
    <row r="26" spans="1:21" ht="24" customHeight="1">
      <c r="A26" s="266"/>
      <c r="B26" s="146" t="s">
        <v>70</v>
      </c>
      <c r="C26" s="137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31"/>
      <c r="T26" s="129"/>
      <c r="U26" s="129"/>
    </row>
    <row r="27" spans="1:21" ht="24" customHeight="1">
      <c r="A27" s="265" t="s">
        <v>97</v>
      </c>
      <c r="B27" s="145" t="s">
        <v>83</v>
      </c>
      <c r="C27" s="145"/>
      <c r="U27" s="136" t="s">
        <v>195</v>
      </c>
    </row>
    <row r="28" spans="1:21" ht="24" customHeight="1">
      <c r="A28" s="265"/>
      <c r="B28" s="145" t="s">
        <v>70</v>
      </c>
      <c r="C28" s="145"/>
    </row>
    <row r="29" spans="1:21" ht="24" customHeight="1">
      <c r="A29" s="266" t="s">
        <v>98</v>
      </c>
      <c r="B29" s="146" t="s">
        <v>83</v>
      </c>
      <c r="C29" s="146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</row>
    <row r="30" spans="1:21" ht="24" customHeight="1">
      <c r="A30" s="266"/>
      <c r="B30" s="146" t="s">
        <v>70</v>
      </c>
      <c r="C30" s="146"/>
      <c r="D30" s="129"/>
      <c r="E30" s="129"/>
      <c r="F30" s="129"/>
      <c r="G30" s="129"/>
      <c r="H30" s="137" t="s">
        <v>188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31"/>
      <c r="T30" s="129"/>
      <c r="U30" s="129"/>
    </row>
  </sheetData>
  <mergeCells count="14">
    <mergeCell ref="A27:A28"/>
    <mergeCell ref="A29:A30"/>
    <mergeCell ref="A15:A16"/>
    <mergeCell ref="A17:A18"/>
    <mergeCell ref="A19:A20"/>
    <mergeCell ref="A21:A22"/>
    <mergeCell ref="A23:A24"/>
    <mergeCell ref="A25:A26"/>
    <mergeCell ref="A13:A14"/>
    <mergeCell ref="A3:A4"/>
    <mergeCell ref="A5:A6"/>
    <mergeCell ref="A7:A8"/>
    <mergeCell ref="A9:A10"/>
    <mergeCell ref="A11:A12"/>
  </mergeCells>
  <phoneticPr fontId="1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91"/>
  <sheetViews>
    <sheetView tabSelected="1" zoomScale="85" zoomScaleNormal="85" zoomScaleSheetLayoutView="100" workbookViewId="0">
      <pane ySplit="1" topLeftCell="A2" activePane="bottomLeft" state="frozen"/>
      <selection pane="bottomLeft" sqref="A1:A1048576"/>
    </sheetView>
  </sheetViews>
  <sheetFormatPr defaultColWidth="10" defaultRowHeight="13.5" customHeight="1"/>
  <cols>
    <col min="1" max="1" width="3.375" customWidth="1"/>
    <col min="2" max="2" width="9.625" customWidth="1"/>
    <col min="3" max="3" width="4.75" customWidth="1"/>
    <col min="4" max="4" width="10.625" customWidth="1"/>
    <col min="5" max="5" width="12.375" customWidth="1"/>
    <col min="6" max="6" width="6.125" customWidth="1"/>
    <col min="7" max="7" width="14.125" customWidth="1"/>
    <col min="8" max="8" width="12" customWidth="1"/>
    <col min="9" max="9" width="10.375" customWidth="1"/>
    <col min="10" max="10" width="15" customWidth="1"/>
    <col min="12" max="12" width="21.125" customWidth="1"/>
    <col min="13" max="13" width="5.25" customWidth="1"/>
    <col min="14" max="15" width="7.875" customWidth="1"/>
    <col min="16" max="17" width="9.75" customWidth="1"/>
  </cols>
  <sheetData>
    <row r="1" spans="1:18" ht="14.25" thickBot="1">
      <c r="A1" s="122" t="s">
        <v>67</v>
      </c>
      <c r="B1" s="123" t="s">
        <v>21</v>
      </c>
      <c r="C1" s="124" t="s">
        <v>22</v>
      </c>
      <c r="D1" s="124" t="s">
        <v>23</v>
      </c>
      <c r="E1" s="124" t="s">
        <v>24</v>
      </c>
      <c r="F1" s="124" t="s">
        <v>25</v>
      </c>
      <c r="G1" s="124" t="s">
        <v>26</v>
      </c>
      <c r="H1" s="124" t="s">
        <v>27</v>
      </c>
      <c r="I1" s="124" t="s">
        <v>28</v>
      </c>
      <c r="J1" s="124" t="s">
        <v>74</v>
      </c>
      <c r="K1" s="124" t="s">
        <v>29</v>
      </c>
      <c r="L1" s="124" t="s">
        <v>30</v>
      </c>
      <c r="M1" s="124" t="s">
        <v>31</v>
      </c>
      <c r="N1" s="124" t="s">
        <v>32</v>
      </c>
      <c r="O1" s="124" t="s">
        <v>33</v>
      </c>
      <c r="P1" s="218" t="s">
        <v>34</v>
      </c>
      <c r="Q1" s="219" t="s">
        <v>380</v>
      </c>
    </row>
    <row r="2" spans="1:18" ht="13.5" customHeight="1">
      <c r="A2">
        <v>1</v>
      </c>
      <c r="B2" s="119" t="s">
        <v>111</v>
      </c>
      <c r="C2" s="119" t="s">
        <v>65</v>
      </c>
      <c r="D2" s="157">
        <v>1</v>
      </c>
      <c r="E2" s="119" t="s">
        <v>35</v>
      </c>
      <c r="F2" s="119" t="s">
        <v>70</v>
      </c>
      <c r="G2" s="119" t="s">
        <v>72</v>
      </c>
      <c r="H2" s="119">
        <v>126.014</v>
      </c>
      <c r="I2" t="s">
        <v>70</v>
      </c>
      <c r="J2" t="s">
        <v>73</v>
      </c>
      <c r="K2" s="139">
        <v>126.30200000000001</v>
      </c>
      <c r="L2" t="s">
        <v>124</v>
      </c>
      <c r="M2" s="197" t="s">
        <v>310</v>
      </c>
      <c r="N2" s="191">
        <v>0</v>
      </c>
      <c r="O2" s="184">
        <v>-28.8</v>
      </c>
      <c r="P2" s="153">
        <v>-28800</v>
      </c>
      <c r="Q2" s="153">
        <f>P2</f>
        <v>-28800</v>
      </c>
      <c r="R2" s="130" t="s">
        <v>181</v>
      </c>
    </row>
    <row r="3" spans="1:18">
      <c r="A3" s="121">
        <v>2</v>
      </c>
      <c r="B3" s="121" t="s">
        <v>85</v>
      </c>
      <c r="C3" s="121" t="s">
        <v>68</v>
      </c>
      <c r="D3" s="134">
        <v>1.5</v>
      </c>
      <c r="E3" s="121" t="s">
        <v>69</v>
      </c>
      <c r="F3" s="121" t="s">
        <v>70</v>
      </c>
      <c r="G3" s="121" t="s">
        <v>71</v>
      </c>
      <c r="H3" s="121">
        <v>103.693</v>
      </c>
      <c r="I3" s="121" t="s">
        <v>75</v>
      </c>
      <c r="J3" s="121" t="s">
        <v>76</v>
      </c>
      <c r="K3" s="140">
        <v>104.05500000000001</v>
      </c>
      <c r="L3" s="121" t="s">
        <v>124</v>
      </c>
      <c r="M3" s="198" t="s">
        <v>77</v>
      </c>
      <c r="N3" s="192">
        <v>0</v>
      </c>
      <c r="O3" s="185">
        <v>-36.200000000000003</v>
      </c>
      <c r="P3" s="154">
        <v>-54300</v>
      </c>
      <c r="Q3" s="154">
        <f>Q2+P3</f>
        <v>-83100</v>
      </c>
    </row>
    <row r="4" spans="1:18">
      <c r="A4">
        <v>3</v>
      </c>
      <c r="B4" t="s">
        <v>112</v>
      </c>
      <c r="C4" t="s">
        <v>79</v>
      </c>
      <c r="D4" s="135">
        <v>4.67</v>
      </c>
      <c r="E4" t="s">
        <v>80</v>
      </c>
      <c r="F4" t="s">
        <v>81</v>
      </c>
      <c r="G4" t="s">
        <v>82</v>
      </c>
      <c r="H4">
        <v>78.296000000000006</v>
      </c>
      <c r="I4" t="s">
        <v>121</v>
      </c>
      <c r="J4" t="s">
        <v>122</v>
      </c>
      <c r="K4" s="139">
        <v>78.37</v>
      </c>
      <c r="L4" t="s">
        <v>124</v>
      </c>
      <c r="M4" s="197" t="s">
        <v>66</v>
      </c>
      <c r="N4" s="193">
        <v>0</v>
      </c>
      <c r="O4" s="186">
        <v>-7.4</v>
      </c>
      <c r="P4" s="153">
        <v>-34558</v>
      </c>
      <c r="Q4" s="153">
        <f t="shared" ref="Q4:Q54" si="0">Q3+P4</f>
        <v>-117658</v>
      </c>
    </row>
    <row r="5" spans="1:18">
      <c r="A5" s="121">
        <v>4</v>
      </c>
      <c r="B5" s="121" t="s">
        <v>113</v>
      </c>
      <c r="C5" s="121" t="s">
        <v>78</v>
      </c>
      <c r="D5" s="134">
        <v>2.72</v>
      </c>
      <c r="E5" s="121" t="s">
        <v>114</v>
      </c>
      <c r="F5" s="121" t="s">
        <v>84</v>
      </c>
      <c r="G5" s="121" t="s">
        <v>115</v>
      </c>
      <c r="H5" s="121">
        <v>0.96009</v>
      </c>
      <c r="I5" s="121" t="s">
        <v>84</v>
      </c>
      <c r="J5" s="121" t="s">
        <v>125</v>
      </c>
      <c r="K5" s="140">
        <v>0.96211000000000002</v>
      </c>
      <c r="L5" s="121" t="s">
        <v>124</v>
      </c>
      <c r="M5" s="198" t="s">
        <v>123</v>
      </c>
      <c r="N5" s="194">
        <v>0</v>
      </c>
      <c r="O5" s="187">
        <v>-20.2</v>
      </c>
      <c r="P5" s="154">
        <v>-46970</v>
      </c>
      <c r="Q5" s="154">
        <f t="shared" si="0"/>
        <v>-164628</v>
      </c>
    </row>
    <row r="6" spans="1:18">
      <c r="A6">
        <v>5</v>
      </c>
      <c r="B6" t="s">
        <v>95</v>
      </c>
      <c r="C6" t="s">
        <v>78</v>
      </c>
      <c r="D6" s="135">
        <v>2.29</v>
      </c>
      <c r="E6" t="s">
        <v>35</v>
      </c>
      <c r="F6" t="s">
        <v>84</v>
      </c>
      <c r="G6" t="s">
        <v>116</v>
      </c>
      <c r="H6">
        <v>0.88712000000000002</v>
      </c>
      <c r="I6" t="s">
        <v>84</v>
      </c>
      <c r="J6" t="s">
        <v>158</v>
      </c>
      <c r="K6" s="139">
        <v>0.88878999999999997</v>
      </c>
      <c r="L6" s="139" t="s">
        <v>124</v>
      </c>
      <c r="M6" s="197" t="s">
        <v>123</v>
      </c>
      <c r="N6" s="191">
        <v>0</v>
      </c>
      <c r="O6" s="186">
        <v>-16.7</v>
      </c>
      <c r="P6" s="153">
        <v>-44708</v>
      </c>
      <c r="Q6" s="153">
        <f t="shared" si="0"/>
        <v>-209336</v>
      </c>
    </row>
    <row r="7" spans="1:18">
      <c r="A7" s="121">
        <v>6</v>
      </c>
      <c r="B7" s="121" t="s">
        <v>126</v>
      </c>
      <c r="C7" s="121" t="s">
        <v>127</v>
      </c>
      <c r="D7" s="134">
        <v>1.3</v>
      </c>
      <c r="E7" s="121" t="s">
        <v>35</v>
      </c>
      <c r="F7" s="121" t="s">
        <v>121</v>
      </c>
      <c r="G7" s="121" t="s">
        <v>128</v>
      </c>
      <c r="H7" s="121">
        <v>139.36199999999999</v>
      </c>
      <c r="I7" s="121" t="s">
        <v>121</v>
      </c>
      <c r="J7" s="121" t="s">
        <v>149</v>
      </c>
      <c r="K7" s="140">
        <v>139.63999999999999</v>
      </c>
      <c r="L7" s="121" t="s">
        <v>139</v>
      </c>
      <c r="M7" s="198" t="s">
        <v>140</v>
      </c>
      <c r="N7" s="194">
        <v>27.8</v>
      </c>
      <c r="O7" s="187">
        <v>0</v>
      </c>
      <c r="P7" s="154">
        <v>36140</v>
      </c>
      <c r="Q7" s="154">
        <f t="shared" si="0"/>
        <v>-173196</v>
      </c>
    </row>
    <row r="8" spans="1:18">
      <c r="A8">
        <v>7</v>
      </c>
      <c r="B8" s="143" t="s">
        <v>129</v>
      </c>
      <c r="C8" t="s">
        <v>78</v>
      </c>
      <c r="D8" s="135">
        <v>1.22</v>
      </c>
      <c r="E8" t="s">
        <v>114</v>
      </c>
      <c r="F8" t="s">
        <v>121</v>
      </c>
      <c r="G8" t="s">
        <v>130</v>
      </c>
      <c r="H8">
        <v>117.018</v>
      </c>
      <c r="J8" t="s">
        <v>182</v>
      </c>
      <c r="K8" s="139">
        <v>116.572</v>
      </c>
      <c r="L8" s="139" t="s">
        <v>139</v>
      </c>
      <c r="M8" s="197" t="s">
        <v>140</v>
      </c>
      <c r="N8" s="193">
        <v>44.6</v>
      </c>
      <c r="O8" s="186">
        <v>0</v>
      </c>
      <c r="P8" s="153">
        <v>54412</v>
      </c>
      <c r="Q8" s="153">
        <f t="shared" si="0"/>
        <v>-118784</v>
      </c>
    </row>
    <row r="9" spans="1:18">
      <c r="A9" s="121">
        <v>8</v>
      </c>
      <c r="B9" s="121" t="s">
        <v>132</v>
      </c>
      <c r="C9" s="121" t="s">
        <v>127</v>
      </c>
      <c r="D9" s="134">
        <v>0.26</v>
      </c>
      <c r="E9" s="121" t="s">
        <v>114</v>
      </c>
      <c r="F9" s="121" t="s">
        <v>84</v>
      </c>
      <c r="G9" s="121" t="s">
        <v>133</v>
      </c>
      <c r="H9" s="121">
        <v>1.34368</v>
      </c>
      <c r="I9" s="121" t="s">
        <v>84</v>
      </c>
      <c r="J9" s="121" t="s">
        <v>152</v>
      </c>
      <c r="K9" s="140">
        <v>1.3545799999999999</v>
      </c>
      <c r="L9" s="121" t="s">
        <v>139</v>
      </c>
      <c r="M9" s="198" t="s">
        <v>140</v>
      </c>
      <c r="N9" s="194">
        <v>112</v>
      </c>
      <c r="O9" s="187">
        <v>0</v>
      </c>
      <c r="P9" s="154">
        <v>29270</v>
      </c>
      <c r="Q9" s="154">
        <f t="shared" si="0"/>
        <v>-89514</v>
      </c>
    </row>
    <row r="10" spans="1:18">
      <c r="A10">
        <v>9</v>
      </c>
      <c r="B10" t="s">
        <v>136</v>
      </c>
      <c r="C10" t="s">
        <v>127</v>
      </c>
      <c r="D10" s="135">
        <v>6.01</v>
      </c>
      <c r="E10" t="s">
        <v>114</v>
      </c>
      <c r="F10" t="s">
        <v>121</v>
      </c>
      <c r="G10" t="s">
        <v>137</v>
      </c>
      <c r="H10">
        <v>0.70874000000000004</v>
      </c>
      <c r="I10" t="s">
        <v>121</v>
      </c>
      <c r="J10" t="s">
        <v>138</v>
      </c>
      <c r="K10" s="139">
        <v>0.70986000000000005</v>
      </c>
      <c r="L10" s="139" t="s">
        <v>139</v>
      </c>
      <c r="M10" s="197" t="s">
        <v>140</v>
      </c>
      <c r="N10" s="193">
        <v>11.2</v>
      </c>
      <c r="O10" s="186">
        <v>0</v>
      </c>
      <c r="P10" s="153">
        <v>69739</v>
      </c>
      <c r="Q10" s="153">
        <f t="shared" si="0"/>
        <v>-19775</v>
      </c>
    </row>
    <row r="11" spans="1:18">
      <c r="A11" s="121">
        <v>10</v>
      </c>
      <c r="B11" s="121" t="s">
        <v>141</v>
      </c>
      <c r="C11" s="121" t="s">
        <v>78</v>
      </c>
      <c r="D11" s="134">
        <v>3.58</v>
      </c>
      <c r="E11" s="121" t="s">
        <v>35</v>
      </c>
      <c r="F11" s="121" t="s">
        <v>121</v>
      </c>
      <c r="G11" s="121" t="s">
        <v>142</v>
      </c>
      <c r="H11" s="121">
        <v>103.461</v>
      </c>
      <c r="I11" s="121" t="s">
        <v>121</v>
      </c>
      <c r="J11" s="121" t="s">
        <v>151</v>
      </c>
      <c r="K11" s="140">
        <v>103.325</v>
      </c>
      <c r="L11" s="121" t="s">
        <v>139</v>
      </c>
      <c r="M11" s="198" t="s">
        <v>140</v>
      </c>
      <c r="N11" s="194">
        <v>13.6</v>
      </c>
      <c r="O11" s="187">
        <v>0</v>
      </c>
      <c r="P11" s="154">
        <v>48688</v>
      </c>
      <c r="Q11" s="154">
        <f t="shared" si="0"/>
        <v>28913</v>
      </c>
    </row>
    <row r="12" spans="1:18">
      <c r="A12">
        <v>11</v>
      </c>
      <c r="B12" t="s">
        <v>143</v>
      </c>
      <c r="C12" t="s">
        <v>78</v>
      </c>
      <c r="D12" s="135">
        <v>3.58</v>
      </c>
      <c r="E12" t="s">
        <v>35</v>
      </c>
      <c r="F12" t="s">
        <v>121</v>
      </c>
      <c r="G12" t="s">
        <v>144</v>
      </c>
      <c r="H12">
        <v>125.83499999999999</v>
      </c>
      <c r="I12" t="s">
        <v>121</v>
      </c>
      <c r="J12" t="s">
        <v>150</v>
      </c>
      <c r="K12" s="139">
        <v>125.97199999999999</v>
      </c>
      <c r="L12" s="139" t="s">
        <v>124</v>
      </c>
      <c r="M12" s="197" t="s">
        <v>123</v>
      </c>
      <c r="N12" s="193">
        <v>0</v>
      </c>
      <c r="O12" s="186">
        <v>-13.7</v>
      </c>
      <c r="P12" s="153">
        <v>-49046</v>
      </c>
      <c r="Q12" s="153">
        <f t="shared" si="0"/>
        <v>-20133</v>
      </c>
    </row>
    <row r="13" spans="1:18">
      <c r="A13" s="121">
        <v>12</v>
      </c>
      <c r="B13" s="121" t="s">
        <v>154</v>
      </c>
      <c r="C13" s="121" t="s">
        <v>78</v>
      </c>
      <c r="D13" s="134">
        <v>2.0099999999999998</v>
      </c>
      <c r="E13" s="121" t="s">
        <v>114</v>
      </c>
      <c r="F13" s="121" t="s">
        <v>84</v>
      </c>
      <c r="G13" s="121" t="s">
        <v>155</v>
      </c>
      <c r="H13" s="121">
        <v>73.421999999999997</v>
      </c>
      <c r="I13" s="121" t="s">
        <v>84</v>
      </c>
      <c r="J13" s="121" t="s">
        <v>160</v>
      </c>
      <c r="K13" s="140">
        <v>73.63</v>
      </c>
      <c r="L13" s="121" t="s">
        <v>124</v>
      </c>
      <c r="M13" s="198" t="s">
        <v>123</v>
      </c>
      <c r="N13" s="194">
        <v>0</v>
      </c>
      <c r="O13" s="187">
        <v>-20.8</v>
      </c>
      <c r="P13" s="154">
        <v>-41808</v>
      </c>
      <c r="Q13" s="154">
        <f t="shared" si="0"/>
        <v>-61941</v>
      </c>
    </row>
    <row r="14" spans="1:18">
      <c r="A14">
        <v>13</v>
      </c>
      <c r="B14" t="s">
        <v>136</v>
      </c>
      <c r="C14" t="s">
        <v>78</v>
      </c>
      <c r="D14" s="135">
        <v>2.74</v>
      </c>
      <c r="E14" t="s">
        <v>114</v>
      </c>
      <c r="F14" t="s">
        <v>121</v>
      </c>
      <c r="G14" t="s">
        <v>157</v>
      </c>
      <c r="H14">
        <v>0.70865999999999996</v>
      </c>
      <c r="I14" t="s">
        <v>121</v>
      </c>
      <c r="J14" t="s">
        <v>159</v>
      </c>
      <c r="K14" s="139">
        <v>0.70713999999999999</v>
      </c>
      <c r="L14" s="139" t="s">
        <v>139</v>
      </c>
      <c r="M14" s="197" t="s">
        <v>140</v>
      </c>
      <c r="N14" s="193">
        <v>15.2</v>
      </c>
      <c r="O14" s="186">
        <v>0</v>
      </c>
      <c r="P14" s="153">
        <v>43137</v>
      </c>
      <c r="Q14" s="153">
        <f t="shared" si="0"/>
        <v>-18804</v>
      </c>
    </row>
    <row r="15" spans="1:18">
      <c r="A15" s="121">
        <v>14</v>
      </c>
      <c r="B15" s="148" t="s">
        <v>141</v>
      </c>
      <c r="C15" s="121" t="s">
        <v>78</v>
      </c>
      <c r="D15" s="134">
        <v>2.3199999999999998</v>
      </c>
      <c r="E15" s="121" t="s">
        <v>114</v>
      </c>
      <c r="F15" s="121" t="s">
        <v>121</v>
      </c>
      <c r="G15" s="121" t="s">
        <v>161</v>
      </c>
      <c r="H15" s="121">
        <v>103.36</v>
      </c>
      <c r="I15" s="121" t="s">
        <v>121</v>
      </c>
      <c r="J15" s="121" t="s">
        <v>175</v>
      </c>
      <c r="K15" s="140">
        <v>103.218</v>
      </c>
      <c r="L15" s="121" t="s">
        <v>139</v>
      </c>
      <c r="M15" s="198" t="s">
        <v>140</v>
      </c>
      <c r="N15" s="194">
        <v>14.2</v>
      </c>
      <c r="O15" s="187">
        <v>0</v>
      </c>
      <c r="P15" s="154">
        <v>32944</v>
      </c>
      <c r="Q15" s="154">
        <f t="shared" si="0"/>
        <v>14140</v>
      </c>
    </row>
    <row r="16" spans="1:18">
      <c r="A16">
        <v>15</v>
      </c>
      <c r="B16" s="143" t="s">
        <v>129</v>
      </c>
      <c r="C16" t="s">
        <v>78</v>
      </c>
      <c r="D16" s="135">
        <v>1.83</v>
      </c>
      <c r="E16" t="s">
        <v>35</v>
      </c>
      <c r="F16" t="s">
        <v>84</v>
      </c>
      <c r="G16" t="s">
        <v>164</v>
      </c>
      <c r="H16">
        <v>116.827</v>
      </c>
      <c r="I16" t="s">
        <v>84</v>
      </c>
      <c r="J16" t="s">
        <v>207</v>
      </c>
      <c r="K16" s="139">
        <v>117.102</v>
      </c>
      <c r="L16" s="139" t="s">
        <v>124</v>
      </c>
      <c r="M16" s="197" t="s">
        <v>123</v>
      </c>
      <c r="N16" s="193">
        <v>0</v>
      </c>
      <c r="O16" s="186">
        <v>-27.5</v>
      </c>
      <c r="P16" s="153">
        <v>-50325</v>
      </c>
      <c r="Q16" s="153">
        <f t="shared" si="0"/>
        <v>-36185</v>
      </c>
    </row>
    <row r="17" spans="1:18">
      <c r="A17" s="121">
        <v>16</v>
      </c>
      <c r="B17" s="148" t="s">
        <v>165</v>
      </c>
      <c r="C17" s="121" t="s">
        <v>78</v>
      </c>
      <c r="D17" s="134">
        <v>4.37</v>
      </c>
      <c r="E17" s="121" t="s">
        <v>35</v>
      </c>
      <c r="F17" s="121" t="s">
        <v>121</v>
      </c>
      <c r="G17" s="121" t="s">
        <v>169</v>
      </c>
      <c r="H17" s="121">
        <v>81.096000000000004</v>
      </c>
      <c r="I17" s="121" t="s">
        <v>121</v>
      </c>
      <c r="J17" s="121" t="s">
        <v>174</v>
      </c>
      <c r="K17" s="140">
        <v>81.201999999999998</v>
      </c>
      <c r="L17" s="121" t="s">
        <v>124</v>
      </c>
      <c r="M17" s="198" t="s">
        <v>123</v>
      </c>
      <c r="N17" s="194">
        <v>0</v>
      </c>
      <c r="O17" s="187">
        <v>-10.6</v>
      </c>
      <c r="P17" s="154">
        <v>-46322</v>
      </c>
      <c r="Q17" s="154">
        <f t="shared" si="0"/>
        <v>-82507</v>
      </c>
    </row>
    <row r="18" spans="1:18">
      <c r="A18" s="119">
        <v>17</v>
      </c>
      <c r="B18" s="232" t="s">
        <v>167</v>
      </c>
      <c r="C18" s="119" t="s">
        <v>127</v>
      </c>
      <c r="D18" s="179">
        <v>0.55000000000000004</v>
      </c>
      <c r="E18" t="s">
        <v>114</v>
      </c>
      <c r="F18" t="s">
        <v>84</v>
      </c>
      <c r="G18" t="s">
        <v>168</v>
      </c>
      <c r="H18">
        <v>1.22081</v>
      </c>
      <c r="I18" t="s">
        <v>84</v>
      </c>
      <c r="J18" t="s">
        <v>408</v>
      </c>
      <c r="K18" s="139">
        <v>1.2328300000000001</v>
      </c>
      <c r="L18" s="139" t="s">
        <v>139</v>
      </c>
      <c r="M18" s="197" t="s">
        <v>140</v>
      </c>
      <c r="N18" s="193">
        <f>(K18-+H18)*10000</f>
        <v>120.20000000000141</v>
      </c>
      <c r="O18" s="186">
        <v>0</v>
      </c>
      <c r="P18" s="153">
        <v>67899</v>
      </c>
      <c r="Q18" s="153">
        <f t="shared" si="0"/>
        <v>-14608</v>
      </c>
    </row>
    <row r="19" spans="1:18">
      <c r="A19" s="121">
        <v>18</v>
      </c>
      <c r="B19" s="148" t="s">
        <v>170</v>
      </c>
      <c r="C19" s="121" t="s">
        <v>127</v>
      </c>
      <c r="D19" s="134">
        <v>3.46</v>
      </c>
      <c r="E19" s="121" t="s">
        <v>114</v>
      </c>
      <c r="F19" s="121" t="s">
        <v>84</v>
      </c>
      <c r="G19" s="121" t="s">
        <v>171</v>
      </c>
      <c r="H19" s="121">
        <v>0.75822000000000001</v>
      </c>
      <c r="I19" s="121" t="s">
        <v>84</v>
      </c>
      <c r="J19" s="121" t="s">
        <v>176</v>
      </c>
      <c r="K19" s="140">
        <v>0.76136000000000004</v>
      </c>
      <c r="L19" s="121" t="s">
        <v>139</v>
      </c>
      <c r="M19" s="198" t="s">
        <v>140</v>
      </c>
      <c r="N19" s="194">
        <v>31.4</v>
      </c>
      <c r="O19" s="187">
        <v>0</v>
      </c>
      <c r="P19" s="154">
        <v>112065</v>
      </c>
      <c r="Q19" s="154">
        <f t="shared" si="0"/>
        <v>97457</v>
      </c>
    </row>
    <row r="20" spans="1:18">
      <c r="A20">
        <v>19</v>
      </c>
      <c r="B20" s="143" t="s">
        <v>172</v>
      </c>
      <c r="C20" t="s">
        <v>127</v>
      </c>
      <c r="D20" s="135">
        <v>2.12</v>
      </c>
      <c r="E20" t="s">
        <v>114</v>
      </c>
      <c r="F20" t="s">
        <v>84</v>
      </c>
      <c r="G20" t="s">
        <v>173</v>
      </c>
      <c r="H20">
        <v>0.96587000000000001</v>
      </c>
      <c r="I20" t="s">
        <v>84</v>
      </c>
      <c r="J20" t="s">
        <v>178</v>
      </c>
      <c r="K20" s="139">
        <v>0.96921000000000002</v>
      </c>
      <c r="L20" s="139" t="s">
        <v>139</v>
      </c>
      <c r="M20" s="197" t="s">
        <v>140</v>
      </c>
      <c r="N20" s="193">
        <v>33.4</v>
      </c>
      <c r="O20" s="186">
        <v>0</v>
      </c>
      <c r="P20" s="153">
        <v>57504</v>
      </c>
      <c r="Q20" s="153">
        <f t="shared" si="0"/>
        <v>154961</v>
      </c>
      <c r="R20" t="s">
        <v>177</v>
      </c>
    </row>
    <row r="21" spans="1:18">
      <c r="A21" s="121">
        <v>20</v>
      </c>
      <c r="B21" s="121" t="s">
        <v>154</v>
      </c>
      <c r="C21" s="121" t="s">
        <v>127</v>
      </c>
      <c r="D21" s="134">
        <v>1.1100000000000001</v>
      </c>
      <c r="E21" s="121" t="s">
        <v>114</v>
      </c>
      <c r="F21" s="121" t="s">
        <v>121</v>
      </c>
      <c r="G21" s="121" t="s">
        <v>180</v>
      </c>
      <c r="H21" s="121">
        <v>73.796000000000006</v>
      </c>
      <c r="I21" s="121" t="s">
        <v>121</v>
      </c>
      <c r="J21" s="121" t="s">
        <v>225</v>
      </c>
      <c r="K21" s="140">
        <v>73.363</v>
      </c>
      <c r="L21" s="121" t="s">
        <v>124</v>
      </c>
      <c r="M21" s="198" t="s">
        <v>123</v>
      </c>
      <c r="N21" s="194">
        <v>0</v>
      </c>
      <c r="O21" s="187">
        <v>-43.3</v>
      </c>
      <c r="P21" s="154">
        <v>-48063</v>
      </c>
      <c r="Q21" s="154">
        <f t="shared" si="0"/>
        <v>106898</v>
      </c>
    </row>
    <row r="22" spans="1:18">
      <c r="A22">
        <v>21</v>
      </c>
      <c r="B22" t="s">
        <v>190</v>
      </c>
      <c r="C22" t="s">
        <v>78</v>
      </c>
      <c r="D22" s="135">
        <v>3.98</v>
      </c>
      <c r="E22" t="s">
        <v>114</v>
      </c>
      <c r="F22" t="s">
        <v>121</v>
      </c>
      <c r="G22" t="s">
        <v>191</v>
      </c>
      <c r="H22">
        <v>1.2709900000000001</v>
      </c>
      <c r="I22" t="s">
        <v>121</v>
      </c>
      <c r="J22" t="s">
        <v>196</v>
      </c>
      <c r="K22" s="139">
        <v>1.2722899999999999</v>
      </c>
      <c r="L22" s="139" t="s">
        <v>124</v>
      </c>
      <c r="M22" s="197" t="s">
        <v>123</v>
      </c>
      <c r="N22" s="193">
        <v>0</v>
      </c>
      <c r="O22" s="186">
        <v>-13</v>
      </c>
      <c r="P22" s="153">
        <v>-41898</v>
      </c>
      <c r="Q22" s="153">
        <f t="shared" si="0"/>
        <v>65000</v>
      </c>
    </row>
    <row r="23" spans="1:18">
      <c r="A23" s="121">
        <v>22</v>
      </c>
      <c r="B23" s="121" t="s">
        <v>143</v>
      </c>
      <c r="C23" s="121" t="s">
        <v>127</v>
      </c>
      <c r="D23" s="160">
        <v>17.39</v>
      </c>
      <c r="E23" s="121" t="s">
        <v>114</v>
      </c>
      <c r="F23" s="121" t="s">
        <v>121</v>
      </c>
      <c r="G23" s="121" t="s">
        <v>200</v>
      </c>
      <c r="H23" s="121">
        <v>126.59699999999999</v>
      </c>
      <c r="I23" s="121" t="s">
        <v>121</v>
      </c>
      <c r="J23" s="121" t="s">
        <v>205</v>
      </c>
      <c r="K23" s="140">
        <v>126.72</v>
      </c>
      <c r="L23" s="121" t="s">
        <v>139</v>
      </c>
      <c r="M23" s="198" t="s">
        <v>140</v>
      </c>
      <c r="N23" s="194">
        <v>12.3</v>
      </c>
      <c r="O23" s="187">
        <v>0</v>
      </c>
      <c r="P23" s="154">
        <v>213897</v>
      </c>
      <c r="Q23" s="154">
        <f t="shared" si="0"/>
        <v>278897</v>
      </c>
    </row>
    <row r="24" spans="1:18">
      <c r="A24">
        <v>23</v>
      </c>
      <c r="B24" t="s">
        <v>172</v>
      </c>
      <c r="C24" t="s">
        <v>127</v>
      </c>
      <c r="D24" s="135">
        <v>4.42</v>
      </c>
      <c r="E24" t="s">
        <v>114</v>
      </c>
      <c r="F24" t="s">
        <v>121</v>
      </c>
      <c r="G24" t="s">
        <v>201</v>
      </c>
      <c r="H24">
        <v>0.96984000000000004</v>
      </c>
      <c r="I24" t="s">
        <v>121</v>
      </c>
      <c r="J24" t="s">
        <v>204</v>
      </c>
      <c r="K24" s="139">
        <v>0.96848999999999996</v>
      </c>
      <c r="L24" s="139" t="s">
        <v>124</v>
      </c>
      <c r="M24" s="197" t="s">
        <v>123</v>
      </c>
      <c r="N24" s="193">
        <v>0</v>
      </c>
      <c r="O24" s="186">
        <v>-13.5</v>
      </c>
      <c r="P24" s="153">
        <v>-48360</v>
      </c>
      <c r="Q24" s="153">
        <f t="shared" si="0"/>
        <v>230537</v>
      </c>
    </row>
    <row r="25" spans="1:18">
      <c r="A25" s="121">
        <v>24</v>
      </c>
      <c r="B25" s="121" t="s">
        <v>126</v>
      </c>
      <c r="C25" s="121" t="s">
        <v>78</v>
      </c>
      <c r="D25" s="134">
        <v>1.0900000000000001</v>
      </c>
      <c r="E25" s="121" t="s">
        <v>114</v>
      </c>
      <c r="F25" s="121" t="s">
        <v>121</v>
      </c>
      <c r="G25" s="121" t="s">
        <v>217</v>
      </c>
      <c r="H25" s="121">
        <v>139.39500000000001</v>
      </c>
      <c r="I25" s="121" t="s">
        <v>121</v>
      </c>
      <c r="J25" s="121" t="s">
        <v>226</v>
      </c>
      <c r="K25" s="140">
        <v>139.13200000000001</v>
      </c>
      <c r="L25" s="121" t="s">
        <v>139</v>
      </c>
      <c r="M25" s="198" t="s">
        <v>140</v>
      </c>
      <c r="N25" s="194">
        <v>26.3</v>
      </c>
      <c r="O25" s="187">
        <v>0</v>
      </c>
      <c r="P25" s="154">
        <v>28667</v>
      </c>
      <c r="Q25" s="154">
        <f t="shared" si="0"/>
        <v>259204</v>
      </c>
    </row>
    <row r="26" spans="1:18">
      <c r="A26">
        <v>25</v>
      </c>
      <c r="B26" t="s">
        <v>172</v>
      </c>
      <c r="C26" t="s">
        <v>127</v>
      </c>
      <c r="D26" s="135">
        <v>3.05</v>
      </c>
      <c r="E26" t="s">
        <v>114</v>
      </c>
      <c r="F26" t="s">
        <v>121</v>
      </c>
      <c r="G26" t="s">
        <v>399</v>
      </c>
      <c r="H26">
        <v>0.97104999999999997</v>
      </c>
      <c r="I26" t="s">
        <v>121</v>
      </c>
      <c r="J26" t="s">
        <v>219</v>
      </c>
      <c r="K26" s="139">
        <v>0.97346999999999995</v>
      </c>
      <c r="L26" s="139" t="s">
        <v>139</v>
      </c>
      <c r="M26" s="197" t="s">
        <v>140</v>
      </c>
      <c r="N26" s="193">
        <v>24.2</v>
      </c>
      <c r="O26" s="186">
        <v>0</v>
      </c>
      <c r="P26" s="153">
        <v>59655</v>
      </c>
      <c r="Q26" s="153">
        <f t="shared" si="0"/>
        <v>318859</v>
      </c>
    </row>
    <row r="27" spans="1:18">
      <c r="A27" s="162">
        <v>26</v>
      </c>
      <c r="B27" s="162" t="s">
        <v>165</v>
      </c>
      <c r="C27" s="162" t="s">
        <v>78</v>
      </c>
      <c r="D27" s="163">
        <v>1.94</v>
      </c>
      <c r="E27" s="162" t="s">
        <v>114</v>
      </c>
      <c r="F27" s="162" t="s">
        <v>84</v>
      </c>
      <c r="G27" s="162" t="s">
        <v>400</v>
      </c>
      <c r="H27" s="162">
        <v>80.903000000000006</v>
      </c>
      <c r="I27" s="162" t="s">
        <v>84</v>
      </c>
      <c r="J27" s="162" t="s">
        <v>236</v>
      </c>
      <c r="K27" s="164">
        <v>80.406000000000006</v>
      </c>
      <c r="L27" s="162" t="s">
        <v>139</v>
      </c>
      <c r="M27" s="199" t="s">
        <v>140</v>
      </c>
      <c r="N27" s="195">
        <v>49.7</v>
      </c>
      <c r="O27" s="188">
        <v>0</v>
      </c>
      <c r="P27" s="165">
        <v>96418</v>
      </c>
      <c r="Q27" s="165">
        <f t="shared" si="0"/>
        <v>415277</v>
      </c>
    </row>
    <row r="28" spans="1:18">
      <c r="A28">
        <v>27</v>
      </c>
      <c r="B28" t="s">
        <v>154</v>
      </c>
      <c r="C28" t="s">
        <v>78</v>
      </c>
      <c r="D28" s="135">
        <v>5.2</v>
      </c>
      <c r="E28" t="s">
        <v>114</v>
      </c>
      <c r="F28" t="s">
        <v>121</v>
      </c>
      <c r="G28" t="s">
        <v>230</v>
      </c>
      <c r="H28">
        <v>73.376999999999995</v>
      </c>
      <c r="I28" t="s">
        <v>121</v>
      </c>
      <c r="J28" t="s">
        <v>235</v>
      </c>
      <c r="K28" s="139">
        <v>73.114000000000004</v>
      </c>
      <c r="L28" s="139" t="s">
        <v>139</v>
      </c>
      <c r="M28" s="197" t="s">
        <v>140</v>
      </c>
      <c r="N28" s="193">
        <v>26.3</v>
      </c>
      <c r="O28" s="186"/>
      <c r="P28" s="153">
        <v>136760</v>
      </c>
      <c r="Q28" s="153">
        <f t="shared" si="0"/>
        <v>552037</v>
      </c>
    </row>
    <row r="29" spans="1:18">
      <c r="A29" s="121">
        <v>28</v>
      </c>
      <c r="B29" s="121" t="s">
        <v>136</v>
      </c>
      <c r="C29" s="121" t="s">
        <v>78</v>
      </c>
      <c r="D29" s="134">
        <v>6.85</v>
      </c>
      <c r="E29" s="121" t="s">
        <v>114</v>
      </c>
      <c r="F29" s="121" t="s">
        <v>121</v>
      </c>
      <c r="G29" s="121" t="s">
        <v>229</v>
      </c>
      <c r="H29" s="121">
        <v>0.71020000000000005</v>
      </c>
      <c r="I29" s="121" t="s">
        <v>121</v>
      </c>
      <c r="J29" s="121" t="s">
        <v>234</v>
      </c>
      <c r="K29" s="140">
        <v>0.70750000000000002</v>
      </c>
      <c r="L29" s="121" t="s">
        <v>139</v>
      </c>
      <c r="M29" s="198" t="s">
        <v>140</v>
      </c>
      <c r="N29" s="194">
        <v>27</v>
      </c>
      <c r="O29" s="187">
        <v>0</v>
      </c>
      <c r="P29" s="154">
        <v>191479</v>
      </c>
      <c r="Q29" s="154">
        <f t="shared" si="0"/>
        <v>743516</v>
      </c>
    </row>
    <row r="30" spans="1:18">
      <c r="A30">
        <v>29</v>
      </c>
      <c r="B30" t="s">
        <v>170</v>
      </c>
      <c r="C30" t="s">
        <v>78</v>
      </c>
      <c r="D30" s="135">
        <v>2.97</v>
      </c>
      <c r="E30" t="s">
        <v>114</v>
      </c>
      <c r="F30" t="s">
        <v>84</v>
      </c>
      <c r="G30" t="s">
        <v>233</v>
      </c>
      <c r="H30">
        <v>0.75563000000000002</v>
      </c>
      <c r="I30" t="s">
        <v>84</v>
      </c>
      <c r="J30" t="s">
        <v>237</v>
      </c>
      <c r="K30" s="139">
        <v>0.74931999999999999</v>
      </c>
      <c r="L30" s="139" t="s">
        <v>139</v>
      </c>
      <c r="M30" s="197" t="s">
        <v>140</v>
      </c>
      <c r="N30" s="193">
        <v>63.1</v>
      </c>
      <c r="O30" s="186">
        <v>0</v>
      </c>
      <c r="P30" s="153">
        <v>194429</v>
      </c>
      <c r="Q30" s="153">
        <f t="shared" si="0"/>
        <v>937945</v>
      </c>
    </row>
    <row r="31" spans="1:18">
      <c r="A31" s="121">
        <v>30</v>
      </c>
      <c r="B31" s="121" t="s">
        <v>136</v>
      </c>
      <c r="C31" s="121" t="s">
        <v>78</v>
      </c>
      <c r="D31" s="134">
        <v>5.92</v>
      </c>
      <c r="E31" s="121" t="s">
        <v>35</v>
      </c>
      <c r="F31" s="121" t="s">
        <v>84</v>
      </c>
      <c r="G31" s="121" t="s">
        <v>252</v>
      </c>
      <c r="H31" s="121">
        <v>0.70733000000000001</v>
      </c>
      <c r="I31" s="121" t="s">
        <v>84</v>
      </c>
      <c r="J31" s="121" t="s">
        <v>309</v>
      </c>
      <c r="K31" s="140">
        <v>0.71067000000000002</v>
      </c>
      <c r="L31" s="121" t="s">
        <v>124</v>
      </c>
      <c r="M31" s="198" t="s">
        <v>123</v>
      </c>
      <c r="N31" s="194">
        <v>0</v>
      </c>
      <c r="O31" s="187">
        <v>-33.4</v>
      </c>
      <c r="P31" s="154">
        <v>-204752</v>
      </c>
      <c r="Q31" s="154">
        <f t="shared" si="0"/>
        <v>733193</v>
      </c>
    </row>
    <row r="32" spans="1:18">
      <c r="A32" s="119">
        <v>31</v>
      </c>
      <c r="B32" s="119" t="s">
        <v>284</v>
      </c>
      <c r="C32" s="119" t="s">
        <v>78</v>
      </c>
      <c r="D32" s="179">
        <v>9.89</v>
      </c>
      <c r="E32" s="119" t="s">
        <v>114</v>
      </c>
      <c r="F32" s="119" t="s">
        <v>121</v>
      </c>
      <c r="G32" s="119" t="s">
        <v>285</v>
      </c>
      <c r="H32" s="119">
        <v>78.085999999999999</v>
      </c>
      <c r="I32" s="119" t="s">
        <v>121</v>
      </c>
      <c r="J32" s="119" t="s">
        <v>291</v>
      </c>
      <c r="K32" s="180">
        <v>78.272999999999996</v>
      </c>
      <c r="L32" s="119" t="s">
        <v>124</v>
      </c>
      <c r="M32" s="200" t="s">
        <v>123</v>
      </c>
      <c r="N32" s="193">
        <v>0</v>
      </c>
      <c r="O32" s="186">
        <v>-18.7</v>
      </c>
      <c r="P32" s="181">
        <v>-184943</v>
      </c>
      <c r="Q32" s="181">
        <f t="shared" si="0"/>
        <v>548250</v>
      </c>
    </row>
    <row r="33" spans="1:18">
      <c r="A33" s="121">
        <v>32</v>
      </c>
      <c r="B33" s="121" t="s">
        <v>170</v>
      </c>
      <c r="C33" s="121" t="s">
        <v>78</v>
      </c>
      <c r="D33" s="134">
        <v>6.56</v>
      </c>
      <c r="E33" s="121" t="s">
        <v>35</v>
      </c>
      <c r="F33" s="121" t="s">
        <v>121</v>
      </c>
      <c r="G33" s="121" t="s">
        <v>269</v>
      </c>
      <c r="H33" s="121">
        <v>0.75287000000000004</v>
      </c>
      <c r="I33" s="121" t="s">
        <v>121</v>
      </c>
      <c r="J33" s="121" t="s">
        <v>290</v>
      </c>
      <c r="K33" s="140">
        <v>0.75610999999999995</v>
      </c>
      <c r="L33" s="121" t="s">
        <v>124</v>
      </c>
      <c r="M33" s="198" t="s">
        <v>123</v>
      </c>
      <c r="N33" s="194">
        <v>0</v>
      </c>
      <c r="O33" s="187">
        <v>-32.4</v>
      </c>
      <c r="P33" s="154">
        <v>-219845</v>
      </c>
      <c r="Q33" s="154">
        <f t="shared" si="0"/>
        <v>328405</v>
      </c>
      <c r="R33" t="s">
        <v>292</v>
      </c>
    </row>
    <row r="34" spans="1:18">
      <c r="A34" s="119">
        <v>33</v>
      </c>
      <c r="B34" s="119" t="s">
        <v>190</v>
      </c>
      <c r="C34" s="119" t="s">
        <v>127</v>
      </c>
      <c r="D34" s="179">
        <v>5.9</v>
      </c>
      <c r="E34" s="119" t="s">
        <v>35</v>
      </c>
      <c r="F34" s="119" t="s">
        <v>84</v>
      </c>
      <c r="G34" s="119" t="s">
        <v>286</v>
      </c>
      <c r="H34" s="119">
        <v>1.28966</v>
      </c>
      <c r="I34" s="119" t="s">
        <v>84</v>
      </c>
      <c r="J34" s="119" t="s">
        <v>295</v>
      </c>
      <c r="K34" s="180">
        <v>1.28548</v>
      </c>
      <c r="L34" s="119" t="s">
        <v>124</v>
      </c>
      <c r="M34" s="200" t="s">
        <v>123</v>
      </c>
      <c r="N34" s="193">
        <v>0</v>
      </c>
      <c r="O34" s="186">
        <v>-41.8</v>
      </c>
      <c r="P34" s="181">
        <v>-198413</v>
      </c>
      <c r="Q34" s="181">
        <f t="shared" si="0"/>
        <v>129992</v>
      </c>
    </row>
    <row r="35" spans="1:18">
      <c r="A35" s="121">
        <v>34</v>
      </c>
      <c r="B35" s="121" t="s">
        <v>143</v>
      </c>
      <c r="C35" s="121" t="s">
        <v>78</v>
      </c>
      <c r="D35" s="134">
        <v>29.03</v>
      </c>
      <c r="E35" s="121" t="s">
        <v>114</v>
      </c>
      <c r="F35" s="121" t="s">
        <v>121</v>
      </c>
      <c r="G35" s="121" t="s">
        <v>279</v>
      </c>
      <c r="H35" s="121">
        <v>126.07299999999999</v>
      </c>
      <c r="I35" s="121" t="s">
        <v>121</v>
      </c>
      <c r="J35" s="121" t="s">
        <v>280</v>
      </c>
      <c r="K35" s="140">
        <v>125.79</v>
      </c>
      <c r="L35" s="141" t="s">
        <v>281</v>
      </c>
      <c r="M35" s="198" t="s">
        <v>140</v>
      </c>
      <c r="N35" s="194">
        <v>28.3</v>
      </c>
      <c r="O35" s="187">
        <v>0</v>
      </c>
      <c r="P35" s="154">
        <v>34836</v>
      </c>
      <c r="Q35" s="154">
        <f t="shared" si="0"/>
        <v>164828</v>
      </c>
    </row>
    <row r="36" spans="1:18">
      <c r="A36" s="119">
        <v>35</v>
      </c>
      <c r="B36" s="119" t="s">
        <v>143</v>
      </c>
      <c r="C36" s="119" t="s">
        <v>78</v>
      </c>
      <c r="D36" s="179">
        <v>12.64</v>
      </c>
      <c r="E36" s="119" t="s">
        <v>114</v>
      </c>
      <c r="F36" s="119" t="s">
        <v>121</v>
      </c>
      <c r="G36" s="119" t="s">
        <v>287</v>
      </c>
      <c r="H36" s="119">
        <v>103.479</v>
      </c>
      <c r="I36" s="119" t="s">
        <v>121</v>
      </c>
      <c r="J36" s="119" t="s">
        <v>296</v>
      </c>
      <c r="K36" s="180">
        <v>103.636</v>
      </c>
      <c r="L36" s="180" t="s">
        <v>124</v>
      </c>
      <c r="M36" s="200" t="s">
        <v>123</v>
      </c>
      <c r="N36" s="193">
        <v>0</v>
      </c>
      <c r="O36" s="186">
        <v>-15.7</v>
      </c>
      <c r="P36" s="181">
        <v>-198448</v>
      </c>
      <c r="Q36" s="181">
        <f t="shared" si="0"/>
        <v>-33620</v>
      </c>
    </row>
    <row r="37" spans="1:18">
      <c r="A37" s="121">
        <v>36</v>
      </c>
      <c r="B37" s="121" t="s">
        <v>172</v>
      </c>
      <c r="C37" s="121" t="s">
        <v>127</v>
      </c>
      <c r="D37" s="134">
        <v>2.31</v>
      </c>
      <c r="E37" s="121" t="s">
        <v>35</v>
      </c>
      <c r="F37" s="121" t="s">
        <v>121</v>
      </c>
      <c r="G37" s="121" t="s">
        <v>294</v>
      </c>
      <c r="H37" s="121">
        <v>0.97499000000000002</v>
      </c>
      <c r="I37" s="121" t="s">
        <v>121</v>
      </c>
      <c r="J37" s="121" t="s">
        <v>298</v>
      </c>
      <c r="K37" s="140">
        <v>0.97343000000000002</v>
      </c>
      <c r="L37" s="121" t="s">
        <v>124</v>
      </c>
      <c r="M37" s="198" t="s">
        <v>123</v>
      </c>
      <c r="N37" s="194">
        <v>0</v>
      </c>
      <c r="O37" s="187">
        <v>-15.6</v>
      </c>
      <c r="P37" s="154">
        <v>-28964</v>
      </c>
      <c r="Q37" s="154">
        <f t="shared" si="0"/>
        <v>-62584</v>
      </c>
    </row>
    <row r="38" spans="1:18">
      <c r="A38" s="119">
        <v>37</v>
      </c>
      <c r="B38" t="s">
        <v>154</v>
      </c>
      <c r="C38" s="119" t="s">
        <v>127</v>
      </c>
      <c r="D38" s="179">
        <v>1.98</v>
      </c>
      <c r="E38" s="119" t="s">
        <v>114</v>
      </c>
      <c r="F38" s="119" t="s">
        <v>84</v>
      </c>
      <c r="G38" s="119" t="s">
        <v>302</v>
      </c>
      <c r="H38" s="119">
        <v>73.540000000000006</v>
      </c>
      <c r="I38" s="119" t="s">
        <v>84</v>
      </c>
      <c r="J38" s="119" t="s">
        <v>369</v>
      </c>
      <c r="K38" s="180">
        <v>74.028999999999996</v>
      </c>
      <c r="L38" s="180" t="s">
        <v>139</v>
      </c>
      <c r="M38" s="197" t="s">
        <v>140</v>
      </c>
      <c r="N38" s="193">
        <v>28.3</v>
      </c>
      <c r="O38" s="186">
        <v>0</v>
      </c>
      <c r="P38" s="153">
        <v>96822</v>
      </c>
      <c r="Q38" s="153">
        <f t="shared" si="0"/>
        <v>34238</v>
      </c>
    </row>
    <row r="39" spans="1:18" s="119" customFormat="1">
      <c r="A39" s="121">
        <v>38</v>
      </c>
      <c r="B39" s="121" t="s">
        <v>170</v>
      </c>
      <c r="C39" s="121" t="s">
        <v>127</v>
      </c>
      <c r="D39" s="134">
        <v>1.85</v>
      </c>
      <c r="E39" s="121" t="s">
        <v>114</v>
      </c>
      <c r="F39" s="121" t="s">
        <v>84</v>
      </c>
      <c r="G39" s="121" t="s">
        <v>337</v>
      </c>
      <c r="H39" s="121">
        <v>0.75944999999999996</v>
      </c>
      <c r="I39" s="121" t="s">
        <v>84</v>
      </c>
      <c r="J39" s="121" t="s">
        <v>375</v>
      </c>
      <c r="K39" s="140">
        <v>0.76536000000000004</v>
      </c>
      <c r="L39" s="121" t="s">
        <v>139</v>
      </c>
      <c r="M39" s="198" t="s">
        <v>140</v>
      </c>
      <c r="N39" s="194">
        <f>(K39-H39)*10000</f>
        <v>59.100000000000819</v>
      </c>
      <c r="O39" s="187">
        <v>0</v>
      </c>
      <c r="P39" s="154">
        <v>112931</v>
      </c>
      <c r="Q39" s="154">
        <f t="shared" si="0"/>
        <v>147169</v>
      </c>
    </row>
    <row r="40" spans="1:18" s="119" customFormat="1">
      <c r="A40" s="119">
        <v>39</v>
      </c>
      <c r="B40" s="119" t="s">
        <v>190</v>
      </c>
      <c r="C40" s="119" t="s">
        <v>78</v>
      </c>
      <c r="D40" s="179">
        <v>7.47</v>
      </c>
      <c r="E40" s="119" t="s">
        <v>114</v>
      </c>
      <c r="F40" s="119" t="s">
        <v>121</v>
      </c>
      <c r="G40" s="119" t="s">
        <v>307</v>
      </c>
      <c r="H40" s="119">
        <v>1.28342</v>
      </c>
      <c r="I40" s="119" t="s">
        <v>121</v>
      </c>
      <c r="J40" s="119" t="s">
        <v>308</v>
      </c>
      <c r="K40" s="180">
        <v>1.2849699999999999</v>
      </c>
      <c r="L40" s="119" t="s">
        <v>124</v>
      </c>
      <c r="M40" s="200" t="s">
        <v>123</v>
      </c>
      <c r="N40" s="193">
        <v>0</v>
      </c>
      <c r="O40" s="186">
        <v>-15.5</v>
      </c>
      <c r="P40" s="181">
        <v>-93307</v>
      </c>
      <c r="Q40" s="181">
        <f t="shared" si="0"/>
        <v>53862</v>
      </c>
    </row>
    <row r="41" spans="1:18" s="119" customFormat="1">
      <c r="A41" s="121">
        <v>40</v>
      </c>
      <c r="B41" s="121" t="s">
        <v>129</v>
      </c>
      <c r="C41" s="121" t="s">
        <v>127</v>
      </c>
      <c r="D41" s="134">
        <v>4.66</v>
      </c>
      <c r="E41" s="121" t="s">
        <v>114</v>
      </c>
      <c r="F41" s="121" t="s">
        <v>121</v>
      </c>
      <c r="G41" s="121" t="s">
        <v>313</v>
      </c>
      <c r="H41" s="121">
        <v>116.65</v>
      </c>
      <c r="I41" s="121" t="s">
        <v>121</v>
      </c>
      <c r="J41" s="121" t="s">
        <v>323</v>
      </c>
      <c r="K41" s="140">
        <v>116.452</v>
      </c>
      <c r="L41" s="140" t="s">
        <v>124</v>
      </c>
      <c r="M41" s="198" t="s">
        <v>123</v>
      </c>
      <c r="N41" s="194">
        <v>0</v>
      </c>
      <c r="O41" s="187">
        <f>(K41-H41)*100</f>
        <v>-19.80000000000075</v>
      </c>
      <c r="P41" s="154">
        <v>-92268</v>
      </c>
      <c r="Q41" s="154">
        <f t="shared" si="0"/>
        <v>-38406</v>
      </c>
    </row>
    <row r="42" spans="1:18" s="119" customFormat="1">
      <c r="A42" s="119">
        <v>41</v>
      </c>
      <c r="B42" s="119" t="s">
        <v>172</v>
      </c>
      <c r="C42" s="119" t="s">
        <v>127</v>
      </c>
      <c r="D42" s="179">
        <v>7.41</v>
      </c>
      <c r="E42" s="119" t="s">
        <v>114</v>
      </c>
      <c r="F42" s="119" t="s">
        <v>121</v>
      </c>
      <c r="G42" s="119" t="s">
        <v>317</v>
      </c>
      <c r="H42" s="119">
        <v>0.97560999999999998</v>
      </c>
      <c r="I42" s="119" t="s">
        <v>121</v>
      </c>
      <c r="J42" s="119" t="s">
        <v>355</v>
      </c>
      <c r="K42" s="180">
        <v>0.97658999999999996</v>
      </c>
      <c r="L42" s="180" t="s">
        <v>356</v>
      </c>
      <c r="M42" s="200" t="s">
        <v>140</v>
      </c>
      <c r="N42" s="193">
        <f>(K42-H42)*10000</f>
        <v>9.7999999999998089</v>
      </c>
      <c r="O42" s="186">
        <v>0</v>
      </c>
      <c r="P42" s="181">
        <v>58559</v>
      </c>
      <c r="Q42" s="181">
        <f t="shared" si="0"/>
        <v>20153</v>
      </c>
    </row>
    <row r="43" spans="1:18" s="119" customFormat="1">
      <c r="A43" s="121">
        <v>42</v>
      </c>
      <c r="B43" s="121" t="s">
        <v>141</v>
      </c>
      <c r="C43" s="121" t="s">
        <v>127</v>
      </c>
      <c r="D43" s="134">
        <v>7.57</v>
      </c>
      <c r="E43" s="121" t="s">
        <v>114</v>
      </c>
      <c r="F43" s="121" t="s">
        <v>121</v>
      </c>
      <c r="G43" s="121" t="s">
        <v>335</v>
      </c>
      <c r="H43" s="121">
        <v>103.608</v>
      </c>
      <c r="I43" s="121" t="s">
        <v>121</v>
      </c>
      <c r="J43" s="121" t="s">
        <v>336</v>
      </c>
      <c r="K43" s="140">
        <v>103.73</v>
      </c>
      <c r="L43" s="121" t="s">
        <v>381</v>
      </c>
      <c r="M43" s="198" t="s">
        <v>140</v>
      </c>
      <c r="N43" s="194">
        <f>(K43-H43)*100</f>
        <v>12.199999999999989</v>
      </c>
      <c r="O43" s="187">
        <v>0</v>
      </c>
      <c r="P43" s="154">
        <v>92354</v>
      </c>
      <c r="Q43" s="154">
        <f t="shared" si="0"/>
        <v>112507</v>
      </c>
    </row>
    <row r="44" spans="1:18" s="119" customFormat="1">
      <c r="A44" s="119">
        <v>43</v>
      </c>
      <c r="B44" s="119" t="s">
        <v>284</v>
      </c>
      <c r="C44" s="119" t="s">
        <v>127</v>
      </c>
      <c r="D44" s="179">
        <v>0.69</v>
      </c>
      <c r="E44" s="119" t="s">
        <v>114</v>
      </c>
      <c r="F44" s="119" t="s">
        <v>332</v>
      </c>
      <c r="G44" s="119" t="s">
        <v>331</v>
      </c>
      <c r="H44" s="119">
        <v>78.823999999999998</v>
      </c>
      <c r="I44" s="119" t="s">
        <v>332</v>
      </c>
      <c r="J44" s="119" t="s">
        <v>410</v>
      </c>
      <c r="K44" s="180">
        <v>80.096000000000004</v>
      </c>
      <c r="L44" s="180" t="s">
        <v>139</v>
      </c>
      <c r="M44" s="200" t="s">
        <v>140</v>
      </c>
      <c r="N44" s="193">
        <f>(K44-H44)*100</f>
        <v>127.20000000000056</v>
      </c>
      <c r="O44" s="186">
        <v>0</v>
      </c>
      <c r="P44" s="181">
        <v>87768</v>
      </c>
      <c r="Q44" s="181">
        <f t="shared" si="0"/>
        <v>200275</v>
      </c>
    </row>
    <row r="45" spans="1:18" s="119" customFormat="1">
      <c r="A45" s="121">
        <v>44</v>
      </c>
      <c r="B45" s="121" t="s">
        <v>136</v>
      </c>
      <c r="C45" s="121" t="s">
        <v>127</v>
      </c>
      <c r="D45" s="134">
        <v>1.96</v>
      </c>
      <c r="E45" s="121" t="s">
        <v>114</v>
      </c>
      <c r="F45" s="121" t="s">
        <v>84</v>
      </c>
      <c r="G45" s="121" t="s">
        <v>330</v>
      </c>
      <c r="H45" s="121">
        <v>0.71097999999999995</v>
      </c>
      <c r="I45" s="121" t="s">
        <v>84</v>
      </c>
      <c r="J45" s="121" t="s">
        <v>366</v>
      </c>
      <c r="K45" s="140">
        <v>0.71055000000000001</v>
      </c>
      <c r="L45" s="121" t="s">
        <v>124</v>
      </c>
      <c r="M45" s="198" t="s">
        <v>123</v>
      </c>
      <c r="N45" s="194">
        <v>0</v>
      </c>
      <c r="O45" s="187">
        <f>(K45-+H45)*10000</f>
        <v>-4.2999999999993044</v>
      </c>
      <c r="P45" s="154">
        <v>-8734</v>
      </c>
      <c r="Q45" s="154">
        <f t="shared" si="0"/>
        <v>191541</v>
      </c>
    </row>
    <row r="46" spans="1:18" s="119" customFormat="1">
      <c r="A46" s="220">
        <v>45</v>
      </c>
      <c r="B46" s="220" t="s">
        <v>190</v>
      </c>
      <c r="C46" s="220" t="s">
        <v>78</v>
      </c>
      <c r="D46" s="236">
        <v>3.29</v>
      </c>
      <c r="E46" s="220" t="s">
        <v>35</v>
      </c>
      <c r="F46" s="220" t="s">
        <v>84</v>
      </c>
      <c r="G46" s="220" t="s">
        <v>334</v>
      </c>
      <c r="H46" s="220">
        <v>1.2841499999999999</v>
      </c>
      <c r="I46" s="220" t="s">
        <v>84</v>
      </c>
      <c r="J46" s="220" t="s">
        <v>382</v>
      </c>
      <c r="K46" s="221">
        <v>1.2865</v>
      </c>
      <c r="L46" s="220" t="s">
        <v>124</v>
      </c>
      <c r="M46" s="222" t="s">
        <v>123</v>
      </c>
      <c r="N46" s="223">
        <v>0</v>
      </c>
      <c r="O46" s="224">
        <f>(H46-+K46)*10000</f>
        <v>-23.500000000000743</v>
      </c>
      <c r="P46" s="225">
        <v>-62393</v>
      </c>
      <c r="Q46" s="225">
        <f t="shared" si="0"/>
        <v>129148</v>
      </c>
    </row>
    <row r="47" spans="1:18">
      <c r="A47" s="121">
        <v>46</v>
      </c>
      <c r="B47" s="121" t="s">
        <v>129</v>
      </c>
      <c r="C47" s="121" t="s">
        <v>78</v>
      </c>
      <c r="D47" s="134">
        <v>1.03</v>
      </c>
      <c r="E47" s="121" t="s">
        <v>114</v>
      </c>
      <c r="F47" s="121" t="s">
        <v>332</v>
      </c>
      <c r="G47" s="121" t="s">
        <v>358</v>
      </c>
      <c r="H47" s="121">
        <v>116.15900000000001</v>
      </c>
      <c r="I47" s="121" t="s">
        <v>332</v>
      </c>
      <c r="J47" s="121" t="s">
        <v>368</v>
      </c>
      <c r="K47" s="140">
        <v>116.90900000000001</v>
      </c>
      <c r="L47" s="121" t="s">
        <v>124</v>
      </c>
      <c r="M47" s="198" t="s">
        <v>123</v>
      </c>
      <c r="N47" s="194">
        <v>0</v>
      </c>
      <c r="O47" s="187">
        <f>(H47-K47)*100</f>
        <v>-75</v>
      </c>
      <c r="P47" s="154">
        <v>-77250</v>
      </c>
      <c r="Q47" s="154">
        <f t="shared" si="0"/>
        <v>51898</v>
      </c>
    </row>
    <row r="48" spans="1:18">
      <c r="A48">
        <v>47</v>
      </c>
      <c r="B48" t="s">
        <v>141</v>
      </c>
      <c r="C48" s="119" t="s">
        <v>78</v>
      </c>
      <c r="D48" s="135">
        <v>4.51</v>
      </c>
      <c r="E48" s="119" t="s">
        <v>114</v>
      </c>
      <c r="F48" s="119" t="s">
        <v>84</v>
      </c>
      <c r="G48" s="119" t="s">
        <v>364</v>
      </c>
      <c r="H48" s="119">
        <v>103.462</v>
      </c>
      <c r="I48" s="119" t="s">
        <v>84</v>
      </c>
      <c r="J48" t="s">
        <v>365</v>
      </c>
      <c r="K48" s="139">
        <v>103.63500000000001</v>
      </c>
      <c r="L48" s="139" t="s">
        <v>124</v>
      </c>
      <c r="M48" s="197" t="s">
        <v>123</v>
      </c>
      <c r="N48" s="193">
        <v>0</v>
      </c>
      <c r="O48" s="186">
        <f>(H48-K48)*100</f>
        <v>-17.300000000000182</v>
      </c>
      <c r="P48" s="153">
        <v>-78023</v>
      </c>
      <c r="Q48" s="153">
        <f t="shared" si="0"/>
        <v>-26125</v>
      </c>
    </row>
    <row r="49" spans="1:25">
      <c r="A49" s="121">
        <v>48</v>
      </c>
      <c r="B49" s="121" t="s">
        <v>154</v>
      </c>
      <c r="C49" s="121" t="s">
        <v>127</v>
      </c>
      <c r="D49" s="134">
        <v>2.77</v>
      </c>
      <c r="E49" s="121" t="s">
        <v>114</v>
      </c>
      <c r="F49" s="121" t="s">
        <v>84</v>
      </c>
      <c r="G49" s="121" t="s">
        <v>392</v>
      </c>
      <c r="H49" s="121">
        <v>74.215999999999994</v>
      </c>
      <c r="I49" s="121" t="s">
        <v>84</v>
      </c>
      <c r="J49" s="121" t="s">
        <v>397</v>
      </c>
      <c r="K49" s="140">
        <v>73.891000000000005</v>
      </c>
      <c r="L49" s="121" t="s">
        <v>124</v>
      </c>
      <c r="M49" s="198" t="s">
        <v>123</v>
      </c>
      <c r="N49" s="194">
        <v>0</v>
      </c>
      <c r="O49" s="187">
        <f>(K49-H49)*100</f>
        <v>-32.499999999998863</v>
      </c>
      <c r="P49" s="154">
        <v>-90025</v>
      </c>
      <c r="Q49" s="154">
        <f t="shared" si="0"/>
        <v>-116150</v>
      </c>
    </row>
    <row r="50" spans="1:25">
      <c r="A50" s="211">
        <v>49</v>
      </c>
      <c r="B50" s="212" t="s">
        <v>136</v>
      </c>
      <c r="C50" s="212" t="s">
        <v>127</v>
      </c>
      <c r="D50" s="213">
        <v>2.13</v>
      </c>
      <c r="E50" s="212" t="s">
        <v>114</v>
      </c>
      <c r="F50" s="212" t="s">
        <v>84</v>
      </c>
      <c r="G50" s="212" t="s">
        <v>398</v>
      </c>
      <c r="H50" s="212">
        <v>0.72160000000000002</v>
      </c>
      <c r="I50" s="212" t="s">
        <v>84</v>
      </c>
      <c r="J50" s="212" t="s">
        <v>396</v>
      </c>
      <c r="K50" s="212">
        <v>0.71838999999999997</v>
      </c>
      <c r="L50" s="212" t="s">
        <v>124</v>
      </c>
      <c r="M50" s="214" t="s">
        <v>123</v>
      </c>
      <c r="N50" s="193">
        <v>0</v>
      </c>
      <c r="O50" s="186">
        <f>(K50-+H50)*10000</f>
        <v>-32.100000000000463</v>
      </c>
      <c r="P50" s="215">
        <v>-70539</v>
      </c>
      <c r="Q50" s="215">
        <f t="shared" si="0"/>
        <v>-186689</v>
      </c>
    </row>
    <row r="51" spans="1:25">
      <c r="A51" s="121">
        <v>50</v>
      </c>
      <c r="B51" s="121" t="s">
        <v>95</v>
      </c>
      <c r="C51" s="121" t="s">
        <v>78</v>
      </c>
      <c r="D51" s="134">
        <v>0.87</v>
      </c>
      <c r="E51" s="121" t="s">
        <v>114</v>
      </c>
      <c r="F51" s="121" t="s">
        <v>84</v>
      </c>
      <c r="G51" s="121" t="s">
        <v>418</v>
      </c>
      <c r="H51" s="121">
        <v>0.87595000000000001</v>
      </c>
      <c r="I51" s="121" t="s">
        <v>84</v>
      </c>
      <c r="J51" s="121" t="s">
        <v>419</v>
      </c>
      <c r="K51" s="140">
        <v>0.87980000000000003</v>
      </c>
      <c r="L51" s="121" t="s">
        <v>124</v>
      </c>
      <c r="M51" s="198" t="s">
        <v>123</v>
      </c>
      <c r="N51" s="194">
        <v>0</v>
      </c>
      <c r="O51" s="187">
        <f>(H51-K51)*10000</f>
        <v>-38.500000000000199</v>
      </c>
      <c r="P51" s="154">
        <v>-39298</v>
      </c>
      <c r="Q51" s="154">
        <f t="shared" si="0"/>
        <v>-225987</v>
      </c>
    </row>
    <row r="52" spans="1:25">
      <c r="A52" s="211">
        <v>51</v>
      </c>
      <c r="B52" s="212" t="s">
        <v>439</v>
      </c>
      <c r="C52" s="212" t="s">
        <v>127</v>
      </c>
      <c r="D52" s="213">
        <v>0.48</v>
      </c>
      <c r="E52" s="212" t="s">
        <v>114</v>
      </c>
      <c r="F52" s="212" t="s">
        <v>84</v>
      </c>
      <c r="G52" s="212" t="s">
        <v>430</v>
      </c>
      <c r="H52" s="212">
        <v>1.23285</v>
      </c>
      <c r="I52" s="212" t="s">
        <v>84</v>
      </c>
      <c r="J52" s="212" t="s">
        <v>433</v>
      </c>
      <c r="K52" s="212">
        <v>1.22654</v>
      </c>
      <c r="L52" s="212" t="s">
        <v>124</v>
      </c>
      <c r="M52" s="214" t="s">
        <v>123</v>
      </c>
      <c r="N52" s="193">
        <v>0</v>
      </c>
      <c r="O52" s="186">
        <f>(K52-H52)*10000</f>
        <v>-63.100000000000378</v>
      </c>
      <c r="P52" s="215">
        <v>-31359</v>
      </c>
      <c r="Q52" s="215">
        <f t="shared" si="0"/>
        <v>-257346</v>
      </c>
    </row>
    <row r="53" spans="1:25">
      <c r="A53" s="121">
        <v>52</v>
      </c>
      <c r="B53" s="121" t="s">
        <v>136</v>
      </c>
      <c r="C53" s="121" t="s">
        <v>127</v>
      </c>
      <c r="D53" s="134">
        <v>3.1</v>
      </c>
      <c r="E53" s="121" t="s">
        <v>35</v>
      </c>
      <c r="F53" s="121" t="s">
        <v>121</v>
      </c>
      <c r="G53" s="121" t="s">
        <v>431</v>
      </c>
      <c r="H53" s="121">
        <v>0.72970000000000002</v>
      </c>
      <c r="I53" s="121" t="s">
        <v>121</v>
      </c>
      <c r="J53" s="121" t="s">
        <v>434</v>
      </c>
      <c r="K53" s="140">
        <v>0.72831999999999997</v>
      </c>
      <c r="L53" s="121" t="s">
        <v>124</v>
      </c>
      <c r="M53" s="198" t="s">
        <v>123</v>
      </c>
      <c r="N53" s="194">
        <v>0</v>
      </c>
      <c r="O53" s="187">
        <f>(K53-H53)*10000</f>
        <v>-13.800000000000479</v>
      </c>
      <c r="P53" s="154">
        <v>-44125</v>
      </c>
      <c r="Q53" s="154">
        <f t="shared" si="0"/>
        <v>-301471</v>
      </c>
    </row>
    <row r="54" spans="1:25" ht="14.25" thickBot="1">
      <c r="A54" s="120">
        <v>53</v>
      </c>
      <c r="B54" s="31" t="s">
        <v>154</v>
      </c>
      <c r="C54" s="31" t="s">
        <v>127</v>
      </c>
      <c r="D54" s="142">
        <v>1.33</v>
      </c>
      <c r="E54" s="31" t="s">
        <v>114</v>
      </c>
      <c r="F54" s="31" t="s">
        <v>121</v>
      </c>
      <c r="G54" s="31" t="s">
        <v>432</v>
      </c>
      <c r="H54" s="31">
        <v>75.284999999999997</v>
      </c>
      <c r="I54" s="31" t="s">
        <v>121</v>
      </c>
      <c r="J54" s="31" t="s">
        <v>435</v>
      </c>
      <c r="K54" s="31">
        <v>75.004999999999995</v>
      </c>
      <c r="L54" s="31" t="s">
        <v>124</v>
      </c>
      <c r="M54" s="201" t="s">
        <v>123</v>
      </c>
      <c r="N54" s="196">
        <v>0</v>
      </c>
      <c r="O54" s="189">
        <f>(K54-H54)*100</f>
        <v>-28.000000000000114</v>
      </c>
      <c r="P54" s="155">
        <v>-37240</v>
      </c>
      <c r="Q54" s="155">
        <f t="shared" si="0"/>
        <v>-338711</v>
      </c>
    </row>
    <row r="55" spans="1:25" ht="14.25" thickTop="1">
      <c r="M55" s="32" t="s">
        <v>36</v>
      </c>
      <c r="N55" s="193">
        <f>SUM(N2:N54)</f>
        <v>917.40000000000236</v>
      </c>
      <c r="O55" s="190">
        <f>SUM(O2:O54)</f>
        <v>-772.70000000000152</v>
      </c>
      <c r="P55" s="156">
        <f>SUM(P2:P54)</f>
        <v>-338711</v>
      </c>
      <c r="Q55" s="156"/>
    </row>
    <row r="56" spans="1:25">
      <c r="N56" s="5"/>
      <c r="O56" s="5"/>
    </row>
    <row r="57" spans="1:25">
      <c r="N57" s="5"/>
      <c r="O57" s="5"/>
      <c r="P57" s="153"/>
    </row>
    <row r="58" spans="1:25" ht="13.5" customHeight="1">
      <c r="P58" s="153"/>
    </row>
    <row r="59" spans="1:25">
      <c r="M59" s="6"/>
      <c r="N59" s="7"/>
      <c r="O59" s="7"/>
    </row>
    <row r="61" spans="1:25" ht="13.5" customHeight="1" thickBot="1"/>
    <row r="62" spans="1:25" ht="14.25" thickBot="1">
      <c r="D62" s="260" t="s">
        <v>37</v>
      </c>
      <c r="E62" s="261"/>
      <c r="G62" s="262" t="s">
        <v>38</v>
      </c>
      <c r="H62" s="263"/>
      <c r="I62" s="22" t="s">
        <v>39</v>
      </c>
      <c r="J62" s="25" t="s">
        <v>40</v>
      </c>
      <c r="N62" s="248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49"/>
    </row>
    <row r="63" spans="1:25">
      <c r="D63" s="171" t="s">
        <v>41</v>
      </c>
      <c r="E63" s="246" t="s">
        <v>438</v>
      </c>
      <c r="G63" s="247" t="s">
        <v>440</v>
      </c>
      <c r="H63" s="9">
        <v>5</v>
      </c>
      <c r="I63" s="15">
        <v>1</v>
      </c>
      <c r="J63" s="18">
        <v>4</v>
      </c>
      <c r="N63" s="212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</row>
    <row r="64" spans="1:25">
      <c r="D64" s="172" t="s">
        <v>42</v>
      </c>
      <c r="E64" s="243">
        <v>24</v>
      </c>
      <c r="G64" s="1" t="s">
        <v>143</v>
      </c>
      <c r="H64" s="11">
        <v>5</v>
      </c>
      <c r="I64" s="16">
        <v>1</v>
      </c>
      <c r="J64" s="12">
        <v>4</v>
      </c>
      <c r="N64" s="212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</row>
    <row r="65" spans="4:25">
      <c r="D65" s="172" t="s">
        <v>43</v>
      </c>
      <c r="E65" s="243">
        <v>29</v>
      </c>
      <c r="G65" s="1" t="s">
        <v>126</v>
      </c>
      <c r="H65" s="11">
        <v>2</v>
      </c>
      <c r="I65" s="16">
        <v>1</v>
      </c>
      <c r="J65" s="12">
        <v>1</v>
      </c>
      <c r="N65" s="212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</row>
    <row r="66" spans="4:25">
      <c r="D66" s="172" t="s">
        <v>44</v>
      </c>
      <c r="E66" s="243">
        <v>53</v>
      </c>
      <c r="G66" s="1" t="s">
        <v>129</v>
      </c>
      <c r="H66" s="11">
        <v>4</v>
      </c>
      <c r="I66" s="16">
        <v>1</v>
      </c>
      <c r="J66" s="12">
        <v>3</v>
      </c>
      <c r="N66" s="212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</row>
    <row r="67" spans="4:25">
      <c r="D67" s="172" t="s">
        <v>45</v>
      </c>
      <c r="E67" s="243">
        <v>23</v>
      </c>
      <c r="G67" s="1" t="s">
        <v>284</v>
      </c>
      <c r="H67" s="11">
        <v>3</v>
      </c>
      <c r="I67" s="16">
        <v>1</v>
      </c>
      <c r="J67" s="12">
        <v>2</v>
      </c>
      <c r="N67" s="212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</row>
    <row r="68" spans="4:25">
      <c r="D68" s="172" t="s">
        <v>46</v>
      </c>
      <c r="E68" s="244">
        <v>30</v>
      </c>
      <c r="G68" s="1" t="s">
        <v>154</v>
      </c>
      <c r="H68" s="11">
        <v>6</v>
      </c>
      <c r="I68" s="16">
        <v>4</v>
      </c>
      <c r="J68" s="12">
        <v>2</v>
      </c>
      <c r="N68" s="212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</row>
    <row r="69" spans="4:25">
      <c r="D69" s="172" t="s">
        <v>47</v>
      </c>
      <c r="E69" s="243">
        <v>0</v>
      </c>
      <c r="G69" s="1" t="s">
        <v>165</v>
      </c>
      <c r="H69" s="11">
        <v>2</v>
      </c>
      <c r="I69" s="16">
        <v>0</v>
      </c>
      <c r="J69" s="12">
        <v>2</v>
      </c>
      <c r="N69" s="212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</row>
    <row r="70" spans="4:25">
      <c r="D70" s="173" t="s">
        <v>48</v>
      </c>
      <c r="E70" s="245">
        <v>0</v>
      </c>
      <c r="G70" s="1" t="s">
        <v>167</v>
      </c>
      <c r="H70" s="11">
        <v>2</v>
      </c>
      <c r="I70" s="16">
        <v>2</v>
      </c>
      <c r="J70" s="12">
        <v>0</v>
      </c>
      <c r="N70" s="212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</row>
    <row r="71" spans="4:25">
      <c r="D71" s="172" t="s">
        <v>49</v>
      </c>
      <c r="E71" s="241">
        <f>P7+P8+P9+P10+P11+P14+P15+P18+P19+P20+P23+P25+P26+P27+P28+P29+P30+P35+P38+P39+P42+P43+P44</f>
        <v>1956373</v>
      </c>
      <c r="G71" s="1" t="s">
        <v>132</v>
      </c>
      <c r="H71" s="11">
        <v>1</v>
      </c>
      <c r="I71" s="16">
        <v>1</v>
      </c>
      <c r="J71" s="12">
        <v>0</v>
      </c>
      <c r="N71" s="212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</row>
    <row r="72" spans="4:25">
      <c r="D72" s="172" t="s">
        <v>50</v>
      </c>
      <c r="E72" s="242">
        <f>P2+P3+P4+P5+P6+P12+P13+P16+P17+P21+P22+P24+P31+P32+P33+P34+P36+P37+P40+P41+P45+P46+P47+P48+P49+P50+P51+P52+P53+P54</f>
        <v>-2295084</v>
      </c>
      <c r="G72" s="1" t="s">
        <v>170</v>
      </c>
      <c r="H72" s="11">
        <v>4</v>
      </c>
      <c r="I72" s="16">
        <v>2</v>
      </c>
      <c r="J72" s="12">
        <v>2</v>
      </c>
      <c r="N72" s="212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</row>
    <row r="73" spans="4:25">
      <c r="D73" s="172" t="s">
        <v>51</v>
      </c>
      <c r="E73" s="241">
        <f>E71+E72</f>
        <v>-338711</v>
      </c>
      <c r="G73" s="1" t="s">
        <v>136</v>
      </c>
      <c r="H73" s="9">
        <v>7</v>
      </c>
      <c r="I73" s="15">
        <v>4</v>
      </c>
      <c r="J73" s="10">
        <v>3</v>
      </c>
      <c r="N73" s="212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</row>
    <row r="74" spans="4:25">
      <c r="D74" s="172" t="s">
        <v>15</v>
      </c>
      <c r="E74" s="241">
        <f>E71/E67</f>
        <v>85059.695652173919</v>
      </c>
      <c r="G74" s="1" t="s">
        <v>95</v>
      </c>
      <c r="H74" s="11">
        <v>2</v>
      </c>
      <c r="I74" s="16">
        <v>0</v>
      </c>
      <c r="J74" s="12">
        <v>2</v>
      </c>
      <c r="N74" s="212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</row>
    <row r="75" spans="4:25">
      <c r="D75" s="172" t="s">
        <v>16</v>
      </c>
      <c r="E75" s="241">
        <f>E72/E68</f>
        <v>-76502.8</v>
      </c>
      <c r="G75" s="1" t="s">
        <v>190</v>
      </c>
      <c r="H75" s="11">
        <v>4</v>
      </c>
      <c r="I75" s="16">
        <v>1</v>
      </c>
      <c r="J75" s="12">
        <v>3</v>
      </c>
      <c r="N75" s="212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</row>
    <row r="76" spans="4:25">
      <c r="D76" s="172" t="s">
        <v>52</v>
      </c>
      <c r="E76" s="243">
        <v>6</v>
      </c>
      <c r="G76" s="1" t="s">
        <v>172</v>
      </c>
      <c r="H76" s="11">
        <v>6</v>
      </c>
      <c r="I76" s="16">
        <v>5</v>
      </c>
      <c r="J76" s="12">
        <v>1</v>
      </c>
      <c r="N76" s="212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</row>
    <row r="77" spans="4:25">
      <c r="D77" s="172" t="s">
        <v>53</v>
      </c>
      <c r="E77" s="245">
        <v>10</v>
      </c>
      <c r="G77" s="1"/>
      <c r="H77" s="11"/>
      <c r="I77" s="16"/>
      <c r="J77" s="12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Y77" s="248"/>
    </row>
    <row r="78" spans="4:25">
      <c r="D78" s="172" t="s">
        <v>54</v>
      </c>
      <c r="E78" s="8">
        <v>127.2</v>
      </c>
      <c r="G78" s="1"/>
      <c r="H78" s="11"/>
      <c r="I78" s="16"/>
      <c r="J78" s="12"/>
    </row>
    <row r="79" spans="4:25" ht="14.25" thickBot="1">
      <c r="D79" s="174" t="s">
        <v>14</v>
      </c>
      <c r="E79" s="4">
        <f>E67/E66</f>
        <v>0.43396226415094341</v>
      </c>
      <c r="G79" s="1"/>
      <c r="H79" s="11"/>
      <c r="I79" s="16"/>
      <c r="J79" s="12"/>
    </row>
    <row r="80" spans="4:25">
      <c r="G80" s="1"/>
      <c r="H80" s="11"/>
      <c r="I80" s="16"/>
      <c r="J80" s="12"/>
    </row>
    <row r="81" spans="7:11" ht="14.25" thickBot="1">
      <c r="G81" s="2"/>
      <c r="H81" s="13"/>
      <c r="I81" s="17"/>
      <c r="J81" s="14"/>
    </row>
    <row r="82" spans="7:11">
      <c r="G82" s="30" t="s">
        <v>36</v>
      </c>
      <c r="H82" s="33">
        <f>SUM(H63:H81)</f>
        <v>53</v>
      </c>
      <c r="I82" s="33">
        <f>SUM(I63:I81)</f>
        <v>24</v>
      </c>
      <c r="J82" s="33">
        <f>SUM(J63:J81)</f>
        <v>29</v>
      </c>
    </row>
    <row r="84" spans="7:11" ht="13.5" customHeight="1" thickBot="1"/>
    <row r="85" spans="7:11" ht="14.25" thickBot="1">
      <c r="G85" s="262" t="s">
        <v>55</v>
      </c>
      <c r="H85" s="263"/>
      <c r="I85" s="147" t="s">
        <v>39</v>
      </c>
      <c r="J85" s="23" t="s">
        <v>40</v>
      </c>
      <c r="K85" s="24" t="s">
        <v>56</v>
      </c>
    </row>
    <row r="86" spans="7:11">
      <c r="G86" s="3" t="s">
        <v>57</v>
      </c>
      <c r="H86" s="9">
        <v>0</v>
      </c>
      <c r="I86" s="15">
        <v>0</v>
      </c>
      <c r="J86" s="19">
        <v>0</v>
      </c>
      <c r="K86" s="20">
        <v>0</v>
      </c>
    </row>
    <row r="87" spans="7:11">
      <c r="G87" s="1" t="s">
        <v>58</v>
      </c>
      <c r="H87" s="11">
        <v>0</v>
      </c>
      <c r="I87" s="11">
        <v>0</v>
      </c>
      <c r="J87" s="16">
        <v>0</v>
      </c>
      <c r="K87" s="21">
        <v>0</v>
      </c>
    </row>
    <row r="88" spans="7:11">
      <c r="G88" s="1" t="s">
        <v>59</v>
      </c>
      <c r="H88" s="11">
        <v>0</v>
      </c>
      <c r="I88" s="11">
        <v>0</v>
      </c>
      <c r="J88" s="16">
        <v>0</v>
      </c>
      <c r="K88" s="21">
        <v>0</v>
      </c>
    </row>
    <row r="89" spans="7:11">
      <c r="G89" s="1" t="s">
        <v>60</v>
      </c>
      <c r="H89" s="11">
        <v>0</v>
      </c>
      <c r="I89" s="11">
        <v>0</v>
      </c>
      <c r="J89" s="16">
        <v>0</v>
      </c>
      <c r="K89" s="21">
        <v>0</v>
      </c>
    </row>
    <row r="90" spans="7:11" ht="14.25" thickBot="1">
      <c r="G90" s="26" t="s">
        <v>61</v>
      </c>
      <c r="H90" s="27">
        <v>0</v>
      </c>
      <c r="I90" s="27">
        <v>0</v>
      </c>
      <c r="J90" s="28">
        <v>0</v>
      </c>
      <c r="K90" s="29">
        <v>0</v>
      </c>
    </row>
    <row r="91" spans="7:11" ht="14.25" thickBot="1">
      <c r="G91" s="2" t="s">
        <v>36</v>
      </c>
      <c r="H91" s="149"/>
      <c r="I91" s="149"/>
      <c r="J91" s="150"/>
      <c r="K91" s="151">
        <f>SUM(K86:K90)</f>
        <v>0</v>
      </c>
    </row>
  </sheetData>
  <mergeCells count="3">
    <mergeCell ref="D62:E62"/>
    <mergeCell ref="G62:H62"/>
    <mergeCell ref="G85:H85"/>
  </mergeCells>
  <phoneticPr fontId="13"/>
  <dataValidations count="5">
    <dataValidation type="list" allowBlank="1" showInputMessage="1" showErrorMessage="1" sqref="C2:C54">
      <formula1>"buy,sell"</formula1>
    </dataValidation>
    <dataValidation type="list" allowBlank="1" showInputMessage="1" showErrorMessage="1" sqref="E2:E54">
      <formula1>"PB,EB"</formula1>
    </dataValidation>
    <dataValidation type="list" allowBlank="1" showInputMessage="1" showErrorMessage="1" sqref="I2:I54 F2:F54">
      <formula1>"H1,H4,D1"</formula1>
    </dataValidation>
    <dataValidation type="list" allowBlank="1" showInputMessage="1" showErrorMessage="1" sqref="L2:L34 L36:L54">
      <formula1>"利確1.27,利確1.5,利確2.0,損切"</formula1>
    </dataValidation>
    <dataValidation type="list" allowBlank="1" showInputMessage="1" showErrorMessage="1" sqref="M2:M54">
      <formula1>"勝ち,負け"</formula1>
    </dataValidation>
  </dataValidations>
  <pageMargins left="0.69861111111111107" right="0.69861111111111107" top="0.75" bottom="0.75" header="0.3" footer="0.3"/>
  <pageSetup paperSize="9" scale="42" firstPageNumber="4294963191" orientation="portrait" horizontalDpi="1200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'12.15'!$A$3:$A$30</xm:f>
          </x14:formula1>
          <xm:sqref>B2:B54 G63:G80 N63:N76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P19" sqref="P19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</row>
    <row r="2" spans="1:21">
      <c r="A2" s="133">
        <v>44181</v>
      </c>
      <c r="B2" s="132" t="s">
        <v>110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125" t="s">
        <v>83</v>
      </c>
      <c r="M3" s="136" t="s">
        <v>145</v>
      </c>
    </row>
    <row r="4" spans="1:21" ht="24" customHeight="1">
      <c r="A4" s="265"/>
      <c r="B4" s="125" t="s">
        <v>70</v>
      </c>
    </row>
    <row r="5" spans="1:21" ht="24" customHeight="1">
      <c r="A5" s="266" t="s">
        <v>86</v>
      </c>
      <c r="B5" s="128" t="s">
        <v>83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7" t="s">
        <v>146</v>
      </c>
      <c r="N5" s="129"/>
      <c r="O5" s="129"/>
      <c r="P5" s="129"/>
      <c r="Q5" s="129"/>
      <c r="R5" s="129"/>
      <c r="S5" s="129"/>
      <c r="T5" s="129"/>
      <c r="U5" s="129"/>
    </row>
    <row r="6" spans="1:21" ht="24" customHeight="1">
      <c r="A6" s="266"/>
      <c r="B6" s="128" t="s">
        <v>70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</row>
    <row r="7" spans="1:21" ht="24" customHeight="1">
      <c r="A7" s="265" t="s">
        <v>87</v>
      </c>
      <c r="B7" s="125" t="s">
        <v>83</v>
      </c>
      <c r="G7" s="136" t="s">
        <v>120</v>
      </c>
      <c r="M7" s="152" t="s">
        <v>147</v>
      </c>
    </row>
    <row r="8" spans="1:21" ht="24" customHeight="1">
      <c r="A8" s="265"/>
      <c r="B8" s="125" t="s">
        <v>70</v>
      </c>
      <c r="C8" s="144" t="s">
        <v>103</v>
      </c>
      <c r="G8" t="s">
        <v>119</v>
      </c>
    </row>
    <row r="9" spans="1:21" ht="24" customHeight="1">
      <c r="A9" s="266" t="s">
        <v>88</v>
      </c>
      <c r="B9" s="128" t="s">
        <v>83</v>
      </c>
      <c r="C9" s="138" t="s">
        <v>103</v>
      </c>
      <c r="D9" s="129"/>
      <c r="E9" s="129"/>
      <c r="F9" s="129"/>
      <c r="G9" s="137" t="s">
        <v>131</v>
      </c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</row>
    <row r="10" spans="1:21" ht="24" customHeight="1">
      <c r="A10" s="266"/>
      <c r="B10" s="128" t="s">
        <v>70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38" t="s">
        <v>162</v>
      </c>
      <c r="U10" s="129"/>
    </row>
    <row r="11" spans="1:21" ht="24" customHeight="1">
      <c r="A11" s="265" t="s">
        <v>89</v>
      </c>
      <c r="B11" s="125" t="s">
        <v>83</v>
      </c>
      <c r="P11" s="130"/>
    </row>
    <row r="12" spans="1:21" ht="24" customHeight="1">
      <c r="A12" s="265"/>
      <c r="B12" s="125" t="s">
        <v>70</v>
      </c>
    </row>
    <row r="13" spans="1:21" ht="24" customHeight="1">
      <c r="A13" s="266" t="s">
        <v>90</v>
      </c>
      <c r="B13" s="128" t="s">
        <v>83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128" t="s">
        <v>70</v>
      </c>
      <c r="C14" s="129"/>
      <c r="D14" s="129"/>
      <c r="E14" s="129"/>
      <c r="F14" s="129"/>
      <c r="G14" s="129"/>
      <c r="H14" s="129"/>
      <c r="I14" s="129"/>
      <c r="J14" s="129"/>
      <c r="K14" s="129"/>
      <c r="L14" s="138" t="s">
        <v>148</v>
      </c>
      <c r="M14" s="131"/>
      <c r="N14" s="129"/>
      <c r="O14" s="129"/>
      <c r="P14" s="129"/>
      <c r="Q14" s="137" t="s">
        <v>153</v>
      </c>
      <c r="R14" s="129"/>
      <c r="S14" s="129"/>
      <c r="T14" s="129"/>
      <c r="U14" s="129"/>
    </row>
    <row r="15" spans="1:21" ht="24" customHeight="1">
      <c r="A15" s="265" t="s">
        <v>91</v>
      </c>
      <c r="B15" s="125" t="s">
        <v>83</v>
      </c>
    </row>
    <row r="16" spans="1:21" ht="24" customHeight="1">
      <c r="A16" s="265"/>
      <c r="B16" s="125" t="s">
        <v>70</v>
      </c>
    </row>
    <row r="17" spans="1:21" ht="24" customHeight="1">
      <c r="A17" s="266" t="s">
        <v>92</v>
      </c>
      <c r="B17" s="128" t="s">
        <v>83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</row>
    <row r="18" spans="1:21" ht="24" customHeight="1">
      <c r="A18" s="266"/>
      <c r="B18" s="128" t="s">
        <v>70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</row>
    <row r="19" spans="1:21" ht="24" customHeight="1">
      <c r="A19" s="265" t="s">
        <v>93</v>
      </c>
      <c r="B19" s="125" t="s">
        <v>83</v>
      </c>
    </row>
    <row r="20" spans="1:21" ht="24" customHeight="1">
      <c r="A20" s="265"/>
      <c r="B20" s="125" t="s">
        <v>70</v>
      </c>
      <c r="C20" s="144" t="s">
        <v>103</v>
      </c>
      <c r="G20" s="136" t="s">
        <v>134</v>
      </c>
    </row>
    <row r="21" spans="1:21" ht="24" customHeight="1">
      <c r="A21" s="266" t="s">
        <v>99</v>
      </c>
      <c r="B21" s="128" t="s">
        <v>83</v>
      </c>
      <c r="C21" s="128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</row>
    <row r="22" spans="1:21" ht="24" customHeight="1">
      <c r="A22" s="266"/>
      <c r="B22" s="128" t="s">
        <v>70</v>
      </c>
      <c r="C22" s="138" t="s">
        <v>104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</row>
    <row r="23" spans="1:21" ht="24" customHeight="1">
      <c r="A23" s="265" t="s">
        <v>94</v>
      </c>
      <c r="B23" s="125" t="s">
        <v>83</v>
      </c>
      <c r="C23" s="125"/>
      <c r="G23" s="136" t="s">
        <v>135</v>
      </c>
      <c r="T23" s="136" t="s">
        <v>156</v>
      </c>
    </row>
    <row r="24" spans="1:21" ht="24" customHeight="1">
      <c r="A24" s="265"/>
      <c r="B24" s="125" t="s">
        <v>70</v>
      </c>
      <c r="C24" s="125"/>
    </row>
    <row r="25" spans="1:21" ht="24" customHeight="1">
      <c r="A25" s="266" t="s">
        <v>96</v>
      </c>
      <c r="B25" s="128" t="s">
        <v>83</v>
      </c>
      <c r="C25" s="128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</row>
    <row r="26" spans="1:21" ht="24" customHeight="1">
      <c r="A26" s="266"/>
      <c r="B26" s="128" t="s">
        <v>70</v>
      </c>
      <c r="C26" s="137" t="s">
        <v>107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31"/>
      <c r="T26" s="129"/>
      <c r="U26" s="129"/>
    </row>
    <row r="27" spans="1:21" ht="24" customHeight="1">
      <c r="A27" s="265" t="s">
        <v>97</v>
      </c>
      <c r="B27" s="125" t="s">
        <v>83</v>
      </c>
      <c r="C27" s="125"/>
    </row>
    <row r="28" spans="1:21" ht="24" customHeight="1">
      <c r="A28" s="265"/>
      <c r="B28" s="125" t="s">
        <v>70</v>
      </c>
      <c r="C28" s="125"/>
    </row>
    <row r="29" spans="1:21" ht="24" customHeight="1">
      <c r="A29" s="266" t="s">
        <v>98</v>
      </c>
      <c r="B29" s="128" t="s">
        <v>83</v>
      </c>
      <c r="C29" s="128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</row>
    <row r="30" spans="1:21" ht="24" customHeight="1">
      <c r="A30" s="266"/>
      <c r="B30" s="128" t="s">
        <v>70</v>
      </c>
      <c r="C30" s="128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31"/>
      <c r="T30" s="129"/>
      <c r="U30" s="129"/>
    </row>
  </sheetData>
  <mergeCells count="14">
    <mergeCell ref="A25:A26"/>
    <mergeCell ref="A27:A28"/>
    <mergeCell ref="A29:A30"/>
    <mergeCell ref="A13:A14"/>
    <mergeCell ref="A15:A16"/>
    <mergeCell ref="A17:A18"/>
    <mergeCell ref="A19:A20"/>
    <mergeCell ref="A21:A22"/>
    <mergeCell ref="A23:A24"/>
    <mergeCell ref="A3:A4"/>
    <mergeCell ref="A5:A6"/>
    <mergeCell ref="A7:A8"/>
    <mergeCell ref="A9:A10"/>
    <mergeCell ref="A11:A12"/>
  </mergeCells>
  <phoneticPr fontId="13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>
      <pane xSplit="2" ySplit="2" topLeftCell="L9" activePane="bottomRight" state="frozen"/>
      <selection pane="topRight" activeCell="C1" sqref="C1"/>
      <selection pane="bottomLeft" activeCell="A3" sqref="A3"/>
      <selection pane="bottomRight" activeCell="S26" sqref="S26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</row>
    <row r="2" spans="1:21">
      <c r="A2" s="133">
        <v>44180</v>
      </c>
      <c r="B2" s="132" t="s">
        <v>109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125" t="s">
        <v>83</v>
      </c>
      <c r="C3" s="125"/>
    </row>
    <row r="4" spans="1:21" ht="24" customHeight="1">
      <c r="A4" s="265"/>
      <c r="B4" s="125" t="s">
        <v>70</v>
      </c>
      <c r="C4" s="125"/>
    </row>
    <row r="5" spans="1:21" ht="24" customHeight="1">
      <c r="A5" s="266" t="s">
        <v>86</v>
      </c>
      <c r="B5" s="128" t="s">
        <v>83</v>
      </c>
      <c r="C5" s="128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</row>
    <row r="6" spans="1:21" ht="24" customHeight="1">
      <c r="A6" s="266"/>
      <c r="B6" s="128" t="s">
        <v>70</v>
      </c>
      <c r="C6" s="128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38" t="s">
        <v>101</v>
      </c>
      <c r="O6" s="129"/>
      <c r="P6" s="129"/>
      <c r="Q6" s="129" t="s">
        <v>102</v>
      </c>
      <c r="R6" s="129"/>
      <c r="S6" s="129"/>
      <c r="T6" s="129"/>
      <c r="U6" s="129"/>
    </row>
    <row r="7" spans="1:21" ht="24" customHeight="1">
      <c r="A7" s="265" t="s">
        <v>87</v>
      </c>
      <c r="B7" s="125" t="s">
        <v>83</v>
      </c>
      <c r="C7" s="125"/>
    </row>
    <row r="8" spans="1:21" ht="24" customHeight="1">
      <c r="A8" s="265"/>
      <c r="B8" s="125" t="s">
        <v>70</v>
      </c>
      <c r="C8" s="125"/>
      <c r="S8" t="s">
        <v>103</v>
      </c>
    </row>
    <row r="9" spans="1:21" ht="24" customHeight="1">
      <c r="A9" s="266" t="s">
        <v>88</v>
      </c>
      <c r="B9" s="128" t="s">
        <v>83</v>
      </c>
      <c r="C9" s="128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 t="s">
        <v>103</v>
      </c>
      <c r="T9" s="129"/>
      <c r="U9" s="129"/>
    </row>
    <row r="10" spans="1:21" ht="24" customHeight="1">
      <c r="A10" s="266"/>
      <c r="B10" s="128" t="s">
        <v>70</v>
      </c>
      <c r="C10" s="128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</row>
    <row r="11" spans="1:21" ht="24" customHeight="1">
      <c r="A11" s="265" t="s">
        <v>89</v>
      </c>
      <c r="B11" s="125" t="s">
        <v>83</v>
      </c>
      <c r="C11" s="125"/>
      <c r="P11" s="136" t="s">
        <v>118</v>
      </c>
    </row>
    <row r="12" spans="1:21" ht="24" customHeight="1">
      <c r="A12" s="265"/>
      <c r="B12" s="125" t="s">
        <v>70</v>
      </c>
      <c r="C12" s="125"/>
    </row>
    <row r="13" spans="1:21" ht="24" customHeight="1">
      <c r="A13" s="266" t="s">
        <v>90</v>
      </c>
      <c r="B13" s="128" t="s">
        <v>83</v>
      </c>
      <c r="C13" s="128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128" t="s">
        <v>70</v>
      </c>
      <c r="C14" s="128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</row>
    <row r="15" spans="1:21" ht="24" customHeight="1">
      <c r="A15" s="265" t="s">
        <v>91</v>
      </c>
      <c r="B15" s="125" t="s">
        <v>83</v>
      </c>
      <c r="C15" s="125"/>
    </row>
    <row r="16" spans="1:21" ht="24" customHeight="1">
      <c r="A16" s="265"/>
      <c r="B16" s="125" t="s">
        <v>70</v>
      </c>
      <c r="C16" s="125"/>
    </row>
    <row r="17" spans="1:21" ht="24" customHeight="1">
      <c r="A17" s="266" t="s">
        <v>92</v>
      </c>
      <c r="B17" s="128" t="s">
        <v>83</v>
      </c>
      <c r="C17" s="128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</row>
    <row r="18" spans="1:21" ht="24" customHeight="1">
      <c r="A18" s="266"/>
      <c r="B18" s="128" t="s">
        <v>70</v>
      </c>
      <c r="C18" s="128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</row>
    <row r="19" spans="1:21" ht="24" customHeight="1">
      <c r="A19" s="265" t="s">
        <v>93</v>
      </c>
      <c r="B19" s="125" t="s">
        <v>83</v>
      </c>
      <c r="C19" s="125"/>
      <c r="S19" t="s">
        <v>103</v>
      </c>
    </row>
    <row r="20" spans="1:21" ht="24" customHeight="1">
      <c r="A20" s="265"/>
      <c r="B20" s="125" t="s">
        <v>70</v>
      </c>
      <c r="C20" s="125"/>
      <c r="S20" t="s">
        <v>103</v>
      </c>
    </row>
    <row r="21" spans="1:21" ht="24" customHeight="1">
      <c r="A21" s="266" t="s">
        <v>99</v>
      </c>
      <c r="B21" s="128" t="s">
        <v>83</v>
      </c>
      <c r="C21" s="128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</row>
    <row r="22" spans="1:21" ht="24" customHeight="1">
      <c r="A22" s="266"/>
      <c r="B22" s="128" t="s">
        <v>70</v>
      </c>
      <c r="C22" s="128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 t="s">
        <v>104</v>
      </c>
      <c r="O22" s="129"/>
      <c r="P22" s="129"/>
      <c r="Q22" s="129"/>
      <c r="R22" s="129"/>
      <c r="S22" s="129"/>
      <c r="T22" s="129"/>
      <c r="U22" s="129"/>
    </row>
    <row r="23" spans="1:21" ht="24" customHeight="1">
      <c r="A23" s="265" t="s">
        <v>94</v>
      </c>
      <c r="B23" s="125" t="s">
        <v>83</v>
      </c>
      <c r="C23" s="125"/>
    </row>
    <row r="24" spans="1:21" ht="24" customHeight="1">
      <c r="A24" s="265"/>
      <c r="B24" s="125" t="s">
        <v>70</v>
      </c>
      <c r="C24" s="125"/>
    </row>
    <row r="25" spans="1:21" ht="24" customHeight="1">
      <c r="A25" s="266" t="s">
        <v>96</v>
      </c>
      <c r="B25" s="128" t="s">
        <v>83</v>
      </c>
      <c r="C25" s="128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</row>
    <row r="26" spans="1:21" ht="24" customHeight="1">
      <c r="A26" s="266"/>
      <c r="B26" s="128" t="s">
        <v>70</v>
      </c>
      <c r="C26" s="128"/>
      <c r="D26" s="129"/>
      <c r="E26" s="129"/>
      <c r="F26" s="129"/>
      <c r="G26" s="129"/>
      <c r="H26" s="129"/>
      <c r="I26" s="129"/>
      <c r="J26" s="129"/>
      <c r="K26" s="138" t="s">
        <v>105</v>
      </c>
      <c r="L26" s="129"/>
      <c r="M26" s="129"/>
      <c r="N26" s="129"/>
      <c r="O26" s="129"/>
      <c r="P26" s="129"/>
      <c r="Q26" s="129"/>
      <c r="R26" s="129"/>
      <c r="S26" s="131" t="s">
        <v>107</v>
      </c>
      <c r="T26" s="129"/>
      <c r="U26" s="129"/>
    </row>
    <row r="27" spans="1:21" ht="24" customHeight="1">
      <c r="A27" s="265" t="s">
        <v>97</v>
      </c>
      <c r="B27" s="125" t="s">
        <v>83</v>
      </c>
      <c r="C27" s="125"/>
    </row>
    <row r="28" spans="1:21" ht="24" customHeight="1">
      <c r="A28" s="265"/>
      <c r="B28" s="125" t="s">
        <v>70</v>
      </c>
      <c r="C28" s="125"/>
    </row>
    <row r="29" spans="1:21" ht="24" customHeight="1">
      <c r="A29" s="266" t="s">
        <v>98</v>
      </c>
      <c r="B29" s="128" t="s">
        <v>83</v>
      </c>
      <c r="C29" s="128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</row>
    <row r="30" spans="1:21" ht="24" customHeight="1">
      <c r="A30" s="266"/>
      <c r="B30" s="128" t="s">
        <v>70</v>
      </c>
      <c r="C30" s="128"/>
      <c r="D30" s="129"/>
      <c r="E30" s="129"/>
      <c r="F30" s="129"/>
      <c r="G30" s="129"/>
      <c r="H30" s="129"/>
      <c r="I30" s="129"/>
      <c r="J30" s="129"/>
      <c r="K30" s="138" t="s">
        <v>106</v>
      </c>
      <c r="L30" s="129"/>
      <c r="M30" s="129"/>
      <c r="N30" s="129"/>
      <c r="O30" s="129"/>
      <c r="P30" s="129"/>
      <c r="Q30" s="129"/>
      <c r="R30" s="129"/>
      <c r="S30" s="137" t="s">
        <v>117</v>
      </c>
      <c r="T30" s="129"/>
      <c r="U30" s="129"/>
    </row>
  </sheetData>
  <mergeCells count="14">
    <mergeCell ref="A27:A28"/>
    <mergeCell ref="A29:A30"/>
    <mergeCell ref="A15:A16"/>
    <mergeCell ref="A17:A18"/>
    <mergeCell ref="A19:A20"/>
    <mergeCell ref="A21:A22"/>
    <mergeCell ref="A23:A24"/>
    <mergeCell ref="A25:A26"/>
    <mergeCell ref="A13:A14"/>
    <mergeCell ref="A3:A4"/>
    <mergeCell ref="A5:A6"/>
    <mergeCell ref="A7:A8"/>
    <mergeCell ref="A9:A10"/>
    <mergeCell ref="A11:A12"/>
  </mergeCells>
  <phoneticPr fontId="1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87"/>
  <sheetViews>
    <sheetView zoomScale="70" zoomScaleNormal="70" zoomScaleSheetLayoutView="100" workbookViewId="0">
      <selection activeCell="AB2203" sqref="AB2203"/>
    </sheetView>
  </sheetViews>
  <sheetFormatPr defaultColWidth="8.875" defaultRowHeight="13.5"/>
  <cols>
    <col min="1" max="1" width="8.875" style="166"/>
  </cols>
  <sheetData>
    <row r="1" spans="1:1">
      <c r="A1" s="166">
        <v>1</v>
      </c>
    </row>
    <row r="2" spans="1:1">
      <c r="A2" s="166" t="s">
        <v>318</v>
      </c>
    </row>
    <row r="47" spans="1:1">
      <c r="A47" s="166">
        <v>2</v>
      </c>
    </row>
    <row r="48" spans="1:1">
      <c r="A48" s="166" t="s">
        <v>319</v>
      </c>
    </row>
    <row r="94" spans="1:1">
      <c r="A94" s="166">
        <v>3</v>
      </c>
    </row>
    <row r="95" spans="1:1">
      <c r="A95" s="166" t="s">
        <v>318</v>
      </c>
    </row>
    <row r="137" spans="1:1">
      <c r="A137" s="166">
        <v>4</v>
      </c>
    </row>
    <row r="138" spans="1:1">
      <c r="A138" s="166" t="s">
        <v>319</v>
      </c>
    </row>
    <row r="180" spans="1:1">
      <c r="A180" s="166">
        <v>5</v>
      </c>
    </row>
    <row r="181" spans="1:1">
      <c r="A181" s="166" t="s">
        <v>318</v>
      </c>
    </row>
    <row r="223" spans="1:1">
      <c r="A223" s="166">
        <v>6</v>
      </c>
    </row>
    <row r="224" spans="1:1">
      <c r="A224" s="166" t="s">
        <v>320</v>
      </c>
    </row>
    <row r="263" spans="1:1">
      <c r="A263" s="166">
        <v>7</v>
      </c>
    </row>
    <row r="264" spans="1:1">
      <c r="A264" s="166" t="s">
        <v>321</v>
      </c>
    </row>
    <row r="302" spans="1:1">
      <c r="A302" s="166">
        <v>8</v>
      </c>
    </row>
    <row r="303" spans="1:1">
      <c r="A303" s="166" t="s">
        <v>321</v>
      </c>
    </row>
    <row r="345" spans="1:1">
      <c r="A345" s="166">
        <v>9</v>
      </c>
    </row>
    <row r="346" spans="1:1">
      <c r="A346" s="166" t="s">
        <v>321</v>
      </c>
    </row>
    <row r="384" spans="1:1">
      <c r="A384" s="166">
        <v>10</v>
      </c>
    </row>
    <row r="385" spans="1:1">
      <c r="A385" s="166" t="s">
        <v>320</v>
      </c>
    </row>
    <row r="427" spans="1:1">
      <c r="A427" s="166">
        <v>11</v>
      </c>
    </row>
    <row r="428" spans="1:1">
      <c r="A428" s="166" t="s">
        <v>318</v>
      </c>
    </row>
    <row r="429" spans="1:1">
      <c r="A429" s="166" t="s">
        <v>322</v>
      </c>
    </row>
    <row r="470" spans="1:1">
      <c r="A470" s="166">
        <v>12</v>
      </c>
    </row>
    <row r="471" spans="1:1">
      <c r="A471" s="166" t="s">
        <v>319</v>
      </c>
    </row>
    <row r="513" spans="1:1">
      <c r="A513" s="166">
        <v>13</v>
      </c>
    </row>
    <row r="514" spans="1:1">
      <c r="A514" s="166" t="s">
        <v>321</v>
      </c>
    </row>
    <row r="556" spans="1:1">
      <c r="A556" s="166">
        <v>14</v>
      </c>
    </row>
    <row r="557" spans="1:1">
      <c r="A557" s="166" t="s">
        <v>321</v>
      </c>
    </row>
    <row r="599" spans="1:1">
      <c r="A599" s="166">
        <v>15</v>
      </c>
    </row>
    <row r="600" spans="1:1">
      <c r="A600" s="166" t="s">
        <v>318</v>
      </c>
    </row>
    <row r="642" spans="1:1">
      <c r="A642" s="166">
        <v>16</v>
      </c>
    </row>
    <row r="643" spans="1:1">
      <c r="A643" s="166" t="s">
        <v>318</v>
      </c>
    </row>
    <row r="685" spans="1:1">
      <c r="A685" s="166">
        <v>17</v>
      </c>
    </row>
    <row r="686" spans="1:1">
      <c r="A686" s="166" t="s">
        <v>409</v>
      </c>
    </row>
    <row r="729" spans="1:1">
      <c r="A729" s="166">
        <v>18</v>
      </c>
    </row>
    <row r="730" spans="1:1">
      <c r="A730" s="166" t="s">
        <v>321</v>
      </c>
    </row>
    <row r="772" spans="1:1">
      <c r="A772" s="166">
        <v>19</v>
      </c>
    </row>
    <row r="773" spans="1:1">
      <c r="A773" s="166" t="s">
        <v>321</v>
      </c>
    </row>
    <row r="815" spans="1:1">
      <c r="A815" s="166">
        <v>20</v>
      </c>
    </row>
    <row r="816" spans="1:1">
      <c r="A816" s="166" t="s">
        <v>319</v>
      </c>
    </row>
    <row r="858" spans="1:1">
      <c r="A858" s="166">
        <v>21</v>
      </c>
    </row>
    <row r="859" spans="1:1">
      <c r="A859" s="166" t="s">
        <v>319</v>
      </c>
    </row>
    <row r="901" spans="1:1">
      <c r="A901" s="166">
        <v>22</v>
      </c>
    </row>
    <row r="902" spans="1:1">
      <c r="A902" s="166" t="s">
        <v>321</v>
      </c>
    </row>
    <row r="944" spans="1:1">
      <c r="A944" s="166">
        <v>23</v>
      </c>
    </row>
    <row r="945" spans="1:1">
      <c r="A945" s="166" t="s">
        <v>319</v>
      </c>
    </row>
    <row r="987" spans="1:1">
      <c r="A987" s="166">
        <v>24</v>
      </c>
    </row>
    <row r="988" spans="1:1">
      <c r="A988" s="166" t="s">
        <v>321</v>
      </c>
    </row>
    <row r="1030" spans="1:1">
      <c r="A1030" s="166">
        <v>25</v>
      </c>
    </row>
    <row r="1031" spans="1:1">
      <c r="A1031" s="166" t="s">
        <v>402</v>
      </c>
    </row>
    <row r="1073" spans="1:1">
      <c r="A1073" s="166">
        <v>26</v>
      </c>
    </row>
    <row r="1074" spans="1:1">
      <c r="A1074" s="166" t="s">
        <v>321</v>
      </c>
    </row>
    <row r="1115" spans="1:1">
      <c r="A1115" s="166">
        <v>27</v>
      </c>
    </row>
    <row r="1116" spans="1:1">
      <c r="A1116" s="166" t="s">
        <v>321</v>
      </c>
    </row>
    <row r="1159" spans="1:1">
      <c r="A1159" s="166">
        <v>28</v>
      </c>
    </row>
    <row r="1160" spans="1:1">
      <c r="A1160" s="166" t="s">
        <v>321</v>
      </c>
    </row>
    <row r="1201" spans="1:1">
      <c r="A1201" s="166">
        <v>29</v>
      </c>
    </row>
    <row r="1202" spans="1:1">
      <c r="A1202" s="166" t="s">
        <v>320</v>
      </c>
    </row>
    <row r="1243" spans="1:1">
      <c r="A1243" s="166">
        <v>30</v>
      </c>
    </row>
    <row r="1244" spans="1:1">
      <c r="A1244" s="166" t="s">
        <v>401</v>
      </c>
    </row>
    <row r="1286" spans="1:1">
      <c r="A1286" s="166">
        <v>31</v>
      </c>
    </row>
    <row r="1287" spans="1:1">
      <c r="A1287" s="166" t="s">
        <v>319</v>
      </c>
    </row>
    <row r="1325" spans="1:1">
      <c r="A1325" s="166">
        <v>32</v>
      </c>
    </row>
    <row r="1326" spans="1:1">
      <c r="A1326" s="166" t="s">
        <v>319</v>
      </c>
    </row>
    <row r="1365" spans="1:1">
      <c r="A1365" s="166">
        <v>33</v>
      </c>
    </row>
    <row r="1366" spans="1:1">
      <c r="A1366" s="166" t="s">
        <v>401</v>
      </c>
    </row>
    <row r="1409" spans="1:1">
      <c r="A1409" s="166">
        <v>34</v>
      </c>
    </row>
    <row r="1410" spans="1:1">
      <c r="A1410" s="166" t="s">
        <v>383</v>
      </c>
    </row>
    <row r="1448" spans="1:1">
      <c r="A1448" s="166">
        <v>35</v>
      </c>
    </row>
    <row r="1449" spans="1:1">
      <c r="A1449" s="166" t="s">
        <v>319</v>
      </c>
    </row>
    <row r="1488" spans="1:1">
      <c r="A1488" s="166">
        <v>36</v>
      </c>
    </row>
    <row r="1489" spans="1:1">
      <c r="A1489" s="166" t="s">
        <v>318</v>
      </c>
    </row>
    <row r="1528" spans="1:1">
      <c r="A1528" s="166">
        <v>37</v>
      </c>
    </row>
    <row r="1529" spans="1:1">
      <c r="A1529" s="166" t="s">
        <v>384</v>
      </c>
    </row>
    <row r="1566" spans="1:1">
      <c r="A1566" s="166">
        <v>38</v>
      </c>
    </row>
    <row r="1567" spans="1:1">
      <c r="A1567" s="166" t="s">
        <v>384</v>
      </c>
    </row>
    <row r="1604" spans="1:1">
      <c r="A1604" s="166">
        <v>39</v>
      </c>
    </row>
    <row r="1605" spans="1:1">
      <c r="A1605" s="166" t="s">
        <v>319</v>
      </c>
    </row>
    <row r="1644" spans="1:1">
      <c r="A1644" s="166">
        <v>40</v>
      </c>
    </row>
    <row r="1645" spans="1:1">
      <c r="A1645" s="166" t="s">
        <v>319</v>
      </c>
    </row>
    <row r="1683" spans="1:1">
      <c r="A1683" s="166">
        <v>41</v>
      </c>
    </row>
    <row r="1684" spans="1:1">
      <c r="A1684" s="166" t="s">
        <v>321</v>
      </c>
    </row>
    <row r="1721" spans="1:1">
      <c r="A1721" s="166">
        <v>42</v>
      </c>
    </row>
    <row r="1722" spans="1:1">
      <c r="A1722" s="166" t="s">
        <v>321</v>
      </c>
    </row>
    <row r="1759" spans="1:1">
      <c r="A1759" s="166">
        <v>43</v>
      </c>
    </row>
    <row r="1760" spans="1:1">
      <c r="A1760" s="166" t="s">
        <v>411</v>
      </c>
    </row>
    <row r="1803" spans="1:1">
      <c r="A1803" s="166">
        <v>44</v>
      </c>
    </row>
    <row r="1804" spans="1:1">
      <c r="A1804" s="166" t="s">
        <v>393</v>
      </c>
    </row>
    <row r="1846" spans="1:1">
      <c r="A1846" s="166">
        <v>45</v>
      </c>
    </row>
    <row r="1847" spans="1:1">
      <c r="A1847" s="166" t="s">
        <v>385</v>
      </c>
    </row>
    <row r="1890" spans="1:1">
      <c r="A1890" s="166">
        <v>46</v>
      </c>
    </row>
    <row r="1891" spans="1:1">
      <c r="A1891" s="166" t="s">
        <v>319</v>
      </c>
    </row>
    <row r="1929" spans="1:1">
      <c r="A1929" s="166">
        <v>47</v>
      </c>
    </row>
    <row r="1930" spans="1:1">
      <c r="A1930" s="166" t="s">
        <v>393</v>
      </c>
    </row>
    <row r="1973" spans="1:1">
      <c r="A1973" s="166">
        <v>48</v>
      </c>
    </row>
    <row r="1974" spans="1:1">
      <c r="A1974" s="166" t="s">
        <v>393</v>
      </c>
    </row>
    <row r="2017" spans="1:1">
      <c r="A2017" s="166">
        <v>49</v>
      </c>
    </row>
    <row r="2018" spans="1:1">
      <c r="A2018" s="166" t="s">
        <v>393</v>
      </c>
    </row>
    <row r="2060" spans="1:1">
      <c r="A2060" s="166">
        <v>50</v>
      </c>
    </row>
    <row r="2061" spans="1:1">
      <c r="A2061" s="166" t="s">
        <v>436</v>
      </c>
    </row>
    <row r="2102" spans="1:1">
      <c r="A2102" s="166">
        <v>51</v>
      </c>
    </row>
    <row r="2103" spans="1:1">
      <c r="A2103" s="166" t="s">
        <v>436</v>
      </c>
    </row>
    <row r="2144" spans="1:1">
      <c r="A2144" s="166">
        <v>52</v>
      </c>
    </row>
    <row r="2145" spans="1:1">
      <c r="A2145" s="166" t="s">
        <v>437</v>
      </c>
    </row>
    <row r="2186" spans="1:1">
      <c r="A2186" s="166">
        <v>53</v>
      </c>
    </row>
    <row r="2187" spans="1:1">
      <c r="A2187" s="166" t="s">
        <v>436</v>
      </c>
    </row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zoomScaleSheetLayoutView="100" workbookViewId="0">
      <selection activeCell="H18" sqref="H18"/>
    </sheetView>
  </sheetViews>
  <sheetFormatPr defaultColWidth="8.875" defaultRowHeight="13.5"/>
  <sheetData>
    <row r="1" spans="1:9">
      <c r="A1" s="112" t="s">
        <v>62</v>
      </c>
      <c r="B1" s="113"/>
      <c r="C1" s="113"/>
      <c r="D1" s="113"/>
      <c r="E1" s="113"/>
      <c r="F1" s="113"/>
      <c r="G1" s="113"/>
      <c r="H1" s="113"/>
      <c r="I1" s="116"/>
    </row>
    <row r="2" spans="1:9">
      <c r="A2" s="114" t="s">
        <v>63</v>
      </c>
      <c r="B2" s="115"/>
      <c r="C2" s="115"/>
      <c r="D2" s="115"/>
      <c r="E2" s="115"/>
      <c r="F2" s="115"/>
      <c r="G2" s="115"/>
      <c r="H2" s="115"/>
      <c r="I2" s="116"/>
    </row>
    <row r="3" spans="1:9">
      <c r="A3" s="111"/>
      <c r="D3" s="111"/>
    </row>
    <row r="4" spans="1:9">
      <c r="A4" t="s">
        <v>64</v>
      </c>
    </row>
    <row r="5" spans="1:9">
      <c r="A5" t="s">
        <v>220</v>
      </c>
    </row>
    <row r="6" spans="1:9" ht="213.75" customHeight="1">
      <c r="A6" s="264" t="s">
        <v>443</v>
      </c>
      <c r="B6" s="264"/>
      <c r="C6" s="264"/>
      <c r="D6" s="264"/>
      <c r="E6" s="264"/>
      <c r="F6" s="264"/>
      <c r="G6" s="264"/>
      <c r="H6" s="264"/>
    </row>
    <row r="8" spans="1:9">
      <c r="A8" t="s">
        <v>250</v>
      </c>
    </row>
    <row r="9" spans="1:9" ht="56.25" customHeight="1">
      <c r="A9" s="264" t="s">
        <v>441</v>
      </c>
      <c r="B9" s="264"/>
      <c r="C9" s="264"/>
      <c r="D9" s="264"/>
      <c r="E9" s="264"/>
      <c r="F9" s="264"/>
      <c r="G9" s="264"/>
      <c r="H9" s="264"/>
    </row>
    <row r="11" spans="1:9">
      <c r="A11" t="s">
        <v>442</v>
      </c>
    </row>
    <row r="12" spans="1:9" ht="99" customHeight="1">
      <c r="A12" s="264" t="s">
        <v>444</v>
      </c>
      <c r="B12" s="264"/>
      <c r="C12" s="264"/>
      <c r="D12" s="264"/>
      <c r="E12" s="264"/>
      <c r="F12" s="264"/>
      <c r="G12" s="264"/>
      <c r="H12" s="264"/>
    </row>
  </sheetData>
  <mergeCells count="3">
    <mergeCell ref="A6:H6"/>
    <mergeCell ref="A9:H9"/>
    <mergeCell ref="A12:H12"/>
  </mergeCells>
  <phoneticPr fontId="13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pane xSplit="2" ySplit="2" topLeftCell="C27" activePane="bottomRight" state="frozen"/>
      <selection pane="topRight" activeCell="C1" sqref="C1"/>
      <selection pane="bottomLeft" activeCell="A3" sqref="A3"/>
      <selection pane="bottomRight" activeCell="C26" sqref="C26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H1" s="119"/>
      <c r="I1" s="178"/>
      <c r="S1" s="119"/>
    </row>
    <row r="2" spans="1:21">
      <c r="A2" s="133">
        <v>44204</v>
      </c>
      <c r="B2" s="132" t="s">
        <v>426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239" t="s">
        <v>342</v>
      </c>
      <c r="C3" t="s">
        <v>412</v>
      </c>
    </row>
    <row r="4" spans="1:21" ht="24" customHeight="1">
      <c r="A4" s="265"/>
      <c r="B4" s="239" t="s">
        <v>70</v>
      </c>
      <c r="C4" s="144"/>
      <c r="O4" s="136"/>
    </row>
    <row r="5" spans="1:21" ht="24" customHeight="1">
      <c r="A5" s="265"/>
      <c r="B5" s="239" t="s">
        <v>81</v>
      </c>
      <c r="C5" s="143"/>
      <c r="G5" s="136"/>
      <c r="L5" s="202"/>
      <c r="M5" s="152"/>
    </row>
    <row r="6" spans="1:21" ht="24" customHeight="1">
      <c r="A6" s="266" t="s">
        <v>86</v>
      </c>
      <c r="B6" s="240" t="s">
        <v>332</v>
      </c>
      <c r="C6" s="129" t="s">
        <v>343</v>
      </c>
      <c r="D6" s="129"/>
      <c r="E6" s="129"/>
      <c r="F6" s="129"/>
      <c r="G6" s="129"/>
      <c r="H6" s="129"/>
      <c r="I6" s="177"/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6"/>
      <c r="B7" s="240" t="s">
        <v>70</v>
      </c>
      <c r="C7" s="129"/>
      <c r="D7" s="129"/>
      <c r="E7" s="129"/>
      <c r="F7" s="129"/>
      <c r="G7" s="129"/>
      <c r="H7" s="129"/>
      <c r="I7" s="177"/>
      <c r="J7" s="129"/>
      <c r="K7" s="129"/>
      <c r="L7" s="129"/>
      <c r="M7" s="129"/>
      <c r="N7" s="129"/>
      <c r="O7" s="129"/>
      <c r="P7" s="129"/>
      <c r="Q7" s="138"/>
      <c r="R7" s="129"/>
      <c r="S7" s="129"/>
      <c r="T7" s="129"/>
      <c r="U7" s="129"/>
    </row>
    <row r="8" spans="1:21" ht="24" customHeight="1">
      <c r="A8" s="266"/>
      <c r="B8" s="240" t="s">
        <v>81</v>
      </c>
      <c r="C8" s="230" t="s">
        <v>422</v>
      </c>
      <c r="D8" s="129"/>
      <c r="E8" s="129"/>
      <c r="F8" s="129"/>
      <c r="G8" s="137"/>
      <c r="H8" s="129"/>
      <c r="I8" s="177"/>
      <c r="J8" s="129"/>
      <c r="K8" s="129"/>
      <c r="L8" s="129"/>
      <c r="M8" s="137"/>
      <c r="N8" s="129"/>
      <c r="O8" s="138"/>
      <c r="P8" s="138"/>
      <c r="Q8" s="129"/>
      <c r="R8" s="129"/>
      <c r="S8" s="129"/>
      <c r="T8" s="129"/>
      <c r="U8" s="129"/>
    </row>
    <row r="9" spans="1:21" ht="24" customHeight="1">
      <c r="A9" s="265" t="s">
        <v>87</v>
      </c>
      <c r="B9" s="239" t="s">
        <v>342</v>
      </c>
      <c r="C9" s="202" t="s">
        <v>344</v>
      </c>
      <c r="D9" t="s">
        <v>388</v>
      </c>
      <c r="I9" s="232"/>
      <c r="N9" s="119"/>
      <c r="S9" s="119"/>
    </row>
    <row r="10" spans="1:21" ht="24" customHeight="1">
      <c r="A10" s="265"/>
      <c r="B10" s="239" t="s">
        <v>70</v>
      </c>
      <c r="C10" t="s">
        <v>421</v>
      </c>
      <c r="I10" s="232"/>
      <c r="N10" s="119"/>
      <c r="S10" s="119"/>
    </row>
    <row r="11" spans="1:21" ht="24" customHeight="1">
      <c r="A11" s="265"/>
      <c r="B11" s="239" t="s">
        <v>81</v>
      </c>
      <c r="C11" s="144"/>
      <c r="G11" s="136"/>
      <c r="I11" s="232"/>
      <c r="M11" s="143"/>
      <c r="N11" s="119"/>
      <c r="S11" s="119"/>
    </row>
    <row r="12" spans="1:21" ht="24" customHeight="1">
      <c r="A12" s="266" t="s">
        <v>88</v>
      </c>
      <c r="B12" s="240" t="s">
        <v>332</v>
      </c>
      <c r="C12" s="129" t="s">
        <v>373</v>
      </c>
      <c r="D12" s="137"/>
      <c r="E12" s="129"/>
      <c r="F12" s="129"/>
      <c r="G12" s="131"/>
      <c r="H12" s="138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</row>
    <row r="13" spans="1:21" ht="24" customHeight="1">
      <c r="A13" s="266"/>
      <c r="B13" s="240" t="s">
        <v>70</v>
      </c>
      <c r="C13" s="129"/>
      <c r="D13" s="129"/>
      <c r="E13" s="129"/>
      <c r="F13" s="129"/>
      <c r="G13" s="161"/>
      <c r="H13" s="129"/>
      <c r="I13" s="129"/>
      <c r="J13" s="129"/>
      <c r="K13" s="129"/>
      <c r="L13" s="129"/>
      <c r="M13" s="137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240" t="s">
        <v>81</v>
      </c>
      <c r="C14" s="138"/>
      <c r="D14" s="129"/>
      <c r="E14" s="129"/>
      <c r="F14" s="129"/>
      <c r="G14" s="131"/>
      <c r="H14" s="138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</row>
    <row r="15" spans="1:21" ht="24" customHeight="1">
      <c r="A15" s="265" t="s">
        <v>89</v>
      </c>
      <c r="B15" s="239" t="s">
        <v>342</v>
      </c>
      <c r="C15" t="s">
        <v>344</v>
      </c>
      <c r="I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30"/>
    </row>
    <row r="16" spans="1:21" ht="24" customHeight="1">
      <c r="A16" s="265"/>
      <c r="B16" s="239" t="s">
        <v>70</v>
      </c>
      <c r="I16" s="119"/>
      <c r="K16" s="119"/>
      <c r="L16" s="119"/>
      <c r="M16" s="119"/>
      <c r="N16" s="119"/>
      <c r="O16" s="119"/>
      <c r="P16" s="231"/>
      <c r="Q16" s="119"/>
      <c r="R16" s="119"/>
      <c r="S16" s="119"/>
      <c r="T16" s="119"/>
    </row>
    <row r="17" spans="1:21" ht="24" customHeight="1">
      <c r="A17" s="265"/>
      <c r="B17" s="239" t="s">
        <v>81</v>
      </c>
      <c r="C17" s="136"/>
      <c r="I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30"/>
    </row>
    <row r="18" spans="1:21" ht="24" customHeight="1">
      <c r="A18" s="266" t="s">
        <v>90</v>
      </c>
      <c r="B18" s="240" t="s">
        <v>332</v>
      </c>
      <c r="C18" s="129" t="s">
        <v>344</v>
      </c>
      <c r="D18" s="129"/>
      <c r="E18" s="129"/>
      <c r="F18" s="129"/>
      <c r="G18" s="131"/>
      <c r="H18" s="138"/>
      <c r="I18" s="129"/>
      <c r="J18" s="129"/>
      <c r="K18" s="129"/>
      <c r="L18" s="138"/>
      <c r="M18" s="131"/>
      <c r="N18" s="129"/>
      <c r="O18" s="129"/>
      <c r="P18" s="129"/>
      <c r="Q18" s="137"/>
      <c r="R18" s="129"/>
      <c r="S18" s="129"/>
      <c r="T18" s="129"/>
      <c r="U18" s="129"/>
    </row>
    <row r="19" spans="1:21" ht="24" customHeight="1">
      <c r="A19" s="266"/>
      <c r="B19" s="240" t="s">
        <v>70</v>
      </c>
      <c r="C19" s="138"/>
      <c r="D19" s="129"/>
      <c r="E19" s="129"/>
      <c r="F19" s="137"/>
      <c r="G19" s="129"/>
      <c r="H19" s="129"/>
      <c r="I19" s="129"/>
      <c r="J19" s="129"/>
      <c r="K19" s="129"/>
      <c r="L19" s="129"/>
      <c r="M19" s="131"/>
      <c r="N19" s="129"/>
      <c r="O19" s="129"/>
      <c r="P19" s="129"/>
      <c r="Q19" s="129"/>
      <c r="R19" s="129"/>
      <c r="S19" s="129"/>
      <c r="T19" s="129"/>
      <c r="U19" s="129"/>
    </row>
    <row r="20" spans="1:21" ht="24" customHeight="1">
      <c r="A20" s="266"/>
      <c r="B20" s="240" t="s">
        <v>81</v>
      </c>
      <c r="C20" s="129"/>
      <c r="D20" s="129"/>
      <c r="E20" s="129"/>
      <c r="F20" s="129"/>
      <c r="G20" s="131"/>
      <c r="H20" s="138"/>
      <c r="I20" s="129"/>
      <c r="J20" s="129"/>
      <c r="K20" s="129"/>
      <c r="L20" s="138"/>
      <c r="M20" s="131"/>
      <c r="N20" s="129"/>
      <c r="O20" s="129"/>
      <c r="P20" s="129"/>
      <c r="Q20" s="137"/>
      <c r="R20" s="129"/>
      <c r="S20" s="129"/>
      <c r="T20" s="129"/>
      <c r="U20" s="129"/>
    </row>
    <row r="21" spans="1:21" ht="24" customHeight="1">
      <c r="A21" s="265" t="s">
        <v>91</v>
      </c>
      <c r="B21" s="239" t="s">
        <v>342</v>
      </c>
      <c r="C21" t="s">
        <v>424</v>
      </c>
      <c r="I21" s="119"/>
      <c r="N21" s="119"/>
      <c r="T21" s="119"/>
    </row>
    <row r="22" spans="1:21" ht="24" customHeight="1">
      <c r="A22" s="265"/>
      <c r="B22" s="239" t="s">
        <v>70</v>
      </c>
      <c r="C22" s="144"/>
      <c r="D22" s="144"/>
      <c r="H22" s="136"/>
      <c r="I22" s="119"/>
      <c r="N22" s="119"/>
      <c r="T22" s="119"/>
      <c r="U22" s="144"/>
    </row>
    <row r="23" spans="1:21" ht="24" customHeight="1">
      <c r="A23" s="265"/>
      <c r="B23" s="207" t="s">
        <v>81</v>
      </c>
      <c r="C23" s="144"/>
      <c r="I23" s="119"/>
      <c r="L23" s="144"/>
      <c r="N23" s="119"/>
      <c r="T23" s="119"/>
    </row>
    <row r="24" spans="1:21" ht="24" customHeight="1">
      <c r="A24" s="266" t="s">
        <v>92</v>
      </c>
      <c r="B24" s="240" t="s">
        <v>332</v>
      </c>
      <c r="C24" s="177" t="s">
        <v>349</v>
      </c>
      <c r="D24" s="129"/>
      <c r="E24" s="129"/>
      <c r="F24" s="129"/>
      <c r="G24" s="129"/>
      <c r="H24" s="131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</row>
    <row r="25" spans="1:21" ht="24" customHeight="1">
      <c r="A25" s="266"/>
      <c r="B25" s="240" t="s">
        <v>70</v>
      </c>
      <c r="C25" s="131"/>
      <c r="D25" s="129"/>
      <c r="E25" s="129"/>
      <c r="F25" s="129"/>
      <c r="G25" s="129"/>
      <c r="H25" s="129"/>
      <c r="I25" s="129"/>
      <c r="J25" s="129"/>
      <c r="K25" s="129"/>
      <c r="L25" s="129"/>
      <c r="M25" s="138"/>
      <c r="N25" s="129"/>
      <c r="O25" s="129"/>
      <c r="P25" s="138"/>
      <c r="Q25" s="129"/>
      <c r="R25" s="129"/>
      <c r="S25" s="129"/>
      <c r="T25" s="129"/>
      <c r="U25" s="129"/>
    </row>
    <row r="26" spans="1:21" ht="24" customHeight="1">
      <c r="A26" s="266"/>
      <c r="B26" s="240" t="s">
        <v>81</v>
      </c>
      <c r="C26" s="129"/>
      <c r="D26" s="129"/>
      <c r="E26" s="129"/>
      <c r="F26" s="129"/>
      <c r="G26" s="129"/>
      <c r="H26" s="131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</row>
    <row r="27" spans="1:21" ht="24" customHeight="1">
      <c r="A27" s="265" t="s">
        <v>93</v>
      </c>
      <c r="B27" s="239" t="s">
        <v>342</v>
      </c>
      <c r="C27" s="202" t="s">
        <v>349</v>
      </c>
      <c r="D27" s="144" t="s">
        <v>80</v>
      </c>
      <c r="G27" s="136"/>
      <c r="I27" s="119"/>
      <c r="L27" s="130"/>
      <c r="N27" s="119"/>
      <c r="S27" s="119"/>
      <c r="U27" s="144"/>
    </row>
    <row r="28" spans="1:21" ht="24" customHeight="1">
      <c r="A28" s="265"/>
      <c r="B28" s="239" t="s">
        <v>70</v>
      </c>
      <c r="C28" s="202" t="s">
        <v>404</v>
      </c>
      <c r="I28" s="119"/>
      <c r="N28" s="119"/>
      <c r="S28" s="119"/>
    </row>
    <row r="29" spans="1:21" ht="24" customHeight="1">
      <c r="A29" s="265"/>
      <c r="B29" s="239" t="s">
        <v>81</v>
      </c>
      <c r="G29" s="136"/>
      <c r="I29" s="119"/>
      <c r="N29" s="119"/>
      <c r="S29" s="119"/>
      <c r="U29" s="144"/>
    </row>
    <row r="30" spans="1:21" ht="24" customHeight="1">
      <c r="A30" s="266" t="s">
        <v>99</v>
      </c>
      <c r="B30" s="240" t="s">
        <v>332</v>
      </c>
      <c r="C30" s="177" t="s">
        <v>351</v>
      </c>
      <c r="D30" s="129"/>
      <c r="E30" s="129"/>
      <c r="F30" s="129"/>
      <c r="G30" s="131"/>
      <c r="H30" s="129"/>
      <c r="I30" s="129"/>
      <c r="J30" s="129"/>
      <c r="K30" s="129"/>
      <c r="L30" s="177"/>
      <c r="M30" s="129"/>
      <c r="N30" s="129"/>
      <c r="O30" s="129"/>
      <c r="P30" s="129"/>
      <c r="Q30" s="129"/>
      <c r="R30" s="129"/>
      <c r="S30" s="129"/>
      <c r="T30" s="129"/>
      <c r="U30" s="129"/>
    </row>
    <row r="31" spans="1:21" ht="24" customHeight="1">
      <c r="A31" s="266"/>
      <c r="B31" s="240" t="s">
        <v>70</v>
      </c>
      <c r="C31" s="177" t="s">
        <v>404</v>
      </c>
      <c r="D31" s="129"/>
      <c r="E31" s="129"/>
      <c r="F31" s="129"/>
      <c r="G31" s="129"/>
      <c r="H31" s="161"/>
      <c r="I31" s="129"/>
      <c r="J31" s="129"/>
      <c r="K31" s="129"/>
      <c r="L31" s="129"/>
      <c r="M31" s="129"/>
      <c r="N31" s="129"/>
      <c r="O31" s="129"/>
      <c r="P31" s="138"/>
      <c r="Q31" s="129"/>
      <c r="R31" s="129"/>
      <c r="S31" s="129"/>
      <c r="T31" s="129"/>
      <c r="U31" s="129"/>
    </row>
    <row r="32" spans="1:21" ht="24" customHeight="1">
      <c r="A32" s="266"/>
      <c r="B32" s="240" t="s">
        <v>81</v>
      </c>
      <c r="C32" s="129" t="s">
        <v>258</v>
      </c>
      <c r="D32" s="129"/>
      <c r="E32" s="129"/>
      <c r="F32" s="129"/>
      <c r="G32" s="131"/>
      <c r="H32" s="129"/>
      <c r="I32" s="129"/>
      <c r="J32" s="129"/>
      <c r="K32" s="129"/>
      <c r="L32" s="177"/>
      <c r="M32" s="129"/>
      <c r="N32" s="129"/>
      <c r="O32" s="129"/>
      <c r="P32" s="129"/>
      <c r="Q32" s="129"/>
      <c r="R32" s="129"/>
      <c r="S32" s="129"/>
      <c r="T32" s="129"/>
      <c r="U32" s="129"/>
    </row>
    <row r="33" spans="1:21" ht="24" customHeight="1">
      <c r="A33" s="265" t="s">
        <v>94</v>
      </c>
      <c r="B33" s="239" t="s">
        <v>342</v>
      </c>
      <c r="C33" s="143" t="s">
        <v>349</v>
      </c>
      <c r="G33" s="143"/>
      <c r="H33" s="144"/>
      <c r="I33" s="119"/>
      <c r="N33" s="119"/>
      <c r="S33" s="119"/>
    </row>
    <row r="34" spans="1:21" ht="24" customHeight="1">
      <c r="A34" s="265"/>
      <c r="B34" s="239" t="s">
        <v>70</v>
      </c>
      <c r="C34" s="235"/>
      <c r="I34" s="119"/>
      <c r="N34" s="119"/>
      <c r="T34" s="136"/>
    </row>
    <row r="35" spans="1:21" ht="24" customHeight="1">
      <c r="A35" s="265"/>
      <c r="B35" s="239" t="s">
        <v>81</v>
      </c>
      <c r="C35" s="235"/>
      <c r="G35" s="143"/>
      <c r="H35" s="202"/>
      <c r="N35" s="119"/>
      <c r="S35" s="119"/>
    </row>
    <row r="36" spans="1:21" ht="24" customHeight="1">
      <c r="A36" s="266" t="s">
        <v>96</v>
      </c>
      <c r="B36" s="240" t="s">
        <v>332</v>
      </c>
      <c r="C36" s="177" t="s">
        <v>376</v>
      </c>
      <c r="D36" s="129"/>
      <c r="E36" s="129"/>
      <c r="F36" s="129"/>
      <c r="G36" s="129"/>
      <c r="H36" s="138"/>
      <c r="I36" s="129"/>
      <c r="J36" s="129"/>
      <c r="K36" s="129"/>
      <c r="L36" s="138"/>
      <c r="M36" s="138"/>
      <c r="N36" s="129"/>
      <c r="O36" s="129"/>
      <c r="P36" s="129"/>
      <c r="Q36" s="129"/>
      <c r="R36" s="129"/>
      <c r="S36" s="177"/>
      <c r="T36" s="129"/>
      <c r="U36" s="129"/>
    </row>
    <row r="37" spans="1:21" ht="24" customHeight="1">
      <c r="A37" s="266"/>
      <c r="B37" s="240" t="s">
        <v>70</v>
      </c>
      <c r="C37" s="129"/>
      <c r="D37" s="129"/>
      <c r="E37" s="129"/>
      <c r="F37" s="138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77"/>
      <c r="T37" s="129"/>
      <c r="U37" s="129"/>
    </row>
    <row r="38" spans="1:21" ht="24" customHeight="1">
      <c r="A38" s="266"/>
      <c r="B38" s="240" t="s">
        <v>81</v>
      </c>
      <c r="C38" s="137"/>
      <c r="D38" s="129"/>
      <c r="E38" s="129"/>
      <c r="F38" s="129"/>
      <c r="G38" s="129"/>
      <c r="H38" s="138"/>
      <c r="I38" s="129"/>
      <c r="J38" s="129"/>
      <c r="K38" s="129"/>
      <c r="L38" s="138"/>
      <c r="M38" s="138"/>
      <c r="N38" s="129"/>
      <c r="O38" s="129"/>
      <c r="P38" s="129"/>
      <c r="Q38" s="129"/>
      <c r="R38" s="129"/>
      <c r="S38" s="177"/>
      <c r="T38" s="129"/>
      <c r="U38" s="129"/>
    </row>
    <row r="39" spans="1:21" ht="24" customHeight="1">
      <c r="A39" s="265" t="s">
        <v>97</v>
      </c>
      <c r="B39" s="239" t="s">
        <v>342</v>
      </c>
      <c r="C39" s="231" t="s">
        <v>416</v>
      </c>
      <c r="D39" s="143" t="s">
        <v>352</v>
      </c>
      <c r="E39" s="136"/>
      <c r="F39" s="144"/>
      <c r="I39" s="119"/>
      <c r="S39" s="232"/>
    </row>
    <row r="40" spans="1:21" ht="24" customHeight="1">
      <c r="A40" s="265"/>
      <c r="B40" s="239" t="s">
        <v>70</v>
      </c>
      <c r="C40" s="130"/>
      <c r="F40" s="144"/>
      <c r="G40" s="144"/>
      <c r="H40" s="144"/>
      <c r="I40" s="119"/>
      <c r="N40" s="119"/>
      <c r="P40" s="144"/>
      <c r="S40" s="232"/>
    </row>
    <row r="41" spans="1:21" ht="24" customHeight="1">
      <c r="A41" s="265"/>
      <c r="B41" s="239" t="s">
        <v>81</v>
      </c>
      <c r="C41" s="136"/>
      <c r="E41" s="136"/>
      <c r="F41" s="144"/>
      <c r="I41" s="119"/>
      <c r="N41" s="119"/>
      <c r="S41" s="232"/>
    </row>
    <row r="42" spans="1:21" ht="24" customHeight="1">
      <c r="A42" s="240"/>
      <c r="B42" s="240" t="s">
        <v>332</v>
      </c>
      <c r="C42" s="208" t="s">
        <v>407</v>
      </c>
      <c r="D42" s="129"/>
      <c r="E42" s="129"/>
      <c r="F42" s="129"/>
      <c r="G42" s="129"/>
      <c r="H42" s="137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77"/>
      <c r="T42" s="129"/>
      <c r="U42" s="129"/>
    </row>
    <row r="43" spans="1:21" ht="24" customHeight="1">
      <c r="A43" s="266" t="s">
        <v>98</v>
      </c>
      <c r="B43" s="240" t="s">
        <v>70</v>
      </c>
      <c r="C43" s="131" t="s">
        <v>417</v>
      </c>
      <c r="D43" s="129"/>
      <c r="E43" s="129"/>
      <c r="F43" s="129"/>
      <c r="G43" s="129"/>
      <c r="H43" s="161"/>
      <c r="I43" s="129"/>
      <c r="J43" s="129"/>
      <c r="K43" s="129"/>
      <c r="L43" s="129"/>
      <c r="M43" s="131"/>
      <c r="N43" s="129"/>
      <c r="O43" s="129"/>
      <c r="P43" s="138"/>
      <c r="Q43" s="137"/>
      <c r="R43" s="129"/>
      <c r="S43" s="177"/>
      <c r="T43" s="129"/>
      <c r="U43" s="131"/>
    </row>
    <row r="44" spans="1:21" ht="24" customHeight="1">
      <c r="A44" s="266"/>
      <c r="B44" s="240" t="s">
        <v>81</v>
      </c>
      <c r="C44" s="138"/>
      <c r="D44" s="129"/>
      <c r="E44" s="129"/>
      <c r="F44" s="129"/>
      <c r="G44" s="129"/>
      <c r="H44" s="137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77"/>
      <c r="T44" s="129"/>
      <c r="U44" s="129"/>
    </row>
  </sheetData>
  <mergeCells count="14">
    <mergeCell ref="A18:A20"/>
    <mergeCell ref="A3:A5"/>
    <mergeCell ref="A6:A8"/>
    <mergeCell ref="A9:A11"/>
    <mergeCell ref="A12:A14"/>
    <mergeCell ref="A15:A17"/>
    <mergeCell ref="A39:A41"/>
    <mergeCell ref="A43:A44"/>
    <mergeCell ref="A21:A23"/>
    <mergeCell ref="A24:A26"/>
    <mergeCell ref="A27:A29"/>
    <mergeCell ref="A30:A32"/>
    <mergeCell ref="A33:A35"/>
    <mergeCell ref="A36:A38"/>
  </mergeCells>
  <phoneticPr fontId="1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pane xSplit="2" ySplit="2" topLeftCell="C15" activePane="bottomRight" state="frozen"/>
      <selection pane="topRight" activeCell="C1" sqref="C1"/>
      <selection pane="bottomLeft" activeCell="A3" sqref="A3"/>
      <selection pane="bottomRight" activeCell="I25" sqref="I25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H1" s="119"/>
      <c r="I1" s="178"/>
      <c r="S1" s="119"/>
    </row>
    <row r="2" spans="1:21">
      <c r="A2" s="133">
        <v>44203</v>
      </c>
      <c r="B2" s="132" t="s">
        <v>299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237" t="s">
        <v>342</v>
      </c>
      <c r="C3" t="s">
        <v>412</v>
      </c>
      <c r="H3" t="s">
        <v>386</v>
      </c>
    </row>
    <row r="4" spans="1:21" ht="24" customHeight="1">
      <c r="A4" s="265"/>
      <c r="B4" s="237" t="s">
        <v>70</v>
      </c>
      <c r="C4" s="144"/>
      <c r="H4" t="s">
        <v>386</v>
      </c>
      <c r="O4" s="136"/>
    </row>
    <row r="5" spans="1:21" ht="24" customHeight="1">
      <c r="A5" s="265"/>
      <c r="B5" s="237" t="s">
        <v>81</v>
      </c>
      <c r="C5" s="143"/>
      <c r="G5" s="136"/>
      <c r="H5" t="s">
        <v>386</v>
      </c>
      <c r="L5" s="202"/>
      <c r="M5" s="152"/>
    </row>
    <row r="6" spans="1:21" ht="24" customHeight="1">
      <c r="A6" s="266" t="s">
        <v>86</v>
      </c>
      <c r="B6" s="238" t="s">
        <v>332</v>
      </c>
      <c r="C6" s="129" t="s">
        <v>343</v>
      </c>
      <c r="D6" s="129"/>
      <c r="E6" s="129"/>
      <c r="F6" s="129"/>
      <c r="G6" s="129"/>
      <c r="H6" s="129"/>
      <c r="I6" s="177" t="s">
        <v>386</v>
      </c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6"/>
      <c r="B7" s="238" t="s">
        <v>70</v>
      </c>
      <c r="C7" s="129"/>
      <c r="D7" s="129"/>
      <c r="E7" s="129"/>
      <c r="F7" s="129"/>
      <c r="G7" s="129"/>
      <c r="H7" s="129"/>
      <c r="I7" s="177" t="s">
        <v>386</v>
      </c>
      <c r="J7" s="129"/>
      <c r="K7" s="129"/>
      <c r="L7" s="129"/>
      <c r="M7" s="129"/>
      <c r="N7" s="129"/>
      <c r="O7" s="129"/>
      <c r="P7" s="129"/>
      <c r="Q7" s="138"/>
      <c r="R7" s="129"/>
      <c r="S7" s="129"/>
      <c r="T7" s="129"/>
      <c r="U7" s="129"/>
    </row>
    <row r="8" spans="1:21" ht="24" customHeight="1">
      <c r="A8" s="266"/>
      <c r="B8" s="238" t="s">
        <v>81</v>
      </c>
      <c r="C8" s="138"/>
      <c r="D8" s="129"/>
      <c r="E8" s="129"/>
      <c r="F8" s="129"/>
      <c r="G8" s="137"/>
      <c r="H8" s="230" t="s">
        <v>422</v>
      </c>
      <c r="I8" s="177"/>
      <c r="J8" s="129"/>
      <c r="K8" s="129"/>
      <c r="L8" s="129"/>
      <c r="M8" s="137"/>
      <c r="N8" s="129"/>
      <c r="O8" s="138"/>
      <c r="P8" s="138"/>
      <c r="Q8" s="129"/>
      <c r="R8" s="129"/>
      <c r="S8" s="129"/>
      <c r="T8" s="129"/>
      <c r="U8" s="129"/>
    </row>
    <row r="9" spans="1:21" ht="24" customHeight="1">
      <c r="A9" s="265" t="s">
        <v>87</v>
      </c>
      <c r="B9" s="237" t="s">
        <v>342</v>
      </c>
      <c r="C9" s="202" t="s">
        <v>344</v>
      </c>
      <c r="D9" t="s">
        <v>388</v>
      </c>
      <c r="I9" s="232" t="s">
        <v>386</v>
      </c>
      <c r="N9" s="119"/>
      <c r="S9" s="119"/>
    </row>
    <row r="10" spans="1:21" ht="24" customHeight="1">
      <c r="A10" s="265"/>
      <c r="B10" s="237" t="s">
        <v>70</v>
      </c>
      <c r="C10" s="144"/>
      <c r="H10" t="s">
        <v>421</v>
      </c>
      <c r="I10" s="232" t="s">
        <v>386</v>
      </c>
      <c r="N10" s="119"/>
      <c r="S10" s="119"/>
    </row>
    <row r="11" spans="1:21" ht="24" customHeight="1">
      <c r="A11" s="265"/>
      <c r="B11" s="237" t="s">
        <v>81</v>
      </c>
      <c r="C11" s="144"/>
      <c r="G11" s="136"/>
      <c r="I11" s="232" t="s">
        <v>386</v>
      </c>
      <c r="M11" s="143"/>
      <c r="N11" s="119"/>
      <c r="S11" s="119"/>
    </row>
    <row r="12" spans="1:21" ht="24" customHeight="1">
      <c r="A12" s="266" t="s">
        <v>88</v>
      </c>
      <c r="B12" s="238" t="s">
        <v>332</v>
      </c>
      <c r="C12" s="129" t="s">
        <v>373</v>
      </c>
      <c r="D12" s="137"/>
      <c r="E12" s="129"/>
      <c r="F12" s="129"/>
      <c r="G12" s="131"/>
      <c r="H12" s="138"/>
      <c r="I12" s="129" t="s">
        <v>386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</row>
    <row r="13" spans="1:21" ht="24" customHeight="1">
      <c r="A13" s="266"/>
      <c r="B13" s="238" t="s">
        <v>70</v>
      </c>
      <c r="C13" s="129"/>
      <c r="D13" s="129"/>
      <c r="E13" s="129"/>
      <c r="F13" s="129"/>
      <c r="G13" s="161"/>
      <c r="H13" s="129"/>
      <c r="I13" s="129" t="s">
        <v>386</v>
      </c>
      <c r="J13" s="129"/>
      <c r="K13" s="129"/>
      <c r="L13" s="129"/>
      <c r="M13" s="137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238" t="s">
        <v>81</v>
      </c>
      <c r="C14" s="138"/>
      <c r="D14" s="129"/>
      <c r="E14" s="129"/>
      <c r="F14" s="129"/>
      <c r="G14" s="131"/>
      <c r="H14" s="138"/>
      <c r="I14" s="129" t="s">
        <v>386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</row>
    <row r="15" spans="1:21" ht="24" customHeight="1">
      <c r="A15" s="265" t="s">
        <v>89</v>
      </c>
      <c r="B15" s="237" t="s">
        <v>342</v>
      </c>
      <c r="C15" t="s">
        <v>344</v>
      </c>
      <c r="I15" s="119" t="s">
        <v>386</v>
      </c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30"/>
    </row>
    <row r="16" spans="1:21" ht="24" customHeight="1">
      <c r="A16" s="265"/>
      <c r="B16" s="237" t="s">
        <v>70</v>
      </c>
      <c r="I16" s="119" t="s">
        <v>386</v>
      </c>
      <c r="K16" s="119"/>
      <c r="L16" s="119"/>
      <c r="M16" s="119"/>
      <c r="N16" s="119"/>
      <c r="O16" s="119"/>
      <c r="P16" s="231"/>
      <c r="Q16" s="119"/>
      <c r="R16" s="119"/>
      <c r="S16" s="119"/>
      <c r="T16" s="119"/>
    </row>
    <row r="17" spans="1:21" ht="24" customHeight="1">
      <c r="A17" s="265"/>
      <c r="B17" s="237" t="s">
        <v>81</v>
      </c>
      <c r="C17" s="136"/>
      <c r="I17" s="119" t="s">
        <v>386</v>
      </c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30"/>
    </row>
    <row r="18" spans="1:21" ht="24" customHeight="1">
      <c r="A18" s="266" t="s">
        <v>90</v>
      </c>
      <c r="B18" s="238" t="s">
        <v>332</v>
      </c>
      <c r="C18" s="129" t="s">
        <v>344</v>
      </c>
      <c r="D18" s="129"/>
      <c r="E18" s="129"/>
      <c r="F18" s="129"/>
      <c r="G18" s="131"/>
      <c r="H18" s="138"/>
      <c r="I18" s="129" t="s">
        <v>386</v>
      </c>
      <c r="J18" s="129"/>
      <c r="K18" s="129"/>
      <c r="L18" s="138"/>
      <c r="M18" s="131"/>
      <c r="N18" s="129"/>
      <c r="O18" s="129"/>
      <c r="P18" s="129"/>
      <c r="Q18" s="137"/>
      <c r="R18" s="129"/>
      <c r="S18" s="129"/>
      <c r="T18" s="129"/>
      <c r="U18" s="129"/>
    </row>
    <row r="19" spans="1:21" ht="24" customHeight="1">
      <c r="A19" s="266"/>
      <c r="B19" s="238" t="s">
        <v>70</v>
      </c>
      <c r="C19" s="138"/>
      <c r="D19" s="129"/>
      <c r="E19" s="129"/>
      <c r="F19" s="137"/>
      <c r="G19" s="129"/>
      <c r="H19" s="129"/>
      <c r="I19" s="129" t="s">
        <v>386</v>
      </c>
      <c r="J19" s="129"/>
      <c r="K19" s="129"/>
      <c r="L19" s="129"/>
      <c r="M19" s="131"/>
      <c r="N19" s="129"/>
      <c r="O19" s="129"/>
      <c r="P19" s="129"/>
      <c r="Q19" s="129"/>
      <c r="R19" s="129"/>
      <c r="S19" s="129"/>
      <c r="T19" s="129"/>
      <c r="U19" s="129"/>
    </row>
    <row r="20" spans="1:21" ht="24" customHeight="1">
      <c r="A20" s="266"/>
      <c r="B20" s="238" t="s">
        <v>81</v>
      </c>
      <c r="C20" s="129"/>
      <c r="D20" s="129"/>
      <c r="E20" s="129"/>
      <c r="F20" s="129"/>
      <c r="G20" s="131"/>
      <c r="H20" s="138"/>
      <c r="I20" s="138" t="s">
        <v>423</v>
      </c>
      <c r="J20" s="129"/>
      <c r="K20" s="129"/>
      <c r="L20" s="138"/>
      <c r="M20" s="131"/>
      <c r="N20" s="129"/>
      <c r="O20" s="129"/>
      <c r="P20" s="129"/>
      <c r="Q20" s="137"/>
      <c r="R20" s="129"/>
      <c r="S20" s="129"/>
      <c r="T20" s="137" t="s">
        <v>427</v>
      </c>
      <c r="U20" s="129"/>
    </row>
    <row r="21" spans="1:21" ht="24" customHeight="1">
      <c r="A21" s="265" t="s">
        <v>91</v>
      </c>
      <c r="B21" s="237" t="s">
        <v>342</v>
      </c>
      <c r="C21" t="s">
        <v>424</v>
      </c>
      <c r="I21" s="119" t="s">
        <v>386</v>
      </c>
      <c r="N21" s="119"/>
      <c r="T21" s="119"/>
    </row>
    <row r="22" spans="1:21" ht="24" customHeight="1">
      <c r="A22" s="265"/>
      <c r="B22" s="237" t="s">
        <v>70</v>
      </c>
      <c r="C22" s="144"/>
      <c r="D22" s="144"/>
      <c r="H22" s="136"/>
      <c r="I22" s="119" t="s">
        <v>386</v>
      </c>
      <c r="N22" s="119"/>
      <c r="T22" s="119"/>
      <c r="U22" s="144"/>
    </row>
    <row r="23" spans="1:21" ht="24" customHeight="1">
      <c r="A23" s="265"/>
      <c r="B23" s="207" t="s">
        <v>81</v>
      </c>
      <c r="C23" s="144"/>
      <c r="I23" s="119" t="s">
        <v>386</v>
      </c>
      <c r="L23" s="144"/>
      <c r="N23" s="119"/>
      <c r="T23" s="119"/>
    </row>
    <row r="24" spans="1:21" ht="24" customHeight="1">
      <c r="A24" s="266" t="s">
        <v>92</v>
      </c>
      <c r="B24" s="238" t="s">
        <v>332</v>
      </c>
      <c r="C24" s="177" t="s">
        <v>349</v>
      </c>
      <c r="D24" s="129"/>
      <c r="E24" s="129"/>
      <c r="F24" s="129"/>
      <c r="G24" s="129"/>
      <c r="H24" s="131"/>
      <c r="I24" s="129" t="s">
        <v>386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</row>
    <row r="25" spans="1:21" ht="24" customHeight="1">
      <c r="A25" s="266"/>
      <c r="B25" s="238" t="s">
        <v>70</v>
      </c>
      <c r="C25" s="137"/>
      <c r="D25" s="129"/>
      <c r="E25" s="129"/>
      <c r="F25" s="129"/>
      <c r="G25" s="129"/>
      <c r="H25" s="129"/>
      <c r="I25" s="137" t="s">
        <v>429</v>
      </c>
      <c r="J25" s="129"/>
      <c r="K25" s="129"/>
      <c r="L25" s="129"/>
      <c r="M25" s="138"/>
      <c r="N25" s="129"/>
      <c r="O25" s="129"/>
      <c r="P25" s="138"/>
      <c r="Q25" s="129"/>
      <c r="R25" s="129"/>
      <c r="S25" s="129"/>
      <c r="T25" s="129"/>
      <c r="U25" s="129"/>
    </row>
    <row r="26" spans="1:21" ht="24" customHeight="1">
      <c r="A26" s="266"/>
      <c r="B26" s="238" t="s">
        <v>81</v>
      </c>
      <c r="C26" s="129"/>
      <c r="D26" s="129"/>
      <c r="E26" s="129"/>
      <c r="F26" s="129"/>
      <c r="G26" s="129"/>
      <c r="H26" s="131"/>
      <c r="I26" s="129" t="s">
        <v>386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</row>
    <row r="27" spans="1:21" ht="24" customHeight="1">
      <c r="A27" s="265" t="s">
        <v>93</v>
      </c>
      <c r="B27" s="237" t="s">
        <v>342</v>
      </c>
      <c r="C27" s="202" t="s">
        <v>349</v>
      </c>
      <c r="D27" s="144" t="s">
        <v>80</v>
      </c>
      <c r="G27" s="136"/>
      <c r="I27" s="119" t="s">
        <v>386</v>
      </c>
      <c r="L27" s="130"/>
      <c r="N27" s="119"/>
      <c r="S27" s="119"/>
      <c r="U27" s="144"/>
    </row>
    <row r="28" spans="1:21" ht="24" customHeight="1">
      <c r="A28" s="265"/>
      <c r="B28" s="237" t="s">
        <v>70</v>
      </c>
      <c r="C28" s="202" t="s">
        <v>404</v>
      </c>
      <c r="I28" s="119" t="s">
        <v>386</v>
      </c>
      <c r="N28" s="119"/>
      <c r="S28" s="119"/>
    </row>
    <row r="29" spans="1:21" ht="24" customHeight="1">
      <c r="A29" s="265"/>
      <c r="B29" s="237" t="s">
        <v>81</v>
      </c>
      <c r="G29" s="136"/>
      <c r="I29" s="119" t="s">
        <v>386</v>
      </c>
      <c r="N29" s="119"/>
      <c r="S29" s="119"/>
      <c r="U29" s="144"/>
    </row>
    <row r="30" spans="1:21" ht="24" customHeight="1">
      <c r="A30" s="266" t="s">
        <v>99</v>
      </c>
      <c r="B30" s="238" t="s">
        <v>332</v>
      </c>
      <c r="C30" s="177" t="s">
        <v>351</v>
      </c>
      <c r="D30" s="129"/>
      <c r="E30" s="129"/>
      <c r="F30" s="129"/>
      <c r="G30" s="131"/>
      <c r="H30" s="129"/>
      <c r="I30" s="129"/>
      <c r="J30" s="129"/>
      <c r="K30" s="129"/>
      <c r="L30" s="177"/>
      <c r="M30" s="129"/>
      <c r="N30" s="129"/>
      <c r="O30" s="129"/>
      <c r="P30" s="129"/>
      <c r="Q30" s="129"/>
      <c r="R30" s="129"/>
      <c r="S30" s="129"/>
      <c r="T30" s="129"/>
      <c r="U30" s="129"/>
    </row>
    <row r="31" spans="1:21" ht="24" customHeight="1">
      <c r="A31" s="266"/>
      <c r="B31" s="238" t="s">
        <v>70</v>
      </c>
      <c r="C31" s="177" t="s">
        <v>404</v>
      </c>
      <c r="D31" s="129"/>
      <c r="E31" s="129"/>
      <c r="F31" s="129"/>
      <c r="G31" s="129"/>
      <c r="H31" s="161"/>
      <c r="I31" s="129"/>
      <c r="J31" s="129"/>
      <c r="K31" s="129"/>
      <c r="L31" s="129"/>
      <c r="M31" s="129"/>
      <c r="N31" s="129"/>
      <c r="O31" s="129"/>
      <c r="P31" s="138"/>
      <c r="Q31" s="129"/>
      <c r="R31" s="129"/>
      <c r="S31" s="129"/>
      <c r="T31" s="129"/>
      <c r="U31" s="129"/>
    </row>
    <row r="32" spans="1:21" ht="24" customHeight="1">
      <c r="A32" s="266"/>
      <c r="B32" s="238" t="s">
        <v>81</v>
      </c>
      <c r="C32" s="137"/>
      <c r="D32" s="129"/>
      <c r="E32" s="129"/>
      <c r="F32" s="129"/>
      <c r="G32" s="131"/>
      <c r="H32" s="129"/>
      <c r="I32" s="129" t="s">
        <v>425</v>
      </c>
      <c r="J32" s="129"/>
      <c r="K32" s="129"/>
      <c r="L32" s="177"/>
      <c r="M32" s="129"/>
      <c r="N32" s="129"/>
      <c r="O32" s="129"/>
      <c r="P32" s="129"/>
      <c r="Q32" s="129"/>
      <c r="R32" s="129"/>
      <c r="S32" s="129"/>
      <c r="T32" s="129"/>
      <c r="U32" s="129"/>
    </row>
    <row r="33" spans="1:21" ht="24" customHeight="1">
      <c r="A33" s="265" t="s">
        <v>94</v>
      </c>
      <c r="B33" s="237" t="s">
        <v>342</v>
      </c>
      <c r="C33" s="143" t="s">
        <v>349</v>
      </c>
      <c r="G33" s="143"/>
      <c r="H33" s="144"/>
      <c r="I33" s="119" t="s">
        <v>386</v>
      </c>
      <c r="N33" s="119"/>
      <c r="S33" s="119"/>
    </row>
    <row r="34" spans="1:21" ht="24" customHeight="1">
      <c r="A34" s="265"/>
      <c r="B34" s="237" t="s">
        <v>70</v>
      </c>
      <c r="C34" s="235"/>
      <c r="I34" s="119" t="s">
        <v>386</v>
      </c>
      <c r="N34" s="119"/>
      <c r="T34" s="136"/>
    </row>
    <row r="35" spans="1:21" ht="24" customHeight="1">
      <c r="A35" s="265"/>
      <c r="B35" s="237" t="s">
        <v>81</v>
      </c>
      <c r="C35" s="144"/>
      <c r="G35" s="143"/>
      <c r="H35" s="202" t="s">
        <v>80</v>
      </c>
      <c r="I35" s="235" t="s">
        <v>428</v>
      </c>
      <c r="N35" s="119"/>
      <c r="S35" s="119"/>
    </row>
    <row r="36" spans="1:21" ht="24" customHeight="1">
      <c r="A36" s="266" t="s">
        <v>96</v>
      </c>
      <c r="B36" s="238" t="s">
        <v>332</v>
      </c>
      <c r="C36" s="177" t="s">
        <v>376</v>
      </c>
      <c r="D36" s="129"/>
      <c r="E36" s="129"/>
      <c r="F36" s="129"/>
      <c r="G36" s="129"/>
      <c r="H36" s="138"/>
      <c r="I36" s="129" t="s">
        <v>386</v>
      </c>
      <c r="J36" s="129"/>
      <c r="K36" s="129"/>
      <c r="L36" s="138"/>
      <c r="M36" s="138"/>
      <c r="N36" s="129"/>
      <c r="O36" s="129"/>
      <c r="P36" s="129"/>
      <c r="Q36" s="129"/>
      <c r="R36" s="129"/>
      <c r="S36" s="177"/>
      <c r="T36" s="129"/>
      <c r="U36" s="129"/>
    </row>
    <row r="37" spans="1:21" ht="24" customHeight="1">
      <c r="A37" s="266"/>
      <c r="B37" s="238" t="s">
        <v>70</v>
      </c>
      <c r="C37" s="129"/>
      <c r="D37" s="129"/>
      <c r="E37" s="129"/>
      <c r="F37" s="138"/>
      <c r="G37" s="129"/>
      <c r="H37" s="129"/>
      <c r="I37" s="129" t="s">
        <v>386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77"/>
      <c r="T37" s="129"/>
      <c r="U37" s="129"/>
    </row>
    <row r="38" spans="1:21" ht="24" customHeight="1">
      <c r="A38" s="266"/>
      <c r="B38" s="238" t="s">
        <v>81</v>
      </c>
      <c r="C38" s="137"/>
      <c r="D38" s="129"/>
      <c r="E38" s="129"/>
      <c r="F38" s="129"/>
      <c r="G38" s="129"/>
      <c r="H38" s="138"/>
      <c r="I38" s="129" t="s">
        <v>386</v>
      </c>
      <c r="J38" s="129"/>
      <c r="K38" s="129"/>
      <c r="L38" s="138"/>
      <c r="M38" s="138"/>
      <c r="N38" s="129"/>
      <c r="O38" s="129"/>
      <c r="P38" s="129"/>
      <c r="Q38" s="129"/>
      <c r="R38" s="129"/>
      <c r="S38" s="177"/>
      <c r="T38" s="129"/>
      <c r="U38" s="129"/>
    </row>
    <row r="39" spans="1:21" ht="24" customHeight="1">
      <c r="A39" s="265" t="s">
        <v>97</v>
      </c>
      <c r="B39" s="237" t="s">
        <v>342</v>
      </c>
      <c r="C39" s="231" t="s">
        <v>416</v>
      </c>
      <c r="D39" s="143" t="s">
        <v>352</v>
      </c>
      <c r="E39" s="136"/>
      <c r="F39" s="144"/>
      <c r="I39" s="119" t="s">
        <v>386</v>
      </c>
      <c r="S39" s="232"/>
    </row>
    <row r="40" spans="1:21" ht="24" customHeight="1">
      <c r="A40" s="265"/>
      <c r="B40" s="237" t="s">
        <v>70</v>
      </c>
      <c r="C40" s="130"/>
      <c r="F40" s="144"/>
      <c r="G40" s="144"/>
      <c r="H40" s="144"/>
      <c r="I40" s="119" t="s">
        <v>386</v>
      </c>
      <c r="N40" s="119"/>
      <c r="P40" s="144"/>
      <c r="S40" s="232"/>
    </row>
    <row r="41" spans="1:21" ht="24" customHeight="1">
      <c r="A41" s="265"/>
      <c r="B41" s="237" t="s">
        <v>81</v>
      </c>
      <c r="C41" s="136"/>
      <c r="E41" s="136"/>
      <c r="F41" s="144"/>
      <c r="I41" s="119" t="s">
        <v>386</v>
      </c>
      <c r="N41" s="119"/>
      <c r="S41" s="232"/>
    </row>
    <row r="42" spans="1:21" ht="24" customHeight="1">
      <c r="A42" s="238"/>
      <c r="B42" s="238" t="s">
        <v>332</v>
      </c>
      <c r="C42" s="208" t="s">
        <v>407</v>
      </c>
      <c r="D42" s="129"/>
      <c r="E42" s="129"/>
      <c r="F42" s="129"/>
      <c r="G42" s="129"/>
      <c r="H42" s="137"/>
      <c r="I42" s="129" t="s">
        <v>386</v>
      </c>
      <c r="J42" s="129"/>
      <c r="K42" s="129"/>
      <c r="L42" s="129"/>
      <c r="M42" s="129"/>
      <c r="N42" s="129"/>
      <c r="O42" s="129"/>
      <c r="P42" s="129"/>
      <c r="Q42" s="129"/>
      <c r="R42" s="129"/>
      <c r="S42" s="177"/>
      <c r="T42" s="129"/>
      <c r="U42" s="129"/>
    </row>
    <row r="43" spans="1:21" ht="24" customHeight="1">
      <c r="A43" s="266" t="s">
        <v>98</v>
      </c>
      <c r="B43" s="238" t="s">
        <v>70</v>
      </c>
      <c r="C43" s="131" t="s">
        <v>417</v>
      </c>
      <c r="D43" s="129"/>
      <c r="E43" s="129"/>
      <c r="F43" s="129"/>
      <c r="G43" s="129"/>
      <c r="H43" s="161"/>
      <c r="I43" s="129" t="s">
        <v>386</v>
      </c>
      <c r="J43" s="129"/>
      <c r="K43" s="129"/>
      <c r="L43" s="129"/>
      <c r="M43" s="131"/>
      <c r="N43" s="129"/>
      <c r="O43" s="129"/>
      <c r="P43" s="138"/>
      <c r="Q43" s="137"/>
      <c r="R43" s="129"/>
      <c r="S43" s="177"/>
      <c r="T43" s="129"/>
      <c r="U43" s="131"/>
    </row>
    <row r="44" spans="1:21" ht="24" customHeight="1">
      <c r="A44" s="266"/>
      <c r="B44" s="238" t="s">
        <v>81</v>
      </c>
      <c r="C44" s="138"/>
      <c r="D44" s="129"/>
      <c r="E44" s="129"/>
      <c r="F44" s="129"/>
      <c r="G44" s="129"/>
      <c r="H44" s="137"/>
      <c r="I44" s="129" t="s">
        <v>386</v>
      </c>
      <c r="J44" s="129"/>
      <c r="K44" s="129"/>
      <c r="L44" s="129"/>
      <c r="M44" s="129"/>
      <c r="N44" s="129"/>
      <c r="O44" s="129"/>
      <c r="P44" s="129"/>
      <c r="Q44" s="129"/>
      <c r="R44" s="129"/>
      <c r="S44" s="177"/>
      <c r="T44" s="129"/>
      <c r="U44" s="129"/>
    </row>
  </sheetData>
  <mergeCells count="14">
    <mergeCell ref="A39:A41"/>
    <mergeCell ref="A43:A44"/>
    <mergeCell ref="A21:A23"/>
    <mergeCell ref="A24:A26"/>
    <mergeCell ref="A27:A29"/>
    <mergeCell ref="A30:A32"/>
    <mergeCell ref="A33:A35"/>
    <mergeCell ref="A36:A38"/>
    <mergeCell ref="A18:A20"/>
    <mergeCell ref="A3:A5"/>
    <mergeCell ref="A6:A8"/>
    <mergeCell ref="A9:A11"/>
    <mergeCell ref="A12:A14"/>
    <mergeCell ref="A15:A17"/>
  </mergeCells>
  <phoneticPr fontId="1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pane xSplit="2" ySplit="2" topLeftCell="C36" activePane="bottomRight" state="frozen"/>
      <selection pane="topRight" activeCell="C1" sqref="C1"/>
      <selection pane="bottomLeft" activeCell="A3" sqref="A3"/>
      <selection pane="bottomRight" activeCell="K5" sqref="K5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I1" s="119"/>
      <c r="N1" s="178"/>
      <c r="S1" s="119"/>
    </row>
    <row r="2" spans="1:21">
      <c r="A2" s="133">
        <v>44202</v>
      </c>
      <c r="B2" s="132" t="s">
        <v>276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233" t="s">
        <v>342</v>
      </c>
      <c r="C3" t="s">
        <v>412</v>
      </c>
      <c r="N3" t="s">
        <v>386</v>
      </c>
    </row>
    <row r="4" spans="1:21" ht="24" customHeight="1">
      <c r="A4" s="265"/>
      <c r="B4" s="233" t="s">
        <v>70</v>
      </c>
      <c r="C4" s="144"/>
      <c r="N4" t="s">
        <v>386</v>
      </c>
      <c r="O4" s="136"/>
    </row>
    <row r="5" spans="1:21" ht="24" customHeight="1">
      <c r="A5" s="265"/>
      <c r="B5" s="233" t="s">
        <v>81</v>
      </c>
      <c r="C5" s="143"/>
      <c r="G5" s="136"/>
      <c r="L5" s="202"/>
      <c r="M5" s="152"/>
      <c r="N5" t="s">
        <v>386</v>
      </c>
    </row>
    <row r="6" spans="1:21" ht="24" customHeight="1">
      <c r="A6" s="266" t="s">
        <v>86</v>
      </c>
      <c r="B6" s="234" t="s">
        <v>332</v>
      </c>
      <c r="C6" s="129" t="s">
        <v>343</v>
      </c>
      <c r="D6" s="129"/>
      <c r="E6" s="129"/>
      <c r="F6" s="129"/>
      <c r="G6" s="129"/>
      <c r="H6" s="129"/>
      <c r="I6" s="177"/>
      <c r="J6" s="129"/>
      <c r="K6" s="129"/>
      <c r="L6" s="129"/>
      <c r="M6" s="129"/>
      <c r="N6" s="129" t="s">
        <v>386</v>
      </c>
      <c r="O6" s="129"/>
      <c r="P6" s="129"/>
      <c r="Q6" s="138"/>
      <c r="R6" s="129"/>
      <c r="S6" s="129"/>
      <c r="T6" s="129"/>
      <c r="U6" s="129"/>
    </row>
    <row r="7" spans="1:21" ht="24" customHeight="1">
      <c r="A7" s="266"/>
      <c r="B7" s="234" t="s">
        <v>70</v>
      </c>
      <c r="C7" s="129"/>
      <c r="D7" s="129"/>
      <c r="E7" s="129"/>
      <c r="F7" s="129"/>
      <c r="G7" s="129"/>
      <c r="H7" s="129"/>
      <c r="I7" s="177"/>
      <c r="J7" s="129"/>
      <c r="K7" s="129"/>
      <c r="L7" s="129"/>
      <c r="M7" s="129"/>
      <c r="N7" s="129" t="s">
        <v>386</v>
      </c>
      <c r="O7" s="129"/>
      <c r="P7" s="129"/>
      <c r="Q7" s="138"/>
      <c r="R7" s="129"/>
      <c r="S7" s="129"/>
      <c r="T7" s="129"/>
      <c r="U7" s="129"/>
    </row>
    <row r="8" spans="1:21" ht="24" customHeight="1">
      <c r="A8" s="266"/>
      <c r="B8" s="234" t="s">
        <v>81</v>
      </c>
      <c r="C8" s="230" t="s">
        <v>387</v>
      </c>
      <c r="D8" s="129"/>
      <c r="E8" s="129"/>
      <c r="F8" s="129"/>
      <c r="G8" s="137"/>
      <c r="H8" s="230"/>
      <c r="I8" s="177"/>
      <c r="J8" s="129"/>
      <c r="K8" s="129"/>
      <c r="L8" s="129"/>
      <c r="M8" s="137"/>
      <c r="N8" s="129" t="s">
        <v>386</v>
      </c>
      <c r="O8" s="138"/>
      <c r="P8" s="138"/>
      <c r="Q8" s="129"/>
      <c r="R8" s="129"/>
      <c r="S8" s="129"/>
      <c r="T8" s="129"/>
      <c r="U8" s="129"/>
    </row>
    <row r="9" spans="1:21" ht="24" customHeight="1">
      <c r="A9" s="265" t="s">
        <v>87</v>
      </c>
      <c r="B9" s="233" t="s">
        <v>342</v>
      </c>
      <c r="C9" s="202" t="s">
        <v>344</v>
      </c>
      <c r="D9" t="s">
        <v>388</v>
      </c>
      <c r="I9" s="232"/>
      <c r="N9" s="119" t="s">
        <v>386</v>
      </c>
      <c r="S9" s="119"/>
    </row>
    <row r="10" spans="1:21" ht="24" customHeight="1">
      <c r="A10" s="265"/>
      <c r="B10" s="233" t="s">
        <v>70</v>
      </c>
      <c r="C10" s="144"/>
      <c r="I10" s="232"/>
      <c r="N10" s="119" t="s">
        <v>386</v>
      </c>
      <c r="S10" s="119"/>
    </row>
    <row r="11" spans="1:21" ht="24" customHeight="1">
      <c r="A11" s="265"/>
      <c r="B11" s="233" t="s">
        <v>81</v>
      </c>
      <c r="C11" s="144"/>
      <c r="G11" s="136"/>
      <c r="I11" s="232"/>
      <c r="M11" s="143"/>
      <c r="N11" s="119" t="s">
        <v>386</v>
      </c>
      <c r="S11" s="119"/>
    </row>
    <row r="12" spans="1:21" ht="24" customHeight="1">
      <c r="A12" s="266" t="s">
        <v>88</v>
      </c>
      <c r="B12" s="234" t="s">
        <v>332</v>
      </c>
      <c r="C12" s="129" t="s">
        <v>373</v>
      </c>
      <c r="D12" s="137"/>
      <c r="E12" s="129"/>
      <c r="F12" s="129"/>
      <c r="G12" s="131"/>
      <c r="H12" s="138"/>
      <c r="I12" s="129"/>
      <c r="J12" s="129"/>
      <c r="K12" s="129"/>
      <c r="L12" s="129"/>
      <c r="M12" s="129"/>
      <c r="N12" s="129" t="s">
        <v>386</v>
      </c>
      <c r="O12" s="129"/>
      <c r="P12" s="129"/>
      <c r="Q12" s="129"/>
      <c r="R12" s="129"/>
      <c r="S12" s="129"/>
      <c r="T12" s="129"/>
      <c r="U12" s="129"/>
    </row>
    <row r="13" spans="1:21" ht="24" customHeight="1">
      <c r="A13" s="266"/>
      <c r="B13" s="234" t="s">
        <v>70</v>
      </c>
      <c r="C13" s="129"/>
      <c r="D13" s="129"/>
      <c r="E13" s="129"/>
      <c r="F13" s="129"/>
      <c r="G13" s="161"/>
      <c r="H13" s="129"/>
      <c r="I13" s="129"/>
      <c r="J13" s="129"/>
      <c r="K13" s="129"/>
      <c r="L13" s="129"/>
      <c r="M13" s="137"/>
      <c r="N13" s="129" t="s">
        <v>386</v>
      </c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234" t="s">
        <v>81</v>
      </c>
      <c r="C14" s="138"/>
      <c r="D14" s="129"/>
      <c r="E14" s="129"/>
      <c r="F14" s="129"/>
      <c r="G14" s="131"/>
      <c r="H14" s="138"/>
      <c r="I14" s="129"/>
      <c r="J14" s="129"/>
      <c r="K14" s="129"/>
      <c r="L14" s="129"/>
      <c r="M14" s="129"/>
      <c r="N14" s="129" t="s">
        <v>386</v>
      </c>
      <c r="O14" s="129"/>
      <c r="P14" s="129"/>
      <c r="Q14" s="129"/>
      <c r="R14" s="129"/>
      <c r="S14" s="129"/>
      <c r="T14" s="129"/>
      <c r="U14" s="129"/>
    </row>
    <row r="15" spans="1:21" ht="24" customHeight="1">
      <c r="A15" s="265" t="s">
        <v>89</v>
      </c>
      <c r="B15" s="233" t="s">
        <v>342</v>
      </c>
      <c r="C15" s="144" t="s">
        <v>413</v>
      </c>
      <c r="E15" t="s">
        <v>344</v>
      </c>
      <c r="I15" s="119"/>
      <c r="K15" s="119"/>
      <c r="L15" s="119"/>
      <c r="M15" s="119"/>
      <c r="N15" s="119" t="s">
        <v>386</v>
      </c>
      <c r="O15" s="119"/>
      <c r="P15" s="119"/>
      <c r="Q15" s="119"/>
      <c r="R15" s="119"/>
      <c r="S15" s="119"/>
      <c r="T15" s="119"/>
      <c r="U15" s="130"/>
    </row>
    <row r="16" spans="1:21" ht="24" customHeight="1">
      <c r="A16" s="265"/>
      <c r="B16" s="233" t="s">
        <v>70</v>
      </c>
      <c r="I16" s="119"/>
      <c r="K16" s="119"/>
      <c r="L16" s="119"/>
      <c r="M16" s="119"/>
      <c r="N16" s="119" t="s">
        <v>386</v>
      </c>
      <c r="O16" s="119"/>
      <c r="P16" s="231"/>
      <c r="Q16" s="119"/>
      <c r="R16" s="119"/>
      <c r="S16" s="119"/>
      <c r="T16" s="119"/>
    </row>
    <row r="17" spans="1:21" ht="24" customHeight="1">
      <c r="A17" s="265"/>
      <c r="B17" s="233" t="s">
        <v>81</v>
      </c>
      <c r="C17" s="136"/>
      <c r="I17" s="119"/>
      <c r="K17" s="119"/>
      <c r="L17" s="119"/>
      <c r="M17" s="119"/>
      <c r="N17" s="119" t="s">
        <v>386</v>
      </c>
      <c r="O17" s="119"/>
      <c r="P17" s="119"/>
      <c r="Q17" s="119"/>
      <c r="R17" s="119"/>
      <c r="S17" s="119"/>
      <c r="T17" s="119"/>
      <c r="U17" s="130"/>
    </row>
    <row r="18" spans="1:21" ht="24" customHeight="1">
      <c r="A18" s="266" t="s">
        <v>90</v>
      </c>
      <c r="B18" s="234" t="s">
        <v>332</v>
      </c>
      <c r="C18" s="129" t="s">
        <v>344</v>
      </c>
      <c r="D18" s="129"/>
      <c r="E18" s="129"/>
      <c r="F18" s="129"/>
      <c r="G18" s="131"/>
      <c r="H18" s="138"/>
      <c r="I18" s="129"/>
      <c r="J18" s="129"/>
      <c r="K18" s="129"/>
      <c r="L18" s="138"/>
      <c r="M18" s="131"/>
      <c r="N18" s="129" t="s">
        <v>386</v>
      </c>
      <c r="O18" s="129"/>
      <c r="P18" s="129"/>
      <c r="Q18" s="137"/>
      <c r="R18" s="129"/>
      <c r="S18" s="129"/>
      <c r="T18" s="129"/>
      <c r="U18" s="129"/>
    </row>
    <row r="19" spans="1:21" ht="24" customHeight="1">
      <c r="A19" s="266"/>
      <c r="B19" s="234" t="s">
        <v>70</v>
      </c>
      <c r="C19" s="138" t="s">
        <v>389</v>
      </c>
      <c r="D19" s="129"/>
      <c r="E19" s="129"/>
      <c r="F19" s="137"/>
      <c r="G19" s="129"/>
      <c r="H19" s="129"/>
      <c r="I19" s="129"/>
      <c r="J19" s="129"/>
      <c r="K19" s="129"/>
      <c r="L19" s="129"/>
      <c r="M19" s="131"/>
      <c r="N19" s="129" t="s">
        <v>386</v>
      </c>
      <c r="O19" s="129"/>
      <c r="P19" s="129"/>
      <c r="Q19" s="129"/>
      <c r="R19" s="129"/>
      <c r="S19" s="129"/>
      <c r="T19" s="129"/>
      <c r="U19" s="129"/>
    </row>
    <row r="20" spans="1:21" ht="24" customHeight="1">
      <c r="A20" s="266"/>
      <c r="B20" s="234" t="s">
        <v>81</v>
      </c>
      <c r="C20" s="129"/>
      <c r="D20" s="129"/>
      <c r="E20" s="129"/>
      <c r="F20" s="129"/>
      <c r="G20" s="131"/>
      <c r="H20" s="138"/>
      <c r="I20" s="129"/>
      <c r="J20" s="129"/>
      <c r="K20" s="129"/>
      <c r="L20" s="138"/>
      <c r="M20" s="131"/>
      <c r="N20" s="129" t="s">
        <v>386</v>
      </c>
      <c r="O20" s="129"/>
      <c r="P20" s="129"/>
      <c r="Q20" s="137"/>
      <c r="R20" s="129"/>
      <c r="S20" s="129"/>
      <c r="T20" s="129"/>
      <c r="U20" s="129"/>
    </row>
    <row r="21" spans="1:21" ht="24" customHeight="1">
      <c r="A21" s="265" t="s">
        <v>91</v>
      </c>
      <c r="B21" s="233" t="s">
        <v>342</v>
      </c>
      <c r="C21" t="s">
        <v>403</v>
      </c>
      <c r="I21" s="119"/>
      <c r="N21" s="119" t="s">
        <v>386</v>
      </c>
      <c r="T21" s="119"/>
    </row>
    <row r="22" spans="1:21" ht="24" customHeight="1">
      <c r="A22" s="265"/>
      <c r="B22" s="233" t="s">
        <v>70</v>
      </c>
      <c r="C22" s="144"/>
      <c r="D22" s="144"/>
      <c r="H22" s="136"/>
      <c r="I22" s="119"/>
      <c r="N22" s="119" t="s">
        <v>386</v>
      </c>
      <c r="T22" s="119"/>
      <c r="U22" s="144"/>
    </row>
    <row r="23" spans="1:21" ht="24" customHeight="1">
      <c r="A23" s="265"/>
      <c r="B23" s="207" t="s">
        <v>81</v>
      </c>
      <c r="C23" s="144" t="s">
        <v>391</v>
      </c>
      <c r="I23" s="119"/>
      <c r="L23" s="144"/>
      <c r="N23" s="119" t="s">
        <v>386</v>
      </c>
      <c r="T23" s="119"/>
    </row>
    <row r="24" spans="1:21" ht="24" customHeight="1">
      <c r="A24" s="266" t="s">
        <v>92</v>
      </c>
      <c r="B24" s="234" t="s">
        <v>332</v>
      </c>
      <c r="C24" s="177" t="s">
        <v>349</v>
      </c>
      <c r="D24" s="129"/>
      <c r="E24" s="129"/>
      <c r="F24" s="129"/>
      <c r="G24" s="129"/>
      <c r="H24" s="131"/>
      <c r="I24" s="129"/>
      <c r="J24" s="129"/>
      <c r="K24" s="129"/>
      <c r="L24" s="129"/>
      <c r="M24" s="129"/>
      <c r="N24" s="129" t="s">
        <v>386</v>
      </c>
      <c r="O24" s="129"/>
      <c r="P24" s="129"/>
      <c r="Q24" s="129"/>
      <c r="R24" s="129"/>
      <c r="S24" s="129"/>
      <c r="T24" s="129"/>
      <c r="U24" s="129"/>
    </row>
    <row r="25" spans="1:21" ht="24" customHeight="1">
      <c r="A25" s="266"/>
      <c r="B25" s="234" t="s">
        <v>70</v>
      </c>
      <c r="C25" s="137" t="s">
        <v>414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38"/>
      <c r="N25" s="129" t="s">
        <v>386</v>
      </c>
      <c r="O25" s="129"/>
      <c r="P25" s="138"/>
      <c r="Q25" s="129"/>
      <c r="R25" s="129"/>
      <c r="S25" s="129"/>
      <c r="T25" s="129"/>
      <c r="U25" s="129"/>
    </row>
    <row r="26" spans="1:21" ht="24" customHeight="1">
      <c r="A26" s="266"/>
      <c r="B26" s="234" t="s">
        <v>81</v>
      </c>
      <c r="C26" s="129"/>
      <c r="D26" s="129"/>
      <c r="E26" s="129"/>
      <c r="F26" s="129"/>
      <c r="G26" s="129"/>
      <c r="H26" s="131"/>
      <c r="I26" s="129"/>
      <c r="J26" s="129"/>
      <c r="K26" s="129"/>
      <c r="L26" s="129"/>
      <c r="M26" s="129"/>
      <c r="N26" s="129" t="s">
        <v>386</v>
      </c>
      <c r="O26" s="129"/>
      <c r="P26" s="129"/>
      <c r="Q26" s="129"/>
      <c r="R26" s="129"/>
      <c r="S26" s="129"/>
      <c r="T26" s="129"/>
      <c r="U26" s="129"/>
    </row>
    <row r="27" spans="1:21" ht="24" customHeight="1">
      <c r="A27" s="265" t="s">
        <v>93</v>
      </c>
      <c r="B27" s="233" t="s">
        <v>342</v>
      </c>
      <c r="C27" s="202" t="s">
        <v>349</v>
      </c>
      <c r="D27" s="144" t="s">
        <v>80</v>
      </c>
      <c r="G27" s="136"/>
      <c r="I27" s="119"/>
      <c r="L27" s="130"/>
      <c r="N27" s="119" t="s">
        <v>386</v>
      </c>
      <c r="S27" s="119"/>
      <c r="U27" s="144"/>
    </row>
    <row r="28" spans="1:21" ht="24" customHeight="1">
      <c r="A28" s="265"/>
      <c r="B28" s="233" t="s">
        <v>70</v>
      </c>
      <c r="C28" s="202" t="s">
        <v>404</v>
      </c>
      <c r="I28" s="119"/>
      <c r="N28" s="119" t="s">
        <v>386</v>
      </c>
      <c r="S28" s="119"/>
    </row>
    <row r="29" spans="1:21" ht="24" customHeight="1">
      <c r="A29" s="265"/>
      <c r="B29" s="233" t="s">
        <v>81</v>
      </c>
      <c r="G29" s="136"/>
      <c r="I29" s="119"/>
      <c r="N29" s="119" t="s">
        <v>386</v>
      </c>
      <c r="S29" s="119"/>
      <c r="U29" s="144"/>
    </row>
    <row r="30" spans="1:21" ht="24" customHeight="1">
      <c r="A30" s="266" t="s">
        <v>99</v>
      </c>
      <c r="B30" s="234" t="s">
        <v>332</v>
      </c>
      <c r="C30" s="177" t="s">
        <v>351</v>
      </c>
      <c r="D30" s="129"/>
      <c r="E30" s="129"/>
      <c r="F30" s="129"/>
      <c r="G30" s="131"/>
      <c r="H30" s="129"/>
      <c r="I30" s="129"/>
      <c r="J30" s="129"/>
      <c r="K30" s="129"/>
      <c r="L30" s="177"/>
      <c r="M30" s="129"/>
      <c r="N30" s="129" t="s">
        <v>386</v>
      </c>
      <c r="O30" s="129"/>
      <c r="P30" s="129"/>
      <c r="Q30" s="129"/>
      <c r="R30" s="129"/>
      <c r="S30" s="129"/>
      <c r="T30" s="129"/>
      <c r="U30" s="129"/>
    </row>
    <row r="31" spans="1:21" ht="24" customHeight="1">
      <c r="A31" s="266"/>
      <c r="B31" s="234" t="s">
        <v>70</v>
      </c>
      <c r="C31" s="177" t="s">
        <v>404</v>
      </c>
      <c r="D31" s="129"/>
      <c r="E31" s="129"/>
      <c r="F31" s="129"/>
      <c r="G31" s="129"/>
      <c r="H31" s="161"/>
      <c r="I31" s="129"/>
      <c r="J31" s="129"/>
      <c r="K31" s="129"/>
      <c r="L31" s="129"/>
      <c r="M31" s="129"/>
      <c r="N31" s="129" t="s">
        <v>386</v>
      </c>
      <c r="O31" s="129"/>
      <c r="P31" s="138"/>
      <c r="Q31" s="129"/>
      <c r="R31" s="129"/>
      <c r="S31" s="129"/>
      <c r="T31" s="129"/>
      <c r="U31" s="129"/>
    </row>
    <row r="32" spans="1:21" ht="24" customHeight="1">
      <c r="A32" s="266"/>
      <c r="B32" s="234" t="s">
        <v>81</v>
      </c>
      <c r="C32" s="137"/>
      <c r="D32" s="129"/>
      <c r="E32" s="129"/>
      <c r="F32" s="129"/>
      <c r="G32" s="131"/>
      <c r="H32" s="129"/>
      <c r="I32" s="129"/>
      <c r="J32" s="129"/>
      <c r="K32" s="129"/>
      <c r="L32" s="177"/>
      <c r="M32" s="129"/>
      <c r="N32" s="129" t="s">
        <v>386</v>
      </c>
      <c r="O32" s="129"/>
      <c r="P32" s="129"/>
      <c r="Q32" s="129"/>
      <c r="R32" s="129"/>
      <c r="S32" s="129"/>
      <c r="T32" s="129"/>
      <c r="U32" s="129"/>
    </row>
    <row r="33" spans="1:21" ht="24" customHeight="1">
      <c r="A33" s="265" t="s">
        <v>94</v>
      </c>
      <c r="B33" s="233" t="s">
        <v>342</v>
      </c>
      <c r="C33" s="143" t="s">
        <v>349</v>
      </c>
      <c r="G33" s="143"/>
      <c r="H33" s="144"/>
      <c r="I33" s="119"/>
      <c r="N33" s="119" t="s">
        <v>386</v>
      </c>
      <c r="S33" s="119"/>
    </row>
    <row r="34" spans="1:21" ht="24" customHeight="1">
      <c r="A34" s="265"/>
      <c r="B34" s="233" t="s">
        <v>70</v>
      </c>
      <c r="C34" s="235" t="s">
        <v>405</v>
      </c>
      <c r="I34" s="119"/>
      <c r="N34" s="119" t="s">
        <v>386</v>
      </c>
      <c r="T34" s="136"/>
    </row>
    <row r="35" spans="1:21" ht="24" customHeight="1">
      <c r="A35" s="265"/>
      <c r="B35" s="233" t="s">
        <v>81</v>
      </c>
      <c r="C35" s="144"/>
      <c r="G35" s="143"/>
      <c r="H35" s="144"/>
      <c r="I35" s="119"/>
      <c r="N35" s="119" t="s">
        <v>386</v>
      </c>
      <c r="S35" s="119"/>
    </row>
    <row r="36" spans="1:21" ht="24" customHeight="1">
      <c r="A36" s="266" t="s">
        <v>96</v>
      </c>
      <c r="B36" s="234" t="s">
        <v>332</v>
      </c>
      <c r="C36" s="177" t="s">
        <v>376</v>
      </c>
      <c r="D36" s="129"/>
      <c r="E36" s="129"/>
      <c r="F36" s="129"/>
      <c r="G36" s="129"/>
      <c r="H36" s="138"/>
      <c r="I36" s="129"/>
      <c r="J36" s="129"/>
      <c r="K36" s="129"/>
      <c r="L36" s="138"/>
      <c r="M36" s="138"/>
      <c r="N36" s="129" t="s">
        <v>386</v>
      </c>
      <c r="O36" s="129"/>
      <c r="P36" s="129"/>
      <c r="Q36" s="129"/>
      <c r="R36" s="129"/>
      <c r="S36" s="177"/>
      <c r="T36" s="129"/>
      <c r="U36" s="129"/>
    </row>
    <row r="37" spans="1:21" ht="24" customHeight="1">
      <c r="A37" s="266"/>
      <c r="B37" s="234" t="s">
        <v>70</v>
      </c>
      <c r="C37" s="131" t="s">
        <v>406</v>
      </c>
      <c r="D37" s="129"/>
      <c r="E37" s="129"/>
      <c r="F37" s="138"/>
      <c r="G37" s="129"/>
      <c r="H37" s="129"/>
      <c r="I37" s="129"/>
      <c r="J37" s="129"/>
      <c r="K37" s="129"/>
      <c r="L37" s="129"/>
      <c r="M37" s="129"/>
      <c r="N37" s="138" t="s">
        <v>415</v>
      </c>
      <c r="O37" s="129"/>
      <c r="P37" s="137" t="s">
        <v>420</v>
      </c>
      <c r="Q37" s="129"/>
      <c r="R37" s="129"/>
      <c r="S37" s="177"/>
      <c r="T37" s="129"/>
      <c r="U37" s="129"/>
    </row>
    <row r="38" spans="1:21" ht="24" customHeight="1">
      <c r="A38" s="266"/>
      <c r="B38" s="234" t="s">
        <v>81</v>
      </c>
      <c r="C38" s="137"/>
      <c r="D38" s="129"/>
      <c r="E38" s="129"/>
      <c r="F38" s="129"/>
      <c r="G38" s="129"/>
      <c r="H38" s="138"/>
      <c r="I38" s="129"/>
      <c r="J38" s="129"/>
      <c r="K38" s="129"/>
      <c r="L38" s="138"/>
      <c r="M38" s="138"/>
      <c r="N38" s="129" t="s">
        <v>386</v>
      </c>
      <c r="O38" s="129"/>
      <c r="P38" s="129"/>
      <c r="Q38" s="129"/>
      <c r="R38" s="129"/>
      <c r="S38" s="177"/>
      <c r="T38" s="129"/>
      <c r="U38" s="129"/>
    </row>
    <row r="39" spans="1:21" ht="24" customHeight="1">
      <c r="A39" s="265" t="s">
        <v>97</v>
      </c>
      <c r="B39" s="233" t="s">
        <v>342</v>
      </c>
      <c r="C39" s="143" t="s">
        <v>352</v>
      </c>
      <c r="E39" s="136"/>
      <c r="F39" s="144"/>
      <c r="N39" s="231" t="s">
        <v>416</v>
      </c>
      <c r="S39" s="232"/>
    </row>
    <row r="40" spans="1:21" ht="24" customHeight="1">
      <c r="A40" s="265"/>
      <c r="B40" s="233" t="s">
        <v>70</v>
      </c>
      <c r="C40" s="130"/>
      <c r="F40" s="144"/>
      <c r="G40" s="144"/>
      <c r="H40" s="144"/>
      <c r="N40" s="119" t="s">
        <v>386</v>
      </c>
      <c r="P40" s="144"/>
      <c r="S40" s="232"/>
    </row>
    <row r="41" spans="1:21" ht="24" customHeight="1">
      <c r="A41" s="265"/>
      <c r="B41" s="233" t="s">
        <v>81</v>
      </c>
      <c r="C41" s="136"/>
      <c r="E41" s="136"/>
      <c r="F41" s="144"/>
      <c r="N41" s="119" t="s">
        <v>386</v>
      </c>
      <c r="S41" s="232"/>
    </row>
    <row r="42" spans="1:21" ht="24" customHeight="1">
      <c r="A42" s="234"/>
      <c r="B42" s="234" t="s">
        <v>332</v>
      </c>
      <c r="C42" s="208" t="s">
        <v>407</v>
      </c>
      <c r="D42" s="129"/>
      <c r="E42" s="129"/>
      <c r="F42" s="129"/>
      <c r="G42" s="129"/>
      <c r="H42" s="137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77"/>
      <c r="T42" s="129"/>
      <c r="U42" s="129"/>
    </row>
    <row r="43" spans="1:21" ht="24" customHeight="1">
      <c r="A43" s="266" t="s">
        <v>98</v>
      </c>
      <c r="B43" s="234" t="s">
        <v>70</v>
      </c>
      <c r="C43" s="234"/>
      <c r="D43" s="129"/>
      <c r="E43" s="129"/>
      <c r="F43" s="129"/>
      <c r="G43" s="129"/>
      <c r="H43" s="161"/>
      <c r="I43" s="129"/>
      <c r="J43" s="129"/>
      <c r="K43" s="129"/>
      <c r="L43" s="129"/>
      <c r="M43" s="131"/>
      <c r="N43" s="131" t="s">
        <v>417</v>
      </c>
      <c r="O43" s="129"/>
      <c r="P43" s="138"/>
      <c r="Q43" s="137"/>
      <c r="R43" s="129"/>
      <c r="S43" s="177"/>
      <c r="T43" s="129"/>
      <c r="U43" s="131"/>
    </row>
    <row r="44" spans="1:21" ht="24" customHeight="1">
      <c r="A44" s="266"/>
      <c r="B44" s="234" t="s">
        <v>81</v>
      </c>
      <c r="C44" s="138"/>
      <c r="D44" s="129"/>
      <c r="E44" s="129"/>
      <c r="F44" s="129"/>
      <c r="G44" s="129"/>
      <c r="H44" s="137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77"/>
      <c r="T44" s="129"/>
      <c r="U44" s="129"/>
    </row>
  </sheetData>
  <mergeCells count="14">
    <mergeCell ref="A18:A20"/>
    <mergeCell ref="A3:A5"/>
    <mergeCell ref="A6:A8"/>
    <mergeCell ref="A9:A11"/>
    <mergeCell ref="A12:A14"/>
    <mergeCell ref="A15:A17"/>
    <mergeCell ref="A39:A41"/>
    <mergeCell ref="A43:A44"/>
    <mergeCell ref="A21:A23"/>
    <mergeCell ref="A24:A26"/>
    <mergeCell ref="A27:A29"/>
    <mergeCell ref="A30:A32"/>
    <mergeCell ref="A33:A35"/>
    <mergeCell ref="A36:A38"/>
  </mergeCells>
  <phoneticPr fontId="13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pane xSplit="2" ySplit="2" topLeftCell="C36" activePane="bottomRight" state="frozen"/>
      <selection pane="topRight" activeCell="C1" sqref="C1"/>
      <selection pane="bottomLeft" activeCell="A3" sqref="A3"/>
      <selection pane="bottomRight" activeCell="I36" sqref="I36:I38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I1" s="119"/>
      <c r="J1" s="178"/>
      <c r="S1" s="119"/>
    </row>
    <row r="2" spans="1:21">
      <c r="A2" s="133">
        <v>44201</v>
      </c>
      <c r="B2" s="132" t="s">
        <v>244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228" t="s">
        <v>342</v>
      </c>
      <c r="C3" t="s">
        <v>361</v>
      </c>
      <c r="I3" t="s">
        <v>386</v>
      </c>
    </row>
    <row r="4" spans="1:21" ht="24" customHeight="1">
      <c r="A4" s="265"/>
      <c r="B4" s="228" t="s">
        <v>70</v>
      </c>
      <c r="C4" s="144"/>
      <c r="I4" t="s">
        <v>386</v>
      </c>
      <c r="O4" s="136"/>
    </row>
    <row r="5" spans="1:21" ht="24" customHeight="1">
      <c r="A5" s="265"/>
      <c r="B5" s="228" t="s">
        <v>81</v>
      </c>
      <c r="C5" s="143"/>
      <c r="G5" s="136"/>
      <c r="I5" t="s">
        <v>386</v>
      </c>
      <c r="L5" s="202"/>
      <c r="M5" s="152"/>
      <c r="N5" s="144"/>
    </row>
    <row r="6" spans="1:21" ht="24" customHeight="1">
      <c r="A6" s="266" t="s">
        <v>86</v>
      </c>
      <c r="B6" s="229" t="s">
        <v>332</v>
      </c>
      <c r="C6" s="129" t="s">
        <v>343</v>
      </c>
      <c r="D6" s="129"/>
      <c r="E6" s="129"/>
      <c r="F6" s="129"/>
      <c r="G6" s="129"/>
      <c r="H6" s="129"/>
      <c r="I6" s="177" t="s">
        <v>386</v>
      </c>
      <c r="J6" s="129"/>
      <c r="K6" s="129"/>
      <c r="L6" s="129"/>
      <c r="M6" s="129"/>
      <c r="N6" s="129"/>
      <c r="O6" s="129"/>
      <c r="P6" s="129"/>
      <c r="Q6" s="138"/>
      <c r="R6" s="129"/>
      <c r="S6" s="129"/>
      <c r="T6" s="129"/>
      <c r="U6" s="129"/>
    </row>
    <row r="7" spans="1:21" ht="24" customHeight="1">
      <c r="A7" s="266"/>
      <c r="B7" s="229" t="s">
        <v>70</v>
      </c>
      <c r="C7" s="129"/>
      <c r="D7" s="129"/>
      <c r="E7" s="129"/>
      <c r="F7" s="129"/>
      <c r="G7" s="129"/>
      <c r="H7" s="129"/>
      <c r="I7" s="177" t="s">
        <v>386</v>
      </c>
      <c r="J7" s="129"/>
      <c r="K7" s="129"/>
      <c r="L7" s="129"/>
      <c r="M7" s="129"/>
      <c r="N7" s="129"/>
      <c r="O7" s="129"/>
      <c r="P7" s="129"/>
      <c r="Q7" s="138"/>
      <c r="R7" s="129"/>
      <c r="S7" s="129"/>
      <c r="T7" s="129"/>
      <c r="U7" s="129"/>
    </row>
    <row r="8" spans="1:21" ht="24" customHeight="1">
      <c r="A8" s="266"/>
      <c r="B8" s="229" t="s">
        <v>81</v>
      </c>
      <c r="C8" s="230" t="s">
        <v>387</v>
      </c>
      <c r="D8" s="129"/>
      <c r="E8" s="129"/>
      <c r="F8" s="129"/>
      <c r="G8" s="137"/>
      <c r="H8" s="230"/>
      <c r="I8" s="177" t="s">
        <v>386</v>
      </c>
      <c r="J8" s="129"/>
      <c r="K8" s="129"/>
      <c r="L8" s="129"/>
      <c r="M8" s="137"/>
      <c r="N8" s="129"/>
      <c r="O8" s="138"/>
      <c r="P8" s="138"/>
      <c r="Q8" s="129"/>
      <c r="R8" s="129"/>
      <c r="S8" s="129"/>
      <c r="T8" s="129"/>
      <c r="U8" s="129"/>
    </row>
    <row r="9" spans="1:21" ht="24" customHeight="1">
      <c r="A9" s="265" t="s">
        <v>87</v>
      </c>
      <c r="B9" s="228" t="s">
        <v>342</v>
      </c>
      <c r="C9" s="202" t="s">
        <v>344</v>
      </c>
      <c r="D9" t="s">
        <v>388</v>
      </c>
      <c r="I9" s="232" t="s">
        <v>386</v>
      </c>
      <c r="S9" s="119"/>
    </row>
    <row r="10" spans="1:21" ht="24" customHeight="1">
      <c r="A10" s="265"/>
      <c r="B10" s="228" t="s">
        <v>70</v>
      </c>
      <c r="C10" s="144"/>
      <c r="I10" s="232" t="s">
        <v>386</v>
      </c>
      <c r="S10" s="119"/>
    </row>
    <row r="11" spans="1:21" ht="24" customHeight="1">
      <c r="A11" s="265"/>
      <c r="B11" s="228" t="s">
        <v>81</v>
      </c>
      <c r="C11" s="144"/>
      <c r="G11" s="136"/>
      <c r="I11" s="232" t="s">
        <v>386</v>
      </c>
      <c r="M11" s="143"/>
      <c r="S11" s="119"/>
    </row>
    <row r="12" spans="1:21" ht="24" customHeight="1">
      <c r="A12" s="266" t="s">
        <v>88</v>
      </c>
      <c r="B12" s="229" t="s">
        <v>332</v>
      </c>
      <c r="C12" s="129" t="s">
        <v>373</v>
      </c>
      <c r="D12" s="137"/>
      <c r="E12" s="129"/>
      <c r="F12" s="129"/>
      <c r="G12" s="131"/>
      <c r="H12" s="138"/>
      <c r="I12" s="129" t="s">
        <v>386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</row>
    <row r="13" spans="1:21" ht="24" customHeight="1">
      <c r="A13" s="266"/>
      <c r="B13" s="229" t="s">
        <v>70</v>
      </c>
      <c r="C13" s="129"/>
      <c r="D13" s="129"/>
      <c r="E13" s="129"/>
      <c r="F13" s="129"/>
      <c r="G13" s="161"/>
      <c r="H13" s="129"/>
      <c r="I13" s="129" t="s">
        <v>386</v>
      </c>
      <c r="J13" s="129"/>
      <c r="K13" s="129"/>
      <c r="L13" s="129"/>
      <c r="M13" s="137"/>
      <c r="N13" s="129"/>
      <c r="O13" s="129"/>
      <c r="P13" s="129"/>
      <c r="Q13" s="129"/>
      <c r="R13" s="129"/>
      <c r="S13" s="129"/>
      <c r="T13" s="129"/>
      <c r="U13" s="129"/>
    </row>
    <row r="14" spans="1:21" ht="24" customHeight="1">
      <c r="A14" s="266"/>
      <c r="B14" s="229" t="s">
        <v>81</v>
      </c>
      <c r="C14" s="138" t="s">
        <v>387</v>
      </c>
      <c r="D14" s="129"/>
      <c r="E14" s="129"/>
      <c r="F14" s="129"/>
      <c r="G14" s="131"/>
      <c r="H14" s="138"/>
      <c r="I14" s="129" t="s">
        <v>386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</row>
    <row r="15" spans="1:21" ht="24" customHeight="1">
      <c r="A15" s="265" t="s">
        <v>89</v>
      </c>
      <c r="B15" s="228" t="s">
        <v>342</v>
      </c>
      <c r="C15" t="s">
        <v>347</v>
      </c>
      <c r="D15" t="s">
        <v>344</v>
      </c>
      <c r="I15" s="119" t="s">
        <v>386</v>
      </c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30"/>
    </row>
    <row r="16" spans="1:21" ht="24" customHeight="1">
      <c r="A16" s="265"/>
      <c r="B16" s="228" t="s">
        <v>70</v>
      </c>
      <c r="I16" s="119" t="s">
        <v>386</v>
      </c>
      <c r="K16" s="119"/>
      <c r="L16" s="119"/>
      <c r="M16" s="119"/>
      <c r="N16" s="119"/>
      <c r="O16" s="119"/>
      <c r="P16" s="231"/>
      <c r="Q16" s="119"/>
      <c r="R16" s="119"/>
      <c r="S16" s="119"/>
      <c r="T16" s="119"/>
    </row>
    <row r="17" spans="1:21" ht="24" customHeight="1">
      <c r="A17" s="265"/>
      <c r="B17" s="228" t="s">
        <v>81</v>
      </c>
      <c r="C17" s="136"/>
      <c r="I17" s="119" t="s">
        <v>386</v>
      </c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30"/>
    </row>
    <row r="18" spans="1:21" ht="24" customHeight="1">
      <c r="A18" s="266" t="s">
        <v>90</v>
      </c>
      <c r="B18" s="229" t="s">
        <v>332</v>
      </c>
      <c r="C18" s="129" t="s">
        <v>344</v>
      </c>
      <c r="D18" s="129"/>
      <c r="E18" s="129"/>
      <c r="F18" s="129"/>
      <c r="G18" s="131"/>
      <c r="H18" s="138"/>
      <c r="I18" s="129" t="s">
        <v>386</v>
      </c>
      <c r="J18" s="129"/>
      <c r="K18" s="129"/>
      <c r="L18" s="138"/>
      <c r="M18" s="131"/>
      <c r="N18" s="129"/>
      <c r="O18" s="129"/>
      <c r="P18" s="129"/>
      <c r="Q18" s="137"/>
      <c r="R18" s="129"/>
      <c r="S18" s="129"/>
      <c r="T18" s="129"/>
      <c r="U18" s="129"/>
    </row>
    <row r="19" spans="1:21" ht="24" customHeight="1">
      <c r="A19" s="266"/>
      <c r="B19" s="229" t="s">
        <v>70</v>
      </c>
      <c r="C19" s="129" t="s">
        <v>389</v>
      </c>
      <c r="D19" s="129"/>
      <c r="E19" s="129"/>
      <c r="F19" s="137"/>
      <c r="G19" s="129"/>
      <c r="H19" s="129"/>
      <c r="I19" s="129" t="s">
        <v>386</v>
      </c>
      <c r="J19" s="129"/>
      <c r="K19" s="129"/>
      <c r="L19" s="129"/>
      <c r="M19" s="131"/>
      <c r="N19" s="129"/>
      <c r="O19" s="129"/>
      <c r="P19" s="129"/>
      <c r="Q19" s="129"/>
      <c r="R19" s="129"/>
      <c r="S19" s="129"/>
      <c r="T19" s="129"/>
      <c r="U19" s="129"/>
    </row>
    <row r="20" spans="1:21" ht="24" customHeight="1">
      <c r="A20" s="266"/>
      <c r="B20" s="229" t="s">
        <v>81</v>
      </c>
      <c r="C20" s="129"/>
      <c r="D20" s="129"/>
      <c r="E20" s="129"/>
      <c r="F20" s="129"/>
      <c r="G20" s="131"/>
      <c r="H20" s="138"/>
      <c r="I20" s="129" t="s">
        <v>386</v>
      </c>
      <c r="J20" s="129"/>
      <c r="K20" s="129"/>
      <c r="L20" s="138"/>
      <c r="M20" s="131"/>
      <c r="N20" s="129"/>
      <c r="O20" s="129"/>
      <c r="P20" s="129"/>
      <c r="Q20" s="137"/>
      <c r="R20" s="129"/>
      <c r="S20" s="129"/>
      <c r="T20" s="129"/>
      <c r="U20" s="129"/>
    </row>
    <row r="21" spans="1:21" ht="24" customHeight="1">
      <c r="A21" s="265" t="s">
        <v>91</v>
      </c>
      <c r="B21" s="228" t="s">
        <v>342</v>
      </c>
      <c r="C21" t="s">
        <v>403</v>
      </c>
      <c r="I21" s="119" t="s">
        <v>386</v>
      </c>
      <c r="T21" s="119"/>
    </row>
    <row r="22" spans="1:21" ht="24" customHeight="1">
      <c r="A22" s="265"/>
      <c r="B22" s="228" t="s">
        <v>70</v>
      </c>
      <c r="C22" s="144"/>
      <c r="D22" s="144"/>
      <c r="H22" s="136"/>
      <c r="I22" s="119" t="s">
        <v>386</v>
      </c>
      <c r="T22" s="119"/>
      <c r="U22" s="144"/>
    </row>
    <row r="23" spans="1:21" ht="24" customHeight="1">
      <c r="A23" s="265"/>
      <c r="B23" s="207" t="s">
        <v>81</v>
      </c>
      <c r="C23" s="144" t="s">
        <v>391</v>
      </c>
      <c r="I23" s="119" t="s">
        <v>386</v>
      </c>
      <c r="L23" s="144"/>
      <c r="T23" s="119"/>
    </row>
    <row r="24" spans="1:21" ht="24" customHeight="1">
      <c r="A24" s="266" t="s">
        <v>92</v>
      </c>
      <c r="B24" s="229" t="s">
        <v>332</v>
      </c>
      <c r="C24" s="177" t="s">
        <v>349</v>
      </c>
      <c r="D24" s="129"/>
      <c r="E24" s="129"/>
      <c r="F24" s="129"/>
      <c r="G24" s="129"/>
      <c r="H24" s="131"/>
      <c r="I24" s="129" t="s">
        <v>386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</row>
    <row r="25" spans="1:21" ht="24" customHeight="1">
      <c r="A25" s="266"/>
      <c r="B25" s="229" t="s">
        <v>70</v>
      </c>
      <c r="C25" s="131" t="s">
        <v>378</v>
      </c>
      <c r="D25" s="129"/>
      <c r="E25" s="129"/>
      <c r="F25" s="129"/>
      <c r="G25" s="129"/>
      <c r="H25" s="129"/>
      <c r="I25" s="129" t="s">
        <v>386</v>
      </c>
      <c r="J25" s="129"/>
      <c r="K25" s="129"/>
      <c r="L25" s="129"/>
      <c r="M25" s="138"/>
      <c r="N25" s="129"/>
      <c r="O25" s="129"/>
      <c r="P25" s="138"/>
      <c r="Q25" s="129"/>
      <c r="R25" s="129"/>
      <c r="S25" s="129"/>
      <c r="T25" s="129"/>
      <c r="U25" s="129"/>
    </row>
    <row r="26" spans="1:21" ht="24" customHeight="1">
      <c r="A26" s="266"/>
      <c r="B26" s="229" t="s">
        <v>81</v>
      </c>
      <c r="C26" s="129"/>
      <c r="D26" s="129"/>
      <c r="E26" s="129"/>
      <c r="F26" s="129"/>
      <c r="G26" s="129"/>
      <c r="H26" s="131"/>
      <c r="I26" s="129" t="s">
        <v>386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</row>
    <row r="27" spans="1:21" ht="24" customHeight="1">
      <c r="A27" s="265" t="s">
        <v>93</v>
      </c>
      <c r="B27" s="228" t="s">
        <v>342</v>
      </c>
      <c r="C27" s="202" t="s">
        <v>349</v>
      </c>
      <c r="D27" s="144" t="s">
        <v>80</v>
      </c>
      <c r="G27" s="136"/>
      <c r="I27" s="119" t="s">
        <v>386</v>
      </c>
      <c r="L27" s="130"/>
      <c r="S27" s="119"/>
      <c r="U27" s="144"/>
    </row>
    <row r="28" spans="1:21" ht="24" customHeight="1">
      <c r="A28" s="265"/>
      <c r="B28" s="228" t="s">
        <v>70</v>
      </c>
      <c r="C28" s="202" t="s">
        <v>404</v>
      </c>
      <c r="I28" s="119" t="s">
        <v>386</v>
      </c>
      <c r="S28" s="119"/>
    </row>
    <row r="29" spans="1:21" ht="24" customHeight="1">
      <c r="A29" s="265"/>
      <c r="B29" s="228" t="s">
        <v>81</v>
      </c>
      <c r="G29" s="136"/>
      <c r="I29" s="119" t="s">
        <v>386</v>
      </c>
      <c r="S29" s="119"/>
      <c r="U29" s="144"/>
    </row>
    <row r="30" spans="1:21" ht="24" customHeight="1">
      <c r="A30" s="266" t="s">
        <v>99</v>
      </c>
      <c r="B30" s="229" t="s">
        <v>332</v>
      </c>
      <c r="C30" s="177" t="s">
        <v>351</v>
      </c>
      <c r="D30" s="129"/>
      <c r="E30" s="129"/>
      <c r="F30" s="129"/>
      <c r="G30" s="131"/>
      <c r="H30" s="129"/>
      <c r="I30" s="129" t="s">
        <v>386</v>
      </c>
      <c r="J30" s="129"/>
      <c r="K30" s="129"/>
      <c r="L30" s="177"/>
      <c r="M30" s="129"/>
      <c r="N30" s="129"/>
      <c r="O30" s="129"/>
      <c r="P30" s="129"/>
      <c r="Q30" s="129"/>
      <c r="R30" s="129"/>
      <c r="S30" s="129"/>
      <c r="T30" s="129"/>
      <c r="U30" s="129"/>
    </row>
    <row r="31" spans="1:21" ht="24" customHeight="1">
      <c r="A31" s="266"/>
      <c r="B31" s="229" t="s">
        <v>70</v>
      </c>
      <c r="C31" s="177" t="s">
        <v>404</v>
      </c>
      <c r="D31" s="129"/>
      <c r="E31" s="129"/>
      <c r="F31" s="129"/>
      <c r="G31" s="129"/>
      <c r="H31" s="161"/>
      <c r="I31" s="129" t="s">
        <v>386</v>
      </c>
      <c r="J31" s="129"/>
      <c r="K31" s="129"/>
      <c r="L31" s="129"/>
      <c r="M31" s="129"/>
      <c r="N31" s="129"/>
      <c r="O31" s="129"/>
      <c r="P31" s="138"/>
      <c r="Q31" s="129"/>
      <c r="R31" s="129"/>
      <c r="S31" s="129"/>
      <c r="T31" s="129"/>
      <c r="U31" s="129"/>
    </row>
    <row r="32" spans="1:21" ht="24" customHeight="1">
      <c r="A32" s="266"/>
      <c r="B32" s="229" t="s">
        <v>81</v>
      </c>
      <c r="C32" s="137"/>
      <c r="D32" s="129"/>
      <c r="E32" s="129"/>
      <c r="F32" s="129"/>
      <c r="G32" s="131"/>
      <c r="H32" s="129"/>
      <c r="I32" s="129" t="s">
        <v>386</v>
      </c>
      <c r="J32" s="129"/>
      <c r="K32" s="129"/>
      <c r="L32" s="177"/>
      <c r="M32" s="129"/>
      <c r="N32" s="129"/>
      <c r="O32" s="129"/>
      <c r="P32" s="129"/>
      <c r="Q32" s="129"/>
      <c r="R32" s="129"/>
      <c r="S32" s="129"/>
      <c r="T32" s="129"/>
      <c r="U32" s="129"/>
    </row>
    <row r="33" spans="1:21" ht="24" customHeight="1">
      <c r="A33" s="265" t="s">
        <v>94</v>
      </c>
      <c r="B33" s="228" t="s">
        <v>342</v>
      </c>
      <c r="C33" s="143" t="s">
        <v>349</v>
      </c>
      <c r="G33" s="143"/>
      <c r="H33" s="144"/>
      <c r="I33" s="119" t="s">
        <v>386</v>
      </c>
      <c r="S33" s="119"/>
    </row>
    <row r="34" spans="1:21" ht="24" customHeight="1">
      <c r="A34" s="265"/>
      <c r="B34" s="228" t="s">
        <v>70</v>
      </c>
      <c r="C34" s="231" t="s">
        <v>405</v>
      </c>
      <c r="I34" s="119" t="s">
        <v>386</v>
      </c>
      <c r="T34" s="136"/>
    </row>
    <row r="35" spans="1:21" ht="24" customHeight="1">
      <c r="A35" s="265"/>
      <c r="B35" s="228" t="s">
        <v>81</v>
      </c>
      <c r="C35" s="144"/>
      <c r="G35" s="143"/>
      <c r="H35" s="144"/>
      <c r="I35" s="119" t="s">
        <v>386</v>
      </c>
      <c r="S35" s="119"/>
    </row>
    <row r="36" spans="1:21" ht="24" customHeight="1">
      <c r="A36" s="266" t="s">
        <v>96</v>
      </c>
      <c r="B36" s="229" t="s">
        <v>332</v>
      </c>
      <c r="C36" s="177" t="s">
        <v>376</v>
      </c>
      <c r="D36" s="129"/>
      <c r="E36" s="129"/>
      <c r="F36" s="129"/>
      <c r="G36" s="129"/>
      <c r="H36" s="138"/>
      <c r="I36" s="129"/>
      <c r="J36" s="129" t="s">
        <v>386</v>
      </c>
      <c r="K36" s="129"/>
      <c r="L36" s="138"/>
      <c r="M36" s="138"/>
      <c r="N36" s="129"/>
      <c r="O36" s="129"/>
      <c r="P36" s="129"/>
      <c r="Q36" s="129"/>
      <c r="R36" s="129"/>
      <c r="S36" s="177"/>
      <c r="T36" s="129"/>
      <c r="U36" s="129"/>
    </row>
    <row r="37" spans="1:21" ht="24" customHeight="1">
      <c r="A37" s="266"/>
      <c r="B37" s="229" t="s">
        <v>70</v>
      </c>
      <c r="C37" s="229"/>
      <c r="D37" s="129"/>
      <c r="E37" s="129"/>
      <c r="F37" s="138"/>
      <c r="G37" s="129"/>
      <c r="H37" s="129"/>
      <c r="I37" s="129"/>
      <c r="J37" s="131" t="s">
        <v>406</v>
      </c>
      <c r="K37" s="129"/>
      <c r="L37" s="129"/>
      <c r="M37" s="129"/>
      <c r="N37" s="129"/>
      <c r="O37" s="129"/>
      <c r="P37" s="129"/>
      <c r="Q37" s="129"/>
      <c r="R37" s="129"/>
      <c r="S37" s="177"/>
      <c r="T37" s="129"/>
      <c r="U37" s="129"/>
    </row>
    <row r="38" spans="1:21" ht="24" customHeight="1">
      <c r="A38" s="266"/>
      <c r="B38" s="229" t="s">
        <v>81</v>
      </c>
      <c r="C38" s="137"/>
      <c r="D38" s="129"/>
      <c r="E38" s="129"/>
      <c r="F38" s="129"/>
      <c r="G38" s="129"/>
      <c r="H38" s="138"/>
      <c r="I38" s="129"/>
      <c r="J38" s="129" t="s">
        <v>386</v>
      </c>
      <c r="K38" s="129"/>
      <c r="L38" s="138"/>
      <c r="M38" s="138"/>
      <c r="N38" s="129"/>
      <c r="O38" s="129"/>
      <c r="P38" s="129"/>
      <c r="Q38" s="129"/>
      <c r="R38" s="129"/>
      <c r="S38" s="177"/>
      <c r="T38" s="129"/>
      <c r="U38" s="129"/>
    </row>
    <row r="39" spans="1:21" ht="24" customHeight="1">
      <c r="A39" s="265" t="s">
        <v>97</v>
      </c>
      <c r="B39" s="228" t="s">
        <v>342</v>
      </c>
      <c r="C39" s="143" t="s">
        <v>352</v>
      </c>
      <c r="E39" s="136"/>
      <c r="F39" s="144"/>
      <c r="J39" t="s">
        <v>386</v>
      </c>
      <c r="S39" s="232"/>
    </row>
    <row r="40" spans="1:21" ht="24" customHeight="1">
      <c r="A40" s="265"/>
      <c r="B40" s="228" t="s">
        <v>70</v>
      </c>
      <c r="C40" s="130"/>
      <c r="F40" s="144"/>
      <c r="G40" s="144"/>
      <c r="H40" s="144"/>
      <c r="J40" t="s">
        <v>386</v>
      </c>
      <c r="P40" s="144"/>
      <c r="S40" s="232"/>
    </row>
    <row r="41" spans="1:21" ht="24" customHeight="1">
      <c r="A41" s="265"/>
      <c r="B41" s="228" t="s">
        <v>81</v>
      </c>
      <c r="C41" s="136"/>
      <c r="E41" s="136"/>
      <c r="F41" s="144"/>
      <c r="J41" t="s">
        <v>386</v>
      </c>
      <c r="S41" s="232"/>
    </row>
    <row r="42" spans="1:21" ht="24" customHeight="1">
      <c r="A42" s="229"/>
      <c r="B42" s="229" t="s">
        <v>332</v>
      </c>
      <c r="C42" s="208" t="s">
        <v>407</v>
      </c>
      <c r="D42" s="129"/>
      <c r="E42" s="129"/>
      <c r="F42" s="129"/>
      <c r="G42" s="129"/>
      <c r="H42" s="137"/>
      <c r="I42" s="129"/>
      <c r="J42" s="129" t="s">
        <v>386</v>
      </c>
      <c r="K42" s="129"/>
      <c r="L42" s="129"/>
      <c r="M42" s="129"/>
      <c r="N42" s="129"/>
      <c r="O42" s="129"/>
      <c r="P42" s="129"/>
      <c r="Q42" s="129"/>
      <c r="R42" s="129"/>
      <c r="S42" s="177"/>
      <c r="T42" s="129"/>
      <c r="U42" s="129"/>
    </row>
    <row r="43" spans="1:21" ht="24" customHeight="1">
      <c r="A43" s="266" t="s">
        <v>98</v>
      </c>
      <c r="B43" s="229" t="s">
        <v>70</v>
      </c>
      <c r="C43" s="229"/>
      <c r="D43" s="129"/>
      <c r="E43" s="129"/>
      <c r="F43" s="129"/>
      <c r="G43" s="129"/>
      <c r="H43" s="161"/>
      <c r="I43" s="129"/>
      <c r="J43" s="129" t="s">
        <v>386</v>
      </c>
      <c r="K43" s="129"/>
      <c r="L43" s="129"/>
      <c r="M43" s="131"/>
      <c r="N43" s="129"/>
      <c r="O43" s="129"/>
      <c r="P43" s="138"/>
      <c r="Q43" s="137"/>
      <c r="R43" s="129"/>
      <c r="S43" s="177"/>
      <c r="T43" s="129"/>
      <c r="U43" s="131"/>
    </row>
    <row r="44" spans="1:21" ht="24" customHeight="1">
      <c r="A44" s="266"/>
      <c r="B44" s="229" t="s">
        <v>81</v>
      </c>
      <c r="C44" s="138"/>
      <c r="D44" s="129"/>
      <c r="E44" s="129"/>
      <c r="F44" s="129"/>
      <c r="G44" s="129"/>
      <c r="H44" s="137"/>
      <c r="I44" s="129"/>
      <c r="J44" s="129" t="s">
        <v>386</v>
      </c>
      <c r="K44" s="129"/>
      <c r="L44" s="129"/>
      <c r="M44" s="129"/>
      <c r="N44" s="129"/>
      <c r="O44" s="129"/>
      <c r="P44" s="129"/>
      <c r="Q44" s="129"/>
      <c r="R44" s="129"/>
      <c r="S44" s="177"/>
      <c r="T44" s="129"/>
      <c r="U44" s="129"/>
    </row>
  </sheetData>
  <mergeCells count="14">
    <mergeCell ref="A39:A41"/>
    <mergeCell ref="A43:A44"/>
    <mergeCell ref="A21:A23"/>
    <mergeCell ref="A24:A26"/>
    <mergeCell ref="A27:A29"/>
    <mergeCell ref="A30:A32"/>
    <mergeCell ref="A33:A35"/>
    <mergeCell ref="A36:A38"/>
    <mergeCell ref="A18:A20"/>
    <mergeCell ref="A3:A5"/>
    <mergeCell ref="A6:A8"/>
    <mergeCell ref="A9:A11"/>
    <mergeCell ref="A12:A14"/>
    <mergeCell ref="A15:A17"/>
  </mergeCells>
  <phoneticPr fontId="1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S34" sqref="S34"/>
    </sheetView>
  </sheetViews>
  <sheetFormatPr defaultRowHeight="13.5"/>
  <cols>
    <col min="1" max="1" width="9.25" bestFit="1" customWidth="1"/>
    <col min="2" max="3" width="9.25" customWidth="1"/>
  </cols>
  <sheetData>
    <row r="1" spans="1:21" ht="18.75">
      <c r="A1" s="126" t="s">
        <v>100</v>
      </c>
      <c r="S1" s="119"/>
      <c r="T1" s="178"/>
    </row>
    <row r="2" spans="1:21">
      <c r="A2" s="133">
        <v>44200</v>
      </c>
      <c r="B2" s="132" t="s">
        <v>221</v>
      </c>
      <c r="C2" s="132" t="s">
        <v>108</v>
      </c>
      <c r="D2" s="127">
        <v>0.29166666666666669</v>
      </c>
      <c r="E2" s="127">
        <v>0.33333333333333331</v>
      </c>
      <c r="F2" s="127">
        <v>0.375</v>
      </c>
      <c r="G2" s="127">
        <v>0.41666666666666702</v>
      </c>
      <c r="H2" s="127">
        <v>0.45833333333333398</v>
      </c>
      <c r="I2" s="127">
        <v>0.5</v>
      </c>
      <c r="J2" s="127">
        <v>0.54166666666666696</v>
      </c>
      <c r="K2" s="127">
        <v>0.58333333333333304</v>
      </c>
      <c r="L2" s="127">
        <v>0.625</v>
      </c>
      <c r="M2" s="127">
        <v>0.66666666666666696</v>
      </c>
      <c r="N2" s="127">
        <v>0.70833333333333304</v>
      </c>
      <c r="O2" s="127">
        <v>0.75</v>
      </c>
      <c r="P2" s="127">
        <v>0.79166666666666696</v>
      </c>
      <c r="Q2" s="127">
        <v>0.83333333333333304</v>
      </c>
      <c r="R2" s="127">
        <v>0.875</v>
      </c>
      <c r="S2" s="127">
        <v>0.91666666666666596</v>
      </c>
      <c r="T2" s="127">
        <v>0.95833333333333304</v>
      </c>
      <c r="U2" s="127">
        <v>1</v>
      </c>
    </row>
    <row r="3" spans="1:21" ht="24" customHeight="1">
      <c r="A3" s="265" t="s">
        <v>85</v>
      </c>
      <c r="B3" s="227" t="s">
        <v>342</v>
      </c>
      <c r="C3" t="s">
        <v>361</v>
      </c>
      <c r="H3" t="s">
        <v>386</v>
      </c>
      <c r="S3" t="s">
        <v>386</v>
      </c>
    </row>
    <row r="4" spans="1:21" ht="24" customHeight="1">
      <c r="A4" s="265"/>
      <c r="B4" s="227" t="s">
        <v>70</v>
      </c>
      <c r="C4" s="144"/>
      <c r="H4" t="s">
        <v>386</v>
      </c>
      <c r="O4" s="136"/>
      <c r="S4" t="s">
        <v>386</v>
      </c>
    </row>
    <row r="5" spans="1:21" ht="24" customHeight="1">
      <c r="A5" s="265"/>
      <c r="B5" s="227" t="s">
        <v>81</v>
      </c>
      <c r="C5" s="143" t="s">
        <v>357</v>
      </c>
      <c r="G5" s="136"/>
      <c r="H5" t="s">
        <v>386</v>
      </c>
      <c r="L5" s="202"/>
      <c r="M5" s="152"/>
      <c r="N5" s="144"/>
      <c r="S5" t="s">
        <v>386</v>
      </c>
    </row>
    <row r="6" spans="1:21" ht="24" customHeight="1">
      <c r="A6" s="266" t="s">
        <v>86</v>
      </c>
      <c r="B6" s="226" t="s">
        <v>332</v>
      </c>
      <c r="C6" s="129" t="s">
        <v>343</v>
      </c>
      <c r="D6" s="129"/>
      <c r="E6" s="129"/>
      <c r="F6" s="129"/>
      <c r="G6" s="129"/>
      <c r="H6" s="129" t="s">
        <v>386</v>
      </c>
      <c r="I6" s="131"/>
      <c r="J6" s="129"/>
      <c r="K6" s="129"/>
      <c r="L6" s="129"/>
      <c r="M6" s="129"/>
      <c r="N6" s="129"/>
      <c r="O6" s="129"/>
      <c r="P6" s="129"/>
      <c r="Q6" s="138"/>
      <c r="R6" s="129"/>
      <c r="S6" s="129" t="s">
        <v>386</v>
      </c>
      <c r="T6" s="129"/>
      <c r="U6" s="129"/>
    </row>
    <row r="7" spans="1:21" ht="24" customHeight="1">
      <c r="A7" s="266"/>
      <c r="B7" s="226" t="s">
        <v>70</v>
      </c>
      <c r="C7" s="129"/>
      <c r="D7" s="129"/>
      <c r="E7" s="129"/>
      <c r="F7" s="129"/>
      <c r="G7" s="129"/>
      <c r="H7" s="129" t="s">
        <v>386</v>
      </c>
      <c r="I7" s="131"/>
      <c r="J7" s="129"/>
      <c r="K7" s="129"/>
      <c r="L7" s="129"/>
      <c r="M7" s="129"/>
      <c r="N7" s="129"/>
      <c r="O7" s="129"/>
      <c r="P7" s="129"/>
      <c r="Q7" s="138"/>
      <c r="R7" s="129"/>
      <c r="S7" s="129" t="s">
        <v>386</v>
      </c>
      <c r="T7" s="129"/>
      <c r="U7" s="129"/>
    </row>
    <row r="8" spans="1:21" ht="24" customHeight="1">
      <c r="A8" s="266"/>
      <c r="B8" s="226" t="s">
        <v>81</v>
      </c>
      <c r="C8" s="138"/>
      <c r="D8" s="129"/>
      <c r="E8" s="129"/>
      <c r="F8" s="129"/>
      <c r="G8" s="137"/>
      <c r="H8" s="230" t="s">
        <v>387</v>
      </c>
      <c r="I8" s="129"/>
      <c r="J8" s="129"/>
      <c r="K8" s="129"/>
      <c r="L8" s="129"/>
      <c r="M8" s="137"/>
      <c r="N8" s="129"/>
      <c r="O8" s="138"/>
      <c r="P8" s="138"/>
      <c r="Q8" s="129"/>
      <c r="R8" s="129"/>
      <c r="S8" s="129" t="s">
        <v>386</v>
      </c>
      <c r="T8" s="129"/>
      <c r="U8" s="129"/>
    </row>
    <row r="9" spans="1:21" ht="24" customHeight="1">
      <c r="A9" s="265" t="s">
        <v>87</v>
      </c>
      <c r="B9" s="227" t="s">
        <v>342</v>
      </c>
      <c r="C9" s="202" t="s">
        <v>344</v>
      </c>
      <c r="D9" t="s">
        <v>388</v>
      </c>
      <c r="K9" t="s">
        <v>386</v>
      </c>
      <c r="S9" s="119" t="s">
        <v>386</v>
      </c>
    </row>
    <row r="10" spans="1:21" ht="24" customHeight="1">
      <c r="A10" s="265"/>
      <c r="B10" s="227" t="s">
        <v>70</v>
      </c>
      <c r="C10" s="144"/>
      <c r="K10" t="s">
        <v>386</v>
      </c>
      <c r="S10" s="119" t="s">
        <v>386</v>
      </c>
    </row>
    <row r="11" spans="1:21" ht="24" customHeight="1">
      <c r="A11" s="265"/>
      <c r="B11" s="227" t="s">
        <v>81</v>
      </c>
      <c r="C11" s="144"/>
      <c r="G11" s="136"/>
      <c r="K11" t="s">
        <v>386</v>
      </c>
      <c r="M11" s="143"/>
      <c r="S11" s="119" t="s">
        <v>386</v>
      </c>
    </row>
    <row r="12" spans="1:21" ht="24" customHeight="1">
      <c r="A12" s="266" t="s">
        <v>88</v>
      </c>
      <c r="B12" s="226" t="s">
        <v>332</v>
      </c>
      <c r="C12" s="129" t="s">
        <v>373</v>
      </c>
      <c r="D12" s="137"/>
      <c r="E12" s="129"/>
      <c r="F12" s="129"/>
      <c r="G12" s="131"/>
      <c r="H12" s="138"/>
      <c r="I12" s="129"/>
      <c r="J12" s="129"/>
      <c r="K12" s="129" t="s">
        <v>386</v>
      </c>
      <c r="L12" s="129"/>
      <c r="M12" s="129"/>
      <c r="N12" s="129"/>
      <c r="O12" s="129"/>
      <c r="P12" s="129"/>
      <c r="Q12" s="129"/>
      <c r="R12" s="129"/>
      <c r="S12" s="129" t="s">
        <v>386</v>
      </c>
      <c r="T12" s="129"/>
      <c r="U12" s="129"/>
    </row>
    <row r="13" spans="1:21" ht="24" customHeight="1">
      <c r="A13" s="266"/>
      <c r="B13" s="226" t="s">
        <v>70</v>
      </c>
      <c r="C13" s="129"/>
      <c r="D13" s="129"/>
      <c r="E13" s="129"/>
      <c r="F13" s="129"/>
      <c r="G13" s="161"/>
      <c r="H13" s="129"/>
      <c r="I13" s="129"/>
      <c r="J13" s="129"/>
      <c r="K13" s="129" t="s">
        <v>386</v>
      </c>
      <c r="L13" s="129"/>
      <c r="M13" s="137"/>
      <c r="N13" s="129"/>
      <c r="O13" s="129"/>
      <c r="P13" s="129"/>
      <c r="Q13" s="129"/>
      <c r="R13" s="129"/>
      <c r="S13" s="129" t="s">
        <v>386</v>
      </c>
      <c r="T13" s="129"/>
      <c r="U13" s="129"/>
    </row>
    <row r="14" spans="1:21" ht="24" customHeight="1">
      <c r="A14" s="266"/>
      <c r="B14" s="226" t="s">
        <v>81</v>
      </c>
      <c r="C14" s="137"/>
      <c r="D14" s="129"/>
      <c r="E14" s="129"/>
      <c r="F14" s="129"/>
      <c r="G14" s="131"/>
      <c r="H14" s="138"/>
      <c r="I14" s="129"/>
      <c r="J14" s="129"/>
      <c r="K14" s="129" t="s">
        <v>387</v>
      </c>
      <c r="L14" s="129"/>
      <c r="M14" s="129"/>
      <c r="N14" s="129"/>
      <c r="O14" s="129"/>
      <c r="P14" s="129"/>
      <c r="Q14" s="129"/>
      <c r="R14" s="129"/>
      <c r="S14" s="129" t="s">
        <v>386</v>
      </c>
      <c r="T14" s="129"/>
      <c r="U14" s="129"/>
    </row>
    <row r="15" spans="1:21" ht="24" customHeight="1">
      <c r="A15" s="265" t="s">
        <v>89</v>
      </c>
      <c r="B15" s="227" t="s">
        <v>342</v>
      </c>
      <c r="C15" t="s">
        <v>347</v>
      </c>
      <c r="D15" t="s">
        <v>344</v>
      </c>
      <c r="K15" s="129" t="s">
        <v>386</v>
      </c>
      <c r="T15" t="s">
        <v>386</v>
      </c>
      <c r="U15" s="130"/>
    </row>
    <row r="16" spans="1:21" ht="24" customHeight="1">
      <c r="A16" s="265"/>
      <c r="B16" s="227" t="s">
        <v>70</v>
      </c>
      <c r="K16" s="129" t="s">
        <v>386</v>
      </c>
      <c r="P16" s="130"/>
      <c r="T16" t="s">
        <v>386</v>
      </c>
    </row>
    <row r="17" spans="1:21" ht="24" customHeight="1">
      <c r="A17" s="265"/>
      <c r="B17" s="227" t="s">
        <v>81</v>
      </c>
      <c r="C17" s="136"/>
      <c r="K17" s="129" t="s">
        <v>386</v>
      </c>
      <c r="T17" t="s">
        <v>386</v>
      </c>
      <c r="U17" s="130"/>
    </row>
    <row r="18" spans="1:21" ht="24" customHeight="1">
      <c r="A18" s="266" t="s">
        <v>90</v>
      </c>
      <c r="B18" s="226" t="s">
        <v>332</v>
      </c>
      <c r="C18" s="129" t="s">
        <v>344</v>
      </c>
      <c r="D18" s="129"/>
      <c r="E18" s="129"/>
      <c r="F18" s="129"/>
      <c r="G18" s="131"/>
      <c r="H18" s="138"/>
      <c r="I18" s="129"/>
      <c r="J18" s="129"/>
      <c r="K18" s="129" t="s">
        <v>386</v>
      </c>
      <c r="L18" s="138"/>
      <c r="M18" s="131"/>
      <c r="N18" s="129"/>
      <c r="O18" s="129"/>
      <c r="P18" s="129"/>
      <c r="Q18" s="137"/>
      <c r="R18" s="129"/>
      <c r="S18" s="129"/>
      <c r="T18" s="129" t="s">
        <v>386</v>
      </c>
      <c r="U18" s="129"/>
    </row>
    <row r="19" spans="1:21" ht="24" customHeight="1">
      <c r="A19" s="266"/>
      <c r="B19" s="226" t="s">
        <v>70</v>
      </c>
      <c r="C19" s="137" t="s">
        <v>394</v>
      </c>
      <c r="D19" s="129"/>
      <c r="E19" s="129"/>
      <c r="F19" s="137"/>
      <c r="G19" s="129"/>
      <c r="H19" s="129"/>
      <c r="I19" s="138"/>
      <c r="J19" s="129"/>
      <c r="K19" s="129" t="s">
        <v>389</v>
      </c>
      <c r="L19" s="129"/>
      <c r="M19" s="131"/>
      <c r="N19" s="129"/>
      <c r="O19" s="129"/>
      <c r="P19" s="129"/>
      <c r="Q19" s="129"/>
      <c r="R19" s="129"/>
      <c r="S19" s="129"/>
      <c r="T19" s="129" t="s">
        <v>386</v>
      </c>
      <c r="U19" s="129"/>
    </row>
    <row r="20" spans="1:21" ht="24" customHeight="1">
      <c r="A20" s="266"/>
      <c r="B20" s="226" t="s">
        <v>81</v>
      </c>
      <c r="C20" s="129"/>
      <c r="D20" s="129"/>
      <c r="E20" s="129"/>
      <c r="F20" s="129"/>
      <c r="G20" s="131"/>
      <c r="H20" s="138"/>
      <c r="I20" s="129"/>
      <c r="J20" s="129"/>
      <c r="K20" s="129" t="s">
        <v>386</v>
      </c>
      <c r="L20" s="138"/>
      <c r="M20" s="131"/>
      <c r="N20" s="129"/>
      <c r="O20" s="129"/>
      <c r="P20" s="129"/>
      <c r="Q20" s="137"/>
      <c r="R20" s="129"/>
      <c r="S20" s="129"/>
      <c r="T20" s="129" t="s">
        <v>386</v>
      </c>
      <c r="U20" s="129"/>
    </row>
    <row r="21" spans="1:21" ht="24" customHeight="1">
      <c r="A21" s="265" t="s">
        <v>91</v>
      </c>
      <c r="B21" s="227" t="s">
        <v>342</v>
      </c>
      <c r="C21" t="s">
        <v>348</v>
      </c>
      <c r="T21" s="119" t="s">
        <v>386</v>
      </c>
    </row>
    <row r="22" spans="1:21" ht="24" customHeight="1">
      <c r="A22" s="265"/>
      <c r="B22" s="227" t="s">
        <v>70</v>
      </c>
      <c r="C22" t="s">
        <v>362</v>
      </c>
      <c r="D22" s="144"/>
      <c r="H22" s="136"/>
      <c r="T22" s="119" t="s">
        <v>386</v>
      </c>
      <c r="U22" s="144"/>
    </row>
    <row r="23" spans="1:21" ht="24" customHeight="1">
      <c r="A23" s="265"/>
      <c r="B23" s="207" t="s">
        <v>81</v>
      </c>
      <c r="K23" s="129" t="s">
        <v>390</v>
      </c>
      <c r="L23" s="144"/>
      <c r="T23" s="119" t="s">
        <v>386</v>
      </c>
    </row>
    <row r="24" spans="1:21" ht="24" customHeight="1">
      <c r="A24" s="266" t="s">
        <v>92</v>
      </c>
      <c r="B24" s="226" t="s">
        <v>332</v>
      </c>
      <c r="C24" s="177" t="s">
        <v>349</v>
      </c>
      <c r="D24" s="129"/>
      <c r="E24" s="129"/>
      <c r="F24" s="129"/>
      <c r="G24" s="129"/>
      <c r="H24" s="131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 t="s">
        <v>386</v>
      </c>
      <c r="T24" s="129"/>
      <c r="U24" s="129"/>
    </row>
    <row r="25" spans="1:21" ht="24" customHeight="1">
      <c r="A25" s="266"/>
      <c r="B25" s="226" t="s">
        <v>70</v>
      </c>
      <c r="C25" s="131" t="s">
        <v>378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38"/>
      <c r="N25" s="129"/>
      <c r="O25" s="129"/>
      <c r="P25" s="138"/>
      <c r="Q25" s="129"/>
      <c r="R25" s="129"/>
      <c r="S25" s="129" t="s">
        <v>386</v>
      </c>
      <c r="T25" s="129"/>
      <c r="U25" s="129"/>
    </row>
    <row r="26" spans="1:21" ht="24" customHeight="1">
      <c r="A26" s="266"/>
      <c r="B26" s="226" t="s">
        <v>81</v>
      </c>
      <c r="C26" s="129"/>
      <c r="D26" s="129"/>
      <c r="E26" s="129"/>
      <c r="F26" s="129"/>
      <c r="G26" s="129"/>
      <c r="H26" s="131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 t="s">
        <v>386</v>
      </c>
      <c r="T26" s="129"/>
      <c r="U26" s="129"/>
    </row>
    <row r="27" spans="1:21" ht="24" customHeight="1">
      <c r="A27" s="265" t="s">
        <v>93</v>
      </c>
      <c r="B27" s="227" t="s">
        <v>342</v>
      </c>
      <c r="C27" s="202" t="s">
        <v>349</v>
      </c>
      <c r="D27" s="144" t="s">
        <v>148</v>
      </c>
      <c r="G27" s="136"/>
      <c r="L27" s="130"/>
      <c r="S27" s="119" t="s">
        <v>386</v>
      </c>
      <c r="U27" s="144"/>
    </row>
    <row r="28" spans="1:21" ht="24" customHeight="1">
      <c r="A28" s="265"/>
      <c r="B28" s="227" t="s">
        <v>70</v>
      </c>
      <c r="C28" s="144"/>
      <c r="S28" s="119" t="s">
        <v>386</v>
      </c>
    </row>
    <row r="29" spans="1:21" ht="24" customHeight="1">
      <c r="A29" s="265"/>
      <c r="B29" s="227" t="s">
        <v>81</v>
      </c>
      <c r="G29" s="136"/>
      <c r="S29" s="119" t="s">
        <v>386</v>
      </c>
      <c r="U29" s="144"/>
    </row>
    <row r="30" spans="1:21" ht="24" customHeight="1">
      <c r="A30" s="266" t="s">
        <v>99</v>
      </c>
      <c r="B30" s="226" t="s">
        <v>332</v>
      </c>
      <c r="C30" s="177" t="s">
        <v>351</v>
      </c>
      <c r="D30" s="129"/>
      <c r="E30" s="129"/>
      <c r="F30" s="129"/>
      <c r="G30" s="131"/>
      <c r="H30" s="129"/>
      <c r="I30" s="129"/>
      <c r="J30" s="129"/>
      <c r="K30" s="129"/>
      <c r="L30" s="177"/>
      <c r="M30" s="129"/>
      <c r="N30" s="129"/>
      <c r="O30" s="129"/>
      <c r="P30" s="129"/>
      <c r="Q30" s="129"/>
      <c r="R30" s="129"/>
      <c r="S30" s="129" t="s">
        <v>386</v>
      </c>
      <c r="T30" s="129"/>
      <c r="U30" s="129"/>
    </row>
    <row r="31" spans="1:21" ht="24" customHeight="1">
      <c r="A31" s="266"/>
      <c r="B31" s="226" t="s">
        <v>70</v>
      </c>
      <c r="C31" s="161"/>
      <c r="D31" s="129"/>
      <c r="E31" s="129"/>
      <c r="F31" s="129"/>
      <c r="G31" s="129"/>
      <c r="H31" s="161"/>
      <c r="I31" s="129"/>
      <c r="J31" s="129"/>
      <c r="K31" s="129"/>
      <c r="L31" s="129"/>
      <c r="M31" s="129"/>
      <c r="N31" s="129"/>
      <c r="O31" s="129"/>
      <c r="P31" s="138"/>
      <c r="Q31" s="129"/>
      <c r="R31" s="129"/>
      <c r="S31" s="129" t="s">
        <v>386</v>
      </c>
      <c r="T31" s="129"/>
      <c r="U31" s="129"/>
    </row>
    <row r="32" spans="1:21" ht="24" customHeight="1">
      <c r="A32" s="266"/>
      <c r="B32" s="226" t="s">
        <v>81</v>
      </c>
      <c r="C32" s="137"/>
      <c r="D32" s="129"/>
      <c r="E32" s="129"/>
      <c r="F32" s="129"/>
      <c r="G32" s="131"/>
      <c r="H32" s="129"/>
      <c r="I32" s="129"/>
      <c r="J32" s="129"/>
      <c r="K32" s="129"/>
      <c r="L32" s="177"/>
      <c r="M32" s="129"/>
      <c r="N32" s="129"/>
      <c r="O32" s="129"/>
      <c r="P32" s="129"/>
      <c r="Q32" s="129"/>
      <c r="R32" s="129"/>
      <c r="S32" s="129" t="s">
        <v>386</v>
      </c>
      <c r="T32" s="129"/>
      <c r="U32" s="129"/>
    </row>
    <row r="33" spans="1:21" ht="24" customHeight="1">
      <c r="A33" s="265" t="s">
        <v>94</v>
      </c>
      <c r="B33" s="227" t="s">
        <v>342</v>
      </c>
      <c r="C33" s="143" t="s">
        <v>349</v>
      </c>
      <c r="G33" s="143"/>
      <c r="H33" s="144"/>
      <c r="S33" s="119" t="s">
        <v>386</v>
      </c>
    </row>
    <row r="34" spans="1:21" ht="24" customHeight="1">
      <c r="A34" s="265"/>
      <c r="B34" s="227" t="s">
        <v>70</v>
      </c>
      <c r="C34" s="130"/>
      <c r="R34" t="s">
        <v>258</v>
      </c>
      <c r="S34" s="235" t="s">
        <v>395</v>
      </c>
      <c r="T34" s="136"/>
    </row>
    <row r="35" spans="1:21" ht="24" customHeight="1">
      <c r="A35" s="265"/>
      <c r="B35" s="227" t="s">
        <v>81</v>
      </c>
      <c r="C35" s="144"/>
      <c r="G35" s="143"/>
      <c r="H35" s="144"/>
      <c r="S35" s="119" t="s">
        <v>386</v>
      </c>
    </row>
    <row r="36" spans="1:21" ht="24" customHeight="1">
      <c r="A36" s="266" t="s">
        <v>96</v>
      </c>
      <c r="B36" s="226" t="s">
        <v>332</v>
      </c>
      <c r="C36" s="177" t="s">
        <v>376</v>
      </c>
      <c r="D36" s="129"/>
      <c r="E36" s="129"/>
      <c r="F36" s="129"/>
      <c r="G36" s="129"/>
      <c r="H36" s="138"/>
      <c r="I36" s="129"/>
      <c r="J36" s="129"/>
      <c r="K36" s="129"/>
      <c r="L36" s="138"/>
      <c r="M36" s="138"/>
      <c r="N36" s="129"/>
      <c r="O36" s="129"/>
      <c r="P36" s="129"/>
      <c r="Q36" s="129"/>
      <c r="R36" s="129"/>
      <c r="S36" s="177" t="s">
        <v>386</v>
      </c>
      <c r="T36" s="129"/>
      <c r="U36" s="129"/>
    </row>
    <row r="37" spans="1:21" ht="24" customHeight="1">
      <c r="A37" s="266"/>
      <c r="B37" s="226" t="s">
        <v>70</v>
      </c>
      <c r="C37" s="226"/>
      <c r="D37" s="129"/>
      <c r="E37" s="129"/>
      <c r="F37" s="138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77" t="s">
        <v>386</v>
      </c>
      <c r="T37" s="129"/>
      <c r="U37" s="129"/>
    </row>
    <row r="38" spans="1:21" ht="24" customHeight="1">
      <c r="A38" s="266"/>
      <c r="B38" s="226" t="s">
        <v>81</v>
      </c>
      <c r="C38" s="137"/>
      <c r="D38" s="129"/>
      <c r="E38" s="129"/>
      <c r="F38" s="129"/>
      <c r="G38" s="129"/>
      <c r="H38" s="138"/>
      <c r="I38" s="129"/>
      <c r="J38" s="129"/>
      <c r="K38" s="129"/>
      <c r="L38" s="138"/>
      <c r="M38" s="138"/>
      <c r="N38" s="129"/>
      <c r="O38" s="129"/>
      <c r="P38" s="129"/>
      <c r="Q38" s="129"/>
      <c r="R38" s="129"/>
      <c r="S38" s="177" t="s">
        <v>386</v>
      </c>
      <c r="T38" s="129"/>
      <c r="U38" s="129"/>
    </row>
    <row r="39" spans="1:21" ht="24" customHeight="1">
      <c r="A39" s="265" t="s">
        <v>97</v>
      </c>
      <c r="B39" s="227" t="s">
        <v>342</v>
      </c>
      <c r="C39" s="143" t="s">
        <v>352</v>
      </c>
      <c r="E39" s="136"/>
      <c r="F39" s="144"/>
      <c r="S39" s="232" t="s">
        <v>386</v>
      </c>
    </row>
    <row r="40" spans="1:21" ht="24" customHeight="1">
      <c r="A40" s="265"/>
      <c r="B40" s="227" t="s">
        <v>70</v>
      </c>
      <c r="C40" s="130"/>
      <c r="F40" s="144"/>
      <c r="G40" s="144"/>
      <c r="H40" s="144"/>
      <c r="J40" s="136"/>
      <c r="P40" s="144"/>
      <c r="S40" s="232" t="s">
        <v>386</v>
      </c>
    </row>
    <row r="41" spans="1:21" ht="24" customHeight="1">
      <c r="A41" s="265"/>
      <c r="B41" s="227" t="s">
        <v>81</v>
      </c>
      <c r="C41" s="136"/>
      <c r="E41" s="136"/>
      <c r="F41" s="144"/>
      <c r="S41" s="232" t="s">
        <v>386</v>
      </c>
    </row>
    <row r="42" spans="1:21" ht="24" customHeight="1">
      <c r="A42" s="226"/>
      <c r="B42" s="226" t="s">
        <v>332</v>
      </c>
      <c r="C42" s="208" t="s">
        <v>349</v>
      </c>
      <c r="D42" s="129"/>
      <c r="E42" s="129"/>
      <c r="F42" s="129"/>
      <c r="G42" s="129"/>
      <c r="H42" s="137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77" t="s">
        <v>386</v>
      </c>
      <c r="T42" s="129"/>
      <c r="U42" s="129"/>
    </row>
    <row r="43" spans="1:21" ht="24" customHeight="1">
      <c r="A43" s="266" t="s">
        <v>98</v>
      </c>
      <c r="B43" s="226" t="s">
        <v>70</v>
      </c>
      <c r="C43" s="226"/>
      <c r="D43" s="129"/>
      <c r="E43" s="129"/>
      <c r="F43" s="129"/>
      <c r="G43" s="129"/>
      <c r="H43" s="161"/>
      <c r="I43" s="129"/>
      <c r="J43" s="129"/>
      <c r="K43" s="129"/>
      <c r="L43" s="129"/>
      <c r="M43" s="131"/>
      <c r="N43" s="129"/>
      <c r="O43" s="129"/>
      <c r="P43" s="138"/>
      <c r="Q43" s="137"/>
      <c r="R43" s="129"/>
      <c r="S43" s="177" t="s">
        <v>386</v>
      </c>
      <c r="T43" s="129"/>
      <c r="U43" s="131"/>
    </row>
    <row r="44" spans="1:21" ht="24" customHeight="1">
      <c r="A44" s="266"/>
      <c r="B44" s="226" t="s">
        <v>81</v>
      </c>
      <c r="C44" s="138"/>
      <c r="D44" s="129"/>
      <c r="E44" s="129"/>
      <c r="F44" s="129"/>
      <c r="G44" s="129"/>
      <c r="H44" s="137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77" t="s">
        <v>386</v>
      </c>
      <c r="T44" s="129"/>
      <c r="U44" s="129"/>
    </row>
  </sheetData>
  <mergeCells count="14">
    <mergeCell ref="A18:A20"/>
    <mergeCell ref="A3:A5"/>
    <mergeCell ref="A6:A8"/>
    <mergeCell ref="A9:A11"/>
    <mergeCell ref="A12:A14"/>
    <mergeCell ref="A15:A17"/>
    <mergeCell ref="A39:A41"/>
    <mergeCell ref="A43:A44"/>
    <mergeCell ref="A21:A23"/>
    <mergeCell ref="A24:A26"/>
    <mergeCell ref="A27:A29"/>
    <mergeCell ref="A30:A32"/>
    <mergeCell ref="A33:A35"/>
    <mergeCell ref="A36:A38"/>
  </mergeCells>
  <phoneticPr fontId="1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ルール＆合計</vt:lpstr>
      <vt:lpstr>2020年12月</vt:lpstr>
      <vt:lpstr>画像</vt:lpstr>
      <vt:lpstr>気づき</vt:lpstr>
      <vt:lpstr>1.8</vt:lpstr>
      <vt:lpstr>1.7</vt:lpstr>
      <vt:lpstr>1.6</vt:lpstr>
      <vt:lpstr>1.5</vt:lpstr>
      <vt:lpstr>1.4</vt:lpstr>
      <vt:lpstr>12.30</vt:lpstr>
      <vt:lpstr>12.29</vt:lpstr>
      <vt:lpstr>12.28</vt:lpstr>
      <vt:lpstr>12.25</vt:lpstr>
      <vt:lpstr>12.24</vt:lpstr>
      <vt:lpstr>12.23</vt:lpstr>
      <vt:lpstr>12.22</vt:lpstr>
      <vt:lpstr>12.21</vt:lpstr>
      <vt:lpstr>12.18</vt:lpstr>
      <vt:lpstr>12.17</vt:lpstr>
      <vt:lpstr>12.16</vt:lpstr>
      <vt:lpstr>12.15</vt:lpstr>
    </vt:vector>
  </TitlesOfParts>
  <Manager/>
  <Company/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user</cp:lastModifiedBy>
  <cp:revision/>
  <cp:lastPrinted>1899-12-30T00:00:00Z</cp:lastPrinted>
  <dcterms:created xsi:type="dcterms:W3CDTF">2013-10-09T23:04:08Z</dcterms:created>
  <dcterms:modified xsi:type="dcterms:W3CDTF">2021-01-09T12:27:36Z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