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0" documentId="13_ncr:1000001_{D4D2EB28-62D3-B34C-A4B7-9D0ED490D746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/>
  <c r="E61" i="1"/>
  <c r="F61" i="1"/>
  <c r="K59" i="1"/>
  <c r="E59" i="1"/>
  <c r="I8" i="1"/>
  <c r="H8" i="1"/>
  <c r="G8" i="1"/>
  <c r="F60" i="1"/>
  <c r="F62" i="1"/>
  <c r="E60" i="1"/>
  <c r="E62" i="1"/>
  <c r="D60" i="1"/>
  <c r="D62" i="1"/>
  <c r="J9" i="1"/>
  <c r="M9" i="1"/>
  <c r="K9" i="1"/>
  <c r="N9" i="1"/>
  <c r="L9" i="1"/>
  <c r="O9" i="1"/>
  <c r="G9" i="1"/>
  <c r="J10" i="1"/>
  <c r="M10" i="1"/>
  <c r="I9" i="1"/>
  <c r="L10" i="1"/>
  <c r="O10" i="1"/>
  <c r="H9" i="1"/>
  <c r="K10" i="1"/>
  <c r="N10" i="1"/>
  <c r="H10" i="1"/>
  <c r="G10" i="1"/>
  <c r="J11" i="1"/>
  <c r="M11" i="1"/>
  <c r="I10" i="1"/>
  <c r="L11" i="1"/>
  <c r="O11" i="1"/>
  <c r="G11" i="1"/>
  <c r="K11" i="1"/>
  <c r="N11" i="1"/>
  <c r="H11" i="1"/>
  <c r="K12" i="1"/>
  <c r="N12" i="1"/>
  <c r="H12" i="1"/>
  <c r="I11" i="1"/>
  <c r="L12" i="1"/>
  <c r="O12" i="1"/>
  <c r="I12" i="1"/>
  <c r="J12" i="1"/>
  <c r="M12" i="1"/>
  <c r="G12" i="1"/>
  <c r="L13" i="1"/>
  <c r="O13" i="1"/>
  <c r="I13" i="1"/>
  <c r="K13" i="1"/>
  <c r="N13" i="1"/>
  <c r="L14" i="1"/>
  <c r="O14" i="1"/>
  <c r="I14" i="1"/>
  <c r="J13" i="1"/>
  <c r="M13" i="1"/>
  <c r="H13" i="1"/>
  <c r="G13" i="1"/>
  <c r="J14" i="1"/>
  <c r="M14" i="1"/>
  <c r="G14" i="1"/>
  <c r="L15" i="1"/>
  <c r="O15" i="1"/>
  <c r="I15" i="1"/>
  <c r="K14" i="1"/>
  <c r="N14" i="1"/>
  <c r="H14" i="1"/>
  <c r="K15" i="1"/>
  <c r="N15" i="1"/>
  <c r="H15" i="1"/>
  <c r="L16" i="1"/>
  <c r="O16" i="1"/>
  <c r="I16" i="1"/>
  <c r="J15" i="1"/>
  <c r="M15" i="1"/>
  <c r="G15" i="1"/>
  <c r="J16" i="1"/>
  <c r="M16" i="1"/>
  <c r="G16" i="1"/>
  <c r="K16" i="1"/>
  <c r="N16" i="1"/>
  <c r="H16" i="1"/>
  <c r="L17" i="1"/>
  <c r="O17" i="1"/>
  <c r="I17" i="1"/>
  <c r="L18" i="1"/>
  <c r="O18" i="1"/>
  <c r="I18" i="1"/>
  <c r="K17" i="1"/>
  <c r="N17" i="1"/>
  <c r="H17" i="1"/>
  <c r="J17" i="1"/>
  <c r="M17" i="1"/>
  <c r="G17" i="1"/>
  <c r="J18" i="1"/>
  <c r="M18" i="1"/>
  <c r="G18" i="1"/>
  <c r="K18" i="1"/>
  <c r="N18" i="1"/>
  <c r="H18" i="1"/>
  <c r="L19" i="1"/>
  <c r="O19" i="1"/>
  <c r="I19" i="1"/>
  <c r="L20" i="1"/>
  <c r="O20" i="1"/>
  <c r="I20" i="1"/>
  <c r="K19" i="1"/>
  <c r="N19" i="1"/>
  <c r="H19" i="1"/>
  <c r="J19" i="1"/>
  <c r="M19" i="1"/>
  <c r="G19" i="1"/>
  <c r="J20" i="1"/>
  <c r="M20" i="1"/>
  <c r="G20" i="1"/>
  <c r="K20" i="1"/>
  <c r="N20" i="1"/>
  <c r="H20" i="1"/>
  <c r="L21" i="1"/>
  <c r="O21" i="1"/>
  <c r="I21" i="1"/>
  <c r="L22" i="1"/>
  <c r="O22" i="1"/>
  <c r="I22" i="1"/>
  <c r="K21" i="1"/>
  <c r="N21" i="1"/>
  <c r="H21" i="1"/>
  <c r="J21" i="1"/>
  <c r="M21" i="1"/>
  <c r="G21" i="1"/>
  <c r="J22" i="1"/>
  <c r="M22" i="1"/>
  <c r="G22" i="1"/>
  <c r="K22" i="1"/>
  <c r="N22" i="1"/>
  <c r="H22" i="1"/>
  <c r="L23" i="1"/>
  <c r="O23" i="1"/>
  <c r="I23" i="1"/>
  <c r="L24" i="1"/>
  <c r="O24" i="1"/>
  <c r="I24" i="1"/>
  <c r="K23" i="1"/>
  <c r="N23" i="1"/>
  <c r="H23" i="1"/>
  <c r="J23" i="1"/>
  <c r="M23" i="1"/>
  <c r="G23" i="1"/>
  <c r="J24" i="1"/>
  <c r="M24" i="1"/>
  <c r="G24" i="1"/>
  <c r="K24" i="1"/>
  <c r="N24" i="1"/>
  <c r="H24" i="1"/>
  <c r="L25" i="1"/>
  <c r="O25" i="1"/>
  <c r="I25" i="1"/>
  <c r="L26" i="1"/>
  <c r="O26" i="1"/>
  <c r="I26" i="1"/>
  <c r="K25" i="1"/>
  <c r="N25" i="1"/>
  <c r="H25" i="1"/>
  <c r="J25" i="1"/>
  <c r="M25" i="1"/>
  <c r="G25" i="1"/>
  <c r="J26" i="1"/>
  <c r="M26" i="1"/>
  <c r="G26" i="1"/>
  <c r="K26" i="1"/>
  <c r="N26" i="1"/>
  <c r="H26" i="1"/>
  <c r="L27" i="1"/>
  <c r="O27" i="1"/>
  <c r="I27" i="1"/>
  <c r="L28" i="1"/>
  <c r="O28" i="1"/>
  <c r="I28" i="1"/>
  <c r="K27" i="1"/>
  <c r="N27" i="1"/>
  <c r="H27" i="1"/>
  <c r="J27" i="1"/>
  <c r="M27" i="1"/>
  <c r="G27" i="1"/>
  <c r="J28" i="1"/>
  <c r="M28" i="1"/>
  <c r="G28" i="1"/>
  <c r="K28" i="1"/>
  <c r="N28" i="1"/>
  <c r="H28" i="1"/>
  <c r="L29" i="1"/>
  <c r="O29" i="1"/>
  <c r="I29" i="1"/>
  <c r="L30" i="1"/>
  <c r="O30" i="1"/>
  <c r="I30" i="1"/>
  <c r="K29" i="1"/>
  <c r="N29" i="1"/>
  <c r="H29" i="1"/>
  <c r="J29" i="1"/>
  <c r="M29" i="1"/>
  <c r="G29" i="1"/>
  <c r="J30" i="1"/>
  <c r="M30" i="1"/>
  <c r="G30" i="1"/>
  <c r="K30" i="1"/>
  <c r="N30" i="1"/>
  <c r="H30" i="1"/>
  <c r="L31" i="1"/>
  <c r="O31" i="1"/>
  <c r="I31" i="1"/>
  <c r="L32" i="1"/>
  <c r="O32" i="1"/>
  <c r="I32" i="1"/>
  <c r="K31" i="1"/>
  <c r="N31" i="1"/>
  <c r="H31" i="1"/>
  <c r="J31" i="1"/>
  <c r="M31" i="1"/>
  <c r="G31" i="1"/>
  <c r="J32" i="1"/>
  <c r="M32" i="1"/>
  <c r="G32" i="1"/>
  <c r="K32" i="1"/>
  <c r="N32" i="1"/>
  <c r="H32" i="1"/>
  <c r="L33" i="1"/>
  <c r="O33" i="1"/>
  <c r="I33" i="1"/>
  <c r="L34" i="1"/>
  <c r="O34" i="1"/>
  <c r="I34" i="1"/>
  <c r="K33" i="1"/>
  <c r="N33" i="1"/>
  <c r="H33" i="1"/>
  <c r="J33" i="1"/>
  <c r="M33" i="1"/>
  <c r="G33" i="1"/>
  <c r="J34" i="1"/>
  <c r="M34" i="1"/>
  <c r="G34" i="1"/>
  <c r="K34" i="1"/>
  <c r="N34" i="1"/>
  <c r="H34" i="1"/>
  <c r="L35" i="1"/>
  <c r="O35" i="1"/>
  <c r="I35" i="1"/>
  <c r="L36" i="1"/>
  <c r="O36" i="1"/>
  <c r="I36" i="1"/>
  <c r="K35" i="1"/>
  <c r="N35" i="1"/>
  <c r="H35" i="1"/>
  <c r="J35" i="1"/>
  <c r="M35" i="1"/>
  <c r="G35" i="1"/>
  <c r="J36" i="1"/>
  <c r="M36" i="1"/>
  <c r="G36" i="1"/>
  <c r="K36" i="1"/>
  <c r="N36" i="1"/>
  <c r="H36" i="1"/>
  <c r="L37" i="1"/>
  <c r="O37" i="1"/>
  <c r="I37" i="1"/>
  <c r="L38" i="1"/>
  <c r="O38" i="1"/>
  <c r="I38" i="1"/>
  <c r="K37" i="1"/>
  <c r="N37" i="1"/>
  <c r="H37" i="1"/>
  <c r="J37" i="1"/>
  <c r="M37" i="1"/>
  <c r="G37" i="1"/>
  <c r="J38" i="1"/>
  <c r="M38" i="1"/>
  <c r="G38" i="1"/>
  <c r="K38" i="1"/>
  <c r="N38" i="1"/>
  <c r="H38" i="1"/>
  <c r="L39" i="1"/>
  <c r="O39" i="1"/>
  <c r="I39" i="1"/>
  <c r="L40" i="1"/>
  <c r="O40" i="1"/>
  <c r="I40" i="1"/>
  <c r="K39" i="1"/>
  <c r="N39" i="1"/>
  <c r="H39" i="1"/>
  <c r="J39" i="1"/>
  <c r="M39" i="1"/>
  <c r="G39" i="1"/>
  <c r="J40" i="1"/>
  <c r="M40" i="1"/>
  <c r="G40" i="1"/>
  <c r="K40" i="1"/>
  <c r="N40" i="1"/>
  <c r="H40" i="1"/>
  <c r="L41" i="1"/>
  <c r="O41" i="1"/>
  <c r="I41" i="1"/>
  <c r="L42" i="1"/>
  <c r="O42" i="1"/>
  <c r="I42" i="1"/>
  <c r="L43" i="1"/>
  <c r="O43" i="1"/>
  <c r="I43" i="1"/>
  <c r="L44" i="1"/>
  <c r="O44" i="1"/>
  <c r="I44" i="1"/>
  <c r="K41" i="1"/>
  <c r="N41" i="1"/>
  <c r="H41" i="1"/>
  <c r="J41" i="1"/>
  <c r="M41" i="1"/>
  <c r="G41" i="1"/>
  <c r="K42" i="1"/>
  <c r="N42" i="1"/>
  <c r="H42" i="1"/>
  <c r="K43" i="1"/>
  <c r="N43" i="1"/>
  <c r="H43" i="1"/>
  <c r="J42" i="1"/>
  <c r="M42" i="1"/>
  <c r="G42" i="1"/>
  <c r="L45" i="1"/>
  <c r="O45" i="1"/>
  <c r="I45" i="1"/>
  <c r="J43" i="1"/>
  <c r="M43" i="1"/>
  <c r="G43" i="1"/>
  <c r="K44" i="1"/>
  <c r="N44" i="1"/>
  <c r="H44" i="1"/>
  <c r="K45" i="1"/>
  <c r="N45" i="1"/>
  <c r="H45" i="1"/>
  <c r="L46" i="1"/>
  <c r="O46" i="1"/>
  <c r="I46" i="1"/>
  <c r="J44" i="1"/>
  <c r="M44" i="1"/>
  <c r="G44" i="1"/>
  <c r="K46" i="1"/>
  <c r="N46" i="1"/>
  <c r="H46" i="1"/>
  <c r="K47" i="1"/>
  <c r="N47" i="1"/>
  <c r="H47" i="1"/>
  <c r="L47" i="1"/>
  <c r="O47" i="1"/>
  <c r="I47" i="1"/>
  <c r="J45" i="1"/>
  <c r="M45" i="1"/>
  <c r="G45" i="1"/>
  <c r="K48" i="1"/>
  <c r="N48" i="1"/>
  <c r="H48" i="1"/>
  <c r="L48" i="1"/>
  <c r="O48" i="1"/>
  <c r="I48" i="1"/>
  <c r="J46" i="1"/>
  <c r="M46" i="1"/>
  <c r="G46" i="1"/>
  <c r="K49" i="1"/>
  <c r="N49" i="1"/>
  <c r="H49" i="1"/>
  <c r="L49" i="1"/>
  <c r="O49" i="1"/>
  <c r="I49" i="1"/>
  <c r="J47" i="1"/>
  <c r="M47" i="1"/>
  <c r="G47" i="1"/>
  <c r="K50" i="1"/>
  <c r="N50" i="1"/>
  <c r="H50" i="1"/>
  <c r="L50" i="1"/>
  <c r="O50" i="1"/>
  <c r="I50" i="1"/>
  <c r="J48" i="1"/>
  <c r="M48" i="1"/>
  <c r="G48" i="1"/>
  <c r="K51" i="1"/>
  <c r="N51" i="1"/>
  <c r="H51" i="1"/>
  <c r="L51" i="1"/>
  <c r="O51" i="1"/>
  <c r="I51" i="1"/>
  <c r="J49" i="1"/>
  <c r="M49" i="1"/>
  <c r="G49" i="1"/>
  <c r="K52" i="1"/>
  <c r="N52" i="1"/>
  <c r="H52" i="1"/>
  <c r="L52" i="1"/>
  <c r="O52" i="1"/>
  <c r="I52" i="1"/>
  <c r="J50" i="1"/>
  <c r="M50" i="1"/>
  <c r="G50" i="1"/>
  <c r="K53" i="1"/>
  <c r="N53" i="1"/>
  <c r="H53" i="1"/>
  <c r="L53" i="1"/>
  <c r="O53" i="1"/>
  <c r="I53" i="1"/>
  <c r="J51" i="1"/>
  <c r="M51" i="1"/>
  <c r="G51" i="1"/>
  <c r="K54" i="1"/>
  <c r="N54" i="1"/>
  <c r="H54" i="1"/>
  <c r="L54" i="1"/>
  <c r="O54" i="1"/>
  <c r="I54" i="1"/>
  <c r="J52" i="1"/>
  <c r="M52" i="1"/>
  <c r="G52" i="1"/>
  <c r="K55" i="1"/>
  <c r="N55" i="1"/>
  <c r="H55" i="1"/>
  <c r="L55" i="1"/>
  <c r="O55" i="1"/>
  <c r="I55" i="1"/>
  <c r="J53" i="1"/>
  <c r="M53" i="1"/>
  <c r="G53" i="1"/>
  <c r="K56" i="1"/>
  <c r="N56" i="1"/>
  <c r="H56" i="1"/>
  <c r="L56" i="1"/>
  <c r="O56" i="1"/>
  <c r="I56" i="1"/>
  <c r="J54" i="1"/>
  <c r="M54" i="1"/>
  <c r="G54" i="1"/>
  <c r="K57" i="1"/>
  <c r="N57" i="1"/>
  <c r="H57" i="1"/>
  <c r="L57" i="1"/>
  <c r="O57" i="1"/>
  <c r="I57" i="1"/>
  <c r="J55" i="1"/>
  <c r="M55" i="1"/>
  <c r="G55" i="1"/>
  <c r="K58" i="1"/>
  <c r="N58" i="1"/>
  <c r="L58" i="1"/>
  <c r="O58" i="1"/>
  <c r="H58" i="1"/>
  <c r="N59" i="1"/>
  <c r="H59" i="1"/>
  <c r="I58" i="1"/>
  <c r="O59" i="1"/>
  <c r="I59" i="1"/>
  <c r="I61" i="1"/>
  <c r="J56" i="1"/>
  <c r="M56" i="1"/>
  <c r="G56" i="1"/>
  <c r="H61" i="1"/>
  <c r="K61" i="1"/>
  <c r="L61" i="1"/>
  <c r="J57" i="1"/>
  <c r="M57" i="1"/>
  <c r="G57" i="1"/>
  <c r="J58" i="1"/>
  <c r="M58" i="1"/>
  <c r="G58" i="1"/>
  <c r="M59" i="1"/>
  <c r="G59" i="1"/>
  <c r="G61" i="1"/>
  <c r="J6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tc={04DBD9FD-B781-8E47-8917-6D083DBB8088}</author>
  </authors>
  <commentList>
    <comment ref="A2" authorId="0" shapeId="0" xr:uid="{04DBD9FD-B781-8E47-8917-6D083DBB808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見れる時間帯から、1時間足より4時間足の方がピンバーが出ている。
</t>
      </text>
    </comment>
  </commentList>
</comments>
</file>

<file path=xl/sharedStrings.xml><?xml version="1.0" encoding="utf-8"?>
<sst xmlns="http://schemas.openxmlformats.org/spreadsheetml/2006/main" count="49" uniqueCount="40">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</sst>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b/>
      <sz val="36"/>
      <color indexed="8"/>
      <name val="ＭＳ Ｐゴシック"/>
      <family val="3"/>
      <charset val="128"/>
    </font>
    <font>
      <sz val="36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5" fillId="0" borderId="0" xfId="2" applyFont="1" applyAlignment="1">
      <alignment horizontal="center" vertical="center"/>
    </xf>
    <xf numFmtId="0" fontId="16" fillId="0" borderId="0" xfId="2" applyFont="1">
      <alignment vertical="center"/>
    </xf>
    <xf numFmtId="0" fontId="16" fillId="0" borderId="0" xfId="2" applyFont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4" fillId="0" borderId="0" xfId="2" applyFont="1" applyAlignment="1">
      <alignment vertical="top" wrapText="1"/>
    </xf>
    <xf numFmtId="0" fontId="14" fillId="0" borderId="0" xfId="2" applyFont="1" applyAlignment="1">
      <alignment vertical="top"/>
    </xf>
    <xf numFmtId="0" fontId="10" fillId="0" borderId="0" xfId="2" applyAlignment="1">
      <alignment vertical="top" wrapText="1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 /><Relationship Id="rId3" Type="http://schemas.openxmlformats.org/officeDocument/2006/relationships/worksheet" Target="worksheets/sheet3.xml" /><Relationship Id="rId7" Type="http://schemas.openxmlformats.org/officeDocument/2006/relationships/sharedStrings" Target="sharedStrings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tyles" Target="styles.xml" /><Relationship Id="rId5" Type="http://schemas.openxmlformats.org/officeDocument/2006/relationships/theme" Target="theme/theme1.xml" /><Relationship Id="rId4" Type="http://schemas.openxmlformats.org/officeDocument/2006/relationships/worksheet" Target="worksheets/sheet4.xml" /><Relationship Id="rId9" Type="http://schemas.openxmlformats.org/officeDocument/2006/relationships/calcChain" Target="calcChain.xml" 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 /><Relationship Id="rId3" Type="http://schemas.openxmlformats.org/officeDocument/2006/relationships/image" Target="../media/image3.jpeg" /><Relationship Id="rId7" Type="http://schemas.openxmlformats.org/officeDocument/2006/relationships/image" Target="../media/image7.jpeg" /><Relationship Id="rId12" Type="http://schemas.openxmlformats.org/officeDocument/2006/relationships/image" Target="../media/image12.jpeg" /><Relationship Id="rId2" Type="http://schemas.openxmlformats.org/officeDocument/2006/relationships/image" Target="../media/image2.jpeg" /><Relationship Id="rId1" Type="http://schemas.openxmlformats.org/officeDocument/2006/relationships/image" Target="../media/image1.jpeg" /><Relationship Id="rId6" Type="http://schemas.openxmlformats.org/officeDocument/2006/relationships/image" Target="../media/image6.jpeg" /><Relationship Id="rId11" Type="http://schemas.openxmlformats.org/officeDocument/2006/relationships/image" Target="../media/image11.jpeg" /><Relationship Id="rId5" Type="http://schemas.openxmlformats.org/officeDocument/2006/relationships/image" Target="../media/image5.jpeg" /><Relationship Id="rId10" Type="http://schemas.openxmlformats.org/officeDocument/2006/relationships/image" Target="../media/image10.jpeg" /><Relationship Id="rId4" Type="http://schemas.openxmlformats.org/officeDocument/2006/relationships/image" Target="../media/image4.jpeg" /><Relationship Id="rId9" Type="http://schemas.openxmlformats.org/officeDocument/2006/relationships/image" Target="../media/image9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31</xdr:col>
      <xdr:colOff>401955</xdr:colOff>
      <xdr:row>1</xdr:row>
      <xdr:rowOff>167640</xdr:rowOff>
    </xdr:from>
    <xdr:to>
      <xdr:col>38</xdr:col>
      <xdr:colOff>495300</xdr:colOff>
      <xdr:row>50</xdr:row>
      <xdr:rowOff>137159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9AA9D515-31D6-E940-BDC9-A4564015A3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61" b="11681"/>
        <a:stretch/>
      </xdr:blipFill>
      <xdr:spPr>
        <a:xfrm>
          <a:off x="19709130" y="643890"/>
          <a:ext cx="4493895" cy="8837294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266700</xdr:colOff>
      <xdr:row>1</xdr:row>
      <xdr:rowOff>133350</xdr:rowOff>
    </xdr:from>
    <xdr:to>
      <xdr:col>20</xdr:col>
      <xdr:colOff>392430</xdr:colOff>
      <xdr:row>56</xdr:row>
      <xdr:rowOff>133350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32E5090A-3374-794B-A666-A1BF81D6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5" y="609600"/>
          <a:ext cx="4526280" cy="9953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123823</xdr:rowOff>
    </xdr:from>
    <xdr:to>
      <xdr:col>12</xdr:col>
      <xdr:colOff>28064</xdr:colOff>
      <xdr:row>22</xdr:row>
      <xdr:rowOff>146684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4674F86D-3F83-9141-95B3-C3A872A17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5763"/>
          <a:ext cx="7758342" cy="3455145"/>
        </a:xfrm>
        <a:prstGeom prst="rect">
          <a:avLst/>
        </a:prstGeom>
      </xdr:spPr>
    </xdr:pic>
    <xdr:clientData/>
  </xdr:twoCellAnchor>
  <xdr:twoCellAnchor editAs="oneCell">
    <xdr:from>
      <xdr:col>22</xdr:col>
      <xdr:colOff>40005</xdr:colOff>
      <xdr:row>1</xdr:row>
      <xdr:rowOff>47625</xdr:rowOff>
    </xdr:from>
    <xdr:to>
      <xdr:col>29</xdr:col>
      <xdr:colOff>139065</xdr:colOff>
      <xdr:row>56</xdr:row>
      <xdr:rowOff>47625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2109C207-4599-664B-9401-BF257D7A0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9330" y="523875"/>
          <a:ext cx="4499610" cy="9953625"/>
        </a:xfrm>
        <a:prstGeom prst="rect">
          <a:avLst/>
        </a:prstGeom>
      </xdr:spPr>
    </xdr:pic>
    <xdr:clientData/>
  </xdr:twoCellAnchor>
  <xdr:twoCellAnchor editAs="oneCell">
    <xdr:from>
      <xdr:col>40</xdr:col>
      <xdr:colOff>186690</xdr:colOff>
      <xdr:row>1</xdr:row>
      <xdr:rowOff>60960</xdr:rowOff>
    </xdr:from>
    <xdr:to>
      <xdr:col>52</xdr:col>
      <xdr:colOff>198120</xdr:colOff>
      <xdr:row>39</xdr:row>
      <xdr:rowOff>129540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BC46C696-2717-CB41-8F9A-5533E0004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51715" y="537210"/>
          <a:ext cx="7726680" cy="694563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64</xdr:row>
      <xdr:rowOff>148590</xdr:rowOff>
    </xdr:from>
    <xdr:to>
      <xdr:col>18</xdr:col>
      <xdr:colOff>373380</xdr:colOff>
      <xdr:row>101</xdr:row>
      <xdr:rowOff>13334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F776C652-BEE5-6D4C-B011-691F71FC0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0" y="12283440"/>
          <a:ext cx="5697855" cy="656081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65</xdr:row>
      <xdr:rowOff>70485</xdr:rowOff>
    </xdr:from>
    <xdr:to>
      <xdr:col>6</xdr:col>
      <xdr:colOff>729104</xdr:colOff>
      <xdr:row>120</xdr:row>
      <xdr:rowOff>70485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ADFC71D-1271-DC41-82C0-A34D67FAF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2386310"/>
          <a:ext cx="4499610" cy="9953625"/>
        </a:xfrm>
        <a:prstGeom prst="rect">
          <a:avLst/>
        </a:prstGeom>
      </xdr:spPr>
    </xdr:pic>
    <xdr:clientData/>
  </xdr:twoCellAnchor>
  <xdr:twoCellAnchor editAs="oneCell">
    <xdr:from>
      <xdr:col>21</xdr:col>
      <xdr:colOff>504825</xdr:colOff>
      <xdr:row>64</xdr:row>
      <xdr:rowOff>11912</xdr:rowOff>
    </xdr:from>
    <xdr:to>
      <xdr:col>31</xdr:col>
      <xdr:colOff>188595</xdr:colOff>
      <xdr:row>137</xdr:row>
      <xdr:rowOff>7622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4A3657A-4DCA-A64B-B543-F589C1B2D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7405" y="12264872"/>
          <a:ext cx="5970270" cy="13345950"/>
        </a:xfrm>
        <a:prstGeom prst="rect">
          <a:avLst/>
        </a:prstGeom>
      </xdr:spPr>
    </xdr:pic>
    <xdr:clientData/>
  </xdr:twoCellAnchor>
  <xdr:twoCellAnchor editAs="oneCell">
    <xdr:from>
      <xdr:col>33</xdr:col>
      <xdr:colOff>40004</xdr:colOff>
      <xdr:row>64</xdr:row>
      <xdr:rowOff>64770</xdr:rowOff>
    </xdr:from>
    <xdr:to>
      <xdr:col>41</xdr:col>
      <xdr:colOff>582929</xdr:colOff>
      <xdr:row>119</xdr:row>
      <xdr:rowOff>169546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D2C202B7-5966-A04F-945C-C275B433C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6384" y="12317730"/>
          <a:ext cx="5572125" cy="10163176"/>
        </a:xfrm>
        <a:prstGeom prst="rect">
          <a:avLst/>
        </a:prstGeom>
      </xdr:spPr>
    </xdr:pic>
    <xdr:clientData/>
  </xdr:twoCellAnchor>
  <xdr:twoCellAnchor editAs="oneCell">
    <xdr:from>
      <xdr:col>0</xdr:col>
      <xdr:colOff>130098</xdr:colOff>
      <xdr:row>140</xdr:row>
      <xdr:rowOff>51109</xdr:rowOff>
    </xdr:from>
    <xdr:to>
      <xdr:col>5</xdr:col>
      <xdr:colOff>390293</xdr:colOff>
      <xdr:row>176</xdr:row>
      <xdr:rowOff>176560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B15F1351-B68D-5F45-9D60-5B2313112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98" y="26525963"/>
          <a:ext cx="3466171" cy="6648914"/>
        </a:xfrm>
        <a:prstGeom prst="rect">
          <a:avLst/>
        </a:prstGeom>
      </xdr:spPr>
    </xdr:pic>
    <xdr:clientData/>
  </xdr:twoCellAnchor>
  <xdr:twoCellAnchor editAs="oneCell">
    <xdr:from>
      <xdr:col>43</xdr:col>
      <xdr:colOff>74294</xdr:colOff>
      <xdr:row>65</xdr:row>
      <xdr:rowOff>78105</xdr:rowOff>
    </xdr:from>
    <xdr:to>
      <xdr:col>50</xdr:col>
      <xdr:colOff>57149</xdr:colOff>
      <xdr:row>120</xdr:row>
      <xdr:rowOff>140760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D790EDD4-D129-4543-B050-A7D811F8E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2919" y="12451080"/>
          <a:ext cx="4554855" cy="1001628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140</xdr:row>
      <xdr:rowOff>19051</xdr:rowOff>
    </xdr:from>
    <xdr:to>
      <xdr:col>13</xdr:col>
      <xdr:colOff>68580</xdr:colOff>
      <xdr:row>181</xdr:row>
      <xdr:rowOff>57150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21C32137-4E87-CF48-88EF-A759AC5CC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775" y="26460451"/>
          <a:ext cx="4526280" cy="745807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ゲスト ユーザー" id="{F2FA7A6C-74F5-3C49-B9F9-E17FA4B51CCE}" userId="" providerId="None"/>
</personList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2" dT="2021-01-24T14:35:25.63" personId="{F2FA7A6C-74F5-3C49-B9F9-E17FA4B51CCE}" id="{04DBD9FD-B781-8E47-8917-6D083DBB8088}">
    <text xml:space="preserve">見れる時間帯から、1時間足より4時間足の方がピンバーが出ている。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 /><Relationship Id="rId2" Type="http://schemas.openxmlformats.org/officeDocument/2006/relationships/comments" Target="../comments1.xml" /><Relationship Id="rId1" Type="http://schemas.openxmlformats.org/officeDocument/2006/relationships/vmlDrawing" Target="../drawings/vmlDrawing1.vml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O11" activePane="bottomRight" state="frozen"/>
      <selection pane="bottomLeft" activeCell="A9" sqref="A9"/>
      <selection pane="topRight" activeCell="B1" sqref="B1"/>
      <selection pane="bottomRight" activeCell="D24" sqref="D24"/>
    </sheetView>
  </sheetViews>
  <sheetFormatPr defaultRowHeight="14.25" x14ac:dyDescent="0.2"/>
  <cols>
    <col min="1" max="1" width="4.90234375" customWidth="1"/>
    <col min="2" max="2" width="12.01171875" customWidth="1"/>
    <col min="3" max="3" width="10.6640625" customWidth="1"/>
    <col min="4" max="6" width="8.2109375" customWidth="1"/>
    <col min="7" max="7" width="9.9296875" customWidth="1"/>
    <col min="10" max="15" width="7.72265625" customWidth="1"/>
  </cols>
  <sheetData>
    <row r="1" spans="1:18" x14ac:dyDescent="0.2">
      <c r="A1" s="1" t="s">
        <v>7</v>
      </c>
      <c r="C1" t="s">
        <v>9</v>
      </c>
    </row>
    <row r="2" spans="1:18" x14ac:dyDescent="0.2">
      <c r="A2" s="1" t="s">
        <v>8</v>
      </c>
      <c r="C2" t="s">
        <v>24</v>
      </c>
    </row>
    <row r="3" spans="1:18" x14ac:dyDescent="0.2">
      <c r="A3" s="1" t="s">
        <v>11</v>
      </c>
      <c r="C3" s="29">
        <v>100000</v>
      </c>
    </row>
    <row r="4" spans="1:18" x14ac:dyDescent="0.2">
      <c r="A4" s="1" t="s">
        <v>12</v>
      </c>
      <c r="C4" s="29" t="s">
        <v>14</v>
      </c>
    </row>
    <row r="5" spans="1:18" ht="15" thickBot="1" x14ac:dyDescent="0.25">
      <c r="A5" s="1" t="s">
        <v>13</v>
      </c>
      <c r="C5" s="29" t="s">
        <v>36</v>
      </c>
    </row>
    <row r="6" spans="1:18" ht="15" thickBot="1" x14ac:dyDescent="0.25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7" t="s">
        <v>3</v>
      </c>
      <c r="H6" s="88"/>
      <c r="I6" s="94"/>
      <c r="J6" s="87" t="s">
        <v>25</v>
      </c>
      <c r="K6" s="88"/>
      <c r="L6" s="94"/>
      <c r="M6" s="87" t="s">
        <v>26</v>
      </c>
      <c r="N6" s="88"/>
      <c r="O6" s="94"/>
    </row>
    <row r="7" spans="1:18" ht="15" thickBot="1" x14ac:dyDescent="0.25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5" thickBot="1" x14ac:dyDescent="0.25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1" t="s">
        <v>25</v>
      </c>
      <c r="K8" s="92"/>
      <c r="L8" s="93"/>
      <c r="M8" s="91"/>
      <c r="N8" s="92"/>
      <c r="O8" s="93"/>
    </row>
    <row r="9" spans="1:18" x14ac:dyDescent="0.2">
      <c r="A9" s="9">
        <v>1</v>
      </c>
      <c r="B9" s="23">
        <v>44109</v>
      </c>
      <c r="C9" s="50">
        <v>1</v>
      </c>
      <c r="D9" s="54">
        <v>1.27</v>
      </c>
      <c r="E9" s="55">
        <v>1.5</v>
      </c>
      <c r="F9" s="56">
        <v>-1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-3000</v>
      </c>
      <c r="P9" s="40"/>
      <c r="Q9" s="40"/>
      <c r="R9" s="40"/>
    </row>
    <row r="10" spans="1:18" x14ac:dyDescent="0.2">
      <c r="A10" s="9">
        <v>2</v>
      </c>
      <c r="B10" s="5">
        <v>44120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102820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2910</v>
      </c>
      <c r="M10" s="44">
        <f t="shared" ref="M10:M12" si="8">IF(D10="","",J10*D10)</f>
        <v>3955.1609999999996</v>
      </c>
      <c r="N10" s="45">
        <f t="shared" ref="N10:N12" si="9">IF(E10="","",K10*E10)</f>
        <v>4702.5</v>
      </c>
      <c r="O10" s="46">
        <f t="shared" ref="O10:O12" si="10">IF(F10="","",L10*F10)</f>
        <v>5820</v>
      </c>
      <c r="P10" s="40"/>
      <c r="Q10" s="40"/>
      <c r="R10" s="40"/>
    </row>
    <row r="11" spans="1:18" ht="19.5" customHeight="1" x14ac:dyDescent="0.2">
      <c r="A11" s="9">
        <v>3</v>
      </c>
      <c r="B11" s="5">
        <v>44140</v>
      </c>
      <c r="C11" s="47">
        <v>1</v>
      </c>
      <c r="D11" s="57">
        <v>1.27</v>
      </c>
      <c r="E11" s="58">
        <v>1.5</v>
      </c>
      <c r="F11" s="80">
        <v>2</v>
      </c>
      <c r="G11" s="22">
        <f t="shared" si="2"/>
        <v>111871.01363409999</v>
      </c>
      <c r="H11" s="22">
        <f t="shared" si="3"/>
        <v>114116.6125</v>
      </c>
      <c r="I11" s="22">
        <f t="shared" si="4"/>
        <v>108989.2</v>
      </c>
      <c r="J11" s="44">
        <f t="shared" si="5"/>
        <v>3232.9548299999997</v>
      </c>
      <c r="K11" s="45">
        <f t="shared" si="6"/>
        <v>3276.0749999999998</v>
      </c>
      <c r="L11" s="46">
        <f t="shared" si="7"/>
        <v>3084.6</v>
      </c>
      <c r="M11" s="44">
        <f t="shared" si="8"/>
        <v>4105.8526340999997</v>
      </c>
      <c r="N11" s="45">
        <f t="shared" si="9"/>
        <v>4914.1124999999993</v>
      </c>
      <c r="O11" s="46">
        <f t="shared" si="10"/>
        <v>6169.2</v>
      </c>
      <c r="P11" s="40"/>
      <c r="Q11" s="40"/>
      <c r="R11" s="40"/>
    </row>
    <row r="12" spans="1:18" x14ac:dyDescent="0.2">
      <c r="A12" s="9">
        <v>4</v>
      </c>
      <c r="B12" s="5">
        <v>44081</v>
      </c>
      <c r="C12" s="47">
        <v>2</v>
      </c>
      <c r="D12" s="57">
        <v>1.27</v>
      </c>
      <c r="E12" s="58">
        <v>1.5</v>
      </c>
      <c r="F12" s="59">
        <v>2</v>
      </c>
      <c r="G12" s="22">
        <f t="shared" si="2"/>
        <v>116133.29925355921</v>
      </c>
      <c r="H12" s="22">
        <f t="shared" si="3"/>
        <v>119251.8600625</v>
      </c>
      <c r="I12" s="22">
        <f t="shared" si="4"/>
        <v>115528.552</v>
      </c>
      <c r="J12" s="44">
        <f t="shared" si="5"/>
        <v>3356.1304090229996</v>
      </c>
      <c r="K12" s="45">
        <f t="shared" si="6"/>
        <v>3423.4983750000001</v>
      </c>
      <c r="L12" s="46">
        <f t="shared" si="7"/>
        <v>3269.6759999999999</v>
      </c>
      <c r="M12" s="44">
        <f t="shared" si="8"/>
        <v>4262.2856194592096</v>
      </c>
      <c r="N12" s="45">
        <f t="shared" si="9"/>
        <v>5135.2475625000006</v>
      </c>
      <c r="O12" s="46">
        <f t="shared" si="10"/>
        <v>6539.3519999999999</v>
      </c>
      <c r="P12" s="40"/>
      <c r="Q12" s="40"/>
      <c r="R12" s="40"/>
    </row>
    <row r="13" spans="1:18" x14ac:dyDescent="0.2">
      <c r="A13" s="9">
        <v>5</v>
      </c>
      <c r="B13" s="5">
        <v>44041</v>
      </c>
      <c r="C13" s="47">
        <v>1</v>
      </c>
      <c r="D13" s="57">
        <v>1.27</v>
      </c>
      <c r="E13" s="58">
        <v>1.5</v>
      </c>
      <c r="F13" s="80">
        <v>2</v>
      </c>
      <c r="G13" s="22">
        <f t="shared" si="2"/>
        <v>120557.97795511982</v>
      </c>
      <c r="H13" s="22">
        <f t="shared" si="3"/>
        <v>124618.19376531249</v>
      </c>
      <c r="I13" s="22">
        <f t="shared" si="4"/>
        <v>122460.26512</v>
      </c>
      <c r="J13" s="44">
        <f t="shared" ref="J13:J58" si="11">IF(G12="","",G12*0.03)</f>
        <v>3483.998977606776</v>
      </c>
      <c r="K13" s="45">
        <f t="shared" ref="K13:K58" si="12">IF(H12="","",H12*0.03)</f>
        <v>3577.5558018749998</v>
      </c>
      <c r="L13" s="46">
        <f t="shared" ref="L13:L58" si="13">IF(I12="","",I12*0.03)</f>
        <v>3465.8565599999997</v>
      </c>
      <c r="M13" s="44">
        <f t="shared" ref="M13:M58" si="14">IF(D13="","",J13*D13)</f>
        <v>4424.6787015606051</v>
      </c>
      <c r="N13" s="45">
        <f t="shared" ref="N13:N58" si="15">IF(E13="","",K13*E13)</f>
        <v>5366.3337028124997</v>
      </c>
      <c r="O13" s="46">
        <f t="shared" ref="O13:O58" si="16">IF(F13="","",L13*F13)</f>
        <v>6931.7131199999994</v>
      </c>
      <c r="P13" s="40"/>
      <c r="Q13" s="40"/>
      <c r="R13" s="40"/>
    </row>
    <row r="14" spans="1:18" x14ac:dyDescent="0.2">
      <c r="A14" s="9">
        <v>6</v>
      </c>
      <c r="B14" s="5">
        <v>44128</v>
      </c>
      <c r="C14" s="47">
        <v>2</v>
      </c>
      <c r="D14" s="57">
        <v>1.27</v>
      </c>
      <c r="E14" s="58">
        <v>-1</v>
      </c>
      <c r="F14" s="59">
        <v>-1</v>
      </c>
      <c r="G14" s="22">
        <f t="shared" si="2"/>
        <v>125151.23691520988</v>
      </c>
      <c r="H14" s="22">
        <f t="shared" si="3"/>
        <v>120879.64795235312</v>
      </c>
      <c r="I14" s="22">
        <f t="shared" si="4"/>
        <v>118786.4571664</v>
      </c>
      <c r="J14" s="44">
        <f t="shared" si="11"/>
        <v>3616.7393386535941</v>
      </c>
      <c r="K14" s="45">
        <f t="shared" si="12"/>
        <v>3738.5458129593744</v>
      </c>
      <c r="L14" s="46">
        <f t="shared" si="13"/>
        <v>3673.8079535999996</v>
      </c>
      <c r="M14" s="44">
        <f t="shared" si="14"/>
        <v>4593.2589600900646</v>
      </c>
      <c r="N14" s="45">
        <f t="shared" si="15"/>
        <v>-3738.5458129593744</v>
      </c>
      <c r="O14" s="46">
        <f t="shared" si="16"/>
        <v>-3673.8079535999996</v>
      </c>
      <c r="P14" s="40"/>
      <c r="Q14" s="40"/>
      <c r="R14" s="40"/>
    </row>
    <row r="15" spans="1:18" x14ac:dyDescent="0.2">
      <c r="A15" s="9">
        <v>7</v>
      </c>
      <c r="B15" s="5">
        <v>44136</v>
      </c>
      <c r="C15" s="47">
        <v>1</v>
      </c>
      <c r="D15" s="57">
        <v>-1</v>
      </c>
      <c r="E15" s="58">
        <v>-1</v>
      </c>
      <c r="F15" s="59">
        <v>-1</v>
      </c>
      <c r="G15" s="22">
        <f t="shared" si="2"/>
        <v>121396.69980775358</v>
      </c>
      <c r="H15" s="22">
        <f t="shared" si="3"/>
        <v>117253.25851378252</v>
      </c>
      <c r="I15" s="22">
        <f t="shared" si="4"/>
        <v>115222.86345140799</v>
      </c>
      <c r="J15" s="44">
        <f t="shared" si="11"/>
        <v>3754.5371074562963</v>
      </c>
      <c r="K15" s="45">
        <f t="shared" si="12"/>
        <v>3626.3894385705935</v>
      </c>
      <c r="L15" s="46">
        <f t="shared" si="13"/>
        <v>3563.5937149919996</v>
      </c>
      <c r="M15" s="44">
        <f t="shared" si="14"/>
        <v>-3754.5371074562963</v>
      </c>
      <c r="N15" s="45">
        <f t="shared" si="15"/>
        <v>-3626.3894385705935</v>
      </c>
      <c r="O15" s="46">
        <f t="shared" si="16"/>
        <v>-3563.5937149919996</v>
      </c>
      <c r="P15" s="40"/>
      <c r="Q15" s="40"/>
      <c r="R15" s="40"/>
    </row>
    <row r="16" spans="1:18" x14ac:dyDescent="0.2">
      <c r="A16" s="9">
        <v>8</v>
      </c>
      <c r="B16" s="5">
        <v>44157</v>
      </c>
      <c r="C16" s="47">
        <v>2</v>
      </c>
      <c r="D16" s="57">
        <v>1.27</v>
      </c>
      <c r="E16" s="58">
        <v>1.5</v>
      </c>
      <c r="F16" s="59">
        <v>-1</v>
      </c>
      <c r="G16" s="22">
        <f t="shared" si="2"/>
        <v>126021.91407042899</v>
      </c>
      <c r="H16" s="22">
        <f t="shared" si="3"/>
        <v>122529.65514690273</v>
      </c>
      <c r="I16" s="22">
        <f t="shared" si="4"/>
        <v>111766.17754786575</v>
      </c>
      <c r="J16" s="44">
        <f t="shared" si="11"/>
        <v>3641.9009942326074</v>
      </c>
      <c r="K16" s="45">
        <f t="shared" si="12"/>
        <v>3517.5977554134756</v>
      </c>
      <c r="L16" s="46">
        <f t="shared" si="13"/>
        <v>3456.6859035422394</v>
      </c>
      <c r="M16" s="44">
        <f t="shared" si="14"/>
        <v>4625.2142626754112</v>
      </c>
      <c r="N16" s="45">
        <f t="shared" si="15"/>
        <v>5276.3966331202137</v>
      </c>
      <c r="O16" s="46">
        <f t="shared" si="16"/>
        <v>-3456.6859035422394</v>
      </c>
      <c r="P16" s="40"/>
      <c r="Q16" s="40"/>
      <c r="R16" s="40"/>
    </row>
    <row r="17" spans="1:18" x14ac:dyDescent="0.2">
      <c r="A17" s="9">
        <v>9</v>
      </c>
      <c r="B17" s="5">
        <v>44176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130823.34899651233</v>
      </c>
      <c r="H17" s="22">
        <f t="shared" si="3"/>
        <v>128043.48962851336</v>
      </c>
      <c r="I17" s="22">
        <f t="shared" si="4"/>
        <v>118472.14820073769</v>
      </c>
      <c r="J17" s="44">
        <f t="shared" si="11"/>
        <v>3780.6574221128694</v>
      </c>
      <c r="K17" s="45">
        <f t="shared" si="12"/>
        <v>3675.8896544070817</v>
      </c>
      <c r="L17" s="46">
        <f t="shared" si="13"/>
        <v>3352.9853264359722</v>
      </c>
      <c r="M17" s="44">
        <f t="shared" si="14"/>
        <v>4801.4349260833442</v>
      </c>
      <c r="N17" s="45">
        <f t="shared" si="15"/>
        <v>5513.8344816106228</v>
      </c>
      <c r="O17" s="46">
        <f t="shared" si="16"/>
        <v>6705.9706528719444</v>
      </c>
      <c r="P17" s="40"/>
      <c r="Q17" s="40"/>
      <c r="R17" s="40"/>
    </row>
    <row r="18" spans="1:18" x14ac:dyDescent="0.2">
      <c r="A18" s="9">
        <v>10</v>
      </c>
      <c r="B18" s="5">
        <v>44216</v>
      </c>
      <c r="C18" s="47">
        <v>1</v>
      </c>
      <c r="D18" s="57">
        <v>1.27</v>
      </c>
      <c r="E18" s="58">
        <v>1.5</v>
      </c>
      <c r="F18" s="59">
        <v>-1</v>
      </c>
      <c r="G18" s="22">
        <f t="shared" si="2"/>
        <v>135807.71859327945</v>
      </c>
      <c r="H18" s="22">
        <f t="shared" si="3"/>
        <v>133805.44666179645</v>
      </c>
      <c r="I18" s="22">
        <f t="shared" si="4"/>
        <v>114917.98375471556</v>
      </c>
      <c r="J18" s="44">
        <f t="shared" si="11"/>
        <v>3924.7004698953697</v>
      </c>
      <c r="K18" s="45">
        <f t="shared" si="12"/>
        <v>3841.3046888554004</v>
      </c>
      <c r="L18" s="46">
        <f t="shared" si="13"/>
        <v>3554.1644460221305</v>
      </c>
      <c r="M18" s="44">
        <f t="shared" si="14"/>
        <v>4984.3695967671192</v>
      </c>
      <c r="N18" s="45">
        <f t="shared" si="15"/>
        <v>5761.9570332831008</v>
      </c>
      <c r="O18" s="46">
        <f t="shared" si="16"/>
        <v>-3554.1644460221305</v>
      </c>
      <c r="P18" s="40"/>
      <c r="Q18" s="40"/>
      <c r="R18" s="40"/>
    </row>
    <row r="19" spans="1:18" x14ac:dyDescent="0.2">
      <c r="A19" s="9">
        <v>11</v>
      </c>
      <c r="B19" s="5">
        <v>44219</v>
      </c>
      <c r="C19" s="47">
        <v>2</v>
      </c>
      <c r="D19" s="57">
        <v>1.27</v>
      </c>
      <c r="E19" s="58">
        <v>1.5</v>
      </c>
      <c r="F19" s="59">
        <v>2</v>
      </c>
      <c r="G19" s="22">
        <f t="shared" si="2"/>
        <v>140981.9926716834</v>
      </c>
      <c r="H19" s="22">
        <f t="shared" si="3"/>
        <v>139826.6917615773</v>
      </c>
      <c r="I19" s="22">
        <f t="shared" si="4"/>
        <v>121813.06277999849</v>
      </c>
      <c r="J19" s="44">
        <f t="shared" si="11"/>
        <v>4074.2315577983836</v>
      </c>
      <c r="K19" s="45">
        <f t="shared" si="12"/>
        <v>4014.1633998538932</v>
      </c>
      <c r="L19" s="46">
        <f t="shared" si="13"/>
        <v>3447.5395126414669</v>
      </c>
      <c r="M19" s="44">
        <f t="shared" si="14"/>
        <v>5174.274078403947</v>
      </c>
      <c r="N19" s="45">
        <f t="shared" si="15"/>
        <v>6021.2450997808401</v>
      </c>
      <c r="O19" s="46">
        <f t="shared" si="16"/>
        <v>6895.0790252829338</v>
      </c>
      <c r="P19" s="40"/>
      <c r="Q19" s="40"/>
      <c r="R19" s="40"/>
    </row>
    <row r="20" spans="1:18" x14ac:dyDescent="0.2">
      <c r="A20" s="9">
        <v>12</v>
      </c>
      <c r="B20" s="5">
        <v>44223</v>
      </c>
      <c r="C20" s="47">
        <v>2</v>
      </c>
      <c r="D20" s="57">
        <v>1.27</v>
      </c>
      <c r="E20" s="58">
        <v>1.5</v>
      </c>
      <c r="F20" s="59">
        <v>2</v>
      </c>
      <c r="G20" s="22">
        <f t="shared" si="2"/>
        <v>146353.40659247455</v>
      </c>
      <c r="H20" s="22">
        <f t="shared" si="3"/>
        <v>146118.89289084828</v>
      </c>
      <c r="I20" s="22">
        <f t="shared" si="4"/>
        <v>129121.84654679841</v>
      </c>
      <c r="J20" s="44">
        <f t="shared" si="11"/>
        <v>4229.4597801505015</v>
      </c>
      <c r="K20" s="45">
        <f t="shared" si="12"/>
        <v>4194.800752847319</v>
      </c>
      <c r="L20" s="46">
        <f t="shared" si="13"/>
        <v>3654.3918833999546</v>
      </c>
      <c r="M20" s="44">
        <f t="shared" si="14"/>
        <v>5371.4139207911367</v>
      </c>
      <c r="N20" s="45">
        <f t="shared" si="15"/>
        <v>6292.2011292709785</v>
      </c>
      <c r="O20" s="46">
        <f t="shared" si="16"/>
        <v>7308.7837667999092</v>
      </c>
      <c r="P20" s="40"/>
      <c r="Q20" s="40"/>
      <c r="R20" s="40"/>
    </row>
    <row r="21" spans="1:18" x14ac:dyDescent="0.2">
      <c r="A21" s="9">
        <v>13</v>
      </c>
      <c r="B21" s="5"/>
      <c r="C21" s="47"/>
      <c r="D21" s="57"/>
      <c r="E21" s="58"/>
      <c r="F21" s="59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4">
        <f t="shared" si="11"/>
        <v>4390.6021977742366</v>
      </c>
      <c r="K21" s="45">
        <f t="shared" si="12"/>
        <v>4383.5667867254479</v>
      </c>
      <c r="L21" s="46">
        <f t="shared" si="13"/>
        <v>3873.6553964039522</v>
      </c>
      <c r="M21" s="44" t="str">
        <f t="shared" si="14"/>
        <v/>
      </c>
      <c r="N21" s="45" t="str">
        <f t="shared" si="15"/>
        <v/>
      </c>
      <c r="O21" s="46" t="str">
        <f t="shared" si="16"/>
        <v/>
      </c>
      <c r="P21" s="40"/>
      <c r="Q21" s="40"/>
      <c r="R21" s="40"/>
    </row>
    <row r="22" spans="1:18" x14ac:dyDescent="0.2">
      <c r="A22" s="9">
        <v>14</v>
      </c>
      <c r="B22" s="5"/>
      <c r="C22" s="47"/>
      <c r="D22" s="57"/>
      <c r="E22" s="58"/>
      <c r="F22" s="59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4" t="str">
        <f t="shared" si="11"/>
        <v/>
      </c>
      <c r="K22" s="45" t="str">
        <f t="shared" si="12"/>
        <v/>
      </c>
      <c r="L22" s="46" t="str">
        <f t="shared" si="13"/>
        <v/>
      </c>
      <c r="M22" s="44" t="str">
        <f t="shared" si="14"/>
        <v/>
      </c>
      <c r="N22" s="45" t="str">
        <f t="shared" si="15"/>
        <v/>
      </c>
      <c r="O22" s="46" t="str">
        <f t="shared" si="16"/>
        <v/>
      </c>
      <c r="P22" s="40"/>
      <c r="Q22" s="40"/>
      <c r="R22" s="40"/>
    </row>
    <row r="23" spans="1:18" x14ac:dyDescent="0.2">
      <c r="A23" s="9">
        <v>15</v>
      </c>
      <c r="B23" s="5"/>
      <c r="C23" s="47"/>
      <c r="D23" s="57"/>
      <c r="E23" s="58"/>
      <c r="F23" s="80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4" t="str">
        <f t="shared" si="11"/>
        <v/>
      </c>
      <c r="K23" s="45" t="str">
        <f t="shared" si="12"/>
        <v/>
      </c>
      <c r="L23" s="46" t="str">
        <f t="shared" si="13"/>
        <v/>
      </c>
      <c r="M23" s="44" t="str">
        <f t="shared" si="14"/>
        <v/>
      </c>
      <c r="N23" s="45" t="str">
        <f t="shared" si="15"/>
        <v/>
      </c>
      <c r="O23" s="46" t="str">
        <f t="shared" si="16"/>
        <v/>
      </c>
      <c r="P23" s="40"/>
      <c r="Q23" s="40"/>
      <c r="R23" s="40"/>
    </row>
    <row r="24" spans="1:18" x14ac:dyDescent="0.2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 t="str">
        <f t="shared" si="11"/>
        <v/>
      </c>
      <c r="K24" s="45" t="str">
        <f t="shared" si="12"/>
        <v/>
      </c>
      <c r="L24" s="46" t="str">
        <f t="shared" si="13"/>
        <v/>
      </c>
      <c r="M24" s="44" t="str">
        <f t="shared" si="14"/>
        <v/>
      </c>
      <c r="N24" s="45" t="str">
        <f t="shared" si="15"/>
        <v/>
      </c>
      <c r="O24" s="46" t="str">
        <f t="shared" si="16"/>
        <v/>
      </c>
      <c r="P24" s="40"/>
      <c r="Q24" s="40"/>
      <c r="R24" s="40"/>
    </row>
    <row r="25" spans="1:18" x14ac:dyDescent="0.2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11"/>
        <v/>
      </c>
      <c r="K25" s="45" t="str">
        <f t="shared" si="12"/>
        <v/>
      </c>
      <c r="L25" s="46" t="str">
        <f t="shared" si="13"/>
        <v/>
      </c>
      <c r="M25" s="44" t="str">
        <f t="shared" si="14"/>
        <v/>
      </c>
      <c r="N25" s="45" t="str">
        <f t="shared" si="15"/>
        <v/>
      </c>
      <c r="O25" s="46" t="str">
        <f t="shared" si="16"/>
        <v/>
      </c>
      <c r="P25" s="40"/>
      <c r="Q25" s="40"/>
      <c r="R25" s="40"/>
    </row>
    <row r="26" spans="1:18" x14ac:dyDescent="0.2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11"/>
        <v/>
      </c>
      <c r="K26" s="45" t="str">
        <f t="shared" si="12"/>
        <v/>
      </c>
      <c r="L26" s="46" t="str">
        <f t="shared" si="13"/>
        <v/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 x14ac:dyDescent="0.2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/>
      <c r="Q27" s="40"/>
      <c r="R27" s="40"/>
    </row>
    <row r="28" spans="1:18" x14ac:dyDescent="0.2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 x14ac:dyDescent="0.2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 x14ac:dyDescent="0.2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2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2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2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2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 x14ac:dyDescent="0.2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2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2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2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2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2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2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2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2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2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2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2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2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2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2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2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2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2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2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2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2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2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2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5" thickBot="1" x14ac:dyDescent="0.2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5" thickBot="1" x14ac:dyDescent="0.25">
      <c r="A59" s="9"/>
      <c r="B59" s="95" t="s">
        <v>5</v>
      </c>
      <c r="C59" s="96"/>
      <c r="D59" s="7">
        <f>COUNTIF(D9:D58,1.27)</f>
        <v>11</v>
      </c>
      <c r="E59" s="7">
        <f>COUNTIF(E9:E58,1.5)</f>
        <v>10</v>
      </c>
      <c r="F59" s="8">
        <f>COUNTIF(F9:F58,2)</f>
        <v>7</v>
      </c>
      <c r="G59" s="70">
        <f>M59+G8</f>
        <v>146353.40659247455</v>
      </c>
      <c r="H59" s="71">
        <f>N59+H8</f>
        <v>146118.89289084828</v>
      </c>
      <c r="I59" s="72">
        <f>O59+I8</f>
        <v>129121.84654679842</v>
      </c>
      <c r="J59" s="67" t="s">
        <v>33</v>
      </c>
      <c r="K59" s="68">
        <f>B58-B9</f>
        <v>-44109</v>
      </c>
      <c r="L59" s="69" t="s">
        <v>34</v>
      </c>
      <c r="M59" s="81">
        <f>SUM(M9:M58)</f>
        <v>46353.406592474537</v>
      </c>
      <c r="N59" s="82">
        <f>SUM(N9:N58)</f>
        <v>46118.892890848285</v>
      </c>
      <c r="O59" s="83">
        <f>SUM(O9:O58)</f>
        <v>29121.846546798417</v>
      </c>
    </row>
    <row r="60" spans="1:15" ht="15" thickBot="1" x14ac:dyDescent="0.25">
      <c r="A60" s="9"/>
      <c r="B60" s="89" t="s">
        <v>6</v>
      </c>
      <c r="C60" s="90"/>
      <c r="D60" s="7">
        <f>COUNTIF(D9:D58,-1)</f>
        <v>1</v>
      </c>
      <c r="E60" s="7">
        <f>COUNTIF(E9:E58,-1)</f>
        <v>2</v>
      </c>
      <c r="F60" s="8">
        <f>COUNTIF(F9:F58,-1)</f>
        <v>5</v>
      </c>
      <c r="G60" s="87" t="s">
        <v>32</v>
      </c>
      <c r="H60" s="88"/>
      <c r="I60" s="94"/>
      <c r="J60" s="87" t="s">
        <v>35</v>
      </c>
      <c r="K60" s="88"/>
      <c r="L60" s="94"/>
      <c r="M60" s="9"/>
      <c r="N60" s="3"/>
      <c r="O60" s="4"/>
    </row>
    <row r="61" spans="1:15" ht="15" thickBot="1" x14ac:dyDescent="0.25">
      <c r="A61" s="9"/>
      <c r="B61" s="89" t="s">
        <v>37</v>
      </c>
      <c r="C61" s="90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1.4635340659247456</v>
      </c>
      <c r="H61" s="77">
        <f t="shared" ref="H61:I61" si="21">H59/H8</f>
        <v>1.4611889289084827</v>
      </c>
      <c r="I61" s="78">
        <f>I59/I8</f>
        <v>1.2912184654679841</v>
      </c>
      <c r="J61" s="65">
        <f>(G61-100%)*30/K59</f>
        <v>-3.1526495676035198E-4</v>
      </c>
      <c r="K61" s="65">
        <f>(H61-100%)*30/K59</f>
        <v>-3.1366995096815804E-4</v>
      </c>
      <c r="L61" s="66">
        <f>(I61-100%)*30/K59</f>
        <v>-1.9806737772426318E-4</v>
      </c>
      <c r="M61" s="10"/>
      <c r="N61" s="2"/>
      <c r="O61" s="11"/>
    </row>
    <row r="62" spans="1:15" ht="15" thickBot="1" x14ac:dyDescent="0.25">
      <c r="A62" s="3"/>
      <c r="B62" s="87" t="s">
        <v>4</v>
      </c>
      <c r="C62" s="88"/>
      <c r="D62" s="79">
        <f t="shared" ref="D62:E62" si="22">D59/(D59+D60+D61)</f>
        <v>0.91666666666666663</v>
      </c>
      <c r="E62" s="74">
        <f t="shared" si="22"/>
        <v>0.83333333333333337</v>
      </c>
      <c r="F62" s="75">
        <f>F59/(F59+F60+F61)</f>
        <v>0.58333333333333337</v>
      </c>
    </row>
    <row r="64" spans="1:15" x14ac:dyDescent="0.2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AR140"/>
  <sheetViews>
    <sheetView topLeftCell="A115" zoomScale="80" zoomScaleNormal="80" workbookViewId="0">
      <selection activeCell="C183" sqref="C183"/>
    </sheetView>
  </sheetViews>
  <sheetFormatPr defaultColWidth="8.08984375" defaultRowHeight="14.25" x14ac:dyDescent="0.2"/>
  <cols>
    <col min="1" max="1" width="9.8046875" style="53" customWidth="1"/>
    <col min="2" max="2" width="7.23046875" style="52" customWidth="1"/>
    <col min="3" max="6" width="8.08984375" style="52"/>
    <col min="7" max="7" width="9.8046875" style="52" customWidth="1"/>
    <col min="8" max="43" width="8.08984375" style="52"/>
    <col min="44" max="44" width="10.296875" style="52" customWidth="1"/>
    <col min="45" max="256" width="8.08984375" style="52"/>
    <col min="257" max="257" width="6.6171875" style="52" customWidth="1"/>
    <col min="258" max="258" width="7.23046875" style="52" customWidth="1"/>
    <col min="259" max="512" width="8.08984375" style="52"/>
    <col min="513" max="513" width="6.6171875" style="52" customWidth="1"/>
    <col min="514" max="514" width="7.23046875" style="52" customWidth="1"/>
    <col min="515" max="768" width="8.08984375" style="52"/>
    <col min="769" max="769" width="6.6171875" style="52" customWidth="1"/>
    <col min="770" max="770" width="7.23046875" style="52" customWidth="1"/>
    <col min="771" max="1024" width="8.08984375" style="52"/>
    <col min="1025" max="1025" width="6.6171875" style="52" customWidth="1"/>
    <col min="1026" max="1026" width="7.23046875" style="52" customWidth="1"/>
    <col min="1027" max="1280" width="8.08984375" style="52"/>
    <col min="1281" max="1281" width="6.6171875" style="52" customWidth="1"/>
    <col min="1282" max="1282" width="7.23046875" style="52" customWidth="1"/>
    <col min="1283" max="1536" width="8.08984375" style="52"/>
    <col min="1537" max="1537" width="6.6171875" style="52" customWidth="1"/>
    <col min="1538" max="1538" width="7.23046875" style="52" customWidth="1"/>
    <col min="1539" max="1792" width="8.08984375" style="52"/>
    <col min="1793" max="1793" width="6.6171875" style="52" customWidth="1"/>
    <col min="1794" max="1794" width="7.23046875" style="52" customWidth="1"/>
    <col min="1795" max="2048" width="8.08984375" style="52"/>
    <col min="2049" max="2049" width="6.6171875" style="52" customWidth="1"/>
    <col min="2050" max="2050" width="7.23046875" style="52" customWidth="1"/>
    <col min="2051" max="2304" width="8.08984375" style="52"/>
    <col min="2305" max="2305" width="6.6171875" style="52" customWidth="1"/>
    <col min="2306" max="2306" width="7.23046875" style="52" customWidth="1"/>
    <col min="2307" max="2560" width="8.08984375" style="52"/>
    <col min="2561" max="2561" width="6.6171875" style="52" customWidth="1"/>
    <col min="2562" max="2562" width="7.23046875" style="52" customWidth="1"/>
    <col min="2563" max="2816" width="8.08984375" style="52"/>
    <col min="2817" max="2817" width="6.6171875" style="52" customWidth="1"/>
    <col min="2818" max="2818" width="7.23046875" style="52" customWidth="1"/>
    <col min="2819" max="3072" width="8.08984375" style="52"/>
    <col min="3073" max="3073" width="6.6171875" style="52" customWidth="1"/>
    <col min="3074" max="3074" width="7.23046875" style="52" customWidth="1"/>
    <col min="3075" max="3328" width="8.08984375" style="52"/>
    <col min="3329" max="3329" width="6.6171875" style="52" customWidth="1"/>
    <col min="3330" max="3330" width="7.23046875" style="52" customWidth="1"/>
    <col min="3331" max="3584" width="8.08984375" style="52"/>
    <col min="3585" max="3585" width="6.6171875" style="52" customWidth="1"/>
    <col min="3586" max="3586" width="7.23046875" style="52" customWidth="1"/>
    <col min="3587" max="3840" width="8.08984375" style="52"/>
    <col min="3841" max="3841" width="6.6171875" style="52" customWidth="1"/>
    <col min="3842" max="3842" width="7.23046875" style="52" customWidth="1"/>
    <col min="3843" max="4096" width="8.08984375" style="52"/>
    <col min="4097" max="4097" width="6.6171875" style="52" customWidth="1"/>
    <col min="4098" max="4098" width="7.23046875" style="52" customWidth="1"/>
    <col min="4099" max="4352" width="8.08984375" style="52"/>
    <col min="4353" max="4353" width="6.6171875" style="52" customWidth="1"/>
    <col min="4354" max="4354" width="7.23046875" style="52" customWidth="1"/>
    <col min="4355" max="4608" width="8.08984375" style="52"/>
    <col min="4609" max="4609" width="6.6171875" style="52" customWidth="1"/>
    <col min="4610" max="4610" width="7.23046875" style="52" customWidth="1"/>
    <col min="4611" max="4864" width="8.08984375" style="52"/>
    <col min="4865" max="4865" width="6.6171875" style="52" customWidth="1"/>
    <col min="4866" max="4866" width="7.23046875" style="52" customWidth="1"/>
    <col min="4867" max="5120" width="8.08984375" style="52"/>
    <col min="5121" max="5121" width="6.6171875" style="52" customWidth="1"/>
    <col min="5122" max="5122" width="7.23046875" style="52" customWidth="1"/>
    <col min="5123" max="5376" width="8.08984375" style="52"/>
    <col min="5377" max="5377" width="6.6171875" style="52" customWidth="1"/>
    <col min="5378" max="5378" width="7.23046875" style="52" customWidth="1"/>
    <col min="5379" max="5632" width="8.08984375" style="52"/>
    <col min="5633" max="5633" width="6.6171875" style="52" customWidth="1"/>
    <col min="5634" max="5634" width="7.23046875" style="52" customWidth="1"/>
    <col min="5635" max="5888" width="8.08984375" style="52"/>
    <col min="5889" max="5889" width="6.6171875" style="52" customWidth="1"/>
    <col min="5890" max="5890" width="7.23046875" style="52" customWidth="1"/>
    <col min="5891" max="6144" width="8.08984375" style="52"/>
    <col min="6145" max="6145" width="6.6171875" style="52" customWidth="1"/>
    <col min="6146" max="6146" width="7.23046875" style="52" customWidth="1"/>
    <col min="6147" max="6400" width="8.08984375" style="52"/>
    <col min="6401" max="6401" width="6.6171875" style="52" customWidth="1"/>
    <col min="6402" max="6402" width="7.23046875" style="52" customWidth="1"/>
    <col min="6403" max="6656" width="8.08984375" style="52"/>
    <col min="6657" max="6657" width="6.6171875" style="52" customWidth="1"/>
    <col min="6658" max="6658" width="7.23046875" style="52" customWidth="1"/>
    <col min="6659" max="6912" width="8.08984375" style="52"/>
    <col min="6913" max="6913" width="6.6171875" style="52" customWidth="1"/>
    <col min="6914" max="6914" width="7.23046875" style="52" customWidth="1"/>
    <col min="6915" max="7168" width="8.08984375" style="52"/>
    <col min="7169" max="7169" width="6.6171875" style="52" customWidth="1"/>
    <col min="7170" max="7170" width="7.23046875" style="52" customWidth="1"/>
    <col min="7171" max="7424" width="8.08984375" style="52"/>
    <col min="7425" max="7425" width="6.6171875" style="52" customWidth="1"/>
    <col min="7426" max="7426" width="7.23046875" style="52" customWidth="1"/>
    <col min="7427" max="7680" width="8.08984375" style="52"/>
    <col min="7681" max="7681" width="6.6171875" style="52" customWidth="1"/>
    <col min="7682" max="7682" width="7.23046875" style="52" customWidth="1"/>
    <col min="7683" max="7936" width="8.08984375" style="52"/>
    <col min="7937" max="7937" width="6.6171875" style="52" customWidth="1"/>
    <col min="7938" max="7938" width="7.23046875" style="52" customWidth="1"/>
    <col min="7939" max="8192" width="8.08984375" style="52"/>
    <col min="8193" max="8193" width="6.6171875" style="52" customWidth="1"/>
    <col min="8194" max="8194" width="7.23046875" style="52" customWidth="1"/>
    <col min="8195" max="8448" width="8.08984375" style="52"/>
    <col min="8449" max="8449" width="6.6171875" style="52" customWidth="1"/>
    <col min="8450" max="8450" width="7.23046875" style="52" customWidth="1"/>
    <col min="8451" max="8704" width="8.08984375" style="52"/>
    <col min="8705" max="8705" width="6.6171875" style="52" customWidth="1"/>
    <col min="8706" max="8706" width="7.23046875" style="52" customWidth="1"/>
    <col min="8707" max="8960" width="8.08984375" style="52"/>
    <col min="8961" max="8961" width="6.6171875" style="52" customWidth="1"/>
    <col min="8962" max="8962" width="7.23046875" style="52" customWidth="1"/>
    <col min="8963" max="9216" width="8.08984375" style="52"/>
    <col min="9217" max="9217" width="6.6171875" style="52" customWidth="1"/>
    <col min="9218" max="9218" width="7.23046875" style="52" customWidth="1"/>
    <col min="9219" max="9472" width="8.08984375" style="52"/>
    <col min="9473" max="9473" width="6.6171875" style="52" customWidth="1"/>
    <col min="9474" max="9474" width="7.23046875" style="52" customWidth="1"/>
    <col min="9475" max="9728" width="8.08984375" style="52"/>
    <col min="9729" max="9729" width="6.6171875" style="52" customWidth="1"/>
    <col min="9730" max="9730" width="7.23046875" style="52" customWidth="1"/>
    <col min="9731" max="9984" width="8.08984375" style="52"/>
    <col min="9985" max="9985" width="6.6171875" style="52" customWidth="1"/>
    <col min="9986" max="9986" width="7.23046875" style="52" customWidth="1"/>
    <col min="9987" max="10240" width="8.08984375" style="52"/>
    <col min="10241" max="10241" width="6.6171875" style="52" customWidth="1"/>
    <col min="10242" max="10242" width="7.23046875" style="52" customWidth="1"/>
    <col min="10243" max="10496" width="8.08984375" style="52"/>
    <col min="10497" max="10497" width="6.6171875" style="52" customWidth="1"/>
    <col min="10498" max="10498" width="7.23046875" style="52" customWidth="1"/>
    <col min="10499" max="10752" width="8.08984375" style="52"/>
    <col min="10753" max="10753" width="6.6171875" style="52" customWidth="1"/>
    <col min="10754" max="10754" width="7.23046875" style="52" customWidth="1"/>
    <col min="10755" max="11008" width="8.08984375" style="52"/>
    <col min="11009" max="11009" width="6.6171875" style="52" customWidth="1"/>
    <col min="11010" max="11010" width="7.23046875" style="52" customWidth="1"/>
    <col min="11011" max="11264" width="8.08984375" style="52"/>
    <col min="11265" max="11265" width="6.6171875" style="52" customWidth="1"/>
    <col min="11266" max="11266" width="7.23046875" style="52" customWidth="1"/>
    <col min="11267" max="11520" width="8.08984375" style="52"/>
    <col min="11521" max="11521" width="6.6171875" style="52" customWidth="1"/>
    <col min="11522" max="11522" width="7.23046875" style="52" customWidth="1"/>
    <col min="11523" max="11776" width="8.08984375" style="52"/>
    <col min="11777" max="11777" width="6.6171875" style="52" customWidth="1"/>
    <col min="11778" max="11778" width="7.23046875" style="52" customWidth="1"/>
    <col min="11779" max="12032" width="8.08984375" style="52"/>
    <col min="12033" max="12033" width="6.6171875" style="52" customWidth="1"/>
    <col min="12034" max="12034" width="7.23046875" style="52" customWidth="1"/>
    <col min="12035" max="12288" width="8.08984375" style="52"/>
    <col min="12289" max="12289" width="6.6171875" style="52" customWidth="1"/>
    <col min="12290" max="12290" width="7.23046875" style="52" customWidth="1"/>
    <col min="12291" max="12544" width="8.08984375" style="52"/>
    <col min="12545" max="12545" width="6.6171875" style="52" customWidth="1"/>
    <col min="12546" max="12546" width="7.23046875" style="52" customWidth="1"/>
    <col min="12547" max="12800" width="8.08984375" style="52"/>
    <col min="12801" max="12801" width="6.6171875" style="52" customWidth="1"/>
    <col min="12802" max="12802" width="7.23046875" style="52" customWidth="1"/>
    <col min="12803" max="13056" width="8.08984375" style="52"/>
    <col min="13057" max="13057" width="6.6171875" style="52" customWidth="1"/>
    <col min="13058" max="13058" width="7.23046875" style="52" customWidth="1"/>
    <col min="13059" max="13312" width="8.08984375" style="52"/>
    <col min="13313" max="13313" width="6.6171875" style="52" customWidth="1"/>
    <col min="13314" max="13314" width="7.23046875" style="52" customWidth="1"/>
    <col min="13315" max="13568" width="8.08984375" style="52"/>
    <col min="13569" max="13569" width="6.6171875" style="52" customWidth="1"/>
    <col min="13570" max="13570" width="7.23046875" style="52" customWidth="1"/>
    <col min="13571" max="13824" width="8.08984375" style="52"/>
    <col min="13825" max="13825" width="6.6171875" style="52" customWidth="1"/>
    <col min="13826" max="13826" width="7.23046875" style="52" customWidth="1"/>
    <col min="13827" max="14080" width="8.08984375" style="52"/>
    <col min="14081" max="14081" width="6.6171875" style="52" customWidth="1"/>
    <col min="14082" max="14082" width="7.23046875" style="52" customWidth="1"/>
    <col min="14083" max="14336" width="8.08984375" style="52"/>
    <col min="14337" max="14337" width="6.6171875" style="52" customWidth="1"/>
    <col min="14338" max="14338" width="7.23046875" style="52" customWidth="1"/>
    <col min="14339" max="14592" width="8.08984375" style="52"/>
    <col min="14593" max="14593" width="6.6171875" style="52" customWidth="1"/>
    <col min="14594" max="14594" width="7.23046875" style="52" customWidth="1"/>
    <col min="14595" max="14848" width="8.08984375" style="52"/>
    <col min="14849" max="14849" width="6.6171875" style="52" customWidth="1"/>
    <col min="14850" max="14850" width="7.23046875" style="52" customWidth="1"/>
    <col min="14851" max="15104" width="8.08984375" style="52"/>
    <col min="15105" max="15105" width="6.6171875" style="52" customWidth="1"/>
    <col min="15106" max="15106" width="7.23046875" style="52" customWidth="1"/>
    <col min="15107" max="15360" width="8.08984375" style="52"/>
    <col min="15361" max="15361" width="6.6171875" style="52" customWidth="1"/>
    <col min="15362" max="15362" width="7.23046875" style="52" customWidth="1"/>
    <col min="15363" max="15616" width="8.08984375" style="52"/>
    <col min="15617" max="15617" width="6.6171875" style="52" customWidth="1"/>
    <col min="15618" max="15618" width="7.23046875" style="52" customWidth="1"/>
    <col min="15619" max="15872" width="8.08984375" style="52"/>
    <col min="15873" max="15873" width="6.6171875" style="52" customWidth="1"/>
    <col min="15874" max="15874" width="7.23046875" style="52" customWidth="1"/>
    <col min="15875" max="16128" width="8.08984375" style="52"/>
    <col min="16129" max="16129" width="6.6171875" style="52" customWidth="1"/>
    <col min="16130" max="16130" width="7.23046875" style="52" customWidth="1"/>
    <col min="16131" max="16384" width="8.08984375" style="52"/>
  </cols>
  <sheetData>
    <row r="1" spans="1:42" s="85" customFormat="1" ht="42" x14ac:dyDescent="0.2">
      <c r="A1" s="84">
        <v>1</v>
      </c>
      <c r="N1" s="86">
        <v>2</v>
      </c>
      <c r="W1" s="86">
        <v>3</v>
      </c>
      <c r="AF1" s="85">
        <v>4</v>
      </c>
      <c r="AP1" s="85">
        <v>5</v>
      </c>
    </row>
    <row r="64" spans="1:44" s="85" customFormat="1" ht="34.5" customHeight="1" x14ac:dyDescent="0.2">
      <c r="A64" s="84">
        <v>6</v>
      </c>
      <c r="J64" s="85">
        <v>7</v>
      </c>
      <c r="V64" s="85">
        <v>8</v>
      </c>
      <c r="AH64" s="85">
        <v>9</v>
      </c>
      <c r="AR64" s="85">
        <v>10</v>
      </c>
    </row>
    <row r="140" spans="1:7" s="85" customFormat="1" ht="53.25" customHeight="1" x14ac:dyDescent="0.2">
      <c r="A140" s="84">
        <v>11</v>
      </c>
      <c r="G140" s="85">
        <v>12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" sqref="A2:J9"/>
    </sheetView>
  </sheetViews>
  <sheetFormatPr defaultColWidth="8.08984375" defaultRowHeight="13.5" x14ac:dyDescent="0.2"/>
  <cols>
    <col min="1" max="16384" width="8.08984375" style="52"/>
  </cols>
  <sheetData>
    <row r="1" spans="1:10" x14ac:dyDescent="0.2">
      <c r="A1" s="52" t="s">
        <v>28</v>
      </c>
    </row>
    <row r="2" spans="1:10" x14ac:dyDescent="0.2">
      <c r="A2" s="97"/>
      <c r="B2" s="98"/>
      <c r="C2" s="98"/>
      <c r="D2" s="98"/>
      <c r="E2" s="98"/>
      <c r="F2" s="98"/>
      <c r="G2" s="98"/>
      <c r="H2" s="98"/>
      <c r="I2" s="98"/>
      <c r="J2" s="98"/>
    </row>
    <row r="3" spans="1:10" x14ac:dyDescent="0.2">
      <c r="A3" s="98"/>
      <c r="B3" s="98"/>
      <c r="C3" s="98"/>
      <c r="D3" s="98"/>
      <c r="E3" s="98"/>
      <c r="F3" s="98"/>
      <c r="G3" s="98"/>
      <c r="H3" s="98"/>
      <c r="I3" s="98"/>
      <c r="J3" s="98"/>
    </row>
    <row r="4" spans="1:10" x14ac:dyDescent="0.2">
      <c r="A4" s="98"/>
      <c r="B4" s="98"/>
      <c r="C4" s="98"/>
      <c r="D4" s="98"/>
      <c r="E4" s="98"/>
      <c r="F4" s="98"/>
      <c r="G4" s="98"/>
      <c r="H4" s="98"/>
      <c r="I4" s="98"/>
      <c r="J4" s="98"/>
    </row>
    <row r="5" spans="1:10" x14ac:dyDescent="0.2">
      <c r="A5" s="98"/>
      <c r="B5" s="98"/>
      <c r="C5" s="98"/>
      <c r="D5" s="98"/>
      <c r="E5" s="98"/>
      <c r="F5" s="98"/>
      <c r="G5" s="98"/>
      <c r="H5" s="98"/>
      <c r="I5" s="98"/>
      <c r="J5" s="98"/>
    </row>
    <row r="6" spans="1:10" x14ac:dyDescent="0.2">
      <c r="A6" s="98"/>
      <c r="B6" s="98"/>
      <c r="C6" s="98"/>
      <c r="D6" s="98"/>
      <c r="E6" s="98"/>
      <c r="F6" s="98"/>
      <c r="G6" s="98"/>
      <c r="H6" s="98"/>
      <c r="I6" s="98"/>
      <c r="J6" s="98"/>
    </row>
    <row r="7" spans="1:10" x14ac:dyDescent="0.2">
      <c r="A7" s="98"/>
      <c r="B7" s="98"/>
      <c r="C7" s="98"/>
      <c r="D7" s="98"/>
      <c r="E7" s="98"/>
      <c r="F7" s="98"/>
      <c r="G7" s="98"/>
      <c r="H7" s="98"/>
      <c r="I7" s="98"/>
      <c r="J7" s="98"/>
    </row>
    <row r="8" spans="1:10" x14ac:dyDescent="0.2">
      <c r="A8" s="98"/>
      <c r="B8" s="98"/>
      <c r="C8" s="98"/>
      <c r="D8" s="98"/>
      <c r="E8" s="98"/>
      <c r="F8" s="98"/>
      <c r="G8" s="98"/>
      <c r="H8" s="98"/>
      <c r="I8" s="98"/>
      <c r="J8" s="98"/>
    </row>
    <row r="9" spans="1:10" x14ac:dyDescent="0.2">
      <c r="A9" s="98"/>
      <c r="B9" s="98"/>
      <c r="C9" s="98"/>
      <c r="D9" s="98"/>
      <c r="E9" s="98"/>
      <c r="F9" s="98"/>
      <c r="G9" s="98"/>
      <c r="H9" s="98"/>
      <c r="I9" s="98"/>
      <c r="J9" s="98"/>
    </row>
    <row r="11" spans="1:10" x14ac:dyDescent="0.2">
      <c r="A11" s="52" t="s">
        <v>29</v>
      </c>
    </row>
    <row r="12" spans="1:10" x14ac:dyDescent="0.2">
      <c r="A12" s="99"/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x14ac:dyDescent="0.2">
      <c r="A13" s="100"/>
      <c r="B13" s="100"/>
      <c r="C13" s="100"/>
      <c r="D13" s="100"/>
      <c r="E13" s="100"/>
      <c r="F13" s="100"/>
      <c r="G13" s="100"/>
      <c r="H13" s="100"/>
      <c r="I13" s="100"/>
      <c r="J13" s="100"/>
    </row>
    <row r="14" spans="1:10" x14ac:dyDescent="0.2">
      <c r="A14" s="100"/>
      <c r="B14" s="100"/>
      <c r="C14" s="100"/>
      <c r="D14" s="100"/>
      <c r="E14" s="100"/>
      <c r="F14" s="100"/>
      <c r="G14" s="100"/>
      <c r="H14" s="100"/>
      <c r="I14" s="100"/>
      <c r="J14" s="100"/>
    </row>
    <row r="15" spans="1:10" x14ac:dyDescent="0.2">
      <c r="A15" s="100"/>
      <c r="B15" s="100"/>
      <c r="C15" s="100"/>
      <c r="D15" s="100"/>
      <c r="E15" s="100"/>
      <c r="F15" s="100"/>
      <c r="G15" s="100"/>
      <c r="H15" s="100"/>
      <c r="I15" s="100"/>
      <c r="J15" s="100"/>
    </row>
    <row r="16" spans="1:10" x14ac:dyDescent="0.2">
      <c r="A16" s="100"/>
      <c r="B16" s="100"/>
      <c r="C16" s="100"/>
      <c r="D16" s="100"/>
      <c r="E16" s="100"/>
      <c r="F16" s="100"/>
      <c r="G16" s="100"/>
      <c r="H16" s="100"/>
      <c r="I16" s="100"/>
      <c r="J16" s="100"/>
    </row>
    <row r="17" spans="1:10" x14ac:dyDescent="0.2">
      <c r="A17" s="100"/>
      <c r="B17" s="100"/>
      <c r="C17" s="100"/>
      <c r="D17" s="100"/>
      <c r="E17" s="100"/>
      <c r="F17" s="100"/>
      <c r="G17" s="100"/>
      <c r="H17" s="100"/>
      <c r="I17" s="100"/>
      <c r="J17" s="100"/>
    </row>
    <row r="18" spans="1:10" x14ac:dyDescent="0.2">
      <c r="A18" s="100"/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0" x14ac:dyDescent="0.2">
      <c r="A19" s="100"/>
      <c r="B19" s="100"/>
      <c r="C19" s="100"/>
      <c r="D19" s="100"/>
      <c r="E19" s="100"/>
      <c r="F19" s="100"/>
      <c r="G19" s="100"/>
      <c r="H19" s="100"/>
      <c r="I19" s="100"/>
      <c r="J19" s="100"/>
    </row>
    <row r="21" spans="1:10" x14ac:dyDescent="0.2">
      <c r="A21" s="52" t="s">
        <v>30</v>
      </c>
    </row>
    <row r="22" spans="1:10" x14ac:dyDescent="0.2">
      <c r="A22" s="101"/>
      <c r="B22" s="101"/>
      <c r="C22" s="101"/>
      <c r="D22" s="101"/>
      <c r="E22" s="101"/>
      <c r="F22" s="101"/>
      <c r="G22" s="101"/>
      <c r="H22" s="101"/>
      <c r="I22" s="101"/>
      <c r="J22" s="101"/>
    </row>
    <row r="23" spans="1:10" x14ac:dyDescent="0.2">
      <c r="A23" s="101"/>
      <c r="B23" s="101"/>
      <c r="C23" s="101"/>
      <c r="D23" s="101"/>
      <c r="E23" s="101"/>
      <c r="F23" s="101"/>
      <c r="G23" s="101"/>
      <c r="H23" s="101"/>
      <c r="I23" s="101"/>
      <c r="J23" s="101"/>
    </row>
    <row r="24" spans="1:10" x14ac:dyDescent="0.2">
      <c r="A24" s="101"/>
      <c r="B24" s="101"/>
      <c r="C24" s="101"/>
      <c r="D24" s="101"/>
      <c r="E24" s="101"/>
      <c r="F24" s="101"/>
      <c r="G24" s="101"/>
      <c r="H24" s="101"/>
      <c r="I24" s="101"/>
      <c r="J24" s="101"/>
    </row>
    <row r="25" spans="1:10" x14ac:dyDescent="0.2">
      <c r="A25" s="101"/>
      <c r="B25" s="101"/>
      <c r="C25" s="101"/>
      <c r="D25" s="101"/>
      <c r="E25" s="101"/>
      <c r="F25" s="101"/>
      <c r="G25" s="101"/>
      <c r="H25" s="101"/>
      <c r="I25" s="101"/>
      <c r="J25" s="101"/>
    </row>
    <row r="26" spans="1:10" x14ac:dyDescent="0.2">
      <c r="A26" s="101"/>
      <c r="B26" s="101"/>
      <c r="C26" s="101"/>
      <c r="D26" s="101"/>
      <c r="E26" s="101"/>
      <c r="F26" s="101"/>
      <c r="G26" s="101"/>
      <c r="H26" s="101"/>
      <c r="I26" s="101"/>
      <c r="J26" s="101"/>
    </row>
    <row r="27" spans="1:10" x14ac:dyDescent="0.2">
      <c r="A27" s="101"/>
      <c r="B27" s="101"/>
      <c r="C27" s="101"/>
      <c r="D27" s="101"/>
      <c r="E27" s="101"/>
      <c r="F27" s="101"/>
      <c r="G27" s="101"/>
      <c r="H27" s="101"/>
      <c r="I27" s="101"/>
      <c r="J27" s="101"/>
    </row>
    <row r="28" spans="1:10" x14ac:dyDescent="0.2">
      <c r="A28" s="101"/>
      <c r="B28" s="101"/>
      <c r="C28" s="101"/>
      <c r="D28" s="101"/>
      <c r="E28" s="101"/>
      <c r="F28" s="101"/>
      <c r="G28" s="101"/>
      <c r="H28" s="101"/>
      <c r="I28" s="101"/>
      <c r="J28" s="101"/>
    </row>
    <row r="29" spans="1:10" x14ac:dyDescent="0.2">
      <c r="A29" s="101"/>
      <c r="B29" s="101"/>
      <c r="C29" s="101"/>
      <c r="D29" s="101"/>
      <c r="E29" s="101"/>
      <c r="F29" s="101"/>
      <c r="G29" s="101"/>
      <c r="H29" s="101"/>
      <c r="I29" s="101"/>
      <c r="J29" s="101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4.25" x14ac:dyDescent="0.2"/>
  <cols>
    <col min="1" max="1" width="13.97265625" customWidth="1"/>
    <col min="2" max="2" width="13.23828125" customWidth="1"/>
    <col min="4" max="4" width="14.7109375" customWidth="1"/>
    <col min="6" max="6" width="14.21875" customWidth="1"/>
    <col min="8" max="8" width="15.56640625" customWidth="1"/>
  </cols>
  <sheetData>
    <row r="1" spans="1:8" ht="17.25" x14ac:dyDescent="0.2">
      <c r="A1" s="30" t="s">
        <v>15</v>
      </c>
      <c r="B1" s="31"/>
      <c r="C1" s="32"/>
      <c r="D1" s="33"/>
      <c r="E1" s="32"/>
      <c r="F1" s="33"/>
      <c r="G1" s="32"/>
      <c r="H1" s="33"/>
    </row>
    <row r="2" spans="1:8" ht="17.25" x14ac:dyDescent="0.2">
      <c r="A2" s="34"/>
      <c r="B2" s="32"/>
      <c r="C2" s="32"/>
      <c r="D2" s="33"/>
      <c r="E2" s="32"/>
      <c r="F2" s="33"/>
      <c r="G2" s="32"/>
      <c r="H2" s="33"/>
    </row>
    <row r="3" spans="1:8" ht="17.25" x14ac:dyDescent="0.2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 ht="17.25" x14ac:dyDescent="0.2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 ht="17.25" x14ac:dyDescent="0.2">
      <c r="A5" s="37" t="s">
        <v>22</v>
      </c>
      <c r="B5" s="37"/>
      <c r="C5" s="37"/>
      <c r="D5" s="38"/>
      <c r="E5" s="37"/>
      <c r="F5" s="39"/>
      <c r="G5" s="37"/>
      <c r="H5" s="39"/>
    </row>
    <row r="6" spans="1:8" ht="17.25" x14ac:dyDescent="0.2">
      <c r="A6" s="37" t="s">
        <v>22</v>
      </c>
      <c r="B6" s="37"/>
      <c r="C6" s="37"/>
      <c r="D6" s="39"/>
      <c r="E6" s="37"/>
      <c r="F6" s="39"/>
      <c r="G6" s="37"/>
      <c r="H6" s="39"/>
    </row>
    <row r="7" spans="1:8" ht="17.25" x14ac:dyDescent="0.2">
      <c r="A7" s="37" t="s">
        <v>22</v>
      </c>
      <c r="B7" s="37"/>
      <c r="C7" s="37"/>
      <c r="D7" s="39"/>
      <c r="E7" s="37"/>
      <c r="F7" s="39"/>
      <c r="G7" s="37"/>
      <c r="H7" s="39"/>
    </row>
    <row r="8" spans="1:8" ht="17.25" x14ac:dyDescent="0.2">
      <c r="A8" s="37" t="s">
        <v>22</v>
      </c>
      <c r="B8" s="37"/>
      <c r="C8" s="37"/>
      <c r="D8" s="39"/>
      <c r="E8" s="37"/>
      <c r="F8" s="39"/>
      <c r="G8" s="37"/>
      <c r="H8" s="39"/>
    </row>
    <row r="9" spans="1:8" ht="17.25" x14ac:dyDescent="0.2">
      <c r="A9" s="37" t="s">
        <v>22</v>
      </c>
      <c r="B9" s="37"/>
      <c r="C9" s="37"/>
      <c r="D9" s="39"/>
      <c r="E9" s="37"/>
      <c r="F9" s="39"/>
      <c r="G9" s="37"/>
      <c r="H9" s="39"/>
    </row>
    <row r="10" spans="1:8" ht="17.25" x14ac:dyDescent="0.2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 ht="17.25" x14ac:dyDescent="0.2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 ht="17.25" x14ac:dyDescent="0.2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笹田喬志</cp:lastModifiedBy>
  <dcterms:created xsi:type="dcterms:W3CDTF">2020-09-18T03:10:57Z</dcterms:created>
  <dcterms:modified xsi:type="dcterms:W3CDTF">2020-11-24T13:48:37Z</dcterms:modified>
</cp:coreProperties>
</file>