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8CF540A-9F6B-437F-8945-7CD2DB320B9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<sst xmlns="http://schemas.openxmlformats.org/spreadsheetml/2006/main" count="122" uniqueCount="60">
  <si>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</si>
  <si>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</si>
  <si>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</si>
  <si>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</si>
  <si>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</si>
  <si>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</si>
  <si>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</si>
  <si>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</si>
  <si>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</si>
  <si>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</si>
  <si>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</si>
  <si>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</si>
  <si>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</si>
  <si>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</si>
  <si>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</si>
  <si>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</si>
  <si>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</si>
  <si>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</si>
  <si>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</si>
  <si>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</si>
  <si>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</si>
  <si>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</si>
  <si>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</si>
  <si>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</si>
  <si>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</si>
  <si>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</si>
  <si>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</si>
  <si>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</si>
  <si>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</si>
  <si>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</si>
  <si>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</si>
  <si>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</si>
  <si>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</si>
  <si>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</si>
  <si>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</si>
  <si>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USDJPD</t>
    <phoneticPr fontId="1"/>
  </si>
  <si>
    <t>USD/JPY</t>
    <phoneticPr fontId="5"/>
  </si>
  <si>
    <t>2020.12.4</t>
    <phoneticPr fontId="1"/>
  </si>
  <si>
    <t>2020.12.8</t>
    <phoneticPr fontId="1"/>
  </si>
  <si>
    <t>2020.12.15</t>
    <phoneticPr fontId="1"/>
  </si>
  <si>
    <t>2020.12.24</t>
    <phoneticPr fontId="1"/>
  </si>
  <si>
    <t>2021.1.21</t>
    <phoneticPr fontId="1"/>
  </si>
  <si>
    <t>2021.1.9</t>
    <phoneticPr fontId="1"/>
  </si>
  <si>
    <t>2021.1.24</t>
    <phoneticPr fontId="1"/>
  </si>
  <si>
    <t>2005.2.3</t>
    <phoneticPr fontId="1"/>
  </si>
  <si>
    <t>2005.3.18</t>
    <phoneticPr fontId="1"/>
  </si>
  <si>
    <t>2005.3.29</t>
    <phoneticPr fontId="1"/>
  </si>
  <si>
    <t>2005.6.27</t>
    <phoneticPr fontId="1"/>
  </si>
  <si>
    <t>2005.7.1</t>
    <phoneticPr fontId="1"/>
  </si>
  <si>
    <t>2005.8.17</t>
    <phoneticPr fontId="1"/>
  </si>
  <si>
    <t>4H足</t>
    <rPh sb="2" eb="3">
      <t>アシ</t>
    </rPh>
    <phoneticPr fontId="1"/>
  </si>
  <si>
    <t>2005.9.7</t>
    <phoneticPr fontId="1"/>
  </si>
  <si>
    <t>2005.9.16</t>
    <phoneticPr fontId="1"/>
  </si>
  <si>
    <t>2005.9.30</t>
    <phoneticPr fontId="1"/>
  </si>
  <si>
    <t>2005.10.31</t>
    <phoneticPr fontId="1"/>
  </si>
  <si>
    <t xml:space="preserve">・EBを確認あとにエントリーしたところトレンドが継続した。しかしトレンド転換したものもあった。、
</t>
    <rPh sb="4" eb="6">
      <t>カクニン</t>
    </rPh>
    <rPh sb="24" eb="26">
      <t>ケイゾク</t>
    </rPh>
    <rPh sb="36" eb="38">
      <t>テンカン</t>
    </rPh>
    <phoneticPr fontId="1"/>
  </si>
  <si>
    <t>・EBの見極めがむずかしい。</t>
    <rPh sb="4" eb="6">
      <t>ミキワ</t>
    </rPh>
    <phoneticPr fontId="1"/>
  </si>
  <si>
    <t>・チャートを時間かけてみて、EBをすぐにわかりようにしたい。</t>
    <rPh sb="6" eb="8">
      <t>ジカン</t>
    </rPh>
    <phoneticPr fontId="1"/>
  </si>
  <si>
    <t>2021.1.26</t>
    <phoneticPr fontId="1"/>
  </si>
  <si>
    <t>2020.12.19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</si>
</sst>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4" fillId="0" borderId="17" xfId="0" applyFont="1" applyBorder="1" applyAlignment="1">
      <alignment horizontal="center" vertical="center"/>
    </xf>
    <xf numFmtId="14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>
    <xdr:from>
      <xdr:col>0</xdr:col>
      <xdr:colOff>488157</xdr:colOff>
      <xdr:row>1</xdr:row>
      <xdr:rowOff>35719</xdr:rowOff>
    </xdr:from>
    <xdr:to>
      <xdr:col>1</xdr:col>
      <xdr:colOff>535781</xdr:colOff>
      <xdr:row>3</xdr:row>
      <xdr:rowOff>83343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CD61C9A-722A-46AC-B7EE-13B8F4D4B3F6}"/>
            </a:ext>
          </a:extLst>
        </xdr:cNvPr>
        <xdr:cNvSpPr txBox="1"/>
      </xdr:nvSpPr>
      <xdr:spPr>
        <a:xfrm>
          <a:off x="488157" y="214313"/>
          <a:ext cx="547687" cy="464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1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469106</xdr:colOff>
      <xdr:row>44</xdr:row>
      <xdr:rowOff>45244</xdr:rowOff>
    </xdr:from>
    <xdr:to>
      <xdr:col>1</xdr:col>
      <xdr:colOff>516730</xdr:colOff>
      <xdr:row>46</xdr:row>
      <xdr:rowOff>152400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12401219-DE97-40C7-BBB6-F264B61CCF30}"/>
            </a:ext>
          </a:extLst>
        </xdr:cNvPr>
        <xdr:cNvSpPr txBox="1"/>
      </xdr:nvSpPr>
      <xdr:spPr>
        <a:xfrm>
          <a:off x="469106" y="8022432"/>
          <a:ext cx="547687" cy="464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2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83343</xdr:colOff>
      <xdr:row>88</xdr:row>
      <xdr:rowOff>52388</xdr:rowOff>
    </xdr:from>
    <xdr:to>
      <xdr:col>1</xdr:col>
      <xdr:colOff>130967</xdr:colOff>
      <xdr:row>90</xdr:row>
      <xdr:rowOff>100013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CD39B971-812A-4CDC-BFF8-47AC58182ECE}"/>
            </a:ext>
          </a:extLst>
        </xdr:cNvPr>
        <xdr:cNvSpPr txBox="1"/>
      </xdr:nvSpPr>
      <xdr:spPr>
        <a:xfrm>
          <a:off x="83343" y="16006763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3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416719</xdr:colOff>
      <xdr:row>132</xdr:row>
      <xdr:rowOff>71440</xdr:rowOff>
    </xdr:from>
    <xdr:to>
      <xdr:col>1</xdr:col>
      <xdr:colOff>369093</xdr:colOff>
      <xdr:row>135</xdr:row>
      <xdr:rowOff>59532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44AD383E-00F0-46AA-96C4-8BC239DCF5AB}"/>
            </a:ext>
          </a:extLst>
        </xdr:cNvPr>
        <xdr:cNvSpPr txBox="1"/>
      </xdr:nvSpPr>
      <xdr:spPr>
        <a:xfrm>
          <a:off x="416719" y="24122065"/>
          <a:ext cx="452437" cy="5238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4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452437</xdr:colOff>
      <xdr:row>176</xdr:row>
      <xdr:rowOff>30956</xdr:rowOff>
    </xdr:from>
    <xdr:to>
      <xdr:col>1</xdr:col>
      <xdr:colOff>500061</xdr:colOff>
      <xdr:row>178</xdr:row>
      <xdr:rowOff>138112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EA773A30-7E46-45DB-ACAD-D0F2753E033F}"/>
            </a:ext>
          </a:extLst>
        </xdr:cNvPr>
        <xdr:cNvSpPr txBox="1"/>
      </xdr:nvSpPr>
      <xdr:spPr>
        <a:xfrm>
          <a:off x="452437" y="31999237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5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404811</xdr:colOff>
      <xdr:row>218</xdr:row>
      <xdr:rowOff>35719</xdr:rowOff>
    </xdr:from>
    <xdr:to>
      <xdr:col>1</xdr:col>
      <xdr:colOff>452435</xdr:colOff>
      <xdr:row>221</xdr:row>
      <xdr:rowOff>23812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76F81EA0-B581-4E5B-A1E7-12A3AE4CC577}"/>
            </a:ext>
          </a:extLst>
        </xdr:cNvPr>
        <xdr:cNvSpPr txBox="1"/>
      </xdr:nvSpPr>
      <xdr:spPr>
        <a:xfrm>
          <a:off x="404811" y="39624000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6</a:t>
          </a:r>
        </a:p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26</xdr:col>
      <xdr:colOff>310932</xdr:colOff>
      <xdr:row>41</xdr:row>
      <xdr:rowOff>64875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E4F5B216-C20E-4833-9628-FC881F107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0" y="178594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26</xdr:col>
      <xdr:colOff>310932</xdr:colOff>
      <xdr:row>84</xdr:row>
      <xdr:rowOff>64875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EC14C3C-6AAB-43CC-B29D-843F9A699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0" y="7977188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26</xdr:col>
      <xdr:colOff>310932</xdr:colOff>
      <xdr:row>127</xdr:row>
      <xdr:rowOff>124406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D1E3F14C-8553-45B4-9DA8-9F3D3B0EC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7750" y="15954375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26</xdr:col>
      <xdr:colOff>310932</xdr:colOff>
      <xdr:row>172</xdr:row>
      <xdr:rowOff>124406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5494BD6-98CE-4C77-8C42-4F602B51F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47750" y="24050625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176</xdr:row>
      <xdr:rowOff>0</xdr:rowOff>
    </xdr:from>
    <xdr:to>
      <xdr:col>26</xdr:col>
      <xdr:colOff>310932</xdr:colOff>
      <xdr:row>216</xdr:row>
      <xdr:rowOff>64874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024898A-9D6C-4BEA-BE26-7ABA830BB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7750" y="31968281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26</xdr:col>
      <xdr:colOff>310932</xdr:colOff>
      <xdr:row>260</xdr:row>
      <xdr:rowOff>24497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D45C0F22-299F-4EFB-8BD6-F114DED1F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0" y="39588281"/>
          <a:ext cx="15169932" cy="758496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263</xdr:row>
      <xdr:rowOff>0</xdr:rowOff>
    </xdr:from>
    <xdr:to>
      <xdr:col>26</xdr:col>
      <xdr:colOff>310932</xdr:colOff>
      <xdr:row>303</xdr:row>
      <xdr:rowOff>124405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C1F80807-0686-4D61-A4BC-DF9767472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47750" y="47684531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306</xdr:row>
      <xdr:rowOff>0</xdr:rowOff>
    </xdr:from>
    <xdr:to>
      <xdr:col>26</xdr:col>
      <xdr:colOff>310932</xdr:colOff>
      <xdr:row>347</xdr:row>
      <xdr:rowOff>5343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864E32A1-4B4C-4B7C-9EC3-77A1816A0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47750" y="55423594"/>
          <a:ext cx="15169932" cy="7327687"/>
        </a:xfrm>
        <a:prstGeom prst="rect">
          <a:avLst/>
        </a:prstGeom>
      </xdr:spPr>
    </xdr:pic>
    <xdr:clientData/>
  </xdr:twoCellAnchor>
  <xdr:twoCellAnchor editAs="oneCell">
    <xdr:from>
      <xdr:col>2</xdr:col>
      <xdr:colOff>23813</xdr:colOff>
      <xdr:row>392</xdr:row>
      <xdr:rowOff>47625</xdr:rowOff>
    </xdr:from>
    <xdr:to>
      <xdr:col>26</xdr:col>
      <xdr:colOff>334745</xdr:colOff>
      <xdr:row>433</xdr:row>
      <xdr:rowOff>52968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B9B02E1F-CAE0-4817-96DF-A7CEBB1E6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71563" y="70830281"/>
          <a:ext cx="15169932" cy="7327687"/>
        </a:xfrm>
        <a:prstGeom prst="rect">
          <a:avLst/>
        </a:prstGeom>
      </xdr:spPr>
    </xdr:pic>
    <xdr:clientData/>
  </xdr:twoCellAnchor>
  <xdr:twoCellAnchor>
    <xdr:from>
      <xdr:col>0</xdr:col>
      <xdr:colOff>440532</xdr:colOff>
      <xdr:row>392</xdr:row>
      <xdr:rowOff>35719</xdr:rowOff>
    </xdr:from>
    <xdr:to>
      <xdr:col>1</xdr:col>
      <xdr:colOff>488156</xdr:colOff>
      <xdr:row>395</xdr:row>
      <xdr:rowOff>23812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EF6E2BF1-0BF1-4D2F-8D5D-66CA86F49B78}"/>
            </a:ext>
          </a:extLst>
        </xdr:cNvPr>
        <xdr:cNvSpPr txBox="1"/>
      </xdr:nvSpPr>
      <xdr:spPr>
        <a:xfrm>
          <a:off x="440532" y="70818375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10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416718</xdr:colOff>
      <xdr:row>349</xdr:row>
      <xdr:rowOff>35719</xdr:rowOff>
    </xdr:from>
    <xdr:to>
      <xdr:col>1</xdr:col>
      <xdr:colOff>464342</xdr:colOff>
      <xdr:row>352</xdr:row>
      <xdr:rowOff>23813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3B35BCD4-39B7-4C51-B1F4-030EC02D3C6E}"/>
            </a:ext>
          </a:extLst>
        </xdr:cNvPr>
        <xdr:cNvSpPr txBox="1"/>
      </xdr:nvSpPr>
      <xdr:spPr>
        <a:xfrm>
          <a:off x="416718" y="63138844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9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428626</xdr:colOff>
      <xdr:row>306</xdr:row>
      <xdr:rowOff>23812</xdr:rowOff>
    </xdr:from>
    <xdr:to>
      <xdr:col>1</xdr:col>
      <xdr:colOff>476250</xdr:colOff>
      <xdr:row>309</xdr:row>
      <xdr:rowOff>11906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D6E66EB5-7C7A-40C1-AE17-920663AFD718}"/>
            </a:ext>
          </a:extLst>
        </xdr:cNvPr>
        <xdr:cNvSpPr txBox="1"/>
      </xdr:nvSpPr>
      <xdr:spPr>
        <a:xfrm>
          <a:off x="428626" y="55447406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8</a:t>
          </a:r>
          <a:endParaRPr kumimoji="1" lang="ja-JP" altLang="en-US" sz="1100"/>
        </a:p>
      </xdr:txBody>
    </xdr:sp>
    <xdr:clientData/>
  </xdr:twoCellAnchor>
  <xdr:twoCellAnchor>
    <xdr:from>
      <xdr:col>0</xdr:col>
      <xdr:colOff>392906</xdr:colOff>
      <xdr:row>263</xdr:row>
      <xdr:rowOff>59531</xdr:rowOff>
    </xdr:from>
    <xdr:to>
      <xdr:col>1</xdr:col>
      <xdr:colOff>440530</xdr:colOff>
      <xdr:row>266</xdr:row>
      <xdr:rowOff>47624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65C35798-54B7-4564-A9C4-36CDD94A4D54}"/>
            </a:ext>
          </a:extLst>
        </xdr:cNvPr>
        <xdr:cNvSpPr txBox="1"/>
      </xdr:nvSpPr>
      <xdr:spPr>
        <a:xfrm>
          <a:off x="392906" y="47744062"/>
          <a:ext cx="547687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000"/>
            <a:t>7</a:t>
          </a:r>
        </a:p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0</xdr:colOff>
      <xdr:row>350</xdr:row>
      <xdr:rowOff>0</xdr:rowOff>
    </xdr:from>
    <xdr:to>
      <xdr:col>2</xdr:col>
      <xdr:colOff>19058</xdr:colOff>
      <xdr:row>350</xdr:row>
      <xdr:rowOff>9529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30D93C56-E54A-40C9-9DFE-CD6C132DC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47750" y="63281719"/>
          <a:ext cx="19058" cy="95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350</xdr:row>
      <xdr:rowOff>0</xdr:rowOff>
    </xdr:from>
    <xdr:to>
      <xdr:col>26</xdr:col>
      <xdr:colOff>310932</xdr:colOff>
      <xdr:row>387</xdr:row>
      <xdr:rowOff>109871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68D89EA9-65AE-4215-AD11-ABBE152CC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47750" y="63281719"/>
          <a:ext cx="15169932" cy="6717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50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33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93" t="s">
        <v>3</v>
      </c>
      <c r="H6" s="94"/>
      <c r="I6" s="100"/>
      <c r="J6" s="93" t="s">
        <v>22</v>
      </c>
      <c r="K6" s="94"/>
      <c r="L6" s="100"/>
      <c r="M6" s="93" t="s">
        <v>23</v>
      </c>
      <c r="N6" s="94"/>
      <c r="O6" s="100"/>
    </row>
    <row r="7" spans="1:18" ht="19.5" thickBot="1" x14ac:dyDescent="0.45">
      <c r="A7" s="27"/>
      <c r="B7" s="27" t="s">
        <v>2</v>
      </c>
      <c r="C7" s="64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7" t="s">
        <v>22</v>
      </c>
      <c r="K8" s="98"/>
      <c r="L8" s="99"/>
      <c r="M8" s="97"/>
      <c r="N8" s="98"/>
      <c r="O8" s="99"/>
    </row>
    <row r="9" spans="1:18" x14ac:dyDescent="0.4">
      <c r="A9" s="9">
        <v>1</v>
      </c>
      <c r="B9" s="23" t="s">
        <v>44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 t="s">
        <v>45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 t="s">
        <v>46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 t="s">
        <v>47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">
      <c r="A13" s="9">
        <v>5</v>
      </c>
      <c r="B13" s="5" t="s">
        <v>48</v>
      </c>
      <c r="C13" s="47">
        <v>1</v>
      </c>
      <c r="D13" s="57">
        <v>-1</v>
      </c>
      <c r="E13" s="58">
        <v>-1</v>
      </c>
      <c r="F13" s="80">
        <v>-1</v>
      </c>
      <c r="G13" s="22">
        <f t="shared" si="2"/>
        <v>112649.30027595242</v>
      </c>
      <c r="H13" s="22">
        <f t="shared" si="3"/>
        <v>115674.30426062499</v>
      </c>
      <c r="I13" s="22">
        <f t="shared" si="4"/>
        <v>122460.26512000001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-3483.998977606776</v>
      </c>
      <c r="N13" s="45">
        <f t="shared" ref="N13:N58" si="15">IF(E13="","",K13*E13)</f>
        <v>-3577.5558018749998</v>
      </c>
      <c r="O13" s="46">
        <f t="shared" ref="O13:O58" si="16">IF(F13="","",L13*F13)</f>
        <v>-3787.4308800000003</v>
      </c>
      <c r="P13" s="40"/>
      <c r="Q13" s="40"/>
      <c r="R13" s="40"/>
    </row>
    <row r="14" spans="1:18" x14ac:dyDescent="0.4">
      <c r="A14" s="9">
        <v>6</v>
      </c>
      <c r="B14" s="5" t="s">
        <v>49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116941.23861646622</v>
      </c>
      <c r="H14" s="22">
        <f t="shared" si="3"/>
        <v>120879.64795235312</v>
      </c>
      <c r="I14" s="22">
        <f t="shared" si="4"/>
        <v>129807.88102720001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3673.8079536</v>
      </c>
      <c r="M14" s="44">
        <f t="shared" si="14"/>
        <v>4291.9383405137869</v>
      </c>
      <c r="N14" s="45">
        <f t="shared" si="15"/>
        <v>5205.3436917281251</v>
      </c>
      <c r="O14" s="46">
        <f t="shared" si="16"/>
        <v>7347.6159072</v>
      </c>
      <c r="P14" s="40"/>
      <c r="Q14" s="40"/>
      <c r="R14" s="40"/>
    </row>
    <row r="15" spans="1:18" x14ac:dyDescent="0.4">
      <c r="A15" s="9">
        <v>7</v>
      </c>
      <c r="B15" s="5" t="s">
        <v>51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121396.69980775358</v>
      </c>
      <c r="H15" s="22">
        <f t="shared" si="3"/>
        <v>126319.23211020901</v>
      </c>
      <c r="I15" s="22">
        <f t="shared" si="4"/>
        <v>137596.353888832</v>
      </c>
      <c r="J15" s="44">
        <f t="shared" si="11"/>
        <v>3508.2371584939865</v>
      </c>
      <c r="K15" s="45">
        <f t="shared" si="12"/>
        <v>3626.3894385705935</v>
      </c>
      <c r="L15" s="46">
        <f t="shared" si="13"/>
        <v>3894.2364308160004</v>
      </c>
      <c r="M15" s="44">
        <f t="shared" si="14"/>
        <v>4455.4611912873634</v>
      </c>
      <c r="N15" s="45">
        <f t="shared" si="15"/>
        <v>5439.5841578558902</v>
      </c>
      <c r="O15" s="46">
        <f t="shared" si="16"/>
        <v>7788.4728616320008</v>
      </c>
      <c r="P15" s="40"/>
      <c r="Q15" s="40"/>
      <c r="R15" s="40"/>
    </row>
    <row r="16" spans="1:18" x14ac:dyDescent="0.4">
      <c r="A16" s="9">
        <v>8</v>
      </c>
      <c r="B16" s="5" t="s">
        <v>52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126021.91407042899</v>
      </c>
      <c r="H16" s="22">
        <f t="shared" si="3"/>
        <v>132003.59755516841</v>
      </c>
      <c r="I16" s="22">
        <f t="shared" si="4"/>
        <v>145852.13512216191</v>
      </c>
      <c r="J16" s="44">
        <f t="shared" si="11"/>
        <v>3641.9009942326074</v>
      </c>
      <c r="K16" s="45">
        <f t="shared" si="12"/>
        <v>3789.57696330627</v>
      </c>
      <c r="L16" s="46">
        <f t="shared" si="13"/>
        <v>4127.8906166649604</v>
      </c>
      <c r="M16" s="44">
        <f t="shared" si="14"/>
        <v>4625.2142626754112</v>
      </c>
      <c r="N16" s="45">
        <f t="shared" si="15"/>
        <v>5684.3654449594051</v>
      </c>
      <c r="O16" s="46">
        <f t="shared" si="16"/>
        <v>8255.7812333299207</v>
      </c>
      <c r="P16" s="40"/>
      <c r="Q16" s="40"/>
      <c r="R16" s="40"/>
    </row>
    <row r="17" spans="1:18" x14ac:dyDescent="0.4">
      <c r="A17" s="9">
        <v>9</v>
      </c>
      <c r="B17" s="5" t="s">
        <v>53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130823.34899651233</v>
      </c>
      <c r="H17" s="22">
        <f t="shared" si="3"/>
        <v>137943.75944515099</v>
      </c>
      <c r="I17" s="22">
        <f t="shared" si="4"/>
        <v>154603.26322949163</v>
      </c>
      <c r="J17" s="44">
        <f t="shared" si="11"/>
        <v>3780.6574221128694</v>
      </c>
      <c r="K17" s="45">
        <f t="shared" si="12"/>
        <v>3960.1079266550523</v>
      </c>
      <c r="L17" s="46">
        <f t="shared" si="13"/>
        <v>4375.5640536648571</v>
      </c>
      <c r="M17" s="44">
        <f t="shared" si="14"/>
        <v>4801.4349260833442</v>
      </c>
      <c r="N17" s="45">
        <f t="shared" si="15"/>
        <v>5940.1618899825789</v>
      </c>
      <c r="O17" s="46">
        <f t="shared" si="16"/>
        <v>8751.1281073297141</v>
      </c>
      <c r="P17" s="40"/>
      <c r="Q17" s="40"/>
      <c r="R17" s="40"/>
    </row>
    <row r="18" spans="1:18" x14ac:dyDescent="0.4">
      <c r="A18" s="9">
        <v>10</v>
      </c>
      <c r="B18" s="5" t="s">
        <v>54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135807.71859327945</v>
      </c>
      <c r="H18" s="22">
        <f t="shared" si="3"/>
        <v>144151.22862018278</v>
      </c>
      <c r="I18" s="22">
        <f t="shared" si="4"/>
        <v>163879.45902326112</v>
      </c>
      <c r="J18" s="44">
        <f t="shared" si="11"/>
        <v>3924.7004698953697</v>
      </c>
      <c r="K18" s="45">
        <f t="shared" si="12"/>
        <v>4138.3127833545295</v>
      </c>
      <c r="L18" s="46">
        <f t="shared" si="13"/>
        <v>4638.0978968847485</v>
      </c>
      <c r="M18" s="44">
        <f t="shared" si="14"/>
        <v>4984.3695967671192</v>
      </c>
      <c r="N18" s="45">
        <f t="shared" si="15"/>
        <v>6207.4691750317943</v>
      </c>
      <c r="O18" s="46">
        <f t="shared" si="16"/>
        <v>9276.195793769497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4074.2315577983836</v>
      </c>
      <c r="K19" s="45">
        <f t="shared" si="12"/>
        <v>4324.5368586054828</v>
      </c>
      <c r="L19" s="46">
        <f t="shared" si="13"/>
        <v>4916.3837706978338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101" t="s">
        <v>5</v>
      </c>
      <c r="C59" s="102"/>
      <c r="D59" s="7">
        <f>COUNTIF(D9:D58,1.27)</f>
        <v>9</v>
      </c>
      <c r="E59" s="7">
        <f>COUNTIF(E9:E58,1.5)</f>
        <v>9</v>
      </c>
      <c r="F59" s="8">
        <f>COUNTIF(F9:F58,2)</f>
        <v>9</v>
      </c>
      <c r="G59" s="70">
        <f>M59+G8</f>
        <v>135807.71859327945</v>
      </c>
      <c r="H59" s="71">
        <f>N59+H8</f>
        <v>144151.22862018278</v>
      </c>
      <c r="I59" s="72">
        <f>O59+I8</f>
        <v>163879.45902326115</v>
      </c>
      <c r="J59" s="67" t="s">
        <v>30</v>
      </c>
      <c r="K59" s="68" t="e">
        <f>B58-B9</f>
        <v>#VALUE!</v>
      </c>
      <c r="L59" s="69" t="s">
        <v>31</v>
      </c>
      <c r="M59" s="81">
        <f>SUM(M9:M58)</f>
        <v>35807.718593279453</v>
      </c>
      <c r="N59" s="82">
        <f>SUM(N9:N58)</f>
        <v>44151.228620182788</v>
      </c>
      <c r="O59" s="83">
        <f>SUM(O9:O58)</f>
        <v>63879.459023261137</v>
      </c>
    </row>
    <row r="60" spans="1:15" ht="19.5" thickBot="1" x14ac:dyDescent="0.45">
      <c r="A60" s="9"/>
      <c r="B60" s="95" t="s">
        <v>6</v>
      </c>
      <c r="C60" s="96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93" t="s">
        <v>29</v>
      </c>
      <c r="H60" s="94"/>
      <c r="I60" s="100"/>
      <c r="J60" s="93" t="s">
        <v>32</v>
      </c>
      <c r="K60" s="94"/>
      <c r="L60" s="100"/>
      <c r="M60" s="9"/>
      <c r="N60" s="3"/>
      <c r="O60" s="4"/>
    </row>
    <row r="61" spans="1:15" ht="19.5" thickBot="1" x14ac:dyDescent="0.45">
      <c r="A61" s="9"/>
      <c r="B61" s="95" t="s">
        <v>34</v>
      </c>
      <c r="C61" s="96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1.3580771859327945</v>
      </c>
      <c r="H61" s="77">
        <f t="shared" ref="H61" si="21">H59/H8</f>
        <v>1.4415122862018279</v>
      </c>
      <c r="I61" s="78">
        <f>I59/I8</f>
        <v>1.6387945902326115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93" t="s">
        <v>4</v>
      </c>
      <c r="C62" s="94"/>
      <c r="D62" s="79">
        <f t="shared" ref="D62:E62" si="22">D59/(D59+D60+D61)</f>
        <v>0.9</v>
      </c>
      <c r="E62" s="74">
        <f t="shared" si="22"/>
        <v>0.9</v>
      </c>
      <c r="F62" s="75">
        <f>F59/(F59+F60+F61)</f>
        <v>0.9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Y268"/>
  <sheetViews>
    <sheetView topLeftCell="A358" zoomScale="80" zoomScaleNormal="80" workbookViewId="0">
      <selection activeCell="C351" sqref="C351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5" ht="18.75" x14ac:dyDescent="0.4">
      <c r="B2"/>
      <c r="C2"/>
      <c r="Y2"/>
    </row>
    <row r="31" spans="2:2" ht="18.75" x14ac:dyDescent="0.4">
      <c r="B31"/>
    </row>
    <row r="60" spans="2:3" ht="18.75" x14ac:dyDescent="0.4">
      <c r="B60"/>
    </row>
    <row r="61" spans="2:3" ht="18.75" x14ac:dyDescent="0.4">
      <c r="C61"/>
    </row>
    <row r="89" spans="2:3" ht="18.75" x14ac:dyDescent="0.4">
      <c r="B89"/>
    </row>
    <row r="90" spans="2:3" ht="18.75" x14ac:dyDescent="0.4">
      <c r="C90"/>
    </row>
    <row r="118" spans="2:3" ht="18.75" x14ac:dyDescent="0.4">
      <c r="B118"/>
    </row>
    <row r="119" spans="2:3" ht="18.75" x14ac:dyDescent="0.4">
      <c r="C119"/>
    </row>
    <row r="149" spans="3:3" ht="18.75" x14ac:dyDescent="0.4">
      <c r="C149"/>
    </row>
    <row r="178" spans="3:3" ht="18.75" x14ac:dyDescent="0.4">
      <c r="C178"/>
    </row>
    <row r="208" spans="3:3" ht="18.75" x14ac:dyDescent="0.4">
      <c r="C208"/>
    </row>
    <row r="238" spans="3:3" ht="18.75" x14ac:dyDescent="0.4">
      <c r="C238"/>
    </row>
    <row r="268" spans="3:3" ht="18.75" x14ac:dyDescent="0.4">
      <c r="C268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103" t="s">
        <v>55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x14ac:dyDescent="0.4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0" x14ac:dyDescent="0.4">
      <c r="A4" s="104"/>
      <c r="B4" s="104"/>
      <c r="C4" s="104"/>
      <c r="D4" s="104"/>
      <c r="E4" s="104"/>
      <c r="F4" s="104"/>
      <c r="G4" s="104"/>
      <c r="H4" s="104"/>
      <c r="I4" s="104"/>
      <c r="J4" s="104"/>
    </row>
    <row r="5" spans="1:10" x14ac:dyDescent="0.4">
      <c r="A5" s="104"/>
      <c r="B5" s="104"/>
      <c r="C5" s="104"/>
      <c r="D5" s="104"/>
      <c r="E5" s="104"/>
      <c r="F5" s="104"/>
      <c r="G5" s="104"/>
      <c r="H5" s="104"/>
      <c r="I5" s="104"/>
      <c r="J5" s="104"/>
    </row>
    <row r="6" spans="1:10" x14ac:dyDescent="0.4">
      <c r="A6" s="104"/>
      <c r="B6" s="104"/>
      <c r="C6" s="104"/>
      <c r="D6" s="104"/>
      <c r="E6" s="104"/>
      <c r="F6" s="104"/>
      <c r="G6" s="104"/>
      <c r="H6" s="104"/>
      <c r="I6" s="104"/>
      <c r="J6" s="104"/>
    </row>
    <row r="7" spans="1:10" x14ac:dyDescent="0.4">
      <c r="A7" s="104"/>
      <c r="B7" s="104"/>
      <c r="C7" s="104"/>
      <c r="D7" s="104"/>
      <c r="E7" s="104"/>
      <c r="F7" s="104"/>
      <c r="G7" s="104"/>
      <c r="H7" s="104"/>
      <c r="I7" s="104"/>
      <c r="J7" s="104"/>
    </row>
    <row r="8" spans="1:10" x14ac:dyDescent="0.4">
      <c r="A8" s="104"/>
      <c r="B8" s="104"/>
      <c r="C8" s="104"/>
      <c r="D8" s="104"/>
      <c r="E8" s="104"/>
      <c r="F8" s="104"/>
      <c r="G8" s="104"/>
      <c r="H8" s="104"/>
      <c r="I8" s="104"/>
      <c r="J8" s="104"/>
    </row>
    <row r="9" spans="1:10" x14ac:dyDescent="0.4">
      <c r="A9" s="104"/>
      <c r="B9" s="104"/>
      <c r="C9" s="104"/>
      <c r="D9" s="104"/>
      <c r="E9" s="104"/>
      <c r="F9" s="104"/>
      <c r="G9" s="104"/>
      <c r="H9" s="104"/>
      <c r="I9" s="104"/>
      <c r="J9" s="104"/>
    </row>
    <row r="11" spans="1:10" x14ac:dyDescent="0.4">
      <c r="A11" s="52" t="s">
        <v>26</v>
      </c>
    </row>
    <row r="12" spans="1:10" x14ac:dyDescent="0.4">
      <c r="A12" s="105" t="s">
        <v>56</v>
      </c>
      <c r="B12" s="106"/>
      <c r="C12" s="106"/>
      <c r="D12" s="106"/>
      <c r="E12" s="106"/>
      <c r="F12" s="106"/>
      <c r="G12" s="106"/>
      <c r="H12" s="106"/>
      <c r="I12" s="106"/>
      <c r="J12" s="106"/>
    </row>
    <row r="13" spans="1:10" x14ac:dyDescent="0.4">
      <c r="A13" s="106"/>
      <c r="B13" s="106"/>
      <c r="C13" s="106"/>
      <c r="D13" s="106"/>
      <c r="E13" s="106"/>
      <c r="F13" s="106"/>
      <c r="G13" s="106"/>
      <c r="H13" s="106"/>
      <c r="I13" s="106"/>
      <c r="J13" s="106"/>
    </row>
    <row r="14" spans="1:10" x14ac:dyDescent="0.4">
      <c r="A14" s="106"/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0" x14ac:dyDescent="0.4">
      <c r="A15" s="106"/>
      <c r="B15" s="106"/>
      <c r="C15" s="106"/>
      <c r="D15" s="106"/>
      <c r="E15" s="106"/>
      <c r="F15" s="106"/>
      <c r="G15" s="106"/>
      <c r="H15" s="106"/>
      <c r="I15" s="106"/>
      <c r="J15" s="106"/>
    </row>
    <row r="16" spans="1:10" x14ac:dyDescent="0.4">
      <c r="A16" s="106"/>
      <c r="B16" s="106"/>
      <c r="C16" s="106"/>
      <c r="D16" s="106"/>
      <c r="E16" s="106"/>
      <c r="F16" s="106"/>
      <c r="G16" s="106"/>
      <c r="H16" s="106"/>
      <c r="I16" s="106"/>
      <c r="J16" s="106"/>
    </row>
    <row r="17" spans="1:10" x14ac:dyDescent="0.4">
      <c r="A17" s="106"/>
      <c r="B17" s="106"/>
      <c r="C17" s="106"/>
      <c r="D17" s="106"/>
      <c r="E17" s="106"/>
      <c r="F17" s="106"/>
      <c r="G17" s="106"/>
      <c r="H17" s="106"/>
      <c r="I17" s="106"/>
      <c r="J17" s="106"/>
    </row>
    <row r="18" spans="1:10" x14ac:dyDescent="0.4">
      <c r="A18" s="106"/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0" x14ac:dyDescent="0.4">
      <c r="A19" s="106"/>
      <c r="B19" s="106"/>
      <c r="C19" s="106"/>
      <c r="D19" s="106"/>
      <c r="E19" s="106"/>
      <c r="F19" s="106"/>
      <c r="G19" s="106"/>
      <c r="H19" s="106"/>
      <c r="I19" s="106"/>
      <c r="J19" s="106"/>
    </row>
    <row r="21" spans="1:10" x14ac:dyDescent="0.4">
      <c r="A21" s="52" t="s">
        <v>27</v>
      </c>
    </row>
    <row r="22" spans="1:10" x14ac:dyDescent="0.4">
      <c r="A22" s="105" t="s">
        <v>57</v>
      </c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0" x14ac:dyDescent="0.4">
      <c r="A23" s="105"/>
      <c r="B23" s="105"/>
      <c r="C23" s="105"/>
      <c r="D23" s="105"/>
      <c r="E23" s="105"/>
      <c r="F23" s="105"/>
      <c r="G23" s="105"/>
      <c r="H23" s="105"/>
      <c r="I23" s="105"/>
      <c r="J23" s="105"/>
    </row>
    <row r="24" spans="1:10" x14ac:dyDescent="0.4">
      <c r="A24" s="105"/>
      <c r="B24" s="105"/>
      <c r="C24" s="105"/>
      <c r="D24" s="105"/>
      <c r="E24" s="105"/>
      <c r="F24" s="105"/>
      <c r="G24" s="105"/>
      <c r="H24" s="105"/>
      <c r="I24" s="105"/>
      <c r="J24" s="105"/>
    </row>
    <row r="25" spans="1:10" x14ac:dyDescent="0.4">
      <c r="A25" s="105"/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0" x14ac:dyDescent="0.4">
      <c r="A26" s="105"/>
      <c r="B26" s="105"/>
      <c r="C26" s="105"/>
      <c r="D26" s="105"/>
      <c r="E26" s="105"/>
      <c r="F26" s="105"/>
      <c r="G26" s="105"/>
      <c r="H26" s="105"/>
      <c r="I26" s="105"/>
      <c r="J26" s="105"/>
    </row>
    <row r="27" spans="1:10" x14ac:dyDescent="0.4">
      <c r="A27" s="105"/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x14ac:dyDescent="0.4">
      <c r="A28" s="105"/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 x14ac:dyDescent="0.4">
      <c r="A29" s="105"/>
      <c r="B29" s="105"/>
      <c r="C29" s="105"/>
      <c r="D29" s="105"/>
      <c r="E29" s="105"/>
      <c r="F29" s="105"/>
      <c r="G29" s="105"/>
      <c r="H29" s="105"/>
      <c r="I29" s="105"/>
      <c r="J29" s="10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3"/>
  <sheetViews>
    <sheetView zoomScale="80" zoomScaleNormal="80" workbookViewId="0">
      <selection activeCell="A4" sqref="A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9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9" x14ac:dyDescent="0.4">
      <c r="A2" s="34"/>
      <c r="B2" s="32"/>
      <c r="C2" s="32"/>
      <c r="D2" s="33"/>
      <c r="E2" s="32"/>
      <c r="F2" s="33"/>
      <c r="G2" s="32"/>
      <c r="H2" s="33"/>
    </row>
    <row r="3" spans="1:9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9" x14ac:dyDescent="0.4">
      <c r="A4" s="37" t="s">
        <v>21</v>
      </c>
      <c r="B4" s="37" t="s">
        <v>36</v>
      </c>
      <c r="C4" s="37"/>
      <c r="D4" s="38"/>
      <c r="E4" s="37">
        <v>10</v>
      </c>
      <c r="F4" s="38" t="s">
        <v>37</v>
      </c>
      <c r="G4" s="37"/>
      <c r="H4" s="38"/>
      <c r="I4">
        <v>1</v>
      </c>
    </row>
    <row r="5" spans="1:9" x14ac:dyDescent="0.4">
      <c r="A5" s="37" t="s">
        <v>21</v>
      </c>
      <c r="B5" s="37" t="s">
        <v>36</v>
      </c>
      <c r="C5" s="37"/>
      <c r="D5" s="38"/>
      <c r="E5" s="37"/>
      <c r="F5" s="39"/>
      <c r="G5" s="37">
        <v>10</v>
      </c>
      <c r="H5" s="39" t="s">
        <v>38</v>
      </c>
      <c r="I5">
        <v>2</v>
      </c>
    </row>
    <row r="6" spans="1:9" x14ac:dyDescent="0.4">
      <c r="A6" s="37" t="s">
        <v>21</v>
      </c>
      <c r="B6" s="37" t="s">
        <v>36</v>
      </c>
      <c r="C6" s="37"/>
      <c r="D6" s="39"/>
      <c r="E6" s="37"/>
      <c r="F6" s="39"/>
      <c r="G6" s="37">
        <v>10</v>
      </c>
      <c r="H6" s="39" t="s">
        <v>39</v>
      </c>
      <c r="I6">
        <v>3</v>
      </c>
    </row>
    <row r="7" spans="1:9" x14ac:dyDescent="0.4">
      <c r="A7" s="37" t="s">
        <v>21</v>
      </c>
      <c r="B7" s="37" t="s">
        <v>36</v>
      </c>
      <c r="C7" s="37"/>
      <c r="D7" s="39"/>
      <c r="E7" s="37"/>
      <c r="F7" s="39"/>
      <c r="G7" s="37">
        <v>10</v>
      </c>
      <c r="H7" s="39" t="s">
        <v>59</v>
      </c>
      <c r="I7">
        <v>4</v>
      </c>
    </row>
    <row r="8" spans="1:9" x14ac:dyDescent="0.4">
      <c r="A8" s="37" t="s">
        <v>21</v>
      </c>
      <c r="B8" s="37" t="s">
        <v>36</v>
      </c>
      <c r="C8" s="37"/>
      <c r="D8" s="39"/>
      <c r="E8" s="37"/>
      <c r="F8" s="39"/>
      <c r="G8" s="37">
        <v>10</v>
      </c>
      <c r="H8" s="39" t="s">
        <v>40</v>
      </c>
      <c r="I8">
        <v>5</v>
      </c>
    </row>
    <row r="9" spans="1:9" x14ac:dyDescent="0.4">
      <c r="A9" s="37" t="s">
        <v>21</v>
      </c>
      <c r="B9" s="37" t="s">
        <v>36</v>
      </c>
      <c r="C9" s="37"/>
      <c r="D9" s="39"/>
      <c r="E9" s="37"/>
      <c r="F9" s="39"/>
      <c r="G9" s="37">
        <v>10</v>
      </c>
      <c r="H9" s="39" t="s">
        <v>42</v>
      </c>
      <c r="I9">
        <v>6</v>
      </c>
    </row>
    <row r="10" spans="1:9" x14ac:dyDescent="0.4">
      <c r="A10" s="37" t="s">
        <v>21</v>
      </c>
      <c r="B10" s="37" t="s">
        <v>36</v>
      </c>
      <c r="C10" s="37"/>
      <c r="D10" s="39"/>
      <c r="E10" s="37"/>
      <c r="F10" s="39"/>
      <c r="G10" s="37">
        <v>5</v>
      </c>
      <c r="H10" s="39" t="s">
        <v>41</v>
      </c>
      <c r="I10">
        <v>7</v>
      </c>
    </row>
    <row r="11" spans="1:9" x14ac:dyDescent="0.4">
      <c r="A11" s="37" t="s">
        <v>21</v>
      </c>
      <c r="B11" s="37" t="s">
        <v>36</v>
      </c>
      <c r="C11" s="37"/>
      <c r="D11" s="39"/>
      <c r="E11" s="37"/>
      <c r="F11" s="39"/>
      <c r="G11" s="37">
        <v>10</v>
      </c>
      <c r="H11" s="39" t="s">
        <v>43</v>
      </c>
      <c r="I11">
        <v>8</v>
      </c>
    </row>
    <row r="12" spans="1:9" x14ac:dyDescent="0.4">
      <c r="A12" s="37" t="s">
        <v>21</v>
      </c>
      <c r="B12" s="37" t="s">
        <v>36</v>
      </c>
      <c r="C12" s="37"/>
      <c r="D12" s="38"/>
      <c r="E12" s="37">
        <v>10</v>
      </c>
      <c r="F12" s="39" t="s">
        <v>58</v>
      </c>
      <c r="G12" s="37"/>
      <c r="H12" s="39"/>
      <c r="I12">
        <v>9</v>
      </c>
    </row>
    <row r="13" spans="1:9" ht="19.5" thickBot="1" x14ac:dyDescent="0.45">
      <c r="A13" s="84" t="s">
        <v>21</v>
      </c>
      <c r="B13" s="84" t="s">
        <v>36</v>
      </c>
      <c r="C13" s="84"/>
      <c r="D13" s="85"/>
      <c r="E13" s="84"/>
      <c r="F13" s="86"/>
      <c r="G13" s="84"/>
      <c r="H13" s="86"/>
      <c r="I13">
        <v>10</v>
      </c>
    </row>
    <row r="14" spans="1:9" x14ac:dyDescent="0.4">
      <c r="A14" s="89" t="s">
        <v>21</v>
      </c>
      <c r="B14" s="89" t="s">
        <v>36</v>
      </c>
      <c r="C14" s="89"/>
      <c r="D14" s="90"/>
      <c r="E14" s="89"/>
      <c r="F14" s="90"/>
      <c r="G14" s="89"/>
      <c r="H14" s="90"/>
      <c r="I14">
        <v>11</v>
      </c>
    </row>
    <row r="15" spans="1:9" x14ac:dyDescent="0.4">
      <c r="A15" s="37" t="s">
        <v>21</v>
      </c>
      <c r="B15" s="37" t="s">
        <v>36</v>
      </c>
      <c r="C15" s="37"/>
      <c r="D15" s="39"/>
      <c r="E15" s="37"/>
      <c r="F15" s="39"/>
      <c r="G15" s="37"/>
      <c r="H15" s="39"/>
      <c r="I15">
        <v>12</v>
      </c>
    </row>
    <row r="16" spans="1:9" x14ac:dyDescent="0.4">
      <c r="A16" s="37" t="s">
        <v>21</v>
      </c>
      <c r="B16" s="37" t="s">
        <v>36</v>
      </c>
      <c r="C16" s="37"/>
      <c r="D16" s="39"/>
      <c r="E16" s="37"/>
      <c r="F16" s="39"/>
      <c r="G16" s="37"/>
      <c r="H16" s="39"/>
      <c r="I16">
        <v>13</v>
      </c>
    </row>
    <row r="17" spans="1:9" x14ac:dyDescent="0.4">
      <c r="A17" s="37" t="s">
        <v>21</v>
      </c>
      <c r="B17" s="37" t="s">
        <v>36</v>
      </c>
      <c r="C17" s="37"/>
      <c r="D17" s="39"/>
      <c r="E17" s="37"/>
      <c r="F17" s="39"/>
      <c r="G17" s="37"/>
      <c r="H17" s="39"/>
      <c r="I17">
        <v>14</v>
      </c>
    </row>
    <row r="18" spans="1:9" x14ac:dyDescent="0.4">
      <c r="A18" s="37" t="s">
        <v>21</v>
      </c>
      <c r="B18" s="37" t="s">
        <v>36</v>
      </c>
      <c r="C18" s="37"/>
      <c r="D18" s="39"/>
      <c r="E18" s="37"/>
      <c r="F18" s="39"/>
      <c r="G18" s="37"/>
      <c r="H18" s="39"/>
      <c r="I18">
        <v>15</v>
      </c>
    </row>
    <row r="19" spans="1:9" x14ac:dyDescent="0.4">
      <c r="A19" s="37" t="s">
        <v>21</v>
      </c>
      <c r="B19" s="37" t="s">
        <v>36</v>
      </c>
      <c r="C19" s="37"/>
      <c r="D19" s="39"/>
      <c r="E19" s="37"/>
      <c r="F19" s="39"/>
      <c r="G19" s="37"/>
      <c r="H19" s="39"/>
      <c r="I19">
        <v>16</v>
      </c>
    </row>
    <row r="20" spans="1:9" x14ac:dyDescent="0.4">
      <c r="A20" s="37" t="s">
        <v>21</v>
      </c>
      <c r="B20" s="37" t="s">
        <v>36</v>
      </c>
      <c r="C20" s="37"/>
      <c r="D20" s="38"/>
      <c r="E20" s="37"/>
      <c r="F20" s="38"/>
      <c r="G20" s="37"/>
      <c r="H20" s="38"/>
      <c r="I20">
        <v>17</v>
      </c>
    </row>
    <row r="21" spans="1:9" x14ac:dyDescent="0.4">
      <c r="A21" s="37" t="s">
        <v>21</v>
      </c>
      <c r="B21" s="37" t="s">
        <v>36</v>
      </c>
      <c r="C21" s="37"/>
      <c r="D21" s="38"/>
      <c r="E21" s="37"/>
      <c r="F21" s="39"/>
      <c r="G21" s="37"/>
      <c r="H21" s="39"/>
      <c r="I21">
        <v>18</v>
      </c>
    </row>
    <row r="22" spans="1:9" x14ac:dyDescent="0.4">
      <c r="A22" s="37" t="s">
        <v>21</v>
      </c>
      <c r="B22" s="37" t="s">
        <v>36</v>
      </c>
      <c r="C22" s="37"/>
      <c r="D22" s="39"/>
      <c r="E22" s="37"/>
      <c r="F22" s="39"/>
      <c r="G22" s="37"/>
      <c r="H22" s="39"/>
      <c r="I22">
        <v>19</v>
      </c>
    </row>
    <row r="23" spans="1:9" ht="19.5" thickBot="1" x14ac:dyDescent="0.45">
      <c r="A23" s="91" t="s">
        <v>21</v>
      </c>
      <c r="B23" s="91" t="s">
        <v>36</v>
      </c>
      <c r="C23" s="91"/>
      <c r="D23" s="92"/>
      <c r="E23" s="91"/>
      <c r="F23" s="92"/>
      <c r="G23" s="91"/>
      <c r="H23" s="92"/>
      <c r="I23">
        <v>20</v>
      </c>
    </row>
    <row r="24" spans="1:9" x14ac:dyDescent="0.4">
      <c r="A24" s="87" t="s">
        <v>21</v>
      </c>
      <c r="B24" s="87" t="s">
        <v>36</v>
      </c>
      <c r="C24" s="87"/>
      <c r="D24" s="88"/>
      <c r="E24" s="87"/>
      <c r="F24" s="88"/>
      <c r="G24" s="87"/>
      <c r="H24" s="88"/>
      <c r="I24">
        <v>21</v>
      </c>
    </row>
    <row r="25" spans="1:9" x14ac:dyDescent="0.4">
      <c r="A25" s="37" t="s">
        <v>21</v>
      </c>
      <c r="B25" s="37" t="s">
        <v>36</v>
      </c>
      <c r="C25" s="37"/>
      <c r="D25" s="39"/>
      <c r="E25" s="37"/>
      <c r="F25" s="39"/>
      <c r="G25" s="37"/>
      <c r="H25" s="39"/>
      <c r="I25">
        <v>22</v>
      </c>
    </row>
    <row r="26" spans="1:9" x14ac:dyDescent="0.4">
      <c r="A26" s="37" t="s">
        <v>21</v>
      </c>
      <c r="B26" s="37" t="s">
        <v>36</v>
      </c>
      <c r="C26" s="37"/>
      <c r="D26" s="39"/>
      <c r="E26" s="37"/>
      <c r="F26" s="39"/>
      <c r="G26" s="37"/>
      <c r="H26" s="39"/>
      <c r="I26">
        <v>23</v>
      </c>
    </row>
    <row r="27" spans="1:9" x14ac:dyDescent="0.4">
      <c r="A27" s="37" t="s">
        <v>21</v>
      </c>
      <c r="B27" s="37" t="s">
        <v>36</v>
      </c>
      <c r="C27" s="37"/>
      <c r="D27" s="39"/>
      <c r="E27" s="37"/>
      <c r="F27" s="39"/>
      <c r="G27" s="37"/>
      <c r="H27" s="39"/>
      <c r="I27">
        <v>24</v>
      </c>
    </row>
    <row r="28" spans="1:9" x14ac:dyDescent="0.4">
      <c r="A28" s="37" t="s">
        <v>21</v>
      </c>
      <c r="B28" s="37" t="s">
        <v>36</v>
      </c>
      <c r="C28" s="37"/>
      <c r="D28" s="39"/>
      <c r="E28" s="37"/>
      <c r="F28" s="39"/>
      <c r="G28" s="37"/>
      <c r="H28" s="39"/>
      <c r="I28">
        <v>25</v>
      </c>
    </row>
    <row r="29" spans="1:9" x14ac:dyDescent="0.4">
      <c r="A29" s="37" t="s">
        <v>21</v>
      </c>
      <c r="B29" s="37" t="s">
        <v>36</v>
      </c>
      <c r="C29" s="37"/>
      <c r="D29" s="39"/>
      <c r="E29" s="37"/>
      <c r="F29" s="39"/>
      <c r="G29" s="37"/>
      <c r="H29" s="39"/>
      <c r="I29">
        <v>26</v>
      </c>
    </row>
    <row r="30" spans="1:9" x14ac:dyDescent="0.4">
      <c r="A30" s="37" t="s">
        <v>21</v>
      </c>
      <c r="B30" s="37" t="s">
        <v>36</v>
      </c>
      <c r="C30" s="37"/>
      <c r="D30" s="38"/>
      <c r="E30" s="37"/>
      <c r="F30" s="38"/>
      <c r="G30" s="37"/>
      <c r="H30" s="38"/>
      <c r="I30">
        <v>27</v>
      </c>
    </row>
    <row r="31" spans="1:9" x14ac:dyDescent="0.4">
      <c r="A31" s="37" t="s">
        <v>21</v>
      </c>
      <c r="B31" s="37" t="s">
        <v>36</v>
      </c>
      <c r="C31" s="37"/>
      <c r="D31" s="38"/>
      <c r="E31" s="37"/>
      <c r="F31" s="39"/>
      <c r="G31" s="37"/>
      <c r="H31" s="39"/>
      <c r="I31">
        <v>28</v>
      </c>
    </row>
    <row r="32" spans="1:9" x14ac:dyDescent="0.4">
      <c r="A32" s="37" t="s">
        <v>21</v>
      </c>
      <c r="B32" s="37" t="s">
        <v>36</v>
      </c>
      <c r="C32" s="37"/>
      <c r="D32" s="39"/>
      <c r="E32" s="37"/>
      <c r="F32" s="39"/>
      <c r="G32" s="37"/>
      <c r="H32" s="39"/>
      <c r="I32">
        <v>29</v>
      </c>
    </row>
    <row r="33" spans="1:9" ht="19.5" thickBot="1" x14ac:dyDescent="0.45">
      <c r="A33" s="91" t="s">
        <v>21</v>
      </c>
      <c r="B33" s="91" t="s">
        <v>36</v>
      </c>
      <c r="C33" s="91"/>
      <c r="D33" s="92"/>
      <c r="E33" s="91"/>
      <c r="F33" s="92"/>
      <c r="G33" s="91"/>
      <c r="H33" s="92"/>
      <c r="I33">
        <v>30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2021-01-25T16:44:45Z</dcterms:modified>
</cp:coreProperties>
</file>