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ocuments\"/>
    </mc:Choice>
  </mc:AlternateContent>
  <xr:revisionPtr revIDLastSave="0" documentId="8_{98E22A1A-EBE7-488B-B658-D1DF878667F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<sst xmlns="http://schemas.openxmlformats.org/spreadsheetml/2006/main" count="60" uniqueCount="49">
  <si>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</si>
  <si>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</si>
  <si>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</si>
  <si>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</si>
  <si>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</si>
  <si>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</si>
  <si>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</si>
  <si>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</si>
  <si>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</si>
  <si>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</si>
  <si>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</si>
  <si>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</si>
  <si>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</si>
  <si>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</si>
  <si>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</si>
  <si>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</si>
  <si>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</si>
  <si>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</si>
  <si>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</si>
  <si>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</si>
  <si>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</si>
  <si>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</si>
  <si>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</si>
  <si>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</si>
  <si>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</si>
  <si>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</si>
  <si>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</si>
  <si>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</si>
  <si>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</si>
  <si>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</si>
  <si>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</si>
  <si>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</si>
  <si>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</si>
  <si>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</si>
  <si>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</si>
  <si>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</si>
  <si>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日足</t>
    <rPh sb="0" eb="1">
      <t>ヒ</t>
    </rPh>
    <rPh sb="1" eb="2">
      <t>アシ</t>
    </rPh>
    <phoneticPr fontId="1"/>
  </si>
  <si>
    <t>USD/JPY</t>
    <phoneticPr fontId="5"/>
  </si>
  <si>
    <t>画像１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</si>
  <si>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</si>
  <si>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</si>
  <si>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　　　　　これはPBではないですね？</t>
    <phoneticPr fontId="1"/>
  </si>
  <si>
    <t>質問２　画像３のⒶはロウソク足のヒゲが片方のMAにしかタッチしていないので　</t>
    <rPh sb="0" eb="2">
      <t>シツモン</t>
    </rPh>
    <rPh sb="4" eb="6">
      <t>ガゾウ</t>
    </rPh>
    <rPh sb="14" eb="15">
      <t>アシ</t>
    </rPh>
    <rPh sb="19" eb="21">
      <t>カタホウ</t>
    </rPh>
    <phoneticPr fontId="1"/>
  </si>
  <si>
    <t>　　　　　PBとみなす場合、二つのMAにヒゲがタッチしている必要がありますか？</t>
    <rPh sb="11" eb="13">
      <t>バアイ</t>
    </rPh>
    <rPh sb="14" eb="15">
      <t>フタ</t>
    </rPh>
    <rPh sb="30" eb="32">
      <t>ヒツヨウ</t>
    </rPh>
    <phoneticPr fontId="1"/>
  </si>
  <si>
    <t>質問１　画像１の①と画像２の②のロウソク足はPBであっていますか？</t>
    <rPh sb="0" eb="2">
      <t>シツモン</t>
    </rPh>
    <rPh sb="4" eb="6">
      <t>ガゾウ</t>
    </rPh>
    <rPh sb="10" eb="12">
      <t>ガゾウ</t>
    </rPh>
    <rPh sb="20" eb="21">
      <t>アシ</t>
    </rPh>
    <phoneticPr fontId="1"/>
  </si>
  <si>
    <t>今日は、2003年～2007年の日足のデータを見ましたが、PBがなかなみつからずみつけるのが大変でした。</t>
    <rPh sb="0" eb="2">
      <t>キョウ</t>
    </rPh>
    <rPh sb="8" eb="9">
      <t>ネン</t>
    </rPh>
    <rPh sb="14" eb="15">
      <t>ネン</t>
    </rPh>
    <rPh sb="16" eb="17">
      <t>ヒ</t>
    </rPh>
    <rPh sb="17" eb="18">
      <t>アシ</t>
    </rPh>
    <rPh sb="23" eb="24">
      <t>ミ</t>
    </rPh>
    <rPh sb="46" eb="48">
      <t>タイヘン</t>
    </rPh>
    <phoneticPr fontId="1"/>
  </si>
  <si>
    <t>気づき　①のPBのトレード成功したものの、ポジションの保有期間が</t>
    <rPh sb="0" eb="1">
      <t>キ</t>
    </rPh>
    <rPh sb="13" eb="15">
      <t>セイコウ</t>
    </rPh>
    <rPh sb="27" eb="29">
      <t>ホユウ</t>
    </rPh>
    <rPh sb="29" eb="31">
      <t>キカン</t>
    </rPh>
    <phoneticPr fontId="1"/>
  </si>
  <si>
    <t>　　　　　8月～10月の３か月かかり、資金効率が悪いかなと感じました。</t>
    <rPh sb="6" eb="7">
      <t>ガツ</t>
    </rPh>
    <rPh sb="10" eb="11">
      <t>ガツ</t>
    </rPh>
    <rPh sb="14" eb="15">
      <t>ゲツ</t>
    </rPh>
    <rPh sb="19" eb="21">
      <t>シキン</t>
    </rPh>
    <rPh sb="21" eb="23">
      <t>コウリツ</t>
    </rPh>
    <rPh sb="24" eb="25">
      <t>ワル</t>
    </rPh>
    <rPh sb="29" eb="30">
      <t>カン</t>
    </rPh>
    <phoneticPr fontId="1"/>
  </si>
  <si>
    <t>USDJPY日足のPB検証続けていきます。</t>
    <rPh sb="6" eb="7">
      <t>ヒ</t>
    </rPh>
    <rPh sb="7" eb="8">
      <t>アシ</t>
    </rPh>
    <rPh sb="11" eb="13">
      <t>ケンショウ</t>
    </rPh>
    <rPh sb="13" eb="14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</si>
</sst>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3" xfId="0" applyNumberFormat="1" applyFont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21</xdr:row>
      <xdr:rowOff>77675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B493B0B5-8038-4B58-A742-A3FBC419C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3649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17</xdr:col>
      <xdr:colOff>51823</xdr:colOff>
      <xdr:row>45</xdr:row>
      <xdr:rowOff>3899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27B9C067-A055-45BE-B25A-340A06B65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86250"/>
          <a:ext cx="10386448" cy="37543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17</xdr:col>
      <xdr:colOff>51823</xdr:colOff>
      <xdr:row>69</xdr:row>
      <xdr:rowOff>3899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6D139FCC-530A-4B44-83A5-B9061CD69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572500"/>
          <a:ext cx="10386448" cy="3754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2" sqref="F12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35</v>
      </c>
    </row>
    <row r="2" spans="1:18" x14ac:dyDescent="0.4">
      <c r="A2" s="1" t="s">
        <v>8</v>
      </c>
      <c r="C2" t="s">
        <v>36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33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24</v>
      </c>
      <c r="E6" s="25"/>
      <c r="F6" s="26"/>
      <c r="G6" s="85" t="s">
        <v>3</v>
      </c>
      <c r="H6" s="86"/>
      <c r="I6" s="92"/>
      <c r="J6" s="85" t="s">
        <v>22</v>
      </c>
      <c r="K6" s="86"/>
      <c r="L6" s="92"/>
      <c r="M6" s="85" t="s">
        <v>23</v>
      </c>
      <c r="N6" s="86"/>
      <c r="O6" s="92"/>
    </row>
    <row r="7" spans="1:18" ht="19.5" thickBot="1" x14ac:dyDescent="0.45">
      <c r="A7" s="27"/>
      <c r="B7" s="27" t="s">
        <v>2</v>
      </c>
      <c r="C7" s="61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22</v>
      </c>
      <c r="K8" s="90"/>
      <c r="L8" s="91"/>
      <c r="M8" s="89"/>
      <c r="N8" s="90"/>
      <c r="O8" s="91"/>
    </row>
    <row r="9" spans="1:18" x14ac:dyDescent="0.4">
      <c r="A9" s="9">
        <v>1</v>
      </c>
      <c r="B9" s="23">
        <v>37809</v>
      </c>
      <c r="C9" s="50">
        <v>2</v>
      </c>
      <c r="D9" s="81">
        <v>-1</v>
      </c>
      <c r="E9" s="81">
        <v>-1</v>
      </c>
      <c r="F9" s="81">
        <v>-1</v>
      </c>
      <c r="G9" s="22">
        <f>IF(D9="","",G8+M9)</f>
        <v>97000</v>
      </c>
      <c r="H9" s="22">
        <f t="shared" ref="H9" si="0">IF(E9="","",H8+N9)</f>
        <v>97000</v>
      </c>
      <c r="I9" s="22">
        <f t="shared" ref="I9" si="1">IF(F9="","",I8+O9)</f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-3000</v>
      </c>
      <c r="N9" s="42">
        <f>IF(E9="","",K9*E9)</f>
        <v>-3000</v>
      </c>
      <c r="O9" s="43">
        <f>IF(F9="","",L9*F9)</f>
        <v>-3000</v>
      </c>
      <c r="P9" s="40"/>
      <c r="Q9" s="40"/>
      <c r="R9" s="40"/>
    </row>
    <row r="10" spans="1:18" x14ac:dyDescent="0.4">
      <c r="A10" s="9">
        <v>2</v>
      </c>
      <c r="B10" s="5">
        <v>38215</v>
      </c>
      <c r="C10" s="47">
        <v>2</v>
      </c>
      <c r="D10" s="54">
        <v>1.27</v>
      </c>
      <c r="E10" s="55">
        <v>1.5</v>
      </c>
      <c r="F10" s="84">
        <v>2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2910</v>
      </c>
      <c r="K10" s="45">
        <f t="shared" ref="K10:K12" si="6">IF(H9="","",H9*0.03)</f>
        <v>2910</v>
      </c>
      <c r="L10" s="46">
        <f t="shared" ref="L10:L12" si="7">IF(I9="","",I9*0.03)</f>
        <v>2910</v>
      </c>
      <c r="M10" s="44">
        <f t="shared" ref="M10:M12" si="8">IF(D10="","",J10*D10)</f>
        <v>3695.7000000000003</v>
      </c>
      <c r="N10" s="45">
        <f t="shared" ref="N10:N12" si="9">IF(E10="","",K10*E10)</f>
        <v>4365</v>
      </c>
      <c r="O10" s="46">
        <f t="shared" ref="O10:O12" si="10">IF(F10="","",L10*F10)</f>
        <v>5820</v>
      </c>
      <c r="P10" s="40"/>
      <c r="Q10" s="40"/>
      <c r="R10" s="40"/>
    </row>
    <row r="11" spans="1:18" x14ac:dyDescent="0.4">
      <c r="A11" s="9">
        <v>3</v>
      </c>
      <c r="B11" s="5">
        <v>39188</v>
      </c>
      <c r="C11" s="47">
        <v>1</v>
      </c>
      <c r="D11" s="54">
        <v>-1</v>
      </c>
      <c r="E11" s="55">
        <v>-1</v>
      </c>
      <c r="F11" s="77">
        <v>-1</v>
      </c>
      <c r="G11" s="22">
        <f t="shared" si="2"/>
        <v>97674.828999999998</v>
      </c>
      <c r="H11" s="22">
        <f t="shared" si="3"/>
        <v>98324.05</v>
      </c>
      <c r="I11" s="22">
        <f t="shared" si="4"/>
        <v>99735.4</v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>
        <f t="shared" si="8"/>
        <v>-3020.8709999999996</v>
      </c>
      <c r="N11" s="45">
        <f t="shared" si="9"/>
        <v>-3040.95</v>
      </c>
      <c r="O11" s="46">
        <f t="shared" si="10"/>
        <v>-3084.6</v>
      </c>
      <c r="P11" s="40"/>
      <c r="Q11" s="40"/>
      <c r="R11" s="40"/>
    </row>
    <row r="12" spans="1:18" x14ac:dyDescent="0.4">
      <c r="A12" s="9">
        <v>4</v>
      </c>
      <c r="B12" s="5"/>
      <c r="C12" s="47"/>
      <c r="D12" s="54"/>
      <c r="E12" s="55"/>
      <c r="F12" s="56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>
        <f t="shared" si="5"/>
        <v>2930.24487</v>
      </c>
      <c r="K12" s="45">
        <f t="shared" si="6"/>
        <v>2949.7215000000001</v>
      </c>
      <c r="L12" s="46">
        <f t="shared" si="7"/>
        <v>2992.0619999999999</v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4">
      <c r="A13" s="9">
        <v>5</v>
      </c>
      <c r="B13" s="5"/>
      <c r="C13" s="47"/>
      <c r="D13" s="54"/>
      <c r="E13" s="55"/>
      <c r="F13" s="77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">
      <c r="A14" s="9">
        <v>6</v>
      </c>
      <c r="B14" s="5"/>
      <c r="C14" s="47"/>
      <c r="D14" s="54"/>
      <c r="E14" s="55"/>
      <c r="F14" s="56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">
      <c r="A15" s="9">
        <v>7</v>
      </c>
      <c r="B15" s="5"/>
      <c r="C15" s="47"/>
      <c r="D15" s="54"/>
      <c r="E15" s="55"/>
      <c r="F15" s="56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">
      <c r="A16" s="9">
        <v>8</v>
      </c>
      <c r="B16" s="5"/>
      <c r="C16" s="47"/>
      <c r="D16" s="54"/>
      <c r="E16" s="55"/>
      <c r="F16" s="56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">
      <c r="A17" s="9">
        <v>9</v>
      </c>
      <c r="B17" s="5"/>
      <c r="C17" s="47"/>
      <c r="D17" s="54"/>
      <c r="E17" s="55"/>
      <c r="F17" s="56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">
      <c r="A18" s="9">
        <v>10</v>
      </c>
      <c r="B18" s="5"/>
      <c r="C18" s="47"/>
      <c r="D18" s="54"/>
      <c r="E18" s="55"/>
      <c r="F18" s="56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">
      <c r="A19" s="9">
        <v>11</v>
      </c>
      <c r="B19" s="5"/>
      <c r="C19" s="47"/>
      <c r="D19" s="54"/>
      <c r="E19" s="55"/>
      <c r="F19" s="56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">
      <c r="A20" s="9">
        <v>12</v>
      </c>
      <c r="B20" s="5"/>
      <c r="C20" s="47"/>
      <c r="D20" s="54"/>
      <c r="E20" s="55"/>
      <c r="F20" s="56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13</v>
      </c>
      <c r="B21" s="5"/>
      <c r="C21" s="47"/>
      <c r="D21" s="54"/>
      <c r="E21" s="55"/>
      <c r="F21" s="56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4"/>
      <c r="E22" s="55"/>
      <c r="F22" s="56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4"/>
      <c r="E23" s="55"/>
      <c r="F23" s="77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4"/>
      <c r="E24" s="55"/>
      <c r="F24" s="56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4"/>
      <c r="E25" s="55"/>
      <c r="F25" s="56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4"/>
      <c r="E26" s="55"/>
      <c r="F26" s="56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4"/>
      <c r="E27" s="55"/>
      <c r="F27" s="56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4"/>
      <c r="E28" s="55"/>
      <c r="F28" s="56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4"/>
      <c r="E29" s="55"/>
      <c r="F29" s="77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4"/>
      <c r="E30" s="55"/>
      <c r="F30" s="77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4"/>
      <c r="E31" s="55"/>
      <c r="F31" s="56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4"/>
      <c r="E32" s="55"/>
      <c r="F32" s="56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4"/>
      <c r="E33" s="55"/>
      <c r="F33" s="56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4"/>
      <c r="E34" s="55"/>
      <c r="F34" s="77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4"/>
      <c r="E35" s="55"/>
      <c r="F35" s="77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4"/>
      <c r="E36" s="55"/>
      <c r="F36" s="56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4"/>
      <c r="E37" s="55"/>
      <c r="F37" s="56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4"/>
      <c r="E38" s="55"/>
      <c r="F38" s="56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4"/>
      <c r="E39" s="57"/>
      <c r="F39" s="56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4"/>
      <c r="E40" s="57"/>
      <c r="F40" s="56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4"/>
      <c r="E41" s="57"/>
      <c r="F41" s="77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4"/>
      <c r="E42" s="57"/>
      <c r="F42" s="77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4"/>
      <c r="E43" s="57"/>
      <c r="F43" s="56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4"/>
      <c r="E44" s="57"/>
      <c r="F44" s="56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4"/>
      <c r="E45" s="55"/>
      <c r="F45" s="56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4"/>
      <c r="E46" s="55"/>
      <c r="F46" s="56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4"/>
      <c r="E47" s="55"/>
      <c r="F47" s="56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4"/>
      <c r="E48" s="55"/>
      <c r="F48" s="56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4"/>
      <c r="E49" s="55"/>
      <c r="F49" s="56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4"/>
      <c r="E50" s="55"/>
      <c r="F50" s="56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4"/>
      <c r="E51" s="55"/>
      <c r="F51" s="77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4"/>
      <c r="E52" s="55"/>
      <c r="F52" s="56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4"/>
      <c r="E53" s="55"/>
      <c r="F53" s="56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4"/>
      <c r="E54" s="55"/>
      <c r="F54" s="56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4"/>
      <c r="E55" s="55"/>
      <c r="F55" s="56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4"/>
      <c r="E56" s="55"/>
      <c r="F56" s="56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4"/>
      <c r="E57" s="55"/>
      <c r="F57" s="56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58"/>
      <c r="E58" s="59"/>
      <c r="F58" s="60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3" t="s">
        <v>5</v>
      </c>
      <c r="C59" s="94"/>
      <c r="D59" s="7">
        <f>COUNTIF(D9:D58,1.27)</f>
        <v>1</v>
      </c>
      <c r="E59" s="7">
        <f>COUNTIF(E9:E58,1.5)</f>
        <v>1</v>
      </c>
      <c r="F59" s="8">
        <f>COUNTIF(F9:F58,2)</f>
        <v>1</v>
      </c>
      <c r="G59" s="67">
        <f>M59+G8</f>
        <v>97674.828999999998</v>
      </c>
      <c r="H59" s="68">
        <f>N59+H8</f>
        <v>98324.05</v>
      </c>
      <c r="I59" s="69">
        <f>O59+I8</f>
        <v>99735.4</v>
      </c>
      <c r="J59" s="64" t="s">
        <v>30</v>
      </c>
      <c r="K59" s="65">
        <f>B58-B9</f>
        <v>-37809</v>
      </c>
      <c r="L59" s="66" t="s">
        <v>31</v>
      </c>
      <c r="M59" s="78">
        <f>SUM(M9:M58)</f>
        <v>-2325.1709999999994</v>
      </c>
      <c r="N59" s="79">
        <f>SUM(N9:N58)</f>
        <v>-1675.9499999999998</v>
      </c>
      <c r="O59" s="80">
        <f>SUM(O9:O58)</f>
        <v>-264.59999999999991</v>
      </c>
    </row>
    <row r="60" spans="1:15" ht="19.5" thickBot="1" x14ac:dyDescent="0.45">
      <c r="A60" s="9"/>
      <c r="B60" s="87" t="s">
        <v>6</v>
      </c>
      <c r="C60" s="88"/>
      <c r="D60" s="7">
        <f>COUNTIF(D9:D58,-1)</f>
        <v>2</v>
      </c>
      <c r="E60" s="7">
        <f>COUNTIF(E9:E58,-1)</f>
        <v>2</v>
      </c>
      <c r="F60" s="8">
        <f>COUNTIF(F9:F58,-1)</f>
        <v>2</v>
      </c>
      <c r="G60" s="85" t="s">
        <v>29</v>
      </c>
      <c r="H60" s="86"/>
      <c r="I60" s="92"/>
      <c r="J60" s="85" t="s">
        <v>32</v>
      </c>
      <c r="K60" s="86"/>
      <c r="L60" s="92"/>
      <c r="M60" s="9"/>
      <c r="N60" s="3"/>
      <c r="O60" s="4"/>
    </row>
    <row r="61" spans="1:15" ht="19.5" thickBot="1" x14ac:dyDescent="0.45">
      <c r="A61" s="9"/>
      <c r="B61" s="87" t="s">
        <v>34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3">
        <f>G59/G8</f>
        <v>0.97674828999999996</v>
      </c>
      <c r="H61" s="74">
        <f t="shared" ref="H61" si="21">H59/H8</f>
        <v>0.98324050000000007</v>
      </c>
      <c r="I61" s="75">
        <f>I59/I8</f>
        <v>0.99735399999999996</v>
      </c>
      <c r="J61" s="62">
        <f>(G61-100%)*30/K59</f>
        <v>1.8449345393953851E-5</v>
      </c>
      <c r="K61" s="62">
        <f>(H61-100%)*30/K59</f>
        <v>1.3298024279933291E-5</v>
      </c>
      <c r="L61" s="63">
        <f>(I61-100%)*30/K59</f>
        <v>2.0995001190193107E-6</v>
      </c>
      <c r="M61" s="10"/>
      <c r="N61" s="2"/>
      <c r="O61" s="11"/>
    </row>
    <row r="62" spans="1:15" ht="19.5" thickBot="1" x14ac:dyDescent="0.45">
      <c r="A62" s="3"/>
      <c r="B62" s="85" t="s">
        <v>4</v>
      </c>
      <c r="C62" s="86"/>
      <c r="D62" s="76">
        <f t="shared" ref="D62:E62" si="22">D59/(D59+D60+D61)</f>
        <v>0.33333333333333331</v>
      </c>
      <c r="E62" s="71">
        <f t="shared" si="22"/>
        <v>0.33333333333333331</v>
      </c>
      <c r="F62" s="72">
        <f>F59/(F59+F60+F61)</f>
        <v>0.33333333333333331</v>
      </c>
    </row>
    <row r="64" spans="1:15" x14ac:dyDescent="0.4">
      <c r="D64" s="70"/>
      <c r="E64" s="70"/>
      <c r="F64" s="70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47"/>
  <sheetViews>
    <sheetView zoomScale="80" zoomScaleNormal="80" workbookViewId="0">
      <selection activeCell="A48" sqref="A48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38</v>
      </c>
    </row>
    <row r="23" spans="1:1" x14ac:dyDescent="0.4">
      <c r="A23" s="53" t="s">
        <v>39</v>
      </c>
    </row>
    <row r="36" spans="1:1" x14ac:dyDescent="0.4">
      <c r="A36" s="83"/>
    </row>
    <row r="37" spans="1:1" x14ac:dyDescent="0.4">
      <c r="A37" s="82"/>
    </row>
    <row r="47" spans="1:1" x14ac:dyDescent="0.4">
      <c r="A47" s="53" t="s">
        <v>40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30"/>
  <sheetViews>
    <sheetView zoomScale="145" zoomScaleSheetLayoutView="100" workbookViewId="0">
      <selection activeCell="A31" sqref="A31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25</v>
      </c>
    </row>
    <row r="3" spans="1:10" x14ac:dyDescent="0.4">
      <c r="A3" s="52" t="s">
        <v>44</v>
      </c>
    </row>
    <row r="5" spans="1:10" x14ac:dyDescent="0.4">
      <c r="A5" s="52" t="s">
        <v>42</v>
      </c>
    </row>
    <row r="6" spans="1:10" x14ac:dyDescent="0.4">
      <c r="A6" s="52" t="s">
        <v>41</v>
      </c>
    </row>
    <row r="7" spans="1:10" x14ac:dyDescent="0.4">
      <c r="A7" s="52" t="s">
        <v>43</v>
      </c>
    </row>
    <row r="9" spans="1:10" x14ac:dyDescent="0.4">
      <c r="A9" s="52" t="s">
        <v>46</v>
      </c>
    </row>
    <row r="10" spans="1:10" x14ac:dyDescent="0.4">
      <c r="A10" s="52" t="s">
        <v>47</v>
      </c>
    </row>
    <row r="12" spans="1:10" x14ac:dyDescent="0.4">
      <c r="A12" s="52" t="s">
        <v>26</v>
      </c>
    </row>
    <row r="13" spans="1:10" x14ac:dyDescent="0.4">
      <c r="A13" s="95" t="s">
        <v>45</v>
      </c>
      <c r="B13" s="96"/>
      <c r="C13" s="96"/>
      <c r="D13" s="96"/>
      <c r="E13" s="96"/>
      <c r="F13" s="96"/>
      <c r="G13" s="96"/>
      <c r="H13" s="96"/>
      <c r="I13" s="96"/>
      <c r="J13" s="96"/>
    </row>
    <row r="14" spans="1:10" x14ac:dyDescent="0.4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4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 x14ac:dyDescent="0.4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4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 x14ac:dyDescent="0.4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0" x14ac:dyDescent="0.4">
      <c r="A19" s="96"/>
      <c r="B19" s="96"/>
      <c r="C19" s="96"/>
      <c r="D19" s="96"/>
      <c r="E19" s="96"/>
      <c r="F19" s="96"/>
      <c r="G19" s="96"/>
      <c r="H19" s="96"/>
      <c r="I19" s="96"/>
      <c r="J19" s="96"/>
    </row>
    <row r="20" spans="1:10" x14ac:dyDescent="0.4">
      <c r="A20" s="96"/>
      <c r="B20" s="96"/>
      <c r="C20" s="96"/>
      <c r="D20" s="96"/>
      <c r="E20" s="96"/>
      <c r="F20" s="96"/>
      <c r="G20" s="96"/>
      <c r="H20" s="96"/>
      <c r="I20" s="96"/>
      <c r="J20" s="96"/>
    </row>
    <row r="22" spans="1:10" x14ac:dyDescent="0.4">
      <c r="A22" s="52" t="s">
        <v>27</v>
      </c>
    </row>
    <row r="23" spans="1:10" x14ac:dyDescent="0.4">
      <c r="A23" s="95" t="s">
        <v>48</v>
      </c>
      <c r="B23" s="95"/>
      <c r="C23" s="95"/>
      <c r="D23" s="95"/>
      <c r="E23" s="95"/>
      <c r="F23" s="95"/>
      <c r="G23" s="95"/>
      <c r="H23" s="95"/>
      <c r="I23" s="95"/>
      <c r="J23" s="95"/>
    </row>
    <row r="24" spans="1:10" x14ac:dyDescent="0.4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x14ac:dyDescent="0.4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x14ac:dyDescent="0.4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x14ac:dyDescent="0.4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x14ac:dyDescent="0.4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x14ac:dyDescent="0.4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x14ac:dyDescent="0.4">
      <c r="A30" s="95"/>
      <c r="B30" s="95"/>
      <c r="C30" s="95"/>
      <c r="D30" s="95"/>
      <c r="E30" s="95"/>
      <c r="F30" s="95"/>
      <c r="G30" s="95"/>
      <c r="H30" s="95"/>
      <c r="I30" s="95"/>
      <c r="J30" s="95"/>
    </row>
  </sheetData>
  <mergeCells count="2">
    <mergeCell ref="A13:J20"/>
    <mergeCell ref="A23:J30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B4" sqref="B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37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2021-02-01T12:19:54Z</dcterms:modified>
</cp:coreProperties>
</file>