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le\Dropbox\FX\根崎優樹_CMA\3. 検証の進め方\"/>
    </mc:Choice>
  </mc:AlternateContent>
  <xr:revisionPtr revIDLastSave="0" documentId="13_ncr:1_{B1EBE15A-D0EF-410F-9E02-FE85532CF8E1}" xr6:coauthVersionLast="46" xr6:coauthVersionMax="46" xr10:uidLastSave="{00000000-0000-0000-0000-000000000000}"/>
  <bookViews>
    <workbookView xWindow="8640" yWindow="12" windowWidth="12984" windowHeight="123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<sst xmlns="http://schemas.openxmlformats.org/spreadsheetml/2006/main" count="57" uniqueCount="45">
  <si>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</si>
  <si>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</si>
  <si>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</si>
  <si>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</si>
  <si>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</si>
  <si>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</si>
  <si>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</si>
  <si>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</si>
  <si>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</si>
  <si>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</si>
  <si>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</si>
  <si>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</si>
  <si>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</si>
  <si>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</si>
  <si>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</si>
  <si>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</si>
  <si>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</si>
  <si>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</si>
  <si>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</si>
  <si>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</si>
  <si>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</si>
  <si>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</si>
  <si>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</si>
  <si>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</si>
  <si>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</si>
  <si>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</si>
  <si>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</si>
  <si>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</si>
  <si>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</si>
  <si>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</si>
  <si>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</si>
  <si>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</si>
  <si>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</si>
  <si>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</si>
  <si>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</si>
  <si>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GBPAUD</t>
    <phoneticPr fontId="1"/>
  </si>
  <si>
    <t>日足</t>
    <rPh sb="0" eb="2">
      <t>ニッソク</t>
    </rPh>
    <phoneticPr fontId="1"/>
  </si>
  <si>
    <t>GBP/AUD</t>
    <phoneticPr fontId="5"/>
  </si>
  <si>
    <t>〇</t>
    <phoneticPr fontId="1"/>
  </si>
  <si>
    <t>EUR/USD</t>
    <phoneticPr fontId="1"/>
  </si>
  <si>
    <t>〇</t>
    <phoneticPr fontId="1"/>
  </si>
  <si>
    <t>EB＋ｺﾞｰﾙﾃﾞﾝｸﾛｽにて入る。UPトレンドで、実体がトレンドラインを割ったらSLするつもりで入る。結果、トレンドラインを割る。設定が高すぎる。</t>
    <rPh sb="15" eb="16">
      <t>ハイ</t>
    </rPh>
    <rPh sb="26" eb="28">
      <t>ジッタイ</t>
    </rPh>
    <rPh sb="37" eb="38">
      <t>ワ</t>
    </rPh>
    <rPh sb="49" eb="50">
      <t>ハイ</t>
    </rPh>
    <rPh sb="52" eb="54">
      <t>ケッカ</t>
    </rPh>
    <rPh sb="63" eb="64">
      <t>ワ</t>
    </rPh>
    <rPh sb="66" eb="68">
      <t>セッテイ</t>
    </rPh>
    <rPh sb="69" eb="70">
      <t>タカ</t>
    </rPh>
    <phoneticPr fontId="1"/>
  </si>
  <si>
    <t>PB</t>
    <phoneticPr fontId="1"/>
  </si>
  <si>
    <t>日足で入るのは、ほとんど、エントリーポイントはないこと改めて確認。ロウソク足も上下にヒゲが長いのが多いなと感じる。（GBP/AUDだけ？） つまり、PBは非常に少ない。</t>
    <rPh sb="0" eb="2">
      <t>ニッソク</t>
    </rPh>
    <rPh sb="3" eb="4">
      <t>ハイ</t>
    </rPh>
    <rPh sb="27" eb="28">
      <t>アラタ</t>
    </rPh>
    <rPh sb="30" eb="32">
      <t>カクニン</t>
    </rPh>
    <rPh sb="37" eb="38">
      <t>アシ</t>
    </rPh>
    <rPh sb="39" eb="41">
      <t>ジョウゲ</t>
    </rPh>
    <rPh sb="45" eb="46">
      <t>ナガ</t>
    </rPh>
    <rPh sb="49" eb="50">
      <t>オオ</t>
    </rPh>
    <rPh sb="53" eb="54">
      <t>カン</t>
    </rPh>
    <rPh sb="77" eb="79">
      <t>ヒジョウ</t>
    </rPh>
    <rPh sb="80" eb="81">
      <t>スク</t>
    </rPh>
    <phoneticPr fontId="1"/>
  </si>
  <si>
    <t>GBPAUDは、2020では一方的にdown方向。なかなか、MAに当たらない。。。当たっても両ひげが長い状況＝PBではEntryチャンス、非常に少ない。</t>
    <rPh sb="14" eb="17">
      <t>イッポウテキ</t>
    </rPh>
    <rPh sb="22" eb="24">
      <t>ホウコウ</t>
    </rPh>
    <rPh sb="33" eb="34">
      <t>ア</t>
    </rPh>
    <rPh sb="41" eb="42">
      <t>ア</t>
    </rPh>
    <rPh sb="46" eb="47">
      <t>リョウ</t>
    </rPh>
    <rPh sb="50" eb="51">
      <t>ナガ</t>
    </rPh>
    <rPh sb="52" eb="54">
      <t>ジョウキョウ</t>
    </rPh>
    <rPh sb="69" eb="71">
      <t>ヒジョウ</t>
    </rPh>
    <rPh sb="72" eb="73">
      <t>スク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</si>
</sst>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12</xdr:col>
      <xdr:colOff>122214</xdr:colOff>
      <xdr:row>34</xdr:row>
      <xdr:rowOff>41799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3262FCC-10D7-427E-ADD3-4907C5456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7370739" cy="6013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12</xdr:col>
      <xdr:colOff>114591</xdr:colOff>
      <xdr:row>69</xdr:row>
      <xdr:rowOff>26554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9495DF9-4EEE-44B2-8EE1-BD6096B04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15100"/>
          <a:ext cx="7363116" cy="5998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12</xdr:col>
      <xdr:colOff>106969</xdr:colOff>
      <xdr:row>104</xdr:row>
      <xdr:rowOff>11310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D6176AC-C8AA-4B2F-9F7F-2DD4FF9D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849225"/>
          <a:ext cx="7355494" cy="5983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12</xdr:col>
      <xdr:colOff>68858</xdr:colOff>
      <xdr:row>138</xdr:row>
      <xdr:rowOff>85573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E733908-1E0F-4B0E-911C-3D0FBF8D5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183350"/>
          <a:ext cx="7317383" cy="5876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12</xdr:col>
      <xdr:colOff>106969</xdr:colOff>
      <xdr:row>172</xdr:row>
      <xdr:rowOff>169418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B404911-4EE6-422A-A367-AB346A8DF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336500"/>
          <a:ext cx="7355494" cy="596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35</v>
      </c>
    </row>
    <row r="2" spans="1:18" x14ac:dyDescent="0.45">
      <c r="A2" s="1" t="s">
        <v>8</v>
      </c>
      <c r="C2" t="s">
        <v>36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43516</v>
      </c>
      <c r="C9" s="50">
        <v>1</v>
      </c>
      <c r="D9" s="54">
        <v>-1</v>
      </c>
      <c r="E9" s="55">
        <v>-1</v>
      </c>
      <c r="F9" s="56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 t="s">
        <v>41</v>
      </c>
      <c r="Q9" s="40"/>
      <c r="R9" s="40"/>
    </row>
    <row r="10" spans="1:18" x14ac:dyDescent="0.45">
      <c r="A10" s="9">
        <v>2</v>
      </c>
      <c r="B10" s="5">
        <v>43550</v>
      </c>
      <c r="C10" s="47">
        <v>2</v>
      </c>
      <c r="D10" s="57">
        <v>1.27</v>
      </c>
      <c r="E10" s="58">
        <v>1.5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94090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-2910</v>
      </c>
      <c r="P10" s="40" t="s">
        <v>42</v>
      </c>
      <c r="Q10" s="40"/>
      <c r="R10" s="40"/>
    </row>
    <row r="11" spans="1:18" x14ac:dyDescent="0.45">
      <c r="A11" s="9">
        <v>3</v>
      </c>
      <c r="B11" s="5">
        <v>43655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2822.7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5645.4</v>
      </c>
      <c r="P11" s="40"/>
      <c r="Q11" s="40"/>
      <c r="R11" s="40"/>
    </row>
    <row r="12" spans="1:18" x14ac:dyDescent="0.45">
      <c r="A12" s="9">
        <v>4</v>
      </c>
      <c r="B12" s="5">
        <v>43696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105719.52399999999</v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2992.0619999999999</v>
      </c>
      <c r="M12" s="44">
        <f t="shared" si="8"/>
        <v>3982.6770550769997</v>
      </c>
      <c r="N12" s="45">
        <f t="shared" si="9"/>
        <v>4766.6891249999999</v>
      </c>
      <c r="O12" s="46">
        <f t="shared" si="10"/>
        <v>5984.1239999999998</v>
      </c>
      <c r="P12" s="40"/>
      <c r="Q12" s="40"/>
      <c r="R12" s="40"/>
    </row>
    <row r="13" spans="1:18" x14ac:dyDescent="0.45">
      <c r="A13" s="9">
        <v>5</v>
      </c>
      <c r="B13" s="5">
        <v>43795</v>
      </c>
      <c r="C13" s="47">
        <v>1</v>
      </c>
      <c r="D13" s="57">
        <v>-1</v>
      </c>
      <c r="E13" s="58">
        <v>-1</v>
      </c>
      <c r="F13" s="80">
        <v>-1</v>
      </c>
      <c r="G13" s="22">
        <f t="shared" si="2"/>
        <v>105259.43672832468</v>
      </c>
      <c r="H13" s="22">
        <f t="shared" si="3"/>
        <v>107372.32070125001</v>
      </c>
      <c r="I13" s="22">
        <f t="shared" si="4"/>
        <v>102547.93827999999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3171.5857199999996</v>
      </c>
      <c r="M13" s="44">
        <f t="shared" ref="M13:M58" si="14">IF(D13="","",J13*D13)</f>
        <v>-3255.4464967523095</v>
      </c>
      <c r="N13" s="45">
        <f t="shared" ref="N13:N58" si="15">IF(E13="","",K13*E13)</f>
        <v>-3320.7934237499999</v>
      </c>
      <c r="O13" s="46">
        <f t="shared" ref="O13:O58" si="16">IF(F13="","",L13*F13)</f>
        <v>-3171.5857199999996</v>
      </c>
      <c r="P13" s="40"/>
      <c r="Q13" s="40"/>
      <c r="R13" s="40"/>
    </row>
    <row r="14" spans="1:18" x14ac:dyDescent="0.45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>
        <f t="shared" si="11"/>
        <v>3157.7831018497404</v>
      </c>
      <c r="K14" s="45">
        <f t="shared" si="12"/>
        <v>3221.1696210374998</v>
      </c>
      <c r="L14" s="46">
        <f t="shared" si="13"/>
        <v>3076.4381483999996</v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3</v>
      </c>
      <c r="E59" s="7">
        <f>COUNTIF(E9:E58,1.5)</f>
        <v>3</v>
      </c>
      <c r="F59" s="8">
        <f>COUNTIF(F9:F58,2)</f>
        <v>2</v>
      </c>
      <c r="G59" s="70">
        <f>M59+G8</f>
        <v>105259.43672832468</v>
      </c>
      <c r="H59" s="71">
        <f>N59+H8</f>
        <v>107372.32070125001</v>
      </c>
      <c r="I59" s="72">
        <f>O59+I8</f>
        <v>102547.93828</v>
      </c>
      <c r="J59" s="67" t="s">
        <v>30</v>
      </c>
      <c r="K59" s="68">
        <f>B58-B9</f>
        <v>-43516</v>
      </c>
      <c r="L59" s="69" t="s">
        <v>31</v>
      </c>
      <c r="M59" s="81">
        <f>SUM(M9:M58)</f>
        <v>5259.4367283246902</v>
      </c>
      <c r="N59" s="82">
        <f>SUM(N9:N58)</f>
        <v>7372.3207012500006</v>
      </c>
      <c r="O59" s="83">
        <f>SUM(O9:O58)</f>
        <v>2547.9382799999998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2</v>
      </c>
      <c r="E60" s="7">
        <f>COUNTIF(E9:E58,-1)</f>
        <v>2</v>
      </c>
      <c r="F60" s="8">
        <f>COUNTIF(F9:F58,-1)</f>
        <v>3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1.0525943672832467</v>
      </c>
      <c r="H61" s="77">
        <f t="shared" ref="H61" si="21">H59/H8</f>
        <v>1.0737232070125</v>
      </c>
      <c r="I61" s="78">
        <f>I59/I8</f>
        <v>1.0254793828</v>
      </c>
      <c r="J61" s="65">
        <f>(G61-100%)*30/K59</f>
        <v>-3.6258640925117243E-5</v>
      </c>
      <c r="K61" s="65">
        <f>(H61-100%)*30/K59</f>
        <v>-5.0824896828178154E-5</v>
      </c>
      <c r="L61" s="66">
        <f>(I61-100%)*30/K59</f>
        <v>-1.7565527254343195E-5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0.6</v>
      </c>
      <c r="E62" s="74">
        <f t="shared" si="22"/>
        <v>0.6</v>
      </c>
      <c r="F62" s="75">
        <f>F59/(F59+F60+F61)</f>
        <v>0.4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40"/>
  <sheetViews>
    <sheetView topLeftCell="A103" zoomScale="80" zoomScaleNormal="80" workbookViewId="0">
      <selection activeCell="A141" sqref="A141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x14ac:dyDescent="0.45">
      <c r="A1" s="53">
        <v>1</v>
      </c>
    </row>
    <row r="36" spans="1:1" x14ac:dyDescent="0.45">
      <c r="A36" s="53">
        <v>2</v>
      </c>
    </row>
    <row r="71" spans="1:1" x14ac:dyDescent="0.45">
      <c r="A71" s="53">
        <v>3</v>
      </c>
    </row>
    <row r="106" spans="1:1" x14ac:dyDescent="0.45">
      <c r="A106" s="53">
        <v>4</v>
      </c>
    </row>
    <row r="140" spans="1:1" x14ac:dyDescent="0.45">
      <c r="A140" s="53">
        <v>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0" sqref="A10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 t="s">
        <v>44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 t="s">
        <v>43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5" sqref="D5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37</v>
      </c>
      <c r="C4" s="37" t="s">
        <v>40</v>
      </c>
      <c r="D4" s="38">
        <v>44247</v>
      </c>
      <c r="E4" s="37" t="s">
        <v>38</v>
      </c>
      <c r="F4" s="38">
        <v>44242</v>
      </c>
      <c r="G4" s="37"/>
      <c r="H4" s="38"/>
    </row>
    <row r="5" spans="1:8" x14ac:dyDescent="0.45">
      <c r="A5" s="37" t="s">
        <v>21</v>
      </c>
      <c r="B5" s="37" t="s">
        <v>39</v>
      </c>
      <c r="C5" s="37"/>
      <c r="D5" s="38"/>
      <c r="E5" s="37" t="s">
        <v>38</v>
      </c>
      <c r="F5" s="38">
        <v>44245</v>
      </c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酒井利彦</cp:lastModifiedBy>
  <dcterms:created xsi:type="dcterms:W3CDTF">2020-09-18T03:10:57Z</dcterms:created>
  <dcterms:modified xsi:type="dcterms:W3CDTF">2021-02-20T13:34:48Z</dcterms:modified>
</cp:coreProperties>
</file>