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検証\"/>
    </mc:Choice>
  </mc:AlternateContent>
  <bookViews>
    <workbookView xWindow="-120" yWindow="-120" windowWidth="29040" windowHeight="15840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<sst xmlns="http://schemas.openxmlformats.org/spreadsheetml/2006/main" count="53" uniqueCount="42">
  <si>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</si>
  <si>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</si>
  <si>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</si>
  <si>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</si>
  <si>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</si>
  <si>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</si>
  <si>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</si>
  <si>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</si>
  <si>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</si>
  <si>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</si>
  <si>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</si>
  <si>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</si>
  <si>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</si>
  <si>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</si>
  <si>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</si>
  <si>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</si>
  <si>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</si>
  <si>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</si>
  <si>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</si>
  <si>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</si>
  <si>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</si>
  <si>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</si>
  <si>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</si>
  <si>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</si>
  <si>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</si>
  <si>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</si>
  <si>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</si>
  <si>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</si>
  <si>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</si>
  <si>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</si>
  <si>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</si>
  <si>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</si>
  <si>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</si>
  <si>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</si>
  <si>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</si>
  <si>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USDJPY</t>
    <phoneticPr fontId="5"/>
  </si>
  <si>
    <t>EURUSD</t>
    <phoneticPr fontId="1"/>
  </si>
  <si>
    <t>1H足</t>
    <rPh sb="2" eb="3">
      <t>アシ</t>
    </rPh>
    <phoneticPr fontId="1"/>
  </si>
  <si>
    <t>EURUSD</t>
    <phoneticPr fontId="1"/>
  </si>
  <si>
    <t>PB検証お願いします。前回指摘された実態とヒゲにきをつけました。</t>
    <rPh sb="2" eb="4">
      <t>ケンショウ</t>
    </rPh>
    <rPh sb="5" eb="6">
      <t>ネガ</t>
    </rPh>
    <rPh sb="11" eb="13">
      <t>ゼンカイ</t>
    </rPh>
    <rPh sb="13" eb="15">
      <t>シテキ</t>
    </rPh>
    <rPh sb="18" eb="20">
      <t>ジッタイ</t>
    </rPh>
    <phoneticPr fontId="1"/>
  </si>
  <si>
    <t>過去検証の相場を見れないので、見つけるのが難しく感じました。</t>
    <rPh sb="0" eb="2">
      <t>カコ</t>
    </rPh>
    <rPh sb="2" eb="4">
      <t>ケンショウ</t>
    </rPh>
    <rPh sb="5" eb="7">
      <t>ソウバ</t>
    </rPh>
    <rPh sb="8" eb="9">
      <t>ミ</t>
    </rPh>
    <rPh sb="15" eb="16">
      <t>ミ</t>
    </rPh>
    <rPh sb="21" eb="22">
      <t>ムズカ</t>
    </rPh>
    <rPh sb="24" eb="25">
      <t>カン</t>
    </rPh>
    <phoneticPr fontId="1"/>
  </si>
  <si>
    <t>FT4の使い方がまだわかりませんので、使えるようにします。</t>
    <rPh sb="4" eb="5">
      <t>ツカ</t>
    </rPh>
    <rPh sb="6" eb="7">
      <t>カタ</t>
    </rPh>
    <rPh sb="19" eb="20">
      <t>ツカ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</si>
</sst>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/d;@"/>
    <numFmt numFmtId="177" formatCode="#,##0_);[Red]\(#,##0\)"/>
    <numFmt numFmtId="178" formatCode="#,##0_ "/>
    <numFmt numFmtId="179" formatCode="0.0%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</cellXfs>
  <cellStyles count="4">
    <cellStyle name="パーセント" xfId="3" builtinId="5"/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xmlns="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xmlns="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xmlns="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xmlns="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xmlns="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xmlns="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xmlns="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xmlns="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xmlns="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xmlns="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xmlns="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xmlns="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xmlns="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xmlns="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xmlns="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xmlns="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xmlns="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xmlns="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xmlns="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xmlns="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xmlns="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xmlns="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xmlns="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21</xdr:col>
      <xdr:colOff>208732</xdr:colOff>
      <xdr:row>31</xdr:row>
      <xdr:rowOff>48979</xdr:rowOff>
    </xdr:to>
    <xdr:pic>
      <xdr:nvPicPr>
        <xdr:cNvPr id="25" name="図 2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019857" cy="55853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21</xdr:col>
      <xdr:colOff>208732</xdr:colOff>
      <xdr:row>64</xdr:row>
      <xdr:rowOff>48979</xdr:rowOff>
    </xdr:to>
    <xdr:pic>
      <xdr:nvPicPr>
        <xdr:cNvPr id="27" name="図 2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893594"/>
          <a:ext cx="13019857" cy="5585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0" sqref="B10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18" x14ac:dyDescent="0.4">
      <c r="A1" s="1" t="s">
        <v>7</v>
      </c>
      <c r="C1" t="s">
        <v>36</v>
      </c>
    </row>
    <row r="2" spans="1:18" x14ac:dyDescent="0.4">
      <c r="A2" s="1" t="s">
        <v>8</v>
      </c>
      <c r="C2" t="s">
        <v>37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33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24</v>
      </c>
      <c r="E6" s="25"/>
      <c r="F6" s="26"/>
      <c r="G6" s="84" t="s">
        <v>3</v>
      </c>
      <c r="H6" s="85"/>
      <c r="I6" s="91"/>
      <c r="J6" s="84" t="s">
        <v>22</v>
      </c>
      <c r="K6" s="85"/>
      <c r="L6" s="91"/>
      <c r="M6" s="84" t="s">
        <v>23</v>
      </c>
      <c r="N6" s="85"/>
      <c r="O6" s="91"/>
    </row>
    <row r="7" spans="1:18" ht="19.5" thickBot="1" x14ac:dyDescent="0.45">
      <c r="A7" s="27"/>
      <c r="B7" s="27" t="s">
        <v>2</v>
      </c>
      <c r="C7" s="64" t="s">
        <v>28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22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44235</v>
      </c>
      <c r="C9" s="50">
        <v>1</v>
      </c>
      <c r="D9" s="54">
        <v>1.27</v>
      </c>
      <c r="E9" s="55">
        <v>-1</v>
      </c>
      <c r="F9" s="56">
        <v>-1</v>
      </c>
      <c r="G9" s="22">
        <f>IF(D9="","",G8+M9)</f>
        <v>103810</v>
      </c>
      <c r="H9" s="22">
        <f t="shared" ref="H9" si="0">IF(E9="","",H8+N9)</f>
        <v>97000</v>
      </c>
      <c r="I9" s="22">
        <f t="shared" ref="I9" si="1">IF(F9="","",I8+O9)</f>
        <v>97000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-3000</v>
      </c>
      <c r="O9" s="43">
        <f>IF(F9="","",L9*F9)</f>
        <v>-3000</v>
      </c>
      <c r="P9" s="40"/>
      <c r="Q9" s="40"/>
      <c r="R9" s="40"/>
    </row>
    <row r="10" spans="1:18" x14ac:dyDescent="0.4">
      <c r="A10" s="9">
        <v>2</v>
      </c>
      <c r="B10" s="5">
        <v>44235</v>
      </c>
      <c r="C10" s="47">
        <v>2</v>
      </c>
      <c r="D10" s="57">
        <v>1.27</v>
      </c>
      <c r="E10" s="58">
        <v>1.5</v>
      </c>
      <c r="F10" s="59">
        <v>2</v>
      </c>
      <c r="G10" s="22">
        <f t="shared" ref="G10:G42" si="2">IF(D10="","",G9+M10)</f>
        <v>107765.16099999999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2910</v>
      </c>
      <c r="L10" s="46">
        <f t="shared" ref="L10:L12" si="7">IF(I9="","",I9*0.03)</f>
        <v>2910</v>
      </c>
      <c r="M10" s="44">
        <f t="shared" ref="M10:M12" si="8">IF(D10="","",J10*D10)</f>
        <v>3955.1609999999996</v>
      </c>
      <c r="N10" s="45">
        <f t="shared" ref="N10:N12" si="9">IF(E10="","",K10*E10)</f>
        <v>4365</v>
      </c>
      <c r="O10" s="46">
        <f t="shared" ref="O10:O12" si="10">IF(F10="","",L10*F10)</f>
        <v>5820</v>
      </c>
      <c r="P10" s="40"/>
      <c r="Q10" s="40"/>
      <c r="R10" s="40"/>
    </row>
    <row r="11" spans="1:18" x14ac:dyDescent="0.4">
      <c r="A11" s="9">
        <v>3</v>
      </c>
      <c r="B11" s="5"/>
      <c r="C11" s="47"/>
      <c r="D11" s="57"/>
      <c r="E11" s="58"/>
      <c r="F11" s="80"/>
      <c r="G11" s="22" t="str">
        <f t="shared" si="2"/>
        <v/>
      </c>
      <c r="H11" s="22" t="str">
        <f t="shared" si="3"/>
        <v/>
      </c>
      <c r="I11" s="22" t="str">
        <f t="shared" si="4"/>
        <v/>
      </c>
      <c r="J11" s="44">
        <f t="shared" si="5"/>
        <v>3232.9548299999997</v>
      </c>
      <c r="K11" s="45">
        <f t="shared" si="6"/>
        <v>3040.95</v>
      </c>
      <c r="L11" s="46">
        <f t="shared" si="7"/>
        <v>3084.6</v>
      </c>
      <c r="M11" s="44" t="str">
        <f t="shared" si="8"/>
        <v/>
      </c>
      <c r="N11" s="45" t="str">
        <f t="shared" si="9"/>
        <v/>
      </c>
      <c r="O11" s="46" t="str">
        <f t="shared" si="10"/>
        <v/>
      </c>
      <c r="P11" s="40"/>
      <c r="Q11" s="40"/>
      <c r="R11" s="40"/>
    </row>
    <row r="12" spans="1:18" x14ac:dyDescent="0.4">
      <c r="A12" s="9">
        <v>4</v>
      </c>
      <c r="B12" s="5"/>
      <c r="C12" s="47"/>
      <c r="D12" s="57"/>
      <c r="E12" s="58"/>
      <c r="F12" s="59"/>
      <c r="G12" s="22" t="str">
        <f t="shared" si="2"/>
        <v/>
      </c>
      <c r="H12" s="22" t="str">
        <f t="shared" si="3"/>
        <v/>
      </c>
      <c r="I12" s="22" t="str">
        <f t="shared" si="4"/>
        <v/>
      </c>
      <c r="J12" s="44" t="str">
        <f t="shared" si="5"/>
        <v/>
      </c>
      <c r="K12" s="45" t="str">
        <f t="shared" si="6"/>
        <v/>
      </c>
      <c r="L12" s="46" t="str">
        <f t="shared" si="7"/>
        <v/>
      </c>
      <c r="M12" s="44" t="str">
        <f t="shared" si="8"/>
        <v/>
      </c>
      <c r="N12" s="45" t="str">
        <f t="shared" si="9"/>
        <v/>
      </c>
      <c r="O12" s="46" t="str">
        <f t="shared" si="10"/>
        <v/>
      </c>
      <c r="P12" s="40"/>
      <c r="Q12" s="40"/>
      <c r="R12" s="40"/>
    </row>
    <row r="13" spans="1:18" x14ac:dyDescent="0.4">
      <c r="A13" s="9">
        <v>5</v>
      </c>
      <c r="B13" s="5"/>
      <c r="C13" s="47"/>
      <c r="D13" s="57"/>
      <c r="E13" s="58"/>
      <c r="F13" s="80"/>
      <c r="G13" s="22" t="str">
        <f t="shared" si="2"/>
        <v/>
      </c>
      <c r="H13" s="22" t="str">
        <f t="shared" si="3"/>
        <v/>
      </c>
      <c r="I13" s="22" t="str">
        <f t="shared" si="4"/>
        <v/>
      </c>
      <c r="J13" s="44" t="str">
        <f t="shared" ref="J13:J58" si="11">IF(G12="","",G12*0.03)</f>
        <v/>
      </c>
      <c r="K13" s="45" t="str">
        <f t="shared" ref="K13:K58" si="12">IF(H12="","",H12*0.03)</f>
        <v/>
      </c>
      <c r="L13" s="46" t="str">
        <f t="shared" ref="L13:L58" si="13">IF(I12="","",I12*0.03)</f>
        <v/>
      </c>
      <c r="M13" s="44" t="str">
        <f t="shared" ref="M13:M58" si="14">IF(D13="","",J13*D13)</f>
        <v/>
      </c>
      <c r="N13" s="45" t="str">
        <f t="shared" ref="N13:N58" si="15">IF(E13="","",K13*E13)</f>
        <v/>
      </c>
      <c r="O13" s="46" t="str">
        <f t="shared" ref="O13:O58" si="16">IF(F13="","",L13*F13)</f>
        <v/>
      </c>
      <c r="P13" s="40"/>
      <c r="Q13" s="40"/>
      <c r="R13" s="40"/>
    </row>
    <row r="14" spans="1:18" x14ac:dyDescent="0.4">
      <c r="A14" s="9">
        <v>6</v>
      </c>
      <c r="B14" s="5"/>
      <c r="C14" s="47"/>
      <c r="D14" s="57"/>
      <c r="E14" s="58"/>
      <c r="F14" s="59"/>
      <c r="G14" s="22" t="str">
        <f t="shared" si="2"/>
        <v/>
      </c>
      <c r="H14" s="22" t="str">
        <f t="shared" si="3"/>
        <v/>
      </c>
      <c r="I14" s="22" t="str">
        <f t="shared" si="4"/>
        <v/>
      </c>
      <c r="J14" s="44" t="str">
        <f t="shared" si="11"/>
        <v/>
      </c>
      <c r="K14" s="45" t="str">
        <f t="shared" si="12"/>
        <v/>
      </c>
      <c r="L14" s="46" t="str">
        <f t="shared" si="13"/>
        <v/>
      </c>
      <c r="M14" s="44" t="str">
        <f t="shared" si="14"/>
        <v/>
      </c>
      <c r="N14" s="45" t="str">
        <f t="shared" si="15"/>
        <v/>
      </c>
      <c r="O14" s="46" t="str">
        <f t="shared" si="16"/>
        <v/>
      </c>
      <c r="P14" s="40"/>
      <c r="Q14" s="40"/>
      <c r="R14" s="40"/>
    </row>
    <row r="15" spans="1:18" x14ac:dyDescent="0.4">
      <c r="A15" s="9">
        <v>7</v>
      </c>
      <c r="B15" s="5"/>
      <c r="C15" s="47"/>
      <c r="D15" s="57"/>
      <c r="E15" s="58"/>
      <c r="F15" s="59"/>
      <c r="G15" s="22" t="str">
        <f t="shared" si="2"/>
        <v/>
      </c>
      <c r="H15" s="22" t="str">
        <f t="shared" si="3"/>
        <v/>
      </c>
      <c r="I15" s="22" t="str">
        <f t="shared" si="4"/>
        <v/>
      </c>
      <c r="J15" s="44" t="str">
        <f t="shared" si="11"/>
        <v/>
      </c>
      <c r="K15" s="45" t="str">
        <f t="shared" si="12"/>
        <v/>
      </c>
      <c r="L15" s="46" t="str">
        <f t="shared" si="13"/>
        <v/>
      </c>
      <c r="M15" s="44" t="str">
        <f t="shared" si="14"/>
        <v/>
      </c>
      <c r="N15" s="45" t="str">
        <f t="shared" si="15"/>
        <v/>
      </c>
      <c r="O15" s="46" t="str">
        <f t="shared" si="16"/>
        <v/>
      </c>
      <c r="P15" s="40"/>
      <c r="Q15" s="40"/>
      <c r="R15" s="40"/>
    </row>
    <row r="16" spans="1:18" x14ac:dyDescent="0.4">
      <c r="A16" s="9">
        <v>8</v>
      </c>
      <c r="B16" s="5"/>
      <c r="C16" s="47"/>
      <c r="D16" s="57"/>
      <c r="E16" s="58"/>
      <c r="F16" s="59"/>
      <c r="G16" s="22" t="str">
        <f t="shared" si="2"/>
        <v/>
      </c>
      <c r="H16" s="22" t="str">
        <f t="shared" si="3"/>
        <v/>
      </c>
      <c r="I16" s="22" t="str">
        <f t="shared" si="4"/>
        <v/>
      </c>
      <c r="J16" s="44" t="str">
        <f t="shared" si="11"/>
        <v/>
      </c>
      <c r="K16" s="45" t="str">
        <f t="shared" si="12"/>
        <v/>
      </c>
      <c r="L16" s="46" t="str">
        <f t="shared" si="13"/>
        <v/>
      </c>
      <c r="M16" s="44" t="str">
        <f t="shared" si="14"/>
        <v/>
      </c>
      <c r="N16" s="45" t="str">
        <f t="shared" si="15"/>
        <v/>
      </c>
      <c r="O16" s="46" t="str">
        <f t="shared" si="16"/>
        <v/>
      </c>
      <c r="P16" s="40"/>
      <c r="Q16" s="40"/>
      <c r="R16" s="40"/>
    </row>
    <row r="17" spans="1:18" x14ac:dyDescent="0.4">
      <c r="A17" s="9">
        <v>9</v>
      </c>
      <c r="B17" s="5"/>
      <c r="C17" s="47"/>
      <c r="D17" s="57"/>
      <c r="E17" s="58"/>
      <c r="F17" s="59"/>
      <c r="G17" s="22" t="str">
        <f t="shared" si="2"/>
        <v/>
      </c>
      <c r="H17" s="22" t="str">
        <f t="shared" si="3"/>
        <v/>
      </c>
      <c r="I17" s="22" t="str">
        <f t="shared" si="4"/>
        <v/>
      </c>
      <c r="J17" s="44" t="str">
        <f t="shared" si="11"/>
        <v/>
      </c>
      <c r="K17" s="45" t="str">
        <f t="shared" si="12"/>
        <v/>
      </c>
      <c r="L17" s="46" t="str">
        <f t="shared" si="13"/>
        <v/>
      </c>
      <c r="M17" s="44" t="str">
        <f t="shared" si="14"/>
        <v/>
      </c>
      <c r="N17" s="45" t="str">
        <f t="shared" si="15"/>
        <v/>
      </c>
      <c r="O17" s="46" t="str">
        <f t="shared" si="16"/>
        <v/>
      </c>
      <c r="P17" s="40"/>
      <c r="Q17" s="40"/>
      <c r="R17" s="40"/>
    </row>
    <row r="18" spans="1:18" x14ac:dyDescent="0.4">
      <c r="A18" s="9">
        <v>10</v>
      </c>
      <c r="B18" s="5"/>
      <c r="C18" s="47"/>
      <c r="D18" s="57"/>
      <c r="E18" s="58"/>
      <c r="F18" s="59"/>
      <c r="G18" s="22" t="str">
        <f t="shared" si="2"/>
        <v/>
      </c>
      <c r="H18" s="22" t="str">
        <f t="shared" si="3"/>
        <v/>
      </c>
      <c r="I18" s="22" t="str">
        <f t="shared" si="4"/>
        <v/>
      </c>
      <c r="J18" s="44" t="str">
        <f t="shared" si="11"/>
        <v/>
      </c>
      <c r="K18" s="45" t="str">
        <f t="shared" si="12"/>
        <v/>
      </c>
      <c r="L18" s="46" t="str">
        <f t="shared" si="13"/>
        <v/>
      </c>
      <c r="M18" s="44" t="str">
        <f t="shared" si="14"/>
        <v/>
      </c>
      <c r="N18" s="45" t="str">
        <f t="shared" si="15"/>
        <v/>
      </c>
      <c r="O18" s="46" t="str">
        <f t="shared" si="16"/>
        <v/>
      </c>
      <c r="P18" s="40"/>
      <c r="Q18" s="40"/>
      <c r="R18" s="40"/>
    </row>
    <row r="19" spans="1:18" x14ac:dyDescent="0.4">
      <c r="A19" s="9">
        <v>11</v>
      </c>
      <c r="B19" s="5"/>
      <c r="C19" s="47"/>
      <c r="D19" s="57"/>
      <c r="E19" s="58"/>
      <c r="F19" s="59"/>
      <c r="G19" s="22" t="str">
        <f t="shared" si="2"/>
        <v/>
      </c>
      <c r="H19" s="22" t="str">
        <f t="shared" si="3"/>
        <v/>
      </c>
      <c r="I19" s="22" t="str">
        <f t="shared" si="4"/>
        <v/>
      </c>
      <c r="J19" s="44" t="str">
        <f t="shared" si="11"/>
        <v/>
      </c>
      <c r="K19" s="45" t="str">
        <f t="shared" si="12"/>
        <v/>
      </c>
      <c r="L19" s="46" t="str">
        <f t="shared" si="13"/>
        <v/>
      </c>
      <c r="M19" s="44" t="str">
        <f t="shared" si="14"/>
        <v/>
      </c>
      <c r="N19" s="45" t="str">
        <f t="shared" si="15"/>
        <v/>
      </c>
      <c r="O19" s="46" t="str">
        <f t="shared" si="16"/>
        <v/>
      </c>
      <c r="P19" s="40"/>
      <c r="Q19" s="40"/>
      <c r="R19" s="40"/>
    </row>
    <row r="20" spans="1:18" x14ac:dyDescent="0.4">
      <c r="A20" s="9">
        <v>12</v>
      </c>
      <c r="B20" s="5"/>
      <c r="C20" s="47"/>
      <c r="D20" s="57"/>
      <c r="E20" s="58"/>
      <c r="F20" s="59"/>
      <c r="G20" s="22" t="str">
        <f t="shared" si="2"/>
        <v/>
      </c>
      <c r="H20" s="22" t="str">
        <f t="shared" si="3"/>
        <v/>
      </c>
      <c r="I20" s="22" t="str">
        <f t="shared" si="4"/>
        <v/>
      </c>
      <c r="J20" s="44" t="str">
        <f t="shared" si="11"/>
        <v/>
      </c>
      <c r="K20" s="45" t="str">
        <f t="shared" si="12"/>
        <v/>
      </c>
      <c r="L20" s="46" t="str">
        <f t="shared" si="13"/>
        <v/>
      </c>
      <c r="M20" s="44" t="str">
        <f t="shared" si="14"/>
        <v/>
      </c>
      <c r="N20" s="45" t="str">
        <f t="shared" si="15"/>
        <v/>
      </c>
      <c r="O20" s="46" t="str">
        <f t="shared" si="16"/>
        <v/>
      </c>
      <c r="P20" s="40"/>
      <c r="Q20" s="40"/>
      <c r="R20" s="40"/>
    </row>
    <row r="21" spans="1:18" x14ac:dyDescent="0.4">
      <c r="A21" s="9">
        <v>13</v>
      </c>
      <c r="B21" s="5"/>
      <c r="C21" s="47"/>
      <c r="D21" s="57"/>
      <c r="E21" s="58"/>
      <c r="F21" s="59"/>
      <c r="G21" s="22" t="str">
        <f t="shared" si="2"/>
        <v/>
      </c>
      <c r="H21" s="22" t="str">
        <f t="shared" si="3"/>
        <v/>
      </c>
      <c r="I21" s="22" t="str">
        <f t="shared" si="4"/>
        <v/>
      </c>
      <c r="J21" s="44" t="str">
        <f t="shared" si="11"/>
        <v/>
      </c>
      <c r="K21" s="45" t="str">
        <f t="shared" si="12"/>
        <v/>
      </c>
      <c r="L21" s="46" t="str">
        <f t="shared" si="13"/>
        <v/>
      </c>
      <c r="M21" s="44" t="str">
        <f t="shared" si="14"/>
        <v/>
      </c>
      <c r="N21" s="45" t="str">
        <f t="shared" si="15"/>
        <v/>
      </c>
      <c r="O21" s="46" t="str">
        <f t="shared" si="16"/>
        <v/>
      </c>
      <c r="P21" s="40"/>
      <c r="Q21" s="40"/>
      <c r="R21" s="40"/>
    </row>
    <row r="22" spans="1:18" x14ac:dyDescent="0.4">
      <c r="A22" s="9">
        <v>14</v>
      </c>
      <c r="B22" s="5"/>
      <c r="C22" s="47"/>
      <c r="D22" s="57"/>
      <c r="E22" s="58"/>
      <c r="F22" s="59"/>
      <c r="G22" s="22" t="str">
        <f t="shared" si="2"/>
        <v/>
      </c>
      <c r="H22" s="22" t="str">
        <f t="shared" si="3"/>
        <v/>
      </c>
      <c r="I22" s="22" t="str">
        <f t="shared" si="4"/>
        <v/>
      </c>
      <c r="J22" s="44" t="str">
        <f t="shared" si="11"/>
        <v/>
      </c>
      <c r="K22" s="45" t="str">
        <f t="shared" si="12"/>
        <v/>
      </c>
      <c r="L22" s="46" t="str">
        <f t="shared" si="13"/>
        <v/>
      </c>
      <c r="M22" s="44" t="str">
        <f t="shared" si="14"/>
        <v/>
      </c>
      <c r="N22" s="45" t="str">
        <f t="shared" si="15"/>
        <v/>
      </c>
      <c r="O22" s="46" t="str">
        <f t="shared" si="16"/>
        <v/>
      </c>
      <c r="P22" s="40"/>
      <c r="Q22" s="40"/>
      <c r="R22" s="40"/>
    </row>
    <row r="23" spans="1:18" x14ac:dyDescent="0.4">
      <c r="A23" s="9">
        <v>15</v>
      </c>
      <c r="B23" s="5"/>
      <c r="C23" s="47"/>
      <c r="D23" s="57"/>
      <c r="E23" s="58"/>
      <c r="F23" s="80"/>
      <c r="G23" s="22" t="str">
        <f t="shared" si="2"/>
        <v/>
      </c>
      <c r="H23" s="22" t="str">
        <f t="shared" si="3"/>
        <v/>
      </c>
      <c r="I23" s="22" t="str">
        <f t="shared" si="4"/>
        <v/>
      </c>
      <c r="J23" s="44" t="str">
        <f t="shared" si="11"/>
        <v/>
      </c>
      <c r="K23" s="45" t="str">
        <f t="shared" si="12"/>
        <v/>
      </c>
      <c r="L23" s="46" t="str">
        <f t="shared" si="13"/>
        <v/>
      </c>
      <c r="M23" s="44" t="str">
        <f t="shared" si="14"/>
        <v/>
      </c>
      <c r="N23" s="45" t="str">
        <f t="shared" si="15"/>
        <v/>
      </c>
      <c r="O23" s="46" t="str">
        <f t="shared" si="16"/>
        <v/>
      </c>
      <c r="P23" s="40"/>
      <c r="Q23" s="40"/>
      <c r="R23" s="40"/>
    </row>
    <row r="24" spans="1:18" x14ac:dyDescent="0.4">
      <c r="A24" s="9">
        <v>16</v>
      </c>
      <c r="B24" s="5"/>
      <c r="C24" s="47"/>
      <c r="D24" s="57"/>
      <c r="E24" s="58"/>
      <c r="F24" s="59"/>
      <c r="G24" s="22" t="str">
        <f t="shared" si="2"/>
        <v/>
      </c>
      <c r="H24" s="22" t="str">
        <f t="shared" si="3"/>
        <v/>
      </c>
      <c r="I24" s="22" t="str">
        <f t="shared" si="4"/>
        <v/>
      </c>
      <c r="J24" s="44" t="str">
        <f t="shared" si="11"/>
        <v/>
      </c>
      <c r="K24" s="45" t="str">
        <f t="shared" si="12"/>
        <v/>
      </c>
      <c r="L24" s="46" t="str">
        <f t="shared" si="13"/>
        <v/>
      </c>
      <c r="M24" s="44" t="str">
        <f t="shared" si="14"/>
        <v/>
      </c>
      <c r="N24" s="45" t="str">
        <f t="shared" si="15"/>
        <v/>
      </c>
      <c r="O24" s="46" t="str">
        <f t="shared" si="16"/>
        <v/>
      </c>
      <c r="P24" s="40"/>
      <c r="Q24" s="40"/>
      <c r="R24" s="40"/>
    </row>
    <row r="25" spans="1:18" x14ac:dyDescent="0.4">
      <c r="A25" s="9">
        <v>17</v>
      </c>
      <c r="B25" s="5"/>
      <c r="C25" s="47"/>
      <c r="D25" s="57"/>
      <c r="E25" s="58"/>
      <c r="F25" s="59"/>
      <c r="G25" s="22" t="str">
        <f t="shared" si="2"/>
        <v/>
      </c>
      <c r="H25" s="22" t="str">
        <f t="shared" si="3"/>
        <v/>
      </c>
      <c r="I25" s="22" t="str">
        <f t="shared" si="4"/>
        <v/>
      </c>
      <c r="J25" s="44" t="str">
        <f t="shared" si="11"/>
        <v/>
      </c>
      <c r="K25" s="45" t="str">
        <f t="shared" si="12"/>
        <v/>
      </c>
      <c r="L25" s="46" t="str">
        <f t="shared" si="13"/>
        <v/>
      </c>
      <c r="M25" s="44" t="str">
        <f t="shared" si="14"/>
        <v/>
      </c>
      <c r="N25" s="45" t="str">
        <f t="shared" si="15"/>
        <v/>
      </c>
      <c r="O25" s="46" t="str">
        <f t="shared" si="16"/>
        <v/>
      </c>
      <c r="P25" s="40"/>
      <c r="Q25" s="40"/>
      <c r="R25" s="40"/>
    </row>
    <row r="26" spans="1:18" x14ac:dyDescent="0.4">
      <c r="A26" s="9">
        <v>18</v>
      </c>
      <c r="B26" s="5"/>
      <c r="C26" s="47"/>
      <c r="D26" s="57"/>
      <c r="E26" s="58"/>
      <c r="F26" s="59"/>
      <c r="G26" s="22" t="str">
        <f t="shared" si="2"/>
        <v/>
      </c>
      <c r="H26" s="22" t="str">
        <f t="shared" si="3"/>
        <v/>
      </c>
      <c r="I26" s="22" t="str">
        <f t="shared" si="4"/>
        <v/>
      </c>
      <c r="J26" s="44" t="str">
        <f t="shared" si="11"/>
        <v/>
      </c>
      <c r="K26" s="45" t="str">
        <f t="shared" si="12"/>
        <v/>
      </c>
      <c r="L26" s="46" t="str">
        <f t="shared" si="13"/>
        <v/>
      </c>
      <c r="M26" s="44" t="str">
        <f t="shared" si="14"/>
        <v/>
      </c>
      <c r="N26" s="45" t="str">
        <f t="shared" si="15"/>
        <v/>
      </c>
      <c r="O26" s="46" t="str">
        <f t="shared" si="16"/>
        <v/>
      </c>
      <c r="P26" s="40"/>
      <c r="Q26" s="40"/>
      <c r="R26" s="40"/>
    </row>
    <row r="27" spans="1:18" x14ac:dyDescent="0.4">
      <c r="A27" s="9">
        <v>19</v>
      </c>
      <c r="B27" s="5"/>
      <c r="C27" s="47"/>
      <c r="D27" s="57"/>
      <c r="E27" s="58"/>
      <c r="F27" s="59"/>
      <c r="G27" s="22" t="str">
        <f t="shared" si="2"/>
        <v/>
      </c>
      <c r="H27" s="22" t="str">
        <f t="shared" si="3"/>
        <v/>
      </c>
      <c r="I27" s="22" t="str">
        <f t="shared" si="4"/>
        <v/>
      </c>
      <c r="J27" s="44" t="str">
        <f t="shared" si="11"/>
        <v/>
      </c>
      <c r="K27" s="45" t="str">
        <f t="shared" si="12"/>
        <v/>
      </c>
      <c r="L27" s="46" t="str">
        <f t="shared" si="13"/>
        <v/>
      </c>
      <c r="M27" s="44" t="str">
        <f t="shared" si="14"/>
        <v/>
      </c>
      <c r="N27" s="45" t="str">
        <f t="shared" si="15"/>
        <v/>
      </c>
      <c r="O27" s="46" t="str">
        <f t="shared" si="16"/>
        <v/>
      </c>
      <c r="P27" s="40"/>
      <c r="Q27" s="40"/>
      <c r="R27" s="40"/>
    </row>
    <row r="28" spans="1:18" x14ac:dyDescent="0.4">
      <c r="A28" s="9">
        <v>20</v>
      </c>
      <c r="B28" s="5"/>
      <c r="C28" s="47"/>
      <c r="D28" s="57"/>
      <c r="E28" s="58"/>
      <c r="F28" s="59"/>
      <c r="G28" s="22" t="str">
        <f t="shared" si="2"/>
        <v/>
      </c>
      <c r="H28" s="22" t="str">
        <f t="shared" si="3"/>
        <v/>
      </c>
      <c r="I28" s="22" t="str">
        <f t="shared" si="4"/>
        <v/>
      </c>
      <c r="J28" s="44" t="str">
        <f t="shared" si="11"/>
        <v/>
      </c>
      <c r="K28" s="45" t="str">
        <f t="shared" si="12"/>
        <v/>
      </c>
      <c r="L28" s="46" t="str">
        <f t="shared" si="13"/>
        <v/>
      </c>
      <c r="M28" s="44" t="str">
        <f t="shared" si="14"/>
        <v/>
      </c>
      <c r="N28" s="45" t="str">
        <f t="shared" si="15"/>
        <v/>
      </c>
      <c r="O28" s="46" t="str">
        <f t="shared" si="16"/>
        <v/>
      </c>
      <c r="P28" s="40"/>
      <c r="Q28" s="40"/>
      <c r="R28" s="40"/>
    </row>
    <row r="29" spans="1:18" x14ac:dyDescent="0.4">
      <c r="A29" s="9">
        <v>21</v>
      </c>
      <c r="B29" s="5"/>
      <c r="C29" s="47"/>
      <c r="D29" s="57"/>
      <c r="E29" s="58"/>
      <c r="F29" s="80"/>
      <c r="G29" s="22" t="str">
        <f t="shared" si="2"/>
        <v/>
      </c>
      <c r="H29" s="22" t="str">
        <f t="shared" si="3"/>
        <v/>
      </c>
      <c r="I29" s="22" t="str">
        <f t="shared" si="4"/>
        <v/>
      </c>
      <c r="J29" s="44" t="str">
        <f t="shared" si="11"/>
        <v/>
      </c>
      <c r="K29" s="45" t="str">
        <f t="shared" si="12"/>
        <v/>
      </c>
      <c r="L29" s="46" t="str">
        <f t="shared" si="13"/>
        <v/>
      </c>
      <c r="M29" s="44" t="str">
        <f t="shared" si="14"/>
        <v/>
      </c>
      <c r="N29" s="45" t="str">
        <f t="shared" si="15"/>
        <v/>
      </c>
      <c r="O29" s="46" t="str">
        <f t="shared" si="16"/>
        <v/>
      </c>
      <c r="P29" s="40"/>
      <c r="Q29" s="40"/>
      <c r="R29" s="40"/>
    </row>
    <row r="30" spans="1:18" x14ac:dyDescent="0.4">
      <c r="A30" s="9">
        <v>22</v>
      </c>
      <c r="B30" s="5"/>
      <c r="C30" s="47"/>
      <c r="D30" s="57"/>
      <c r="E30" s="58"/>
      <c r="F30" s="80"/>
      <c r="G30" s="22" t="str">
        <f t="shared" si="2"/>
        <v/>
      </c>
      <c r="H30" s="22" t="str">
        <f t="shared" si="3"/>
        <v/>
      </c>
      <c r="I30" s="22" t="str">
        <f t="shared" si="4"/>
        <v/>
      </c>
      <c r="J30" s="44" t="str">
        <f t="shared" si="11"/>
        <v/>
      </c>
      <c r="K30" s="45" t="str">
        <f t="shared" si="12"/>
        <v/>
      </c>
      <c r="L30" s="46" t="str">
        <f t="shared" si="13"/>
        <v/>
      </c>
      <c r="M30" s="44" t="str">
        <f t="shared" si="14"/>
        <v/>
      </c>
      <c r="N30" s="45" t="str">
        <f t="shared" si="15"/>
        <v/>
      </c>
      <c r="O30" s="46" t="str">
        <f t="shared" si="16"/>
        <v/>
      </c>
      <c r="P30" s="40"/>
      <c r="Q30" s="40"/>
      <c r="R30" s="40"/>
    </row>
    <row r="31" spans="1:18" x14ac:dyDescent="0.4">
      <c r="A31" s="9">
        <v>23</v>
      </c>
      <c r="B31" s="5"/>
      <c r="C31" s="47"/>
      <c r="D31" s="57"/>
      <c r="E31" s="58"/>
      <c r="F31" s="59"/>
      <c r="G31" s="22" t="str">
        <f t="shared" si="2"/>
        <v/>
      </c>
      <c r="H31" s="22" t="str">
        <f t="shared" si="3"/>
        <v/>
      </c>
      <c r="I31" s="22" t="str">
        <f t="shared" si="4"/>
        <v/>
      </c>
      <c r="J31" s="44" t="str">
        <f t="shared" si="11"/>
        <v/>
      </c>
      <c r="K31" s="45" t="str">
        <f t="shared" si="12"/>
        <v/>
      </c>
      <c r="L31" s="46" t="str">
        <f t="shared" si="13"/>
        <v/>
      </c>
      <c r="M31" s="44" t="str">
        <f t="shared" si="14"/>
        <v/>
      </c>
      <c r="N31" s="45" t="str">
        <f t="shared" si="15"/>
        <v/>
      </c>
      <c r="O31" s="46" t="str">
        <f t="shared" si="16"/>
        <v/>
      </c>
      <c r="P31" s="40"/>
      <c r="Q31" s="40"/>
      <c r="R31" s="40"/>
    </row>
    <row r="32" spans="1:18" x14ac:dyDescent="0.4">
      <c r="A32" s="9">
        <v>24</v>
      </c>
      <c r="B32" s="5"/>
      <c r="C32" s="47"/>
      <c r="D32" s="57"/>
      <c r="E32" s="58"/>
      <c r="F32" s="59"/>
      <c r="G32" s="22" t="str">
        <f t="shared" si="2"/>
        <v/>
      </c>
      <c r="H32" s="22" t="str">
        <f t="shared" si="3"/>
        <v/>
      </c>
      <c r="I32" s="22" t="str">
        <f t="shared" si="4"/>
        <v/>
      </c>
      <c r="J32" s="44" t="str">
        <f t="shared" si="11"/>
        <v/>
      </c>
      <c r="K32" s="45" t="str">
        <f t="shared" si="12"/>
        <v/>
      </c>
      <c r="L32" s="46" t="str">
        <f t="shared" si="13"/>
        <v/>
      </c>
      <c r="M32" s="44" t="str">
        <f t="shared" si="14"/>
        <v/>
      </c>
      <c r="N32" s="45" t="str">
        <f t="shared" si="15"/>
        <v/>
      </c>
      <c r="O32" s="46" t="str">
        <f t="shared" si="16"/>
        <v/>
      </c>
      <c r="P32" s="40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 t="str">
        <f t="shared" si="11"/>
        <v/>
      </c>
      <c r="K33" s="45" t="str">
        <f t="shared" si="12"/>
        <v/>
      </c>
      <c r="L33" s="46" t="str">
        <f t="shared" si="13"/>
        <v/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40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40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40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40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40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40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40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40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40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40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2</v>
      </c>
      <c r="E59" s="7">
        <f>COUNTIF(E9:E58,1.5)</f>
        <v>1</v>
      </c>
      <c r="F59" s="8">
        <f>COUNTIF(F9:F58,2)</f>
        <v>1</v>
      </c>
      <c r="G59" s="70">
        <f>M59+G8</f>
        <v>107765.16099999999</v>
      </c>
      <c r="H59" s="71">
        <f>N59+H8</f>
        <v>101365</v>
      </c>
      <c r="I59" s="72">
        <f>O59+I8</f>
        <v>102820</v>
      </c>
      <c r="J59" s="67" t="s">
        <v>30</v>
      </c>
      <c r="K59" s="68">
        <f>B58-B9</f>
        <v>-44235</v>
      </c>
      <c r="L59" s="69" t="s">
        <v>31</v>
      </c>
      <c r="M59" s="81">
        <f>SUM(M9:M58)</f>
        <v>7765.1610000000001</v>
      </c>
      <c r="N59" s="82">
        <f>SUM(N9:N58)</f>
        <v>1365</v>
      </c>
      <c r="O59" s="83">
        <f>SUM(O9:O58)</f>
        <v>2820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0</v>
      </c>
      <c r="E60" s="7">
        <f>COUNTIF(E9:E58,-1)</f>
        <v>1</v>
      </c>
      <c r="F60" s="8">
        <f>COUNTIF(F9:F58,-1)</f>
        <v>1</v>
      </c>
      <c r="G60" s="84" t="s">
        <v>29</v>
      </c>
      <c r="H60" s="85"/>
      <c r="I60" s="91"/>
      <c r="J60" s="84" t="s">
        <v>32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34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1.07765161</v>
      </c>
      <c r="H61" s="77">
        <f t="shared" ref="H61" si="21">H59/H8</f>
        <v>1.0136499999999999</v>
      </c>
      <c r="I61" s="78">
        <f>I59/I8</f>
        <v>1.0282</v>
      </c>
      <c r="J61" s="65">
        <f>(G61-100%)*30/K59</f>
        <v>-5.2663011190233968E-5</v>
      </c>
      <c r="K61" s="65">
        <f>(H61-100%)*30/K59</f>
        <v>-9.2573753814852085E-6</v>
      </c>
      <c r="L61" s="66">
        <f>(I61-100%)*30/K59</f>
        <v>-1.9125127161749748E-5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1</v>
      </c>
      <c r="E62" s="74">
        <f t="shared" si="22"/>
        <v>0.5</v>
      </c>
      <c r="F62" s="75">
        <f>F59/(F59+F60+F61)</f>
        <v>0.5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zoomScale="80" zoomScaleNormal="80" workbookViewId="0">
      <selection activeCell="A33" sqref="A33"/>
    </sheetView>
  </sheetViews>
  <sheetFormatPr defaultColWidth="8.125" defaultRowHeight="14.25" x14ac:dyDescent="0.4"/>
  <cols>
    <col min="1" max="1" width="6.625" style="53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/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22" zoomScale="145" zoomScaleSheetLayoutView="100" workbookViewId="0">
      <selection activeCell="A22" sqref="A22:J29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25</v>
      </c>
    </row>
    <row r="2" spans="1:10" x14ac:dyDescent="0.4">
      <c r="A2" s="94" t="s">
        <v>39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26</v>
      </c>
    </row>
    <row r="12" spans="1:10" x14ac:dyDescent="0.4">
      <c r="A12" s="96" t="s">
        <v>40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27</v>
      </c>
    </row>
    <row r="22" spans="1:10" x14ac:dyDescent="0.4">
      <c r="A22" s="96" t="s">
        <v>41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zoomScale="80" zoomScaleNormal="80" workbookViewId="0">
      <selection activeCell="H6" sqref="H6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35</v>
      </c>
      <c r="C4" s="37"/>
      <c r="D4" s="38"/>
      <c r="E4" s="37"/>
      <c r="F4" s="38">
        <v>44235</v>
      </c>
      <c r="G4" s="37"/>
      <c r="H4" s="38"/>
    </row>
    <row r="5" spans="1:8" x14ac:dyDescent="0.4">
      <c r="A5" s="37" t="s">
        <v>21</v>
      </c>
      <c r="B5" s="37" t="s">
        <v>38</v>
      </c>
      <c r="C5" s="37"/>
      <c r="D5" s="38"/>
      <c r="E5" s="37"/>
      <c r="F5" s="39"/>
      <c r="G5" s="37"/>
      <c r="H5" s="38">
        <v>44235</v>
      </c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2021-02-08T15:20:46Z</dcterms:modified>
</cp:coreProperties>
</file>