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<sst xmlns="http://schemas.openxmlformats.org/spreadsheetml/2006/main" count="52" uniqueCount="41">
  <si>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</si>
  <si>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</si>
  <si>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</si>
  <si>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</si>
  <si>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</si>
  <si>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</si>
  <si>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</si>
  <si>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</si>
  <si>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</si>
  <si>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</si>
  <si>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</si>
  <si>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</si>
  <si>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</si>
  <si>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</si>
  <si>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</si>
  <si>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</si>
  <si>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</si>
  <si>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</si>
  <si>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</si>
  <si>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</si>
  <si>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</si>
  <si>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</si>
  <si>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</si>
  <si>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</si>
  <si>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</si>
  <si>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</si>
  <si>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</si>
  <si>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</si>
  <si>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</si>
  <si>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</si>
  <si>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</si>
  <si>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</si>
  <si>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</si>
  <si>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</si>
  <si>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</si>
  <si>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</si>
  <si>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10MA 20MAだけの表示なのでシンプルで見やすい。今回、1,27以外は損失となりましたが、実際には損切か２まで待つのでしょうか？教えてください。</t>
    <rPh sb="12" eb="14">
      <t>ヒョウジ</t>
    </rPh>
    <rPh sb="22" eb="23">
      <t>ミ</t>
    </rPh>
    <rPh sb="27" eb="29">
      <t>コンカイ</t>
    </rPh>
    <rPh sb="34" eb="36">
      <t>イガイ</t>
    </rPh>
    <rPh sb="37" eb="39">
      <t>ソンシツ</t>
    </rPh>
    <rPh sb="47" eb="49">
      <t>ジッサイ</t>
    </rPh>
    <rPh sb="51" eb="53">
      <t>ソンギリ</t>
    </rPh>
    <rPh sb="57" eb="58">
      <t>マ</t>
    </rPh>
    <rPh sb="66" eb="67">
      <t>オシ</t>
    </rPh>
    <phoneticPr fontId="1"/>
  </si>
  <si>
    <t>PBが出ている場所を探すだけで利益が出てきそうで嬉しく思う。</t>
    <rPh sb="3" eb="4">
      <t>デ</t>
    </rPh>
    <rPh sb="7" eb="9">
      <t>バショ</t>
    </rPh>
    <rPh sb="10" eb="11">
      <t>サガ</t>
    </rPh>
    <rPh sb="15" eb="17">
      <t>リエキ</t>
    </rPh>
    <rPh sb="18" eb="19">
      <t>デ</t>
    </rPh>
    <rPh sb="24" eb="25">
      <t>ウレ</t>
    </rPh>
    <rPh sb="27" eb="28">
      <t>オモ</t>
    </rPh>
    <phoneticPr fontId="1"/>
  </si>
  <si>
    <t>FT4を購入して検証に使いたいのですが、FT4の使い方がまだわかりません。使えるように努力します。</t>
    <rPh sb="4" eb="6">
      <t>コウニュウ</t>
    </rPh>
    <rPh sb="8" eb="10">
      <t>ケンショウ</t>
    </rPh>
    <rPh sb="11" eb="12">
      <t>ツカ</t>
    </rPh>
    <rPh sb="24" eb="25">
      <t>ツカ</t>
    </rPh>
    <rPh sb="26" eb="27">
      <t>カタ</t>
    </rPh>
    <rPh sb="37" eb="38">
      <t>ツカ</t>
    </rPh>
    <rPh sb="43" eb="45">
      <t>ドリョク</t>
    </rPh>
    <phoneticPr fontId="1"/>
  </si>
  <si>
    <t>USDJPY</t>
    <phoneticPr fontId="5"/>
  </si>
  <si>
    <t>USDJPY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</si>
</sst>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xmlns="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xmlns="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xmlns="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xmlns="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xmlns="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xmlns="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xmlns="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xmlns="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xmlns="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xmlns="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xmlns="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xmlns="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xmlns="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xmlns="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xmlns="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xmlns="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xmlns="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xmlns="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xmlns="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xmlns="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xmlns="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21</xdr:col>
      <xdr:colOff>208732</xdr:colOff>
      <xdr:row>31</xdr:row>
      <xdr:rowOff>48979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19857" cy="5585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Q57" sqref="Q57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40</v>
      </c>
    </row>
    <row r="2" spans="1:18" x14ac:dyDescent="0.4">
      <c r="A2" s="1" t="s">
        <v>8</v>
      </c>
      <c r="C2" t="s">
        <v>22</v>
      </c>
    </row>
    <row r="3" spans="1:18" x14ac:dyDescent="0.4">
      <c r="A3" s="1" t="s">
        <v>10</v>
      </c>
      <c r="C3" s="29">
        <v>100000</v>
      </c>
    </row>
    <row r="4" spans="1:18" x14ac:dyDescent="0.4">
      <c r="A4" s="1" t="s">
        <v>11</v>
      </c>
      <c r="C4" s="29" t="s">
        <v>13</v>
      </c>
    </row>
    <row r="5" spans="1:18" ht="19.5" thickBot="1" x14ac:dyDescent="0.45">
      <c r="A5" s="1" t="s">
        <v>12</v>
      </c>
      <c r="C5" s="29" t="s">
        <v>34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84" t="s">
        <v>3</v>
      </c>
      <c r="H6" s="85"/>
      <c r="I6" s="91"/>
      <c r="J6" s="84" t="s">
        <v>23</v>
      </c>
      <c r="K6" s="85"/>
      <c r="L6" s="91"/>
      <c r="M6" s="84" t="s">
        <v>24</v>
      </c>
      <c r="N6" s="85"/>
      <c r="O6" s="91"/>
    </row>
    <row r="7" spans="1:18" ht="19.5" thickBot="1" x14ac:dyDescent="0.45">
      <c r="A7" s="27"/>
      <c r="B7" s="27" t="s">
        <v>2</v>
      </c>
      <c r="C7" s="64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23</v>
      </c>
      <c r="K8" s="89"/>
      <c r="L8" s="90"/>
      <c r="M8" s="88"/>
      <c r="N8" s="89"/>
      <c r="O8" s="90"/>
    </row>
    <row r="9" spans="1:18" x14ac:dyDescent="0.4">
      <c r="A9" s="9">
        <v>1</v>
      </c>
      <c r="B9" s="23">
        <v>44235</v>
      </c>
      <c r="C9" s="50">
        <v>1</v>
      </c>
      <c r="D9" s="54">
        <v>1.27</v>
      </c>
      <c r="E9" s="55">
        <v>-1</v>
      </c>
      <c r="F9" s="56">
        <v>-1</v>
      </c>
      <c r="G9" s="22">
        <f>IF(D9="","",G8+M9)</f>
        <v>103810</v>
      </c>
      <c r="H9" s="22">
        <f t="shared" ref="H9" si="0">IF(E9="","",H8+N9)</f>
        <v>97000</v>
      </c>
      <c r="I9" s="22">
        <f t="shared" ref="I9" si="1">IF(F9="","",I8+O9)</f>
        <v>97000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-3000</v>
      </c>
      <c r="O9" s="43">
        <f>IF(F9="","",L9*F9)</f>
        <v>-3000</v>
      </c>
      <c r="P9" s="40"/>
      <c r="Q9" s="40"/>
      <c r="R9" s="40"/>
    </row>
    <row r="10" spans="1:18" x14ac:dyDescent="0.4">
      <c r="A10" s="9">
        <v>2</v>
      </c>
      <c r="B10" s="5"/>
      <c r="C10" s="47"/>
      <c r="D10" s="57"/>
      <c r="E10" s="58"/>
      <c r="F10" s="59"/>
      <c r="G10" s="22" t="str">
        <f t="shared" ref="G10:G42" si="2">IF(D10="","",G9+M10)</f>
        <v/>
      </c>
      <c r="H10" s="22" t="str">
        <f t="shared" ref="H10:H42" si="3">IF(E10="","",H9+N10)</f>
        <v/>
      </c>
      <c r="I10" s="22" t="str">
        <f t="shared" ref="I10:I42" si="4">IF(F10="","",I9+O10)</f>
        <v/>
      </c>
      <c r="J10" s="44">
        <f t="shared" ref="J10:J12" si="5">IF(G9="","",G9*0.03)</f>
        <v>3114.2999999999997</v>
      </c>
      <c r="K10" s="45">
        <f t="shared" ref="K10:K12" si="6">IF(H9="","",H9*0.03)</f>
        <v>2910</v>
      </c>
      <c r="L10" s="46">
        <f t="shared" ref="L10:L12" si="7">IF(I9="","",I9*0.03)</f>
        <v>2910</v>
      </c>
      <c r="M10" s="44" t="str">
        <f t="shared" ref="M10:M12" si="8">IF(D10="","",J10*D10)</f>
        <v/>
      </c>
      <c r="N10" s="45" t="str">
        <f t="shared" ref="N10:N12" si="9">IF(E10="","",K10*E10)</f>
        <v/>
      </c>
      <c r="O10" s="46" t="str">
        <f t="shared" ref="O10:O12" si="10">IF(F10="","",L10*F10)</f>
        <v/>
      </c>
      <c r="P10" s="40"/>
      <c r="Q10" s="40"/>
      <c r="R10" s="40"/>
    </row>
    <row r="11" spans="1:18" x14ac:dyDescent="0.4">
      <c r="A11" s="9">
        <v>3</v>
      </c>
      <c r="B11" s="5"/>
      <c r="C11" s="47"/>
      <c r="D11" s="57"/>
      <c r="E11" s="58"/>
      <c r="F11" s="80"/>
      <c r="G11" s="22" t="str">
        <f t="shared" si="2"/>
        <v/>
      </c>
      <c r="H11" s="22" t="str">
        <f t="shared" si="3"/>
        <v/>
      </c>
      <c r="I11" s="22" t="str">
        <f t="shared" si="4"/>
        <v/>
      </c>
      <c r="J11" s="44" t="str">
        <f t="shared" si="5"/>
        <v/>
      </c>
      <c r="K11" s="45" t="str">
        <f t="shared" si="6"/>
        <v/>
      </c>
      <c r="L11" s="46" t="str">
        <f t="shared" si="7"/>
        <v/>
      </c>
      <c r="M11" s="44" t="str">
        <f t="shared" si="8"/>
        <v/>
      </c>
      <c r="N11" s="45" t="str">
        <f t="shared" si="9"/>
        <v/>
      </c>
      <c r="O11" s="46" t="str">
        <f t="shared" si="10"/>
        <v/>
      </c>
      <c r="P11" s="40"/>
      <c r="Q11" s="40"/>
      <c r="R11" s="40"/>
    </row>
    <row r="12" spans="1:18" x14ac:dyDescent="0.4">
      <c r="A12" s="9">
        <v>4</v>
      </c>
      <c r="B12" s="5"/>
      <c r="C12" s="47"/>
      <c r="D12" s="57"/>
      <c r="E12" s="58"/>
      <c r="F12" s="59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 t="str">
        <f t="shared" si="5"/>
        <v/>
      </c>
      <c r="K12" s="45" t="str">
        <f t="shared" si="6"/>
        <v/>
      </c>
      <c r="L12" s="46" t="str">
        <f t="shared" si="7"/>
        <v/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4">
      <c r="A13" s="9">
        <v>5</v>
      </c>
      <c r="B13" s="5"/>
      <c r="C13" s="47"/>
      <c r="D13" s="57"/>
      <c r="E13" s="58"/>
      <c r="F13" s="80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2" t="s">
        <v>5</v>
      </c>
      <c r="C59" s="93"/>
      <c r="D59" s="7">
        <f>COUNTIF(D9:D58,1.27)</f>
        <v>1</v>
      </c>
      <c r="E59" s="7">
        <f>COUNTIF(E9:E58,1.5)</f>
        <v>0</v>
      </c>
      <c r="F59" s="8">
        <f>COUNTIF(F9:F58,2)</f>
        <v>0</v>
      </c>
      <c r="G59" s="70">
        <f>M59+G8</f>
        <v>103810</v>
      </c>
      <c r="H59" s="71">
        <f>N59+H8</f>
        <v>97000</v>
      </c>
      <c r="I59" s="72">
        <f>O59+I8</f>
        <v>97000</v>
      </c>
      <c r="J59" s="67" t="s">
        <v>31</v>
      </c>
      <c r="K59" s="68">
        <f>B58-B9</f>
        <v>-44235</v>
      </c>
      <c r="L59" s="69" t="s">
        <v>32</v>
      </c>
      <c r="M59" s="81">
        <f>SUM(M9:M58)</f>
        <v>3810</v>
      </c>
      <c r="N59" s="82">
        <f>SUM(N9:N58)</f>
        <v>-3000</v>
      </c>
      <c r="O59" s="83">
        <f>SUM(O9:O58)</f>
        <v>-3000</v>
      </c>
    </row>
    <row r="60" spans="1:15" ht="19.5" thickBot="1" x14ac:dyDescent="0.45">
      <c r="A60" s="9"/>
      <c r="B60" s="86" t="s">
        <v>6</v>
      </c>
      <c r="C60" s="87"/>
      <c r="D60" s="7">
        <f>COUNTIF(D9:D58,-1)</f>
        <v>0</v>
      </c>
      <c r="E60" s="7">
        <f>COUNTIF(E9:E58,-1)</f>
        <v>1</v>
      </c>
      <c r="F60" s="8">
        <f>COUNTIF(F9:F58,-1)</f>
        <v>1</v>
      </c>
      <c r="G60" s="84" t="s">
        <v>30</v>
      </c>
      <c r="H60" s="85"/>
      <c r="I60" s="91"/>
      <c r="J60" s="84" t="s">
        <v>33</v>
      </c>
      <c r="K60" s="85"/>
      <c r="L60" s="91"/>
      <c r="M60" s="9"/>
      <c r="N60" s="3"/>
      <c r="O60" s="4"/>
    </row>
    <row r="61" spans="1:15" ht="19.5" thickBot="1" x14ac:dyDescent="0.45">
      <c r="A61" s="9"/>
      <c r="B61" s="86" t="s">
        <v>35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1.0381</v>
      </c>
      <c r="H61" s="77">
        <f t="shared" ref="H61" si="21">H59/H8</f>
        <v>0.97</v>
      </c>
      <c r="I61" s="78">
        <f>I59/I8</f>
        <v>0.97</v>
      </c>
      <c r="J61" s="65">
        <f>(G61-100%)*30/K59</f>
        <v>-2.5839267548321481E-5</v>
      </c>
      <c r="K61" s="65">
        <f>(H61-100%)*30/K59</f>
        <v>2.0345879959308259E-5</v>
      </c>
      <c r="L61" s="66">
        <f>(I61-100%)*30/K59</f>
        <v>2.0345879959308259E-5</v>
      </c>
      <c r="M61" s="10"/>
      <c r="N61" s="2"/>
      <c r="O61" s="11"/>
    </row>
    <row r="62" spans="1:15" ht="19.5" thickBot="1" x14ac:dyDescent="0.45">
      <c r="A62" s="3"/>
      <c r="B62" s="84" t="s">
        <v>4</v>
      </c>
      <c r="C62" s="85"/>
      <c r="D62" s="79">
        <f t="shared" ref="D62:E62" si="22">D59/(D59+D60+D61)</f>
        <v>1</v>
      </c>
      <c r="E62" s="74">
        <f t="shared" si="22"/>
        <v>0</v>
      </c>
      <c r="F62" s="75">
        <f>F59/(F59+F60+F61)</f>
        <v>0</v>
      </c>
    </row>
    <row r="64" spans="1:15" x14ac:dyDescent="0.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zoomScale="80" zoomScaleNormal="80" workbookViewId="0"/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6" zoomScale="145" zoomScaleSheetLayoutView="100" workbookViewId="0">
      <selection activeCell="A22" sqref="A22:J29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26</v>
      </c>
    </row>
    <row r="2" spans="1:10" x14ac:dyDescent="0.4">
      <c r="A2" s="94" t="s">
        <v>36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">
      <c r="A11" s="52" t="s">
        <v>27</v>
      </c>
    </row>
    <row r="12" spans="1:10" x14ac:dyDescent="0.4">
      <c r="A12" s="96" t="s">
        <v>37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">
      <c r="A21" s="52" t="s">
        <v>28</v>
      </c>
    </row>
    <row r="22" spans="1:10" x14ac:dyDescent="0.4">
      <c r="A22" s="96" t="s">
        <v>38</v>
      </c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F5" sqref="F5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39</v>
      </c>
      <c r="C4" s="37"/>
      <c r="D4" s="38"/>
      <c r="E4" s="37"/>
      <c r="F4" s="38">
        <v>44235</v>
      </c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2021-02-08T12:02:16Z</dcterms:modified>
</cp:coreProperties>
</file>