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activeTab="3"/>
  </bookViews>
  <sheets>
    <sheet name="ルール＆合計" sheetId="1" r:id="rId1"/>
    <sheet name="2021年4月" sheetId="6" r:id="rId2"/>
    <sheet name="2015年8月" sheetId="10" r:id="rId3"/>
    <sheet name="画像" sheetId="7" r:id="rId4"/>
    <sheet name="気づき" sheetId="9" r:id="rId5"/>
  </sheets>
  <calcPr calcId="144525"/>
</workbook>
</file>

<file path=xl/sharedStrings.xml><?xml version="1.0" encoding="utf-8"?>
<sst xmlns="http://schemas.openxmlformats.org/spreadsheetml/2006/main" count="208" uniqueCount="106">
  <si>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</si>
  <si>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</si>
  <si>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</si>
  <si>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</si>
  <si>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</si>
  <si>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</si>
  <si>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</si>
  <si>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</si>
  <si>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</si>
  <si>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</si>
  <si>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</si>
  <si>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</si>
  <si>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</si>
  <si>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</si>
  <si>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</si>
  <si>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</si>
  <si>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</si>
  <si>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</si>
  <si>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</si>
  <si>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</si>
  <si>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</si>
  <si>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</si>
  <si>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</si>
  <si>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</si>
  <si>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</si>
  <si>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</si>
  <si>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</si>
  <si>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</si>
  <si>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</si>
  <si>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</si>
  <si>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</si>
  <si>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</si>
  <si>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</si>
  <si>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</si>
  <si>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</si>
  <si>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</si>
  <si>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ロット</t>
  </si>
  <si>
    <t>金額　</t>
  </si>
  <si>
    <t>AUD/NZD</t>
  </si>
  <si>
    <t>売り</t>
  </si>
  <si>
    <t>10万通貨</t>
  </si>
  <si>
    <t>PB</t>
  </si>
  <si>
    <t>4H</t>
  </si>
  <si>
    <t>2021.04.19.22:00</t>
  </si>
  <si>
    <t>2021.04.20.10:00</t>
  </si>
  <si>
    <t>損切</t>
  </si>
  <si>
    <t>負け</t>
  </si>
  <si>
    <t>2021.04.20.22:00</t>
  </si>
  <si>
    <t>2021.04.21.22:00</t>
  </si>
  <si>
    <t>EUR/CHF</t>
  </si>
  <si>
    <t>買い</t>
  </si>
  <si>
    <t>2021.04.21.13:17</t>
  </si>
  <si>
    <t>利確</t>
  </si>
  <si>
    <t>勝ち</t>
  </si>
  <si>
    <t>CHF/JPY</t>
  </si>
  <si>
    <t>1H</t>
  </si>
  <si>
    <t>2021.04.21.13:27</t>
  </si>
  <si>
    <t>EUR/JPY</t>
  </si>
  <si>
    <t>1D</t>
  </si>
  <si>
    <t>2021.04.22.13:27</t>
  </si>
  <si>
    <t>2021.04.23.20:00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</si>
  <si>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</si>
  <si>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</si>
  <si>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</si>
  <si>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</si>
  <si>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</si>
  <si>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</si>
  <si>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</si>
  <si>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</si>
  <si>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</si>
  <si>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</si>
  <si>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</si>
  <si>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</si>
  <si>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</si>
  <si>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</si>
  <si>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</si>
  <si>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</si>
  <si>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</si>
  <si>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</si>
  <si>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</si>
  <si>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</si>
  <si>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</si>
  <si>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</si>
  <si>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</si>
  <si>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</si>
  <si>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</si>
  <si>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</si>
  <si>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USD/JPY</t>
  </si>
  <si>
    <t>1万通貨</t>
  </si>
  <si>
    <t>60分</t>
  </si>
  <si>
    <t>2015.07.02.10:00</t>
  </si>
  <si>
    <t>2015.07.02.15:00</t>
  </si>
  <si>
    <t>ストップ切り上げ</t>
  </si>
  <si>
    <t>１．今、のあなたの現状を書いてください。</t>
  </si>
  <si>
    <t>（投資歴はどれくらいなのか、現状は勝てているのか負けているか？など）</t>
  </si>
  <si>
    <t>デモトレ今週からはじめました。</t>
  </si>
  <si>
    <t>ＰＢを見ているのですが、なかなか勝てません。</t>
  </si>
  <si>
    <t>ロット計算はこれで合っていますでしょうか。</t>
  </si>
  <si>
    <t>例えば、</t>
  </si>
  <si>
    <t>1.10554（損切）-1.10251（エントリー）＝0.00303</t>
  </si>
  <si>
    <t>0.00303=30.3pips</t>
  </si>
  <si>
    <r>
      <t>30.3×10万通貨×103円（レート）＝31209円×</t>
    </r>
    <r>
      <rPr>
        <b/>
        <sz val="11"/>
        <color rgb="FFFF0000"/>
        <rFont val="ＭＳ Ｐゴシック"/>
        <charset val="128"/>
      </rPr>
      <t>0.7ロット</t>
    </r>
    <r>
      <rPr>
        <sz val="11"/>
        <color rgb="FF000000"/>
        <rFont val="ＭＳ Ｐゴシック"/>
        <charset val="128"/>
      </rPr>
      <t>＝約2万円</t>
    </r>
  </si>
  <si>
    <t>資金100万円でリスク2％=2万円</t>
  </si>
  <si>
    <t>気づき：</t>
  </si>
  <si>
    <t>４Ｈ足でＰＢになっていても、1H足にした時、なっていない場合がある。</t>
  </si>
  <si>
    <t>ＰＢのひげが長い方が強い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</si>
</sst>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176" formatCode="#,##0_ ;[Red]\-#,##0\ "/>
    <numFmt numFmtId="177" formatCode="&quot;\&quot;#,##0_);[Red]\(&quot;\&quot;#,##0\)"/>
    <numFmt numFmtId="178" formatCode="0.0_);[Red]\(0.0\)"/>
    <numFmt numFmtId="5" formatCode="&quot;\&quot;#,##0;&quot;\&quot;\-#,##0"/>
    <numFmt numFmtId="179" formatCode="0_);[Red]\(0\)"/>
    <numFmt numFmtId="180" formatCode="0.00_ "/>
    <numFmt numFmtId="181" formatCode="m/d;@"/>
    <numFmt numFmtId="6" formatCode="&quot;\&quot;#,##0;[Red]&quot;\&quot;\-#,##0"/>
    <numFmt numFmtId="182" formatCode="0.00_ ;[Red]\-0.00\ "/>
    <numFmt numFmtId="183" formatCode="_-&quot;\&quot;* #,##0_-\ ;\-&quot;\&quot;* #,##0_-\ ;_-&quot;\&quot;* &quot;-&quot;??_-\ ;_-@_-"/>
    <numFmt numFmtId="184" formatCode="_-&quot;\&quot;* #,##0.00_-\ ;\-&quot;\&quot;* #,##0.00_-\ ;_-&quot;\&quot;* &quot;-&quot;??_-\ ;_-@_-"/>
    <numFmt numFmtId="185" formatCode="_ * #,##0_ ;_ * \-#,##0_ ;_ * &quot;-&quot;??_ ;_ @_ "/>
    <numFmt numFmtId="186" formatCode="yyyy/m/d;@"/>
    <numFmt numFmtId="187" formatCode="0.0%"/>
  </numFmts>
  <fonts count="34">
    <font>
      <sz val="11"/>
      <color indexed="8"/>
      <name val="ＭＳ Ｐゴシック"/>
      <charset val="128"/>
    </font>
    <font>
      <sz val="11"/>
      <name val="ＭＳ Ｐゴシック"/>
      <charset val="128"/>
    </font>
    <font>
      <sz val="11"/>
      <color rgb="FF000000"/>
      <name val="ＭＳ Ｐゴシック"/>
      <charset val="128"/>
    </font>
    <font>
      <sz val="11"/>
      <color indexed="9"/>
      <name val="ＭＳ Ｐゴシック"/>
      <charset val="128"/>
    </font>
    <font>
      <sz val="11"/>
      <color indexed="10"/>
      <name val="ＭＳ Ｐゴシック"/>
      <charset val="128"/>
    </font>
    <font>
      <sz val="11"/>
      <color indexed="60"/>
      <name val="ＭＳ Ｐゴシック"/>
      <charset val="128"/>
    </font>
    <font>
      <b/>
      <sz val="11"/>
      <color indexed="8"/>
      <name val="ＭＳ Ｐゴシック"/>
      <charset val="128"/>
    </font>
    <font>
      <sz val="12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sz val="12"/>
      <name val="ＭＳ Ｐゴシック"/>
      <charset val="128"/>
    </font>
    <font>
      <b/>
      <sz val="12"/>
      <name val="ＭＳ Ｐゴシック"/>
      <charset val="128"/>
    </font>
    <font>
      <sz val="12"/>
      <name val="MS PGothic"/>
      <charset val="128"/>
    </font>
    <font>
      <sz val="9"/>
      <name val="ＭＳ Ｐゴシック"/>
      <charset val="128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sz val="11"/>
      <color theme="1"/>
      <name val="ＭＳ Ｐゴシック"/>
      <charset val="134"/>
      <scheme val="minor"/>
    </font>
    <font>
      <sz val="11"/>
      <color rgb="FF3F3F76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u/>
      <sz val="11"/>
      <color rgb="FF0000FF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sz val="11"/>
      <color rgb="FFFF000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1"/>
      <color rgb="FFFF0000"/>
      <name val="ＭＳ Ｐゴシック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indexed="65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0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ouble">
        <color indexed="60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ouble">
        <color indexed="60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 style="thin">
        <color auto="1"/>
      </bottom>
      <diagonal/>
    </border>
    <border>
      <left style="dotted">
        <color auto="1"/>
      </left>
      <right/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double">
        <color indexed="60"/>
      </bottom>
      <diagonal/>
    </border>
    <border>
      <left style="dashed">
        <color auto="1"/>
      </left>
      <right style="dashed">
        <color auto="1"/>
      </right>
      <top style="double">
        <color indexed="60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ouble">
        <color indexed="6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10" borderId="67" applyNumberFormat="0" applyAlignment="0" applyProtection="0">
      <alignment vertical="center"/>
    </xf>
    <xf numFmtId="185" fontId="17" fillId="0" borderId="0" applyFont="0" applyFill="0" applyBorder="0" applyAlignment="0" applyProtection="0">
      <alignment vertical="center"/>
    </xf>
    <xf numFmtId="184" fontId="17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11" borderId="68" applyNumberFormat="0" applyFont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7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21" borderId="70" applyNumberFormat="0" applyAlignment="0" applyProtection="0">
      <alignment vertical="center"/>
    </xf>
    <xf numFmtId="0" fontId="16" fillId="0" borderId="66" applyNumberFormat="0" applyFill="0" applyAlignment="0" applyProtection="0">
      <alignment vertical="center"/>
    </xf>
    <xf numFmtId="0" fontId="28" fillId="0" borderId="66" applyNumberFormat="0" applyFill="0" applyAlignment="0" applyProtection="0">
      <alignment vertical="center"/>
    </xf>
    <xf numFmtId="0" fontId="27" fillId="21" borderId="67" applyNumberFormat="0" applyAlignment="0" applyProtection="0">
      <alignment vertical="center"/>
    </xf>
    <xf numFmtId="0" fontId="20" fillId="0" borderId="6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31" fillId="32" borderId="72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0" borderId="65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1" fillId="0" borderId="1" xfId="45" applyBorder="1">
      <alignment vertical="center"/>
    </xf>
    <xf numFmtId="0" fontId="1" fillId="0" borderId="2" xfId="45" applyBorder="1">
      <alignment vertical="center"/>
    </xf>
    <xf numFmtId="0" fontId="1" fillId="0" borderId="3" xfId="45" applyBorder="1">
      <alignment vertical="center"/>
    </xf>
    <xf numFmtId="0" fontId="1" fillId="0" borderId="4" xfId="45" applyBorder="1">
      <alignment vertical="center"/>
    </xf>
    <xf numFmtId="0" fontId="1" fillId="0" borderId="0" xfId="45">
      <alignment vertical="center"/>
    </xf>
    <xf numFmtId="0" fontId="2" fillId="0" borderId="0" xfId="0" applyFont="1">
      <alignment vertical="center"/>
    </xf>
    <xf numFmtId="0" fontId="1" fillId="0" borderId="0" xfId="45" applyBorder="1">
      <alignment vertical="center"/>
    </xf>
    <xf numFmtId="0" fontId="0" fillId="2" borderId="5" xfId="0" applyNumberFormat="1" applyFont="1" applyFill="1" applyBorder="1" applyAlignment="1" applyProtection="1">
      <alignment vertical="center"/>
    </xf>
    <xf numFmtId="0" fontId="0" fillId="2" borderId="6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3" fillId="3" borderId="7" xfId="0" applyNumberFormat="1" applyFont="1" applyFill="1" applyBorder="1" applyAlignment="1" applyProtection="1">
      <alignment horizontal="center" vertical="center"/>
    </xf>
    <xf numFmtId="0" fontId="3" fillId="3" borderId="8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3" borderId="6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vertical="center"/>
    </xf>
    <xf numFmtId="0" fontId="0" fillId="0" borderId="17" xfId="0" applyNumberFormat="1" applyFont="1" applyFill="1" applyBorder="1" applyAlignment="1" applyProtection="1">
      <alignment vertical="center"/>
    </xf>
    <xf numFmtId="0" fontId="0" fillId="0" borderId="18" xfId="0" applyNumberFormat="1" applyFont="1" applyFill="1" applyBorder="1" applyAlignment="1" applyProtection="1">
      <alignment vertical="center"/>
    </xf>
    <xf numFmtId="182" fontId="0" fillId="0" borderId="14" xfId="0" applyNumberFormat="1" applyFont="1" applyFill="1" applyBorder="1" applyAlignment="1" applyProtection="1">
      <alignment vertical="center"/>
    </xf>
    <xf numFmtId="180" fontId="0" fillId="0" borderId="14" xfId="0" applyNumberFormat="1" applyFont="1" applyFill="1" applyBorder="1" applyAlignment="1" applyProtection="1">
      <alignment vertical="center"/>
    </xf>
    <xf numFmtId="0" fontId="0" fillId="0" borderId="19" xfId="0" applyNumberFormat="1" applyFont="1" applyFill="1" applyBorder="1" applyAlignment="1" applyProtection="1">
      <alignment vertical="center"/>
    </xf>
    <xf numFmtId="9" fontId="0" fillId="0" borderId="2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0" fillId="0" borderId="24" xfId="0" applyNumberFormat="1" applyFont="1" applyFill="1" applyBorder="1" applyAlignment="1" applyProtection="1">
      <alignment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vertical="center"/>
    </xf>
    <xf numFmtId="0" fontId="0" fillId="2" borderId="8" xfId="0" applyNumberFormat="1" applyFont="1" applyFill="1" applyBorder="1" applyAlignment="1" applyProtection="1">
      <alignment vertical="center"/>
    </xf>
    <xf numFmtId="0" fontId="0" fillId="2" borderId="23" xfId="0" applyNumberFormat="1" applyFont="1" applyFill="1" applyBorder="1" applyAlignment="1" applyProtection="1">
      <alignment vertical="center"/>
    </xf>
    <xf numFmtId="182" fontId="0" fillId="0" borderId="0" xfId="0" applyNumberFormat="1" applyFont="1" applyFill="1" applyBorder="1" applyAlignment="1" applyProtection="1">
      <alignment vertical="center"/>
    </xf>
    <xf numFmtId="182" fontId="0" fillId="0" borderId="4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182" fontId="6" fillId="0" borderId="0" xfId="0" applyNumberFormat="1" applyFont="1" applyFill="1" applyBorder="1" applyAlignment="1" applyProtection="1">
      <alignment vertical="center"/>
    </xf>
    <xf numFmtId="0" fontId="3" fillId="3" borderId="26" xfId="0" applyNumberFormat="1" applyFont="1" applyFill="1" applyBorder="1" applyAlignment="1" applyProtection="1">
      <alignment horizontal="center" vertical="center"/>
    </xf>
    <xf numFmtId="0" fontId="0" fillId="0" borderId="27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/>
    </xf>
    <xf numFmtId="0" fontId="3" fillId="3" borderId="23" xfId="0" applyNumberFormat="1" applyFont="1" applyFill="1" applyBorder="1" applyAlignment="1" applyProtection="1">
      <alignment horizontal="center" vertical="center"/>
    </xf>
    <xf numFmtId="0" fontId="0" fillId="0" borderId="29" xfId="0" applyNumberFormat="1" applyFont="1" applyFill="1" applyBorder="1" applyAlignment="1" applyProtection="1">
      <alignment horizontal="center" vertical="center"/>
    </xf>
    <xf numFmtId="0" fontId="0" fillId="0" borderId="30" xfId="0" applyNumberFormat="1" applyFont="1" applyFill="1" applyBorder="1" applyAlignment="1" applyProtection="1">
      <alignment horizontal="center" vertical="center"/>
    </xf>
    <xf numFmtId="0" fontId="0" fillId="0" borderId="31" xfId="0" applyNumberFormat="1" applyFont="1" applyFill="1" applyBorder="1" applyAlignment="1" applyProtection="1">
      <alignment horizontal="center" vertical="center"/>
    </xf>
    <xf numFmtId="0" fontId="0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vertical="center"/>
    </xf>
    <xf numFmtId="0" fontId="0" fillId="0" borderId="34" xfId="0" applyNumberFormat="1" applyFont="1" applyFill="1" applyBorder="1" applyAlignment="1" applyProtection="1">
      <alignment vertical="center"/>
    </xf>
    <xf numFmtId="0" fontId="0" fillId="2" borderId="8" xfId="0" applyNumberFormat="1" applyFont="1" applyFill="1" applyBorder="1" applyAlignment="1" applyProtection="1">
      <alignment vertical="center"/>
    </xf>
    <xf numFmtId="182" fontId="0" fillId="0" borderId="0" xfId="0" applyNumberFormat="1" applyFont="1" applyFill="1" applyAlignment="1" applyProtection="1">
      <alignment vertical="center"/>
    </xf>
    <xf numFmtId="182" fontId="6" fillId="0" borderId="0" xfId="0" applyNumberFormat="1" applyFont="1" applyFill="1" applyAlignment="1" applyProtection="1">
      <alignment vertical="center"/>
    </xf>
    <xf numFmtId="0" fontId="0" fillId="4" borderId="0" xfId="0" applyNumberFormat="1" applyFont="1" applyFill="1" applyBorder="1" applyAlignment="1" applyProtection="1">
      <alignment vertical="center"/>
    </xf>
    <xf numFmtId="0" fontId="0" fillId="0" borderId="35" xfId="0" applyNumberFormat="1" applyFont="1" applyFill="1" applyBorder="1" applyAlignment="1" applyProtection="1">
      <alignment vertical="center"/>
    </xf>
    <xf numFmtId="5" fontId="7" fillId="5" borderId="16" xfId="51" applyNumberFormat="1" applyFont="1" applyFill="1" applyBorder="1" applyAlignment="1" applyProtection="1">
      <alignment horizontal="center"/>
    </xf>
    <xf numFmtId="5" fontId="7" fillId="5" borderId="36" xfId="51" applyNumberFormat="1" applyFont="1" applyFill="1" applyBorder="1" applyAlignment="1" applyProtection="1">
      <alignment horizontal="center"/>
    </xf>
    <xf numFmtId="5" fontId="7" fillId="5" borderId="37" xfId="51" applyNumberFormat="1" applyFont="1" applyFill="1" applyBorder="1" applyAlignment="1" applyProtection="1">
      <alignment horizontal="center"/>
    </xf>
    <xf numFmtId="0" fontId="0" fillId="0" borderId="38" xfId="0" applyNumberFormat="1" applyFont="1" applyFill="1" applyBorder="1" applyAlignment="1" applyProtection="1">
      <alignment vertical="center"/>
    </xf>
    <xf numFmtId="5" fontId="7" fillId="5" borderId="38" xfId="51" applyNumberFormat="1" applyFont="1" applyFill="1" applyBorder="1" applyAlignment="1" applyProtection="1">
      <alignment horizontal="center"/>
    </xf>
    <xf numFmtId="5" fontId="7" fillId="5" borderId="39" xfId="51" applyNumberFormat="1" applyFont="1" applyFill="1" applyBorder="1" applyAlignment="1" applyProtection="1">
      <alignment horizontal="center"/>
    </xf>
    <xf numFmtId="0" fontId="0" fillId="0" borderId="40" xfId="0" applyNumberFormat="1" applyFont="1" applyFill="1" applyBorder="1" applyAlignment="1" applyProtection="1">
      <alignment vertical="center"/>
    </xf>
    <xf numFmtId="0" fontId="8" fillId="6" borderId="5" xfId="51" applyNumberFormat="1" applyFont="1" applyFill="1" applyBorder="1" applyAlignment="1" applyProtection="1">
      <alignment vertical="center"/>
    </xf>
    <xf numFmtId="5" fontId="9" fillId="0" borderId="21" xfId="51" applyNumberFormat="1" applyFont="1" applyFill="1" applyBorder="1" applyAlignment="1" applyProtection="1">
      <alignment horizontal="center" vertical="center"/>
    </xf>
    <xf numFmtId="178" fontId="8" fillId="6" borderId="41" xfId="51" applyNumberFormat="1" applyFont="1" applyFill="1" applyBorder="1" applyAlignment="1" applyProtection="1">
      <alignment vertical="center"/>
    </xf>
    <xf numFmtId="186" fontId="8" fillId="0" borderId="28" xfId="51" applyNumberFormat="1" applyFont="1" applyFill="1" applyBorder="1" applyAlignment="1" applyProtection="1">
      <alignment horizontal="center" vertical="center"/>
    </xf>
    <xf numFmtId="186" fontId="8" fillId="0" borderId="8" xfId="51" applyNumberFormat="1" applyFont="1" applyFill="1" applyBorder="1" applyAlignment="1" applyProtection="1">
      <alignment horizontal="center" vertical="center"/>
    </xf>
    <xf numFmtId="0" fontId="8" fillId="0" borderId="0" xfId="51" applyNumberFormat="1" applyFont="1" applyFill="1" applyBorder="1" applyAlignment="1" applyProtection="1">
      <alignment vertical="center"/>
    </xf>
    <xf numFmtId="0" fontId="8" fillId="6" borderId="42" xfId="51" applyNumberFormat="1" applyFont="1" applyFill="1" applyBorder="1" applyAlignment="1" applyProtection="1">
      <alignment vertical="center"/>
    </xf>
    <xf numFmtId="5" fontId="8" fillId="0" borderId="39" xfId="51" applyNumberFormat="1" applyFont="1" applyFill="1" applyBorder="1" applyAlignment="1" applyProtection="1">
      <alignment horizontal="center" vertical="center"/>
    </xf>
    <xf numFmtId="5" fontId="8" fillId="0" borderId="43" xfId="51" applyNumberFormat="1" applyFont="1" applyFill="1" applyBorder="1" applyAlignment="1" applyProtection="1">
      <alignment horizontal="center" vertical="center"/>
    </xf>
    <xf numFmtId="178" fontId="8" fillId="6" borderId="5" xfId="51" applyNumberFormat="1" applyFont="1" applyFill="1" applyBorder="1" applyAlignment="1" applyProtection="1">
      <alignment vertical="center"/>
    </xf>
    <xf numFmtId="9" fontId="8" fillId="0" borderId="44" xfId="51" applyNumberFormat="1" applyFont="1" applyFill="1" applyBorder="1" applyAlignment="1" applyProtection="1">
      <alignment horizontal="center" vertical="center"/>
    </xf>
    <xf numFmtId="5" fontId="8" fillId="0" borderId="26" xfId="51" applyNumberFormat="1" applyFont="1" applyFill="1" applyBorder="1" applyAlignment="1" applyProtection="1">
      <alignment horizontal="center" vertical="center"/>
    </xf>
    <xf numFmtId="6" fontId="8" fillId="6" borderId="5" xfId="51" applyNumberFormat="1" applyFont="1" applyFill="1" applyBorder="1" applyAlignment="1" applyProtection="1">
      <alignment vertical="center"/>
    </xf>
    <xf numFmtId="0" fontId="8" fillId="4" borderId="0" xfId="51" applyNumberFormat="1" applyFont="1" applyFill="1" applyBorder="1" applyAlignment="1" applyProtection="1">
      <alignment vertical="center"/>
    </xf>
    <xf numFmtId="5" fontId="8" fillId="4" borderId="0" xfId="51" applyNumberFormat="1" applyFont="1" applyFill="1" applyBorder="1" applyAlignment="1" applyProtection="1">
      <alignment horizontal="center" vertical="center"/>
    </xf>
    <xf numFmtId="178" fontId="8" fillId="4" borderId="0" xfId="51" applyNumberFormat="1" applyFont="1" applyFill="1" applyBorder="1" applyAlignment="1" applyProtection="1">
      <alignment vertical="center"/>
    </xf>
    <xf numFmtId="5" fontId="7" fillId="5" borderId="45" xfId="51" applyNumberFormat="1" applyFont="1" applyFill="1" applyBorder="1" applyAlignment="1" applyProtection="1">
      <alignment horizontal="center"/>
    </xf>
    <xf numFmtId="6" fontId="8" fillId="4" borderId="0" xfId="51" applyNumberFormat="1" applyFont="1" applyFill="1" applyBorder="1" applyAlignment="1" applyProtection="1">
      <alignment vertical="center"/>
    </xf>
    <xf numFmtId="0" fontId="8" fillId="4" borderId="46" xfId="51" applyNumberFormat="1" applyFont="1" applyFill="1" applyBorder="1" applyAlignment="1" applyProtection="1">
      <alignment vertical="center"/>
    </xf>
    <xf numFmtId="5" fontId="8" fillId="4" borderId="46" xfId="51" applyNumberFormat="1" applyFont="1" applyFill="1" applyBorder="1" applyAlignment="1" applyProtection="1">
      <alignment horizontal="center" vertical="center"/>
    </xf>
    <xf numFmtId="5" fontId="10" fillId="4" borderId="46" xfId="51" applyNumberFormat="1" applyFont="1" applyFill="1" applyBorder="1" applyAlignment="1" applyProtection="1">
      <alignment horizontal="center" vertical="center"/>
    </xf>
    <xf numFmtId="178" fontId="8" fillId="4" borderId="46" xfId="51" applyNumberFormat="1" applyFont="1" applyFill="1" applyBorder="1" applyAlignment="1" applyProtection="1">
      <alignment vertical="center"/>
    </xf>
    <xf numFmtId="9" fontId="8" fillId="4" borderId="36" xfId="51" applyNumberFormat="1" applyFont="1" applyFill="1" applyBorder="1" applyAlignment="1" applyProtection="1">
      <alignment horizontal="center" vertical="center"/>
    </xf>
    <xf numFmtId="6" fontId="8" fillId="4" borderId="46" xfId="51" applyNumberFormat="1" applyFont="1" applyFill="1" applyBorder="1" applyAlignment="1" applyProtection="1">
      <alignment vertical="center"/>
    </xf>
    <xf numFmtId="0" fontId="8" fillId="0" borderId="47" xfId="51" applyNumberFormat="1" applyFont="1" applyFill="1" applyBorder="1" applyAlignment="1" applyProtection="1"/>
    <xf numFmtId="5" fontId="7" fillId="5" borderId="47" xfId="51" applyNumberFormat="1" applyFont="1" applyFill="1" applyBorder="1" applyAlignment="1" applyProtection="1">
      <alignment horizontal="center"/>
    </xf>
    <xf numFmtId="5" fontId="8" fillId="0" borderId="47" xfId="51" applyNumberFormat="1" applyFont="1" applyFill="1" applyBorder="1" applyAlignment="1" applyProtection="1">
      <alignment horizontal="center" vertical="center"/>
    </xf>
    <xf numFmtId="5" fontId="7" fillId="5" borderId="21" xfId="51" applyNumberFormat="1" applyFont="1" applyFill="1" applyBorder="1" applyAlignment="1" applyProtection="1">
      <alignment horizontal="center"/>
    </xf>
    <xf numFmtId="5" fontId="8" fillId="0" borderId="0" xfId="51" applyNumberFormat="1" applyFont="1" applyFill="1" applyBorder="1" applyAlignment="1" applyProtection="1">
      <alignment horizontal="center" vertical="center"/>
    </xf>
    <xf numFmtId="0" fontId="10" fillId="6" borderId="48" xfId="51" applyNumberFormat="1" applyFont="1" applyFill="1" applyBorder="1" applyAlignment="1" applyProtection="1">
      <alignment horizontal="center" vertical="center"/>
    </xf>
    <xf numFmtId="0" fontId="8" fillId="6" borderId="49" xfId="51" applyNumberFormat="1" applyFont="1" applyFill="1" applyBorder="1" applyAlignment="1" applyProtection="1">
      <alignment horizontal="center" vertical="center"/>
    </xf>
    <xf numFmtId="0" fontId="8" fillId="6" borderId="50" xfId="51" applyNumberFormat="1" applyFont="1" applyFill="1" applyBorder="1" applyAlignment="1" applyProtection="1">
      <alignment horizontal="center" vertical="center" wrapText="1"/>
    </xf>
    <xf numFmtId="0" fontId="8" fillId="6" borderId="51" xfId="51" applyNumberFormat="1" applyFont="1" applyFill="1" applyBorder="1" applyAlignment="1" applyProtection="1">
      <alignment horizontal="center" vertical="center"/>
    </xf>
    <xf numFmtId="178" fontId="8" fillId="6" borderId="50" xfId="51" applyNumberFormat="1" applyFont="1" applyFill="1" applyBorder="1" applyAlignment="1" applyProtection="1">
      <alignment horizontal="center" vertical="center" wrapText="1"/>
    </xf>
    <xf numFmtId="55" fontId="7" fillId="0" borderId="16" xfId="51" applyNumberFormat="1" applyFont="1" applyFill="1" applyBorder="1" applyAlignment="1" applyProtection="1">
      <alignment horizontal="center" vertical="center"/>
    </xf>
    <xf numFmtId="177" fontId="7" fillId="0" borderId="52" xfId="51" applyNumberFormat="1" applyFont="1" applyFill="1" applyBorder="1" applyAlignment="1" applyProtection="1">
      <alignment horizontal="right" vertical="center"/>
    </xf>
    <xf numFmtId="177" fontId="7" fillId="0" borderId="53" xfId="51" applyNumberFormat="1" applyFont="1" applyFill="1" applyBorder="1" applyAlignment="1" applyProtection="1">
      <alignment horizontal="right" vertical="center"/>
    </xf>
    <xf numFmtId="6" fontId="7" fillId="0" borderId="53" xfId="51" applyNumberFormat="1" applyFont="1" applyFill="1" applyBorder="1" applyAlignment="1" applyProtection="1">
      <alignment horizontal="right" vertical="center"/>
    </xf>
    <xf numFmtId="179" fontId="7" fillId="0" borderId="53" xfId="51" applyNumberFormat="1" applyFont="1" applyFill="1" applyBorder="1" applyAlignment="1" applyProtection="1">
      <alignment horizontal="right" vertical="center"/>
    </xf>
    <xf numFmtId="176" fontId="7" fillId="0" borderId="53" xfId="51" applyNumberFormat="1" applyFont="1" applyFill="1" applyBorder="1" applyAlignment="1" applyProtection="1">
      <alignment horizontal="right" vertical="center"/>
    </xf>
    <xf numFmtId="187" fontId="7" fillId="0" borderId="53" xfId="51" applyNumberFormat="1" applyFont="1" applyFill="1" applyBorder="1" applyAlignment="1" applyProtection="1">
      <alignment vertical="center"/>
    </xf>
    <xf numFmtId="55" fontId="0" fillId="0" borderId="16" xfId="0" applyNumberFormat="1" applyFont="1" applyFill="1" applyBorder="1" applyAlignment="1" applyProtection="1">
      <alignment horizontal="center" vertical="center"/>
    </xf>
    <xf numFmtId="177" fontId="0" fillId="0" borderId="52" xfId="0" applyNumberFormat="1" applyFont="1" applyFill="1" applyBorder="1" applyAlignment="1" applyProtection="1">
      <alignment vertical="center"/>
    </xf>
    <xf numFmtId="177" fontId="0" fillId="0" borderId="53" xfId="0" applyNumberFormat="1" applyFont="1" applyFill="1" applyBorder="1" applyAlignment="1" applyProtection="1">
      <alignment vertical="center"/>
    </xf>
    <xf numFmtId="0" fontId="0" fillId="0" borderId="53" xfId="0" applyNumberFormat="1" applyFont="1" applyFill="1" applyBorder="1" applyAlignment="1" applyProtection="1">
      <alignment vertical="center"/>
    </xf>
    <xf numFmtId="55" fontId="7" fillId="0" borderId="54" xfId="51" applyNumberFormat="1" applyFont="1" applyFill="1" applyBorder="1" applyAlignment="1" applyProtection="1">
      <alignment horizontal="center" vertical="center"/>
    </xf>
    <xf numFmtId="177" fontId="0" fillId="0" borderId="55" xfId="0" applyNumberFormat="1" applyFont="1" applyFill="1" applyBorder="1" applyAlignment="1" applyProtection="1">
      <alignment vertical="center"/>
    </xf>
    <xf numFmtId="177" fontId="0" fillId="0" borderId="56" xfId="0" applyNumberFormat="1" applyFont="1" applyFill="1" applyBorder="1" applyAlignment="1" applyProtection="1">
      <alignment vertical="center"/>
    </xf>
    <xf numFmtId="6" fontId="7" fillId="0" borderId="56" xfId="51" applyNumberFormat="1" applyFont="1" applyFill="1" applyBorder="1" applyAlignment="1" applyProtection="1">
      <alignment horizontal="right" vertical="center"/>
    </xf>
    <xf numFmtId="0" fontId="0" fillId="0" borderId="56" xfId="0" applyNumberFormat="1" applyFont="1" applyFill="1" applyBorder="1" applyAlignment="1" applyProtection="1">
      <alignment vertical="center"/>
    </xf>
    <xf numFmtId="179" fontId="7" fillId="0" borderId="56" xfId="51" applyNumberFormat="1" applyFont="1" applyFill="1" applyBorder="1" applyAlignment="1" applyProtection="1">
      <alignment horizontal="right" vertical="center"/>
    </xf>
    <xf numFmtId="187" fontId="7" fillId="0" borderId="56" xfId="51" applyNumberFormat="1" applyFont="1" applyFill="1" applyBorder="1" applyAlignment="1" applyProtection="1">
      <alignment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57" xfId="0" applyNumberFormat="1" applyFont="1" applyFill="1" applyBorder="1" applyAlignment="1" applyProtection="1">
      <alignment vertical="center"/>
    </xf>
    <xf numFmtId="177" fontId="1" fillId="0" borderId="58" xfId="0" applyNumberFormat="1" applyFont="1" applyFill="1" applyBorder="1" applyAlignment="1" applyProtection="1">
      <alignment vertical="center"/>
    </xf>
    <xf numFmtId="6" fontId="1" fillId="0" borderId="58" xfId="0" applyNumberFormat="1" applyFont="1" applyFill="1" applyBorder="1" applyAlignment="1" applyProtection="1">
      <alignment vertical="center"/>
    </xf>
    <xf numFmtId="176" fontId="1" fillId="0" borderId="58" xfId="0" applyNumberFormat="1" applyFont="1" applyFill="1" applyBorder="1" applyAlignment="1" applyProtection="1">
      <alignment vertical="center"/>
    </xf>
    <xf numFmtId="179" fontId="1" fillId="0" borderId="58" xfId="0" applyNumberFormat="1" applyFont="1" applyFill="1" applyBorder="1" applyAlignment="1" applyProtection="1">
      <alignment vertical="center"/>
    </xf>
    <xf numFmtId="187" fontId="11" fillId="0" borderId="58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6" fontId="8" fillId="0" borderId="8" xfId="51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6" fontId="8" fillId="4" borderId="0" xfId="51" applyNumberFormat="1" applyFont="1" applyFill="1" applyBorder="1" applyAlignment="1" applyProtection="1">
      <alignment horizontal="center" vertical="center"/>
    </xf>
    <xf numFmtId="6" fontId="8" fillId="4" borderId="46" xfId="51" applyNumberFormat="1" applyFont="1" applyFill="1" applyBorder="1" applyAlignment="1" applyProtection="1">
      <alignment horizontal="center" vertical="center"/>
    </xf>
    <xf numFmtId="0" fontId="0" fillId="4" borderId="46" xfId="0" applyNumberFormat="1" applyFont="1" applyFill="1" applyBorder="1" applyAlignment="1" applyProtection="1">
      <alignment vertical="center"/>
    </xf>
    <xf numFmtId="0" fontId="0" fillId="0" borderId="46" xfId="0" applyNumberFormat="1" applyFont="1" applyFill="1" applyBorder="1" applyAlignment="1" applyProtection="1">
      <alignment vertical="center"/>
    </xf>
    <xf numFmtId="0" fontId="0" fillId="0" borderId="47" xfId="0" applyNumberFormat="1" applyFont="1" applyFill="1" applyBorder="1" applyAlignment="1" applyProtection="1">
      <alignment vertical="center"/>
    </xf>
    <xf numFmtId="181" fontId="8" fillId="6" borderId="50" xfId="51" applyNumberFormat="1" applyFont="1" applyFill="1" applyBorder="1" applyAlignment="1" applyProtection="1">
      <alignment horizontal="center" vertical="center"/>
    </xf>
    <xf numFmtId="177" fontId="8" fillId="6" borderId="59" xfId="51" applyNumberFormat="1" applyFont="1" applyFill="1" applyBorder="1" applyAlignment="1" applyProtection="1">
      <alignment horizontal="center" vertical="center"/>
    </xf>
    <xf numFmtId="0" fontId="8" fillId="6" borderId="60" xfId="51" applyNumberFormat="1" applyFont="1" applyFill="1" applyBorder="1" applyAlignment="1" applyProtection="1">
      <alignment horizontal="center" vertical="center" wrapText="1"/>
    </xf>
    <xf numFmtId="177" fontId="7" fillId="0" borderId="53" xfId="51" applyNumberFormat="1" applyFont="1" applyFill="1" applyBorder="1" applyAlignment="1" applyProtection="1">
      <alignment vertical="center"/>
    </xf>
    <xf numFmtId="180" fontId="7" fillId="0" borderId="53" xfId="51" applyNumberFormat="1" applyFont="1" applyFill="1" applyBorder="1" applyAlignment="1" applyProtection="1">
      <alignment vertical="center"/>
    </xf>
    <xf numFmtId="180" fontId="7" fillId="0" borderId="37" xfId="51" applyNumberFormat="1" applyFont="1" applyFill="1" applyBorder="1" applyAlignment="1" applyProtection="1">
      <alignment vertical="center"/>
    </xf>
    <xf numFmtId="177" fontId="7" fillId="0" borderId="56" xfId="51" applyNumberFormat="1" applyFont="1" applyFill="1" applyBorder="1" applyAlignment="1" applyProtection="1">
      <alignment vertical="center"/>
    </xf>
    <xf numFmtId="180" fontId="7" fillId="0" borderId="56" xfId="51" applyNumberFormat="1" applyFont="1" applyFill="1" applyBorder="1" applyAlignment="1" applyProtection="1">
      <alignment vertical="center"/>
    </xf>
    <xf numFmtId="180" fontId="7" fillId="0" borderId="61" xfId="51" applyNumberFormat="1" applyFont="1" applyFill="1" applyBorder="1" applyAlignment="1" applyProtection="1">
      <alignment vertical="center"/>
    </xf>
    <xf numFmtId="180" fontId="1" fillId="0" borderId="62" xfId="0" applyNumberFormat="1" applyFont="1" applyFill="1" applyBorder="1" applyAlignment="1" applyProtection="1">
      <alignment vertical="center"/>
    </xf>
    <xf numFmtId="180" fontId="1" fillId="0" borderId="63" xfId="0" applyNumberFormat="1" applyFont="1" applyFill="1" applyBorder="1" applyAlignment="1" applyProtection="1">
      <alignment vertical="center"/>
    </xf>
    <xf numFmtId="0" fontId="0" fillId="0" borderId="64" xfId="0" applyNumberFormat="1" applyFont="1" applyFill="1" applyBorder="1" applyAlignment="1" applyProtection="1">
      <alignment vertical="center"/>
    </xf>
    <xf numFmtId="0" fontId="12" fillId="0" borderId="37" xfId="0" applyNumberFormat="1" applyFont="1" applyFill="1" applyBorder="1" applyAlignment="1" applyProtection="1">
      <alignment vertical="center"/>
    </xf>
  </cellXfs>
  <cellStyles count="52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標準_気づき" xfId="45"/>
    <cellStyle name="60% - アクセント 4" xfId="46" builtinId="44"/>
    <cellStyle name="アクセント 5" xfId="47" builtinId="45"/>
    <cellStyle name="40% - アクセント 6" xfId="48" builtinId="51"/>
    <cellStyle name="60% - アクセント 6" xfId="49" builtinId="52"/>
    <cellStyle name="標準 2" xfId="50"/>
    <cellStyle name="標準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161925</xdr:colOff>
      <xdr:row>40</xdr:row>
      <xdr:rowOff>76200</xdr:rowOff>
    </xdr:to>
    <xdr:pic>
      <xdr:nvPicPr>
        <xdr:cNvPr id="2" name="図形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13011150" cy="6934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19</xdr:col>
      <xdr:colOff>161925</xdr:colOff>
      <xdr:row>81</xdr:row>
      <xdr:rowOff>76200</xdr:rowOff>
    </xdr:to>
    <xdr:pic>
      <xdr:nvPicPr>
        <xdr:cNvPr id="3" name="図形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7029450"/>
          <a:ext cx="13011150" cy="6934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19</xdr:col>
      <xdr:colOff>161925</xdr:colOff>
      <xdr:row>122</xdr:row>
      <xdr:rowOff>76200</xdr:rowOff>
    </xdr:to>
    <xdr:pic>
      <xdr:nvPicPr>
        <xdr:cNvPr id="4" name="図形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4058900"/>
          <a:ext cx="13011150" cy="6934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19</xdr:col>
      <xdr:colOff>161925</xdr:colOff>
      <xdr:row>163</xdr:row>
      <xdr:rowOff>76200</xdr:rowOff>
    </xdr:to>
    <xdr:pic>
      <xdr:nvPicPr>
        <xdr:cNvPr id="5" name="図形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21088350"/>
          <a:ext cx="13011150" cy="6934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164</xdr:row>
      <xdr:rowOff>0</xdr:rowOff>
    </xdr:from>
    <xdr:to>
      <xdr:col>19</xdr:col>
      <xdr:colOff>161925</xdr:colOff>
      <xdr:row>204</xdr:row>
      <xdr:rowOff>76200</xdr:rowOff>
    </xdr:to>
    <xdr:pic>
      <xdr:nvPicPr>
        <xdr:cNvPr id="6" name="図形 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8117800"/>
          <a:ext cx="13011150" cy="6934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19</xdr:col>
      <xdr:colOff>161925</xdr:colOff>
      <xdr:row>245</xdr:row>
      <xdr:rowOff>76200</xdr:rowOff>
    </xdr:to>
    <xdr:pic>
      <xdr:nvPicPr>
        <xdr:cNvPr id="7" name="図形 6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0" y="35147250"/>
          <a:ext cx="13011150" cy="69342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workbookViewId="0">
      <selection activeCell="C11" sqref="C11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ht="19.5" customHeight="1" spans="1:8">
      <c r="A1" s="62"/>
      <c r="B1" s="63" t="s">
        <v>0</v>
      </c>
      <c r="C1" s="64"/>
      <c r="D1" s="65"/>
      <c r="E1" s="66"/>
      <c r="F1" s="67" t="s">
        <v>0</v>
      </c>
      <c r="G1" s="68"/>
      <c r="H1" s="69"/>
    </row>
    <row r="2" ht="25.5" customHeight="1" spans="1:9">
      <c r="A2" s="70" t="s">
        <v>1</v>
      </c>
      <c r="B2" s="71">
        <v>10000</v>
      </c>
      <c r="C2" s="71"/>
      <c r="D2" s="71"/>
      <c r="E2" s="72" t="s">
        <v>2</v>
      </c>
      <c r="F2" s="73">
        <v>44305</v>
      </c>
      <c r="G2" s="74"/>
      <c r="H2" s="75"/>
      <c r="I2" s="75"/>
    </row>
    <row r="3" ht="27" customHeight="1" spans="1:11">
      <c r="A3" s="76" t="s">
        <v>3</v>
      </c>
      <c r="B3" s="77">
        <f>SUM(B2+D17)</f>
        <v>8154.81</v>
      </c>
      <c r="C3" s="77"/>
      <c r="D3" s="78"/>
      <c r="E3" s="79" t="s">
        <v>4</v>
      </c>
      <c r="F3" s="80">
        <v>0.02</v>
      </c>
      <c r="G3" s="81">
        <f>B3*F3</f>
        <v>163.0962</v>
      </c>
      <c r="H3" s="82" t="s">
        <v>5</v>
      </c>
      <c r="I3" s="130">
        <f>(B3-B2)</f>
        <v>-1845.19</v>
      </c>
      <c r="K3" s="131"/>
    </row>
    <row r="4" s="61" customFormat="1" ht="17.25" customHeight="1" spans="1:9">
      <c r="A4" s="83"/>
      <c r="B4" s="84"/>
      <c r="C4" s="84"/>
      <c r="D4" s="84"/>
      <c r="E4" s="85"/>
      <c r="F4" s="86" t="s">
        <v>0</v>
      </c>
      <c r="G4" s="84"/>
      <c r="H4" s="87"/>
      <c r="I4" s="132"/>
    </row>
    <row r="5" ht="39" customHeight="1" spans="1:12">
      <c r="A5" s="88"/>
      <c r="B5" s="89"/>
      <c r="C5" s="89"/>
      <c r="D5" s="90"/>
      <c r="E5" s="91"/>
      <c r="F5" s="92"/>
      <c r="G5" s="89"/>
      <c r="H5" s="93"/>
      <c r="I5" s="133"/>
      <c r="J5" s="134"/>
      <c r="K5" s="135"/>
      <c r="L5" s="135"/>
    </row>
    <row r="6" ht="21" customHeight="1" spans="1:12">
      <c r="A6" s="94" t="s">
        <v>6</v>
      </c>
      <c r="B6" s="95" t="s">
        <v>0</v>
      </c>
      <c r="C6" s="95" t="s">
        <v>0</v>
      </c>
      <c r="D6" s="96"/>
      <c r="E6" s="95" t="s">
        <v>0</v>
      </c>
      <c r="F6" s="97" t="s">
        <v>0</v>
      </c>
      <c r="G6" s="98"/>
      <c r="H6" s="75"/>
      <c r="I6" s="75"/>
      <c r="L6" s="136"/>
    </row>
    <row r="7" ht="28.5" spans="1:12">
      <c r="A7" s="99" t="s">
        <v>7</v>
      </c>
      <c r="B7" s="100" t="s">
        <v>8</v>
      </c>
      <c r="C7" s="101" t="s">
        <v>9</v>
      </c>
      <c r="D7" s="102" t="s">
        <v>10</v>
      </c>
      <c r="E7" s="103" t="s">
        <v>11</v>
      </c>
      <c r="F7" s="101" t="s">
        <v>12</v>
      </c>
      <c r="G7" s="103" t="s">
        <v>13</v>
      </c>
      <c r="H7" s="102" t="s">
        <v>14</v>
      </c>
      <c r="I7" s="137" t="s">
        <v>15</v>
      </c>
      <c r="J7" s="138" t="s">
        <v>16</v>
      </c>
      <c r="K7" s="101" t="s">
        <v>17</v>
      </c>
      <c r="L7" s="139" t="s">
        <v>18</v>
      </c>
    </row>
    <row r="8" ht="24.95" customHeight="1" spans="1:12">
      <c r="A8" s="104">
        <v>43940</v>
      </c>
      <c r="B8" s="105">
        <v>104.95</v>
      </c>
      <c r="C8" s="106">
        <v>1950.14</v>
      </c>
      <c r="D8" s="107">
        <f t="shared" ref="D8:D16" si="0">SUM(B8-C8)</f>
        <v>-1845.19</v>
      </c>
      <c r="E8" s="108">
        <v>2</v>
      </c>
      <c r="F8" s="109">
        <v>4</v>
      </c>
      <c r="G8" s="108">
        <v>6</v>
      </c>
      <c r="H8" s="110">
        <f t="shared" ref="H8:H16" si="1">E8/G8</f>
        <v>0.333333333333333</v>
      </c>
      <c r="I8" s="140">
        <f t="shared" ref="I8:I16" si="2">B8/E8</f>
        <v>52.475</v>
      </c>
      <c r="J8" s="140">
        <f t="shared" ref="J8:J16" si="3">C8/F8</f>
        <v>487.535</v>
      </c>
      <c r="K8" s="141">
        <f t="shared" ref="K8:K16" si="4">I8/J8</f>
        <v>0.107633298122186</v>
      </c>
      <c r="L8" s="142">
        <f t="shared" ref="L8:L16" si="5">B8/C8</f>
        <v>0.053816649061093</v>
      </c>
    </row>
    <row r="9" ht="24.95" customHeight="1" spans="1:12">
      <c r="A9" s="111">
        <v>42125</v>
      </c>
      <c r="B9" s="112"/>
      <c r="C9" s="113"/>
      <c r="D9" s="107">
        <f t="shared" si="0"/>
        <v>0</v>
      </c>
      <c r="E9" s="114"/>
      <c r="F9" s="114"/>
      <c r="G9" s="108">
        <f t="shared" ref="G8:G16" si="6">SUM(E9+F9)</f>
        <v>0</v>
      </c>
      <c r="H9" s="110" t="e">
        <f t="shared" si="1"/>
        <v>#DIV/0!</v>
      </c>
      <c r="I9" s="140" t="e">
        <f t="shared" si="2"/>
        <v>#DIV/0!</v>
      </c>
      <c r="J9" s="140" t="e">
        <f t="shared" si="3"/>
        <v>#DIV/0!</v>
      </c>
      <c r="K9" s="141" t="e">
        <f t="shared" si="4"/>
        <v>#DIV/0!</v>
      </c>
      <c r="L9" s="142" t="e">
        <f t="shared" si="5"/>
        <v>#DIV/0!</v>
      </c>
    </row>
    <row r="10" ht="24.95" customHeight="1" spans="1:12">
      <c r="A10" s="104">
        <v>42156</v>
      </c>
      <c r="B10" s="112"/>
      <c r="C10" s="113"/>
      <c r="D10" s="107">
        <f t="shared" si="0"/>
        <v>0</v>
      </c>
      <c r="E10" s="114"/>
      <c r="F10" s="114"/>
      <c r="G10" s="108">
        <f t="shared" si="6"/>
        <v>0</v>
      </c>
      <c r="H10" s="110" t="e">
        <f t="shared" si="1"/>
        <v>#DIV/0!</v>
      </c>
      <c r="I10" s="140" t="e">
        <f t="shared" si="2"/>
        <v>#DIV/0!</v>
      </c>
      <c r="J10" s="140" t="e">
        <f t="shared" si="3"/>
        <v>#DIV/0!</v>
      </c>
      <c r="K10" s="141" t="e">
        <f t="shared" si="4"/>
        <v>#DIV/0!</v>
      </c>
      <c r="L10" s="142" t="e">
        <f t="shared" si="5"/>
        <v>#DIV/0!</v>
      </c>
    </row>
    <row r="11" ht="24.95" customHeight="1" spans="1:12">
      <c r="A11" s="111">
        <v>42186</v>
      </c>
      <c r="B11" s="112"/>
      <c r="C11" s="113"/>
      <c r="D11" s="107">
        <f t="shared" si="0"/>
        <v>0</v>
      </c>
      <c r="E11" s="114"/>
      <c r="F11" s="114"/>
      <c r="G11" s="108">
        <f t="shared" si="6"/>
        <v>0</v>
      </c>
      <c r="H11" s="110" t="e">
        <f t="shared" si="1"/>
        <v>#DIV/0!</v>
      </c>
      <c r="I11" s="140" t="e">
        <f t="shared" si="2"/>
        <v>#DIV/0!</v>
      </c>
      <c r="J11" s="140" t="e">
        <f t="shared" si="3"/>
        <v>#DIV/0!</v>
      </c>
      <c r="K11" s="141" t="e">
        <f t="shared" si="4"/>
        <v>#DIV/0!</v>
      </c>
      <c r="L11" s="142" t="e">
        <f t="shared" si="5"/>
        <v>#DIV/0!</v>
      </c>
    </row>
    <row r="12" ht="24.95" customHeight="1" spans="1:12">
      <c r="A12" s="104">
        <v>42217</v>
      </c>
      <c r="B12" s="112"/>
      <c r="C12" s="106"/>
      <c r="D12" s="107">
        <f t="shared" si="0"/>
        <v>0</v>
      </c>
      <c r="E12" s="114"/>
      <c r="F12" s="114"/>
      <c r="G12" s="108">
        <f t="shared" si="6"/>
        <v>0</v>
      </c>
      <c r="H12" s="110" t="e">
        <f t="shared" si="1"/>
        <v>#DIV/0!</v>
      </c>
      <c r="I12" s="140" t="e">
        <f t="shared" si="2"/>
        <v>#DIV/0!</v>
      </c>
      <c r="J12" s="140" t="e">
        <f t="shared" si="3"/>
        <v>#DIV/0!</v>
      </c>
      <c r="K12" s="141" t="e">
        <f t="shared" si="4"/>
        <v>#DIV/0!</v>
      </c>
      <c r="L12" s="142" t="e">
        <f t="shared" si="5"/>
        <v>#DIV/0!</v>
      </c>
    </row>
    <row r="13" ht="24.95" customHeight="1" spans="1:12">
      <c r="A13" s="111">
        <v>42248</v>
      </c>
      <c r="B13" s="112"/>
      <c r="C13" s="113"/>
      <c r="D13" s="107">
        <f t="shared" si="0"/>
        <v>0</v>
      </c>
      <c r="E13" s="114"/>
      <c r="F13" s="114"/>
      <c r="G13" s="108">
        <f t="shared" si="6"/>
        <v>0</v>
      </c>
      <c r="H13" s="110" t="e">
        <f t="shared" si="1"/>
        <v>#DIV/0!</v>
      </c>
      <c r="I13" s="140" t="e">
        <f t="shared" si="2"/>
        <v>#DIV/0!</v>
      </c>
      <c r="J13" s="140" t="e">
        <f t="shared" si="3"/>
        <v>#DIV/0!</v>
      </c>
      <c r="K13" s="141" t="e">
        <f t="shared" si="4"/>
        <v>#DIV/0!</v>
      </c>
      <c r="L13" s="142" t="e">
        <f t="shared" si="5"/>
        <v>#DIV/0!</v>
      </c>
    </row>
    <row r="14" ht="24.95" customHeight="1" spans="1:12">
      <c r="A14" s="104">
        <v>42278</v>
      </c>
      <c r="B14" s="112"/>
      <c r="C14" s="106"/>
      <c r="D14" s="107">
        <f t="shared" si="0"/>
        <v>0</v>
      </c>
      <c r="E14" s="114"/>
      <c r="F14" s="114"/>
      <c r="G14" s="108">
        <f t="shared" si="6"/>
        <v>0</v>
      </c>
      <c r="H14" s="110" t="e">
        <f t="shared" si="1"/>
        <v>#DIV/0!</v>
      </c>
      <c r="I14" s="140" t="e">
        <f t="shared" si="2"/>
        <v>#DIV/0!</v>
      </c>
      <c r="J14" s="140" t="e">
        <f t="shared" si="3"/>
        <v>#DIV/0!</v>
      </c>
      <c r="K14" s="141" t="e">
        <f t="shared" si="4"/>
        <v>#DIV/0!</v>
      </c>
      <c r="L14" s="142" t="e">
        <f t="shared" si="5"/>
        <v>#DIV/0!</v>
      </c>
    </row>
    <row r="15" ht="24.95" customHeight="1" spans="1:12">
      <c r="A15" s="111">
        <v>42309</v>
      </c>
      <c r="B15" s="112"/>
      <c r="C15" s="106"/>
      <c r="D15" s="107">
        <f t="shared" si="0"/>
        <v>0</v>
      </c>
      <c r="E15" s="114"/>
      <c r="F15" s="114"/>
      <c r="G15" s="108">
        <f t="shared" si="6"/>
        <v>0</v>
      </c>
      <c r="H15" s="110" t="e">
        <f t="shared" si="1"/>
        <v>#DIV/0!</v>
      </c>
      <c r="I15" s="140" t="e">
        <f t="shared" si="2"/>
        <v>#DIV/0!</v>
      </c>
      <c r="J15" s="140" t="e">
        <f t="shared" si="3"/>
        <v>#DIV/0!</v>
      </c>
      <c r="K15" s="141" t="e">
        <f t="shared" si="4"/>
        <v>#DIV/0!</v>
      </c>
      <c r="L15" s="142" t="e">
        <f t="shared" si="5"/>
        <v>#DIV/0!</v>
      </c>
    </row>
    <row r="16" ht="24.95" customHeight="1" spans="1:12">
      <c r="A16" s="115">
        <v>42339</v>
      </c>
      <c r="B16" s="116"/>
      <c r="C16" s="117"/>
      <c r="D16" s="118">
        <f t="shared" si="0"/>
        <v>0</v>
      </c>
      <c r="E16" s="119"/>
      <c r="F16" s="119"/>
      <c r="G16" s="120">
        <f t="shared" si="6"/>
        <v>0</v>
      </c>
      <c r="H16" s="121" t="e">
        <f t="shared" si="1"/>
        <v>#DIV/0!</v>
      </c>
      <c r="I16" s="143" t="e">
        <f t="shared" si="2"/>
        <v>#DIV/0!</v>
      </c>
      <c r="J16" s="143" t="e">
        <f t="shared" si="3"/>
        <v>#DIV/0!</v>
      </c>
      <c r="K16" s="144" t="e">
        <f t="shared" si="4"/>
        <v>#DIV/0!</v>
      </c>
      <c r="L16" s="145" t="e">
        <f t="shared" si="5"/>
        <v>#DIV/0!</v>
      </c>
    </row>
    <row r="17" ht="24.95" customHeight="1" spans="1:12">
      <c r="A17" s="122" t="s">
        <v>19</v>
      </c>
      <c r="B17" s="123">
        <f t="shared" ref="B17:G17" si="7">SUM(B8:B16)</f>
        <v>104.95</v>
      </c>
      <c r="C17" s="124">
        <f t="shared" si="7"/>
        <v>1950.14</v>
      </c>
      <c r="D17" s="125">
        <f t="shared" si="7"/>
        <v>-1845.19</v>
      </c>
      <c r="E17" s="126">
        <f t="shared" si="7"/>
        <v>2</v>
      </c>
      <c r="F17" s="127">
        <f t="shared" si="7"/>
        <v>4</v>
      </c>
      <c r="G17" s="126">
        <f t="shared" si="7"/>
        <v>6</v>
      </c>
      <c r="H17" s="128" t="e">
        <f>AVERAGE(H8:H16)</f>
        <v>#DIV/0!</v>
      </c>
      <c r="I17" s="124" t="e">
        <f>AVERAGE(I8:I16)</f>
        <v>#DIV/0!</v>
      </c>
      <c r="J17" s="124" t="e">
        <f>AVERAGE(J8:J16)</f>
        <v>#DIV/0!</v>
      </c>
      <c r="K17" s="146" t="e">
        <f>AVERAGE(K8:K16)</f>
        <v>#DIV/0!</v>
      </c>
      <c r="L17" s="147" t="e">
        <f>AVERAGE(L8:L16)</f>
        <v>#DIV/0!</v>
      </c>
    </row>
    <row r="18" spans="1:12">
      <c r="A18" s="129"/>
      <c r="J18" s="148"/>
      <c r="K18" s="149" t="s">
        <v>20</v>
      </c>
      <c r="L18" s="149" t="s">
        <v>21</v>
      </c>
    </row>
    <row r="19" spans="1:1">
      <c r="A19" s="129"/>
    </row>
  </sheetData>
  <mergeCells count="5">
    <mergeCell ref="B1:D1"/>
    <mergeCell ref="F1:G1"/>
    <mergeCell ref="B2:D2"/>
    <mergeCell ref="F2:G2"/>
    <mergeCell ref="B3:D3"/>
  </mergeCells>
  <pageMargins left="0.698611111111111" right="0.698611111111111" top="0.75" bottom="0.75" header="0.3" footer="0.3"/>
  <pageSetup paperSize="9" firstPageNumber="4294963191" orientation="portrait" useFirstPageNumber="1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3"/>
  <sheetViews>
    <sheetView topLeftCell="E1" workbookViewId="0">
      <pane ySplit="1" topLeftCell="A2" activePane="bottomLeft" state="frozen"/>
      <selection/>
      <selection pane="bottomLeft" activeCell="N10" sqref="N10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6" max="16" width="15.875" customWidth="1"/>
  </cols>
  <sheetData>
    <row r="1" ht="14.25" spans="1:16">
      <c r="A1" s="8" t="s">
        <v>22</v>
      </c>
      <c r="B1" s="9" t="s">
        <v>23</v>
      </c>
      <c r="C1" s="9" t="s">
        <v>24</v>
      </c>
      <c r="D1" s="9" t="s">
        <v>25</v>
      </c>
      <c r="E1" s="9" t="s">
        <v>26</v>
      </c>
      <c r="F1" s="9" t="s">
        <v>27</v>
      </c>
      <c r="G1" s="9" t="s">
        <v>28</v>
      </c>
      <c r="H1" s="9" t="s">
        <v>29</v>
      </c>
      <c r="I1" s="9" t="s">
        <v>30</v>
      </c>
      <c r="J1" s="9" t="s">
        <v>31</v>
      </c>
      <c r="K1" s="9" t="s">
        <v>32</v>
      </c>
      <c r="L1" s="9" t="s">
        <v>33</v>
      </c>
      <c r="M1" s="9" t="s">
        <v>34</v>
      </c>
      <c r="N1" s="37" t="s">
        <v>35</v>
      </c>
      <c r="O1" s="58" t="s">
        <v>36</v>
      </c>
      <c r="P1" s="38" t="s">
        <v>37</v>
      </c>
    </row>
    <row r="2" customHeight="1" spans="1:16">
      <c r="A2" t="s">
        <v>38</v>
      </c>
      <c r="B2" t="s">
        <v>39</v>
      </c>
      <c r="C2" t="s">
        <v>40</v>
      </c>
      <c r="D2" t="s">
        <v>41</v>
      </c>
      <c r="E2" t="s">
        <v>42</v>
      </c>
      <c r="F2" t="s">
        <v>43</v>
      </c>
      <c r="G2">
        <v>1.20282</v>
      </c>
      <c r="H2" t="s">
        <v>42</v>
      </c>
      <c r="I2" t="s">
        <v>44</v>
      </c>
      <c r="J2">
        <v>1.20469</v>
      </c>
      <c r="K2" t="s">
        <v>45</v>
      </c>
      <c r="L2" t="s">
        <v>46</v>
      </c>
      <c r="M2"/>
      <c r="N2">
        <v>187</v>
      </c>
      <c r="O2">
        <v>0.05</v>
      </c>
      <c r="P2">
        <v>-9.35</v>
      </c>
    </row>
    <row r="3" customHeight="1" spans="1:16">
      <c r="A3" t="s">
        <v>38</v>
      </c>
      <c r="B3" t="s">
        <v>39</v>
      </c>
      <c r="C3" t="s">
        <v>40</v>
      </c>
      <c r="D3" t="s">
        <v>41</v>
      </c>
      <c r="E3" t="s">
        <v>42</v>
      </c>
      <c r="F3" t="s">
        <v>43</v>
      </c>
      <c r="G3">
        <v>130.022</v>
      </c>
      <c r="H3" t="s">
        <v>42</v>
      </c>
      <c r="I3" t="s">
        <v>47</v>
      </c>
      <c r="J3">
        <v>130.312</v>
      </c>
      <c r="K3" t="s">
        <v>45</v>
      </c>
      <c r="L3" t="s">
        <v>46</v>
      </c>
      <c r="M3"/>
      <c r="N3">
        <v>29</v>
      </c>
      <c r="O3">
        <v>0.5</v>
      </c>
      <c r="P3">
        <v>-133.95</v>
      </c>
    </row>
    <row r="4" customHeight="1" spans="1:16">
      <c r="A4" t="s">
        <v>38</v>
      </c>
      <c r="B4" t="s">
        <v>39</v>
      </c>
      <c r="C4" t="s">
        <v>40</v>
      </c>
      <c r="D4" t="s">
        <v>41</v>
      </c>
      <c r="E4" t="s">
        <v>42</v>
      </c>
      <c r="F4" t="s">
        <v>47</v>
      </c>
      <c r="G4">
        <v>1.07931</v>
      </c>
      <c r="H4" t="s">
        <v>42</v>
      </c>
      <c r="I4" t="s">
        <v>48</v>
      </c>
      <c r="J4">
        <v>1.07664</v>
      </c>
      <c r="K4" t="s">
        <v>45</v>
      </c>
      <c r="L4" t="s">
        <v>46</v>
      </c>
      <c r="M4"/>
      <c r="N4">
        <v>86</v>
      </c>
      <c r="O4">
        <v>0.5</v>
      </c>
      <c r="P4">
        <v>-46.84</v>
      </c>
    </row>
    <row r="5" spans="1:16">
      <c r="A5" t="s">
        <v>49</v>
      </c>
      <c r="B5" t="s">
        <v>50</v>
      </c>
      <c r="C5" t="s">
        <v>40</v>
      </c>
      <c r="D5" t="s">
        <v>41</v>
      </c>
      <c r="E5" t="s">
        <v>42</v>
      </c>
      <c r="F5" t="s">
        <v>51</v>
      </c>
      <c r="G5">
        <v>1.10251</v>
      </c>
      <c r="H5" t="s">
        <v>42</v>
      </c>
      <c r="I5" t="s">
        <v>48</v>
      </c>
      <c r="J5">
        <v>1.10342</v>
      </c>
      <c r="K5" t="s">
        <v>52</v>
      </c>
      <c r="L5" t="s">
        <v>53</v>
      </c>
      <c r="M5" s="39">
        <v>91</v>
      </c>
      <c r="N5" s="39"/>
      <c r="O5" s="59">
        <v>1</v>
      </c>
      <c r="P5">
        <v>99.38</v>
      </c>
    </row>
    <row r="6" spans="1:16">
      <c r="A6" t="s">
        <v>54</v>
      </c>
      <c r="B6" t="s">
        <v>39</v>
      </c>
      <c r="C6" t="s">
        <v>40</v>
      </c>
      <c r="D6" t="s">
        <v>41</v>
      </c>
      <c r="E6" t="s">
        <v>55</v>
      </c>
      <c r="F6" t="s">
        <v>56</v>
      </c>
      <c r="G6">
        <v>117.628</v>
      </c>
      <c r="H6" t="s">
        <v>55</v>
      </c>
      <c r="I6" t="s">
        <v>48</v>
      </c>
      <c r="J6">
        <v>118.008</v>
      </c>
      <c r="K6" t="s">
        <v>45</v>
      </c>
      <c r="L6" t="s">
        <v>46</v>
      </c>
      <c r="N6" s="39">
        <v>38</v>
      </c>
      <c r="O6" s="59">
        <v>5</v>
      </c>
      <c r="P6">
        <v>-1760</v>
      </c>
    </row>
    <row r="7" spans="1:16">
      <c r="A7" t="s">
        <v>57</v>
      </c>
      <c r="B7" t="s">
        <v>39</v>
      </c>
      <c r="C7" t="s">
        <v>40</v>
      </c>
      <c r="D7" t="s">
        <v>41</v>
      </c>
      <c r="E7" t="s">
        <v>58</v>
      </c>
      <c r="F7" t="s">
        <v>59</v>
      </c>
      <c r="G7">
        <v>129.948</v>
      </c>
      <c r="H7" t="s">
        <v>58</v>
      </c>
      <c r="I7" t="s">
        <v>60</v>
      </c>
      <c r="J7">
        <v>129.942</v>
      </c>
      <c r="K7" t="s">
        <v>52</v>
      </c>
      <c r="L7" t="s">
        <v>53</v>
      </c>
      <c r="M7">
        <v>6</v>
      </c>
      <c r="N7" s="39"/>
      <c r="O7" s="59"/>
      <c r="P7">
        <v>5.57</v>
      </c>
    </row>
    <row r="8" spans="13:15">
      <c r="M8" s="39"/>
      <c r="N8" s="39"/>
      <c r="O8" s="59"/>
    </row>
    <row r="9" spans="13:15">
      <c r="M9" s="39"/>
      <c r="N9" s="39"/>
      <c r="O9" s="59"/>
    </row>
    <row r="10" spans="13:15">
      <c r="M10" s="39"/>
      <c r="N10" s="39"/>
      <c r="O10" s="59"/>
    </row>
    <row r="11" spans="13:15">
      <c r="M11" s="39"/>
      <c r="N11" s="39"/>
      <c r="O11" s="59"/>
    </row>
    <row r="12" spans="13:15">
      <c r="M12" s="39"/>
      <c r="N12" s="39"/>
      <c r="O12" s="59"/>
    </row>
    <row r="13" spans="13:15">
      <c r="M13" s="39"/>
      <c r="N13" s="39"/>
      <c r="O13" s="59"/>
    </row>
    <row r="14" spans="13:15">
      <c r="M14" s="39"/>
      <c r="N14" s="39"/>
      <c r="O14" s="59"/>
    </row>
    <row r="15" spans="13:15">
      <c r="M15" s="39"/>
      <c r="N15" s="39"/>
      <c r="O15" s="59"/>
    </row>
    <row r="16" spans="13:15">
      <c r="M16" s="39"/>
      <c r="N16" s="39"/>
      <c r="O16" s="59"/>
    </row>
    <row r="17" spans="13:15">
      <c r="M17" s="39"/>
      <c r="N17" s="39"/>
      <c r="O17" s="59"/>
    </row>
    <row r="18" spans="13:15">
      <c r="M18" s="39"/>
      <c r="N18" s="39"/>
      <c r="O18" s="59"/>
    </row>
    <row r="19" spans="13:15">
      <c r="M19" s="39"/>
      <c r="N19" s="39"/>
      <c r="O19" s="59"/>
    </row>
    <row r="20" spans="13:15">
      <c r="M20" s="39"/>
      <c r="N20" s="39"/>
      <c r="O20" s="59"/>
    </row>
    <row r="21" spans="13:15">
      <c r="M21" s="39"/>
      <c r="N21" s="39"/>
      <c r="O21" s="59"/>
    </row>
    <row r="22" spans="13:15">
      <c r="M22" s="39"/>
      <c r="N22" s="39"/>
      <c r="O22" s="59"/>
    </row>
    <row r="23" spans="13:15">
      <c r="M23" s="39"/>
      <c r="N23" s="39"/>
      <c r="O23" s="59"/>
    </row>
    <row r="24" spans="13:15">
      <c r="M24" s="39"/>
      <c r="N24" s="39"/>
      <c r="O24" s="59"/>
    </row>
    <row r="25" spans="13:15">
      <c r="M25" s="39"/>
      <c r="N25" s="39"/>
      <c r="O25" s="59"/>
    </row>
    <row r="26" spans="1:16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40"/>
      <c r="N26" s="40"/>
      <c r="O26" s="40"/>
      <c r="P26" s="10"/>
    </row>
    <row r="27" spans="12:16">
      <c r="L27" s="41" t="s">
        <v>61</v>
      </c>
      <c r="M27" s="39">
        <v>75</v>
      </c>
      <c r="N27" s="39"/>
      <c r="O27" s="59"/>
      <c r="P27">
        <v>7500</v>
      </c>
    </row>
    <row r="28" spans="13:15">
      <c r="M28" s="39"/>
      <c r="N28" s="39"/>
      <c r="O28" s="59"/>
    </row>
    <row r="29" spans="13:15">
      <c r="M29" s="39"/>
      <c r="N29" s="39"/>
      <c r="O29" s="59"/>
    </row>
    <row r="31" spans="12:15">
      <c r="L31" s="42"/>
      <c r="M31" s="43"/>
      <c r="N31" s="43"/>
      <c r="O31" s="60"/>
    </row>
    <row r="34" spans="3:9">
      <c r="C34" s="11" t="s">
        <v>62</v>
      </c>
      <c r="D34" s="12"/>
      <c r="F34" s="13" t="s">
        <v>63</v>
      </c>
      <c r="G34" s="14"/>
      <c r="H34" s="14" t="s">
        <v>64</v>
      </c>
      <c r="I34" s="44" t="s">
        <v>65</v>
      </c>
    </row>
    <row r="35" spans="3:9">
      <c r="C35" s="15" t="s">
        <v>66</v>
      </c>
      <c r="D35" s="16"/>
      <c r="F35" s="15"/>
      <c r="G35" s="17"/>
      <c r="H35" s="18"/>
      <c r="I35" s="45"/>
    </row>
    <row r="36" spans="3:9">
      <c r="C36" s="19" t="s">
        <v>67</v>
      </c>
      <c r="D36" s="20"/>
      <c r="F36" s="19"/>
      <c r="G36" s="21"/>
      <c r="H36" s="22"/>
      <c r="I36" s="46"/>
    </row>
    <row r="37" spans="3:9">
      <c r="C37" s="19" t="s">
        <v>68</v>
      </c>
      <c r="D37" s="20"/>
      <c r="F37" s="19"/>
      <c r="G37" s="21"/>
      <c r="H37" s="22"/>
      <c r="I37" s="46"/>
    </row>
    <row r="38" spans="3:9">
      <c r="C38" s="19" t="s">
        <v>69</v>
      </c>
      <c r="D38" s="20"/>
      <c r="F38" s="19"/>
      <c r="G38" s="21"/>
      <c r="H38" s="22"/>
      <c r="I38" s="46"/>
    </row>
    <row r="39" spans="3:9">
      <c r="C39" s="19" t="s">
        <v>70</v>
      </c>
      <c r="D39" s="20"/>
      <c r="F39" s="19"/>
      <c r="G39" s="21"/>
      <c r="H39" s="22"/>
      <c r="I39" s="46"/>
    </row>
    <row r="40" spans="3:9">
      <c r="C40" s="19" t="s">
        <v>71</v>
      </c>
      <c r="D40" s="23"/>
      <c r="F40" s="19"/>
      <c r="G40" s="21"/>
      <c r="H40" s="22"/>
      <c r="I40" s="46"/>
    </row>
    <row r="41" spans="3:9">
      <c r="C41" s="19" t="s">
        <v>72</v>
      </c>
      <c r="D41" s="20"/>
      <c r="F41" s="19"/>
      <c r="G41" s="21"/>
      <c r="H41" s="22"/>
      <c r="I41" s="46"/>
    </row>
    <row r="42" spans="3:9">
      <c r="C42" s="24" t="s">
        <v>73</v>
      </c>
      <c r="D42" s="25"/>
      <c r="F42" s="19"/>
      <c r="G42" s="21"/>
      <c r="H42" s="22"/>
      <c r="I42" s="46"/>
    </row>
    <row r="43" spans="3:9">
      <c r="C43" s="19" t="s">
        <v>74</v>
      </c>
      <c r="D43" s="20"/>
      <c r="F43" s="19"/>
      <c r="G43" s="21"/>
      <c r="H43" s="22"/>
      <c r="I43" s="46"/>
    </row>
    <row r="44" spans="3:9">
      <c r="C44" s="19" t="s">
        <v>75</v>
      </c>
      <c r="D44" s="23"/>
      <c r="F44" s="19"/>
      <c r="G44" s="21"/>
      <c r="H44" s="22"/>
      <c r="I44" s="46"/>
    </row>
    <row r="45" spans="3:9">
      <c r="C45" s="19" t="s">
        <v>76</v>
      </c>
      <c r="D45" s="20"/>
      <c r="F45" s="15"/>
      <c r="G45" s="17"/>
      <c r="H45" s="18"/>
      <c r="I45" s="47"/>
    </row>
    <row r="46" spans="3:9">
      <c r="C46" s="19" t="s">
        <v>15</v>
      </c>
      <c r="D46" s="26"/>
      <c r="F46" s="19"/>
      <c r="G46" s="21"/>
      <c r="H46" s="22"/>
      <c r="I46" s="46"/>
    </row>
    <row r="47" spans="3:9">
      <c r="C47" s="19" t="s">
        <v>16</v>
      </c>
      <c r="D47" s="26"/>
      <c r="F47" s="19"/>
      <c r="G47" s="21"/>
      <c r="H47" s="22"/>
      <c r="I47" s="46"/>
    </row>
    <row r="48" spans="3:9">
      <c r="C48" s="19" t="s">
        <v>77</v>
      </c>
      <c r="D48" s="20"/>
      <c r="F48" s="19"/>
      <c r="G48" s="21"/>
      <c r="H48" s="22"/>
      <c r="I48" s="46"/>
    </row>
    <row r="49" spans="3:9">
      <c r="C49" s="19" t="s">
        <v>78</v>
      </c>
      <c r="D49" s="20"/>
      <c r="F49" s="19"/>
      <c r="G49" s="21"/>
      <c r="H49" s="22"/>
      <c r="I49" s="46"/>
    </row>
    <row r="50" spans="3:9">
      <c r="C50" s="19" t="s">
        <v>79</v>
      </c>
      <c r="D50" s="27"/>
      <c r="F50" s="19"/>
      <c r="G50" s="21"/>
      <c r="H50" s="22"/>
      <c r="I50" s="46"/>
    </row>
    <row r="51" spans="3:9">
      <c r="C51" s="28" t="s">
        <v>14</v>
      </c>
      <c r="D51" s="29"/>
      <c r="F51" s="19"/>
      <c r="G51" s="21"/>
      <c r="H51" s="22"/>
      <c r="I51" s="46"/>
    </row>
    <row r="52" spans="6:9">
      <c r="F52" s="19"/>
      <c r="G52" s="21"/>
      <c r="H52" s="22"/>
      <c r="I52" s="46"/>
    </row>
    <row r="53" spans="6:9">
      <c r="F53" s="28"/>
      <c r="G53" s="30"/>
      <c r="H53" s="31"/>
      <c r="I53" s="48"/>
    </row>
    <row r="54" spans="6:9">
      <c r="F54" s="32" t="s">
        <v>61</v>
      </c>
      <c r="G54" s="33">
        <f>SUM(G35:G53)</f>
        <v>0</v>
      </c>
      <c r="H54" s="33">
        <f>SUM(H35:H53)</f>
        <v>0</v>
      </c>
      <c r="I54" s="33">
        <f>SUM(I35:I53)</f>
        <v>0</v>
      </c>
    </row>
    <row r="57" spans="6:10">
      <c r="F57" s="13" t="s">
        <v>80</v>
      </c>
      <c r="G57" s="14"/>
      <c r="H57" s="14" t="s">
        <v>64</v>
      </c>
      <c r="I57" s="49" t="s">
        <v>65</v>
      </c>
      <c r="J57" s="50" t="s">
        <v>81</v>
      </c>
    </row>
    <row r="58" spans="6:10">
      <c r="F58" s="15" t="s">
        <v>82</v>
      </c>
      <c r="G58" s="17">
        <v>0</v>
      </c>
      <c r="H58" s="18">
        <v>0</v>
      </c>
      <c r="I58" s="51">
        <v>0</v>
      </c>
      <c r="J58" s="52">
        <v>0</v>
      </c>
    </row>
    <row r="59" spans="6:10">
      <c r="F59" s="19" t="s">
        <v>83</v>
      </c>
      <c r="G59" s="21">
        <v>0</v>
      </c>
      <c r="H59" s="21">
        <v>0</v>
      </c>
      <c r="I59" s="22">
        <v>0</v>
      </c>
      <c r="J59" s="53">
        <v>0</v>
      </c>
    </row>
    <row r="60" spans="6:10">
      <c r="F60" s="19" t="s">
        <v>84</v>
      </c>
      <c r="G60" s="21">
        <v>0</v>
      </c>
      <c r="H60" s="21">
        <v>0</v>
      </c>
      <c r="I60" s="22">
        <v>0</v>
      </c>
      <c r="J60" s="53">
        <v>0</v>
      </c>
    </row>
    <row r="61" spans="6:10">
      <c r="F61" s="19" t="s">
        <v>85</v>
      </c>
      <c r="G61" s="21">
        <v>0</v>
      </c>
      <c r="H61" s="21">
        <v>0</v>
      </c>
      <c r="I61" s="22">
        <v>0</v>
      </c>
      <c r="J61" s="53">
        <v>0</v>
      </c>
    </row>
    <row r="62" spans="6:10">
      <c r="F62" s="34" t="s">
        <v>86</v>
      </c>
      <c r="G62" s="35">
        <v>0</v>
      </c>
      <c r="H62" s="35">
        <v>0</v>
      </c>
      <c r="I62" s="54">
        <v>0</v>
      </c>
      <c r="J62" s="55">
        <v>0</v>
      </c>
    </row>
    <row r="63" spans="6:10">
      <c r="F63" s="36" t="s">
        <v>61</v>
      </c>
      <c r="G63" s="36"/>
      <c r="H63" s="36"/>
      <c r="I63" s="56"/>
      <c r="J63" s="57">
        <f>SUM(J58:J62)</f>
        <v>0</v>
      </c>
    </row>
  </sheetData>
  <mergeCells count="3">
    <mergeCell ref="C34:D34"/>
    <mergeCell ref="F34:G34"/>
    <mergeCell ref="F57:G57"/>
  </mergeCells>
  <pageMargins left="0.698611111111111" right="0.698611111111111" top="0.75" bottom="0.75" header="0.3" footer="0.3"/>
  <pageSetup paperSize="9" firstPageNumber="4294963191" orientation="portrait" useFirstPageNumber="1" horizont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3"/>
  <sheetViews>
    <sheetView workbookViewId="0">
      <pane topLeftCell="A1"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ht="14.25" spans="1:15">
      <c r="A1" s="8" t="s">
        <v>22</v>
      </c>
      <c r="B1" s="9" t="s">
        <v>23</v>
      </c>
      <c r="C1" s="9" t="s">
        <v>24</v>
      </c>
      <c r="D1" s="9" t="s">
        <v>25</v>
      </c>
      <c r="E1" s="9" t="s">
        <v>26</v>
      </c>
      <c r="F1" s="9" t="s">
        <v>27</v>
      </c>
      <c r="G1" s="9" t="s">
        <v>28</v>
      </c>
      <c r="H1" s="9" t="s">
        <v>29</v>
      </c>
      <c r="I1" s="9" t="s">
        <v>30</v>
      </c>
      <c r="J1" s="9" t="s">
        <v>31</v>
      </c>
      <c r="K1" s="9" t="s">
        <v>32</v>
      </c>
      <c r="L1" s="9" t="s">
        <v>33</v>
      </c>
      <c r="M1" s="9" t="s">
        <v>34</v>
      </c>
      <c r="N1" s="37" t="s">
        <v>35</v>
      </c>
      <c r="O1" s="38" t="s">
        <v>37</v>
      </c>
    </row>
    <row r="2" customHeight="1" spans="1:15">
      <c r="A2" t="s">
        <v>87</v>
      </c>
      <c r="B2" t="s">
        <v>50</v>
      </c>
      <c r="C2" t="s">
        <v>88</v>
      </c>
      <c r="D2" t="s">
        <v>41</v>
      </c>
      <c r="E2" t="s">
        <v>89</v>
      </c>
      <c r="F2" t="s">
        <v>90</v>
      </c>
      <c r="G2">
        <v>123.4</v>
      </c>
      <c r="H2" t="s">
        <v>89</v>
      </c>
      <c r="I2" t="s">
        <v>91</v>
      </c>
      <c r="J2">
        <v>124.15</v>
      </c>
      <c r="K2" t="s">
        <v>92</v>
      </c>
      <c r="L2" t="s">
        <v>53</v>
      </c>
      <c r="M2">
        <v>75</v>
      </c>
      <c r="N2">
        <v>0</v>
      </c>
      <c r="O2">
        <v>7500</v>
      </c>
    </row>
    <row r="3" spans="13:14">
      <c r="M3" s="39"/>
      <c r="N3" s="39"/>
    </row>
    <row r="4" spans="13:14">
      <c r="M4" s="39"/>
      <c r="N4" s="39"/>
    </row>
    <row r="5" spans="13:14">
      <c r="M5" s="39"/>
      <c r="N5" s="39"/>
    </row>
    <row r="6" spans="14:14">
      <c r="N6" s="39"/>
    </row>
    <row r="7" spans="14:14">
      <c r="N7" s="39"/>
    </row>
    <row r="8" spans="13:14">
      <c r="M8" s="39"/>
      <c r="N8" s="39"/>
    </row>
    <row r="9" spans="13:14">
      <c r="M9" s="39"/>
      <c r="N9" s="39"/>
    </row>
    <row r="10" spans="13:14">
      <c r="M10" s="39"/>
      <c r="N10" s="39"/>
    </row>
    <row r="11" spans="13:14">
      <c r="M11" s="39"/>
      <c r="N11" s="39"/>
    </row>
    <row r="12" spans="13:14">
      <c r="M12" s="39"/>
      <c r="N12" s="39"/>
    </row>
    <row r="13" spans="13:14">
      <c r="M13" s="39"/>
      <c r="N13" s="39"/>
    </row>
    <row r="14" spans="13:14">
      <c r="M14" s="39"/>
      <c r="N14" s="39"/>
    </row>
    <row r="15" spans="13:14">
      <c r="M15" s="39"/>
      <c r="N15" s="39"/>
    </row>
    <row r="16" spans="13:14">
      <c r="M16" s="39"/>
      <c r="N16" s="39"/>
    </row>
    <row r="17" spans="13:14">
      <c r="M17" s="39"/>
      <c r="N17" s="39"/>
    </row>
    <row r="18" spans="13:14">
      <c r="M18" s="39"/>
      <c r="N18" s="39"/>
    </row>
    <row r="19" spans="13:14">
      <c r="M19" s="39"/>
      <c r="N19" s="39"/>
    </row>
    <row r="20" spans="13:14">
      <c r="M20" s="39"/>
      <c r="N20" s="39"/>
    </row>
    <row r="21" spans="13:14">
      <c r="M21" s="39"/>
      <c r="N21" s="39"/>
    </row>
    <row r="22" spans="13:14">
      <c r="M22" s="39"/>
      <c r="N22" s="39"/>
    </row>
    <row r="23" spans="13:14">
      <c r="M23" s="39"/>
      <c r="N23" s="39"/>
    </row>
    <row r="24" spans="13:14">
      <c r="M24" s="39"/>
      <c r="N24" s="39"/>
    </row>
    <row r="25" spans="13:14">
      <c r="M25" s="39"/>
      <c r="N25" s="39"/>
    </row>
    <row r="26" ht="14.25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40"/>
      <c r="N26" s="40"/>
      <c r="O26" s="10"/>
    </row>
    <row r="27" ht="14.25" spans="12:15">
      <c r="L27" s="41" t="s">
        <v>61</v>
      </c>
      <c r="M27" s="39">
        <v>75</v>
      </c>
      <c r="N27" s="39"/>
      <c r="O27">
        <v>7500</v>
      </c>
    </row>
    <row r="28" spans="13:14">
      <c r="M28" s="39"/>
      <c r="N28" s="39"/>
    </row>
    <row r="29" spans="13:14">
      <c r="M29" s="39"/>
      <c r="N29" s="39"/>
    </row>
    <row r="31" spans="12:14">
      <c r="L31" s="42"/>
      <c r="M31" s="43"/>
      <c r="N31" s="43"/>
    </row>
    <row r="34" ht="14.25" spans="3:9">
      <c r="C34" s="11" t="s">
        <v>62</v>
      </c>
      <c r="D34" s="12"/>
      <c r="F34" s="13" t="s">
        <v>63</v>
      </c>
      <c r="G34" s="14"/>
      <c r="H34" s="14" t="s">
        <v>64</v>
      </c>
      <c r="I34" s="44" t="s">
        <v>65</v>
      </c>
    </row>
    <row r="35" spans="3:9">
      <c r="C35" s="15" t="s">
        <v>66</v>
      </c>
      <c r="D35" s="16"/>
      <c r="F35" s="15"/>
      <c r="G35" s="17"/>
      <c r="H35" s="18"/>
      <c r="I35" s="45"/>
    </row>
    <row r="36" spans="3:9">
      <c r="C36" s="19" t="s">
        <v>67</v>
      </c>
      <c r="D36" s="20"/>
      <c r="F36" s="19"/>
      <c r="G36" s="21"/>
      <c r="H36" s="22"/>
      <c r="I36" s="46"/>
    </row>
    <row r="37" spans="3:9">
      <c r="C37" s="19" t="s">
        <v>68</v>
      </c>
      <c r="D37" s="20"/>
      <c r="F37" s="19"/>
      <c r="G37" s="21"/>
      <c r="H37" s="22"/>
      <c r="I37" s="46"/>
    </row>
    <row r="38" spans="3:9">
      <c r="C38" s="19" t="s">
        <v>69</v>
      </c>
      <c r="D38" s="20"/>
      <c r="F38" s="19"/>
      <c r="G38" s="21"/>
      <c r="H38" s="22"/>
      <c r="I38" s="46"/>
    </row>
    <row r="39" spans="3:9">
      <c r="C39" s="19" t="s">
        <v>70</v>
      </c>
      <c r="D39" s="20"/>
      <c r="F39" s="19"/>
      <c r="G39" s="21"/>
      <c r="H39" s="22"/>
      <c r="I39" s="46"/>
    </row>
    <row r="40" spans="3:9">
      <c r="C40" s="19" t="s">
        <v>71</v>
      </c>
      <c r="D40" s="23"/>
      <c r="F40" s="19"/>
      <c r="G40" s="21"/>
      <c r="H40" s="22"/>
      <c r="I40" s="46"/>
    </row>
    <row r="41" spans="3:9">
      <c r="C41" s="19" t="s">
        <v>72</v>
      </c>
      <c r="D41" s="20"/>
      <c r="F41" s="19"/>
      <c r="G41" s="21"/>
      <c r="H41" s="22"/>
      <c r="I41" s="46"/>
    </row>
    <row r="42" spans="3:9">
      <c r="C42" s="24" t="s">
        <v>73</v>
      </c>
      <c r="D42" s="25"/>
      <c r="F42" s="19"/>
      <c r="G42" s="21"/>
      <c r="H42" s="22"/>
      <c r="I42" s="46"/>
    </row>
    <row r="43" spans="3:9">
      <c r="C43" s="19" t="s">
        <v>74</v>
      </c>
      <c r="D43" s="20"/>
      <c r="F43" s="19"/>
      <c r="G43" s="21"/>
      <c r="H43" s="22"/>
      <c r="I43" s="46"/>
    </row>
    <row r="44" spans="3:9">
      <c r="C44" s="19" t="s">
        <v>75</v>
      </c>
      <c r="D44" s="23"/>
      <c r="F44" s="19"/>
      <c r="G44" s="21"/>
      <c r="H44" s="22"/>
      <c r="I44" s="46"/>
    </row>
    <row r="45" spans="3:9">
      <c r="C45" s="19" t="s">
        <v>76</v>
      </c>
      <c r="D45" s="20"/>
      <c r="F45" s="15"/>
      <c r="G45" s="17"/>
      <c r="H45" s="18"/>
      <c r="I45" s="47"/>
    </row>
    <row r="46" spans="3:9">
      <c r="C46" s="19" t="s">
        <v>15</v>
      </c>
      <c r="D46" s="26"/>
      <c r="F46" s="19"/>
      <c r="G46" s="21"/>
      <c r="H46" s="22"/>
      <c r="I46" s="46"/>
    </row>
    <row r="47" spans="3:9">
      <c r="C47" s="19" t="s">
        <v>16</v>
      </c>
      <c r="D47" s="26"/>
      <c r="F47" s="19"/>
      <c r="G47" s="21"/>
      <c r="H47" s="22"/>
      <c r="I47" s="46"/>
    </row>
    <row r="48" spans="3:9">
      <c r="C48" s="19" t="s">
        <v>77</v>
      </c>
      <c r="D48" s="20"/>
      <c r="F48" s="19"/>
      <c r="G48" s="21"/>
      <c r="H48" s="22"/>
      <c r="I48" s="46"/>
    </row>
    <row r="49" spans="3:9">
      <c r="C49" s="19" t="s">
        <v>78</v>
      </c>
      <c r="D49" s="20"/>
      <c r="F49" s="19"/>
      <c r="G49" s="21"/>
      <c r="H49" s="22"/>
      <c r="I49" s="46"/>
    </row>
    <row r="50" spans="3:9">
      <c r="C50" s="19" t="s">
        <v>79</v>
      </c>
      <c r="D50" s="27"/>
      <c r="F50" s="19"/>
      <c r="G50" s="21"/>
      <c r="H50" s="22"/>
      <c r="I50" s="46"/>
    </row>
    <row r="51" ht="14.25" spans="3:9">
      <c r="C51" s="28" t="s">
        <v>14</v>
      </c>
      <c r="D51" s="29"/>
      <c r="F51" s="19"/>
      <c r="G51" s="21"/>
      <c r="H51" s="22"/>
      <c r="I51" s="46"/>
    </row>
    <row r="52" spans="6:9">
      <c r="F52" s="19"/>
      <c r="G52" s="21"/>
      <c r="H52" s="22"/>
      <c r="I52" s="46"/>
    </row>
    <row r="53" ht="14.25" spans="6:9">
      <c r="F53" s="28"/>
      <c r="G53" s="30"/>
      <c r="H53" s="31"/>
      <c r="I53" s="48"/>
    </row>
    <row r="54" ht="14.25" spans="6:9">
      <c r="F54" s="32" t="s">
        <v>61</v>
      </c>
      <c r="G54" s="33">
        <f>SUM(G35:G53)</f>
        <v>0</v>
      </c>
      <c r="H54" s="33">
        <f>SUM(H35:H53)</f>
        <v>0</v>
      </c>
      <c r="I54" s="33">
        <f>SUM(I35:I53)</f>
        <v>0</v>
      </c>
    </row>
    <row r="57" ht="14.25" spans="6:10">
      <c r="F57" s="13" t="s">
        <v>80</v>
      </c>
      <c r="G57" s="14"/>
      <c r="H57" s="14" t="s">
        <v>64</v>
      </c>
      <c r="I57" s="49" t="s">
        <v>65</v>
      </c>
      <c r="J57" s="50" t="s">
        <v>81</v>
      </c>
    </row>
    <row r="58" spans="6:10">
      <c r="F58" s="15" t="s">
        <v>82</v>
      </c>
      <c r="G58" s="17">
        <v>0</v>
      </c>
      <c r="H58" s="18">
        <v>0</v>
      </c>
      <c r="I58" s="51">
        <v>0</v>
      </c>
      <c r="J58" s="52">
        <v>0</v>
      </c>
    </row>
    <row r="59" spans="6:10">
      <c r="F59" s="19" t="s">
        <v>83</v>
      </c>
      <c r="G59" s="21">
        <v>0</v>
      </c>
      <c r="H59" s="21">
        <v>0</v>
      </c>
      <c r="I59" s="22">
        <v>0</v>
      </c>
      <c r="J59" s="53">
        <v>0</v>
      </c>
    </row>
    <row r="60" spans="6:10">
      <c r="F60" s="19" t="s">
        <v>84</v>
      </c>
      <c r="G60" s="21">
        <v>0</v>
      </c>
      <c r="H60" s="21">
        <v>0</v>
      </c>
      <c r="I60" s="22">
        <v>0</v>
      </c>
      <c r="J60" s="53">
        <v>0</v>
      </c>
    </row>
    <row r="61" spans="6:10">
      <c r="F61" s="19" t="s">
        <v>85</v>
      </c>
      <c r="G61" s="21">
        <v>0</v>
      </c>
      <c r="H61" s="21">
        <v>0</v>
      </c>
      <c r="I61" s="22">
        <v>0</v>
      </c>
      <c r="J61" s="53">
        <v>0</v>
      </c>
    </row>
    <row r="62" ht="14.25" spans="6:10">
      <c r="F62" s="34" t="s">
        <v>86</v>
      </c>
      <c r="G62" s="35">
        <v>0</v>
      </c>
      <c r="H62" s="35">
        <v>0</v>
      </c>
      <c r="I62" s="54">
        <v>0</v>
      </c>
      <c r="J62" s="55">
        <v>0</v>
      </c>
    </row>
    <row r="63" ht="14.25" spans="6:10">
      <c r="F63" s="36" t="s">
        <v>61</v>
      </c>
      <c r="G63" s="36"/>
      <c r="H63" s="36"/>
      <c r="I63" s="56"/>
      <c r="J63" s="57">
        <f>SUM(J58:J62)</f>
        <v>0</v>
      </c>
    </row>
  </sheetData>
  <mergeCells count="3">
    <mergeCell ref="C34:D34"/>
    <mergeCell ref="F34:G34"/>
    <mergeCell ref="F57:G57"/>
  </mergeCells>
  <pageMargins left="0.698611111111111" right="0.698611111111111" top="0.75" bottom="0.75" header="0.3" footer="0.3"/>
  <pageSetup paperSize="9" firstPageNumber="4294963191" orientation="portrait" useFirstPageNumber="1" horizontalDpi="1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topLeftCell="A220" workbookViewId="0">
      <selection activeCell="A206" sqref="A206"/>
    </sheetView>
  </sheetViews>
  <sheetFormatPr defaultColWidth="8.875" defaultRowHeight="13.5"/>
  <sheetData/>
  <pageMargins left="0.75" right="0.75" top="1" bottom="1" header="0.511111111111111" footer="0.511111111111111"/>
  <pageSetup paperSize="9" firstPageNumber="4294963191" orientation="portrait" useFirstPageNumber="1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C20" sqref="C20"/>
    </sheetView>
  </sheetViews>
  <sheetFormatPr defaultColWidth="8.875" defaultRowHeight="13.5"/>
  <sheetData>
    <row r="1" spans="1:9">
      <c r="A1" s="1" t="s">
        <v>93</v>
      </c>
      <c r="B1" s="2"/>
      <c r="C1" s="2"/>
      <c r="D1" s="2"/>
      <c r="E1" s="2"/>
      <c r="F1" s="2"/>
      <c r="G1" s="2"/>
      <c r="H1" s="2"/>
      <c r="I1" s="7"/>
    </row>
    <row r="2" ht="14.25" spans="1:9">
      <c r="A2" s="3" t="s">
        <v>94</v>
      </c>
      <c r="B2" s="4"/>
      <c r="C2" s="4"/>
      <c r="D2" s="4"/>
      <c r="E2" s="4"/>
      <c r="F2" s="4"/>
      <c r="G2" s="4"/>
      <c r="H2" s="4"/>
      <c r="I2" s="7"/>
    </row>
    <row r="3" spans="1:4">
      <c r="A3" s="5" t="s">
        <v>95</v>
      </c>
      <c r="D3" s="5"/>
    </row>
    <row r="4" spans="1:1">
      <c r="A4" t="s">
        <v>96</v>
      </c>
    </row>
    <row r="6" spans="1:1">
      <c r="A6" t="s">
        <v>97</v>
      </c>
    </row>
    <row r="7" spans="1:1">
      <c r="A7" t="s">
        <v>98</v>
      </c>
    </row>
    <row r="8" spans="1:1">
      <c r="A8" t="s">
        <v>99</v>
      </c>
    </row>
    <row r="9" spans="1:1">
      <c r="A9" t="s">
        <v>100</v>
      </c>
    </row>
    <row r="10" spans="1:1">
      <c r="A10" s="6" t="s">
        <v>101</v>
      </c>
    </row>
    <row r="11" spans="1:1">
      <c r="A11" t="s">
        <v>102</v>
      </c>
    </row>
    <row r="13" spans="1:1">
      <c r="A13" t="s">
        <v>103</v>
      </c>
    </row>
    <row r="15" spans="1:1">
      <c r="A15" t="s">
        <v>104</v>
      </c>
    </row>
    <row r="16" spans="1:1">
      <c r="A16" t="s">
        <v>105</v>
      </c>
    </row>
  </sheetData>
  <pageMargins left="0.75" right="0.75" top="1" bottom="1" header="0.511111111111111" footer="0.511111111111111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ルール＆合計</vt:lpstr>
      <vt:lpstr>2021年4月</vt:lpstr>
      <vt:lpstr>2015年8月</vt:lpstr>
      <vt:lpstr>画像</vt:lpstr>
      <vt:lpstr>気づき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user</cp:lastModifiedBy>
  <dcterms:created xsi:type="dcterms:W3CDTF">2013-10-09T23:04:00Z</dcterms:created>
  <cp:lastPrinted>2411-12-30T00:00:00Z</cp:lastPrinted>
  <dcterms:modified xsi:type="dcterms:W3CDTF">2021-04-23T15:13:35Z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