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2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<sst xmlns="http://schemas.openxmlformats.org/spreadsheetml/2006/main" count="54" uniqueCount="42">
  <si>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</si>
  <si>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</si>
  <si>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</si>
  <si>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</si>
  <si>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</si>
  <si>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</si>
  <si>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</si>
  <si>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</si>
  <si>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</si>
  <si>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</si>
  <si>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</si>
  <si>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</si>
  <si>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</si>
  <si>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</si>
  <si>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</si>
  <si>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</si>
  <si>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</si>
  <si>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</si>
  <si>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</si>
  <si>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</si>
  <si>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</si>
  <si>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</si>
  <si>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</si>
  <si>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</si>
  <si>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</si>
  <si>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</si>
  <si>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</si>
  <si>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</si>
  <si>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</si>
  <si>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</si>
  <si>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</si>
  <si>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</si>
  <si>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</si>
  <si>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</si>
  <si>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</si>
  <si>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</si>
  <si>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2018.3.26</t>
    <phoneticPr fontId="1"/>
  </si>
  <si>
    <t>EUR/AUD</t>
    <phoneticPr fontId="5"/>
  </si>
  <si>
    <t>EURAUD</t>
    <phoneticPr fontId="1"/>
  </si>
  <si>
    <t>慣れるまでPBの検証を続けてみます。EBは今学習中です。</t>
    <rPh sb="0" eb="1">
      <t>ナ</t>
    </rPh>
    <rPh sb="8" eb="10">
      <t>ケンショウ</t>
    </rPh>
    <rPh sb="11" eb="12">
      <t>ツヅ</t>
    </rPh>
    <rPh sb="21" eb="22">
      <t>イマ</t>
    </rPh>
    <rPh sb="22" eb="24">
      <t>ガクシュウ</t>
    </rPh>
    <rPh sb="24" eb="25">
      <t>チュウ</t>
    </rPh>
    <phoneticPr fontId="1"/>
  </si>
  <si>
    <t>フィボナッチターゲット5とはどの位置なのでしょうか？</t>
    <rPh sb="16" eb="18">
      <t>イチ</t>
    </rPh>
    <phoneticPr fontId="1"/>
  </si>
  <si>
    <t>USDJPでの検証のつもりでしたがEURAUDになっていました。PBの検証はあっていますか？とにかく載せてみました</t>
    <rPh sb="7" eb="9">
      <t>ケンショウ</t>
    </rPh>
    <rPh sb="35" eb="37">
      <t>ケンショウ</t>
    </rPh>
    <rPh sb="50" eb="51">
      <t>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</si>
</sst>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=""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=""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=""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=""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=""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=""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=""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=""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=""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=""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=""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=""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=""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=""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=""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=""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=""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=""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=""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=""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=""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14</xdr:col>
      <xdr:colOff>285750</xdr:colOff>
      <xdr:row>55</xdr:row>
      <xdr:rowOff>97722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63000" cy="9920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261938</xdr:colOff>
      <xdr:row>3</xdr:row>
      <xdr:rowOff>59531</xdr:rowOff>
    </xdr:from>
    <xdr:to>
      <xdr:col>4</xdr:col>
      <xdr:colOff>440531</xdr:colOff>
      <xdr:row>3</xdr:row>
      <xdr:rowOff>166687</xdr:rowOff>
    </xdr:to>
    <xdr:sp macro="" textlink="">
      <xdr:nvSpPr>
        <xdr:cNvPr id="2" name="円/楕円 1"/>
        <xdr:cNvSpPr/>
      </xdr:nvSpPr>
      <xdr:spPr>
        <a:xfrm>
          <a:off x="4155282" y="773906"/>
          <a:ext cx="178593" cy="107156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W27" sqref="W27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38</v>
      </c>
    </row>
    <row r="2" spans="1:18" x14ac:dyDescent="0.4">
      <c r="A2" s="1" t="s">
        <v>8</v>
      </c>
      <c r="C2" t="s">
        <v>22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34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4" t="s">
        <v>3</v>
      </c>
      <c r="H6" s="85"/>
      <c r="I6" s="91"/>
      <c r="J6" s="84" t="s">
        <v>23</v>
      </c>
      <c r="K6" s="85"/>
      <c r="L6" s="91"/>
      <c r="M6" s="84" t="s">
        <v>24</v>
      </c>
      <c r="N6" s="85"/>
      <c r="O6" s="91"/>
    </row>
    <row r="7" spans="1:18" ht="19.5" thickBot="1" x14ac:dyDescent="0.45">
      <c r="A7" s="27"/>
      <c r="B7" s="27" t="s">
        <v>2</v>
      </c>
      <c r="C7" s="64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23</v>
      </c>
      <c r="K8" s="89"/>
      <c r="L8" s="90"/>
      <c r="M8" s="88"/>
      <c r="N8" s="89"/>
      <c r="O8" s="90"/>
    </row>
    <row r="9" spans="1:18" x14ac:dyDescent="0.4">
      <c r="A9" s="9">
        <v>1</v>
      </c>
      <c r="B9" s="23" t="s">
        <v>36</v>
      </c>
      <c r="C9" s="50">
        <v>1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">
      <c r="A10" s="9">
        <v>2</v>
      </c>
      <c r="B10" s="5"/>
      <c r="C10" s="47"/>
      <c r="D10" s="57"/>
      <c r="E10" s="58"/>
      <c r="F10" s="59"/>
      <c r="G10" s="22" t="str">
        <f t="shared" ref="G10:G42" si="2">IF(D10="","",G9+M10)</f>
        <v/>
      </c>
      <c r="H10" s="22" t="str">
        <f t="shared" ref="H10:H42" si="3">IF(E10="","",H9+N10)</f>
        <v/>
      </c>
      <c r="I10" s="22" t="str">
        <f t="shared" ref="I10:I42" si="4">IF(F10="","",I9+O10)</f>
        <v/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 t="str">
        <f t="shared" ref="M10:M12" si="8">IF(D10="","",J10*D10)</f>
        <v/>
      </c>
      <c r="N10" s="45" t="str">
        <f t="shared" ref="N10:N12" si="9">IF(E10="","",K10*E10)</f>
        <v/>
      </c>
      <c r="O10" s="46" t="str">
        <f t="shared" ref="O10:O12" si="10">IF(F10="","",L10*F10)</f>
        <v/>
      </c>
      <c r="P10" s="40"/>
      <c r="Q10" s="40"/>
      <c r="R10" s="40"/>
    </row>
    <row r="11" spans="1:18" x14ac:dyDescent="0.4">
      <c r="A11" s="9">
        <v>3</v>
      </c>
      <c r="B11" s="5"/>
      <c r="C11" s="47"/>
      <c r="D11" s="57"/>
      <c r="E11" s="58"/>
      <c r="F11" s="80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 t="str">
        <f t="shared" si="5"/>
        <v/>
      </c>
      <c r="K11" s="45" t="str">
        <f t="shared" si="6"/>
        <v/>
      </c>
      <c r="L11" s="46" t="str">
        <f t="shared" si="7"/>
        <v/>
      </c>
      <c r="M11" s="44" t="str">
        <f t="shared" si="8"/>
        <v/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4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5"/>
        <v/>
      </c>
      <c r="K12" s="45" t="str">
        <f t="shared" si="6"/>
        <v/>
      </c>
      <c r="L12" s="46" t="str">
        <f t="shared" si="7"/>
        <v/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2" t="s">
        <v>5</v>
      </c>
      <c r="C59" s="93"/>
      <c r="D59" s="7">
        <f>COUNTIF(D9:D58,1.27)</f>
        <v>1</v>
      </c>
      <c r="E59" s="7">
        <f>COUNTIF(E9:E58,1.5)</f>
        <v>1</v>
      </c>
      <c r="F59" s="8">
        <f>COUNTIF(F9:F58,2)</f>
        <v>1</v>
      </c>
      <c r="G59" s="70">
        <f>M59+G8</f>
        <v>103810</v>
      </c>
      <c r="H59" s="71">
        <f>N59+H8</f>
        <v>104500</v>
      </c>
      <c r="I59" s="72">
        <f>O59+I8</f>
        <v>106000</v>
      </c>
      <c r="J59" s="67" t="s">
        <v>31</v>
      </c>
      <c r="K59" s="68" t="e">
        <f>B58-B9</f>
        <v>#VALUE!</v>
      </c>
      <c r="L59" s="69" t="s">
        <v>32</v>
      </c>
      <c r="M59" s="81">
        <f>SUM(M9:M58)</f>
        <v>3810</v>
      </c>
      <c r="N59" s="82">
        <f>SUM(N9:N58)</f>
        <v>4500</v>
      </c>
      <c r="O59" s="83">
        <f>SUM(O9:O58)</f>
        <v>6000</v>
      </c>
    </row>
    <row r="60" spans="1:15" ht="19.5" thickBot="1" x14ac:dyDescent="0.45">
      <c r="A60" s="9"/>
      <c r="B60" s="86" t="s">
        <v>6</v>
      </c>
      <c r="C60" s="87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4" t="s">
        <v>30</v>
      </c>
      <c r="H60" s="85"/>
      <c r="I60" s="91"/>
      <c r="J60" s="84" t="s">
        <v>33</v>
      </c>
      <c r="K60" s="85"/>
      <c r="L60" s="91"/>
      <c r="M60" s="9"/>
      <c r="N60" s="3"/>
      <c r="O60" s="4"/>
    </row>
    <row r="61" spans="1:15" ht="19.5" thickBot="1" x14ac:dyDescent="0.45">
      <c r="A61" s="9"/>
      <c r="B61" s="86" t="s">
        <v>35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1.0381</v>
      </c>
      <c r="H61" s="77">
        <f t="shared" ref="H61" si="21">H59/H8</f>
        <v>1.0449999999999999</v>
      </c>
      <c r="I61" s="78">
        <f>I59/I8</f>
        <v>1.06</v>
      </c>
      <c r="J61" s="65" t="e">
        <f>(G61-100%)*30/K59</f>
        <v>#VALUE!</v>
      </c>
      <c r="K61" s="65" t="e">
        <f>(H61-100%)*30/K59</f>
        <v>#VALUE!</v>
      </c>
      <c r="L61" s="66" t="e">
        <f>(I61-100%)*30/K59</f>
        <v>#VALUE!</v>
      </c>
      <c r="M61" s="10"/>
      <c r="N61" s="2"/>
      <c r="O61" s="11"/>
    </row>
    <row r="62" spans="1:15" ht="19.5" thickBot="1" x14ac:dyDescent="0.45">
      <c r="A62" s="3"/>
      <c r="B62" s="84" t="s">
        <v>4</v>
      </c>
      <c r="C62" s="85"/>
      <c r="D62" s="79">
        <f t="shared" ref="D62:E62" si="22">D59/(D59+D60+D61)</f>
        <v>1</v>
      </c>
      <c r="E62" s="74">
        <f t="shared" si="22"/>
        <v>1</v>
      </c>
      <c r="F62" s="75">
        <f>F59/(F59+F60+F61)</f>
        <v>1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0" zoomScale="145" zoomScaleSheetLayoutView="100" workbookViewId="0">
      <selection activeCell="A22" sqref="A22:J29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26</v>
      </c>
    </row>
    <row r="2" spans="1:10" x14ac:dyDescent="0.4">
      <c r="A2" s="94" t="s">
        <v>40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">
      <c r="A11" s="52" t="s">
        <v>27</v>
      </c>
    </row>
    <row r="12" spans="1:10" x14ac:dyDescent="0.4">
      <c r="A12" s="96" t="s">
        <v>41</v>
      </c>
      <c r="B12" s="96"/>
      <c r="C12" s="96"/>
      <c r="D12" s="96"/>
      <c r="E12" s="96"/>
      <c r="F12" s="96"/>
      <c r="G12" s="96"/>
      <c r="H12" s="96"/>
      <c r="I12" s="96"/>
      <c r="J12" s="96"/>
    </row>
    <row r="13" spans="1:10" x14ac:dyDescent="0.4">
      <c r="A13" s="96"/>
      <c r="B13" s="96"/>
      <c r="C13" s="96"/>
      <c r="D13" s="96"/>
      <c r="E13" s="96"/>
      <c r="F13" s="96"/>
      <c r="G13" s="96"/>
      <c r="H13" s="96"/>
      <c r="I13" s="96"/>
      <c r="J13" s="96"/>
    </row>
    <row r="14" spans="1:10" x14ac:dyDescent="0.4">
      <c r="A14" s="96"/>
      <c r="B14" s="96"/>
      <c r="C14" s="96"/>
      <c r="D14" s="96"/>
      <c r="E14" s="96"/>
      <c r="F14" s="96"/>
      <c r="G14" s="96"/>
      <c r="H14" s="96"/>
      <c r="I14" s="96"/>
      <c r="J14" s="96"/>
    </row>
    <row r="15" spans="1:10" x14ac:dyDescent="0.4">
      <c r="A15" s="96"/>
      <c r="B15" s="96"/>
      <c r="C15" s="96"/>
      <c r="D15" s="96"/>
      <c r="E15" s="96"/>
      <c r="F15" s="96"/>
      <c r="G15" s="96"/>
      <c r="H15" s="96"/>
      <c r="I15" s="96"/>
      <c r="J15" s="96"/>
    </row>
    <row r="16" spans="1:10" x14ac:dyDescent="0.4">
      <c r="A16" s="96"/>
      <c r="B16" s="96"/>
      <c r="C16" s="96"/>
      <c r="D16" s="96"/>
      <c r="E16" s="96"/>
      <c r="F16" s="96"/>
      <c r="G16" s="96"/>
      <c r="H16" s="96"/>
      <c r="I16" s="96"/>
      <c r="J16" s="96"/>
    </row>
    <row r="17" spans="1:10" x14ac:dyDescent="0.4">
      <c r="A17" s="96"/>
      <c r="B17" s="96"/>
      <c r="C17" s="96"/>
      <c r="D17" s="96"/>
      <c r="E17" s="96"/>
      <c r="F17" s="96"/>
      <c r="G17" s="96"/>
      <c r="H17" s="96"/>
      <c r="I17" s="96"/>
      <c r="J17" s="96"/>
    </row>
    <row r="18" spans="1:10" x14ac:dyDescent="0.4">
      <c r="A18" s="96"/>
      <c r="B18" s="96"/>
      <c r="C18" s="96"/>
      <c r="D18" s="96"/>
      <c r="E18" s="96"/>
      <c r="F18" s="96"/>
      <c r="G18" s="96"/>
      <c r="H18" s="96"/>
      <c r="I18" s="96"/>
      <c r="J18" s="96"/>
    </row>
    <row r="19" spans="1:10" x14ac:dyDescent="0.4">
      <c r="A19" s="96"/>
      <c r="B19" s="96"/>
      <c r="C19" s="96"/>
      <c r="D19" s="96"/>
      <c r="E19" s="96"/>
      <c r="F19" s="96"/>
      <c r="G19" s="96"/>
      <c r="H19" s="96"/>
      <c r="I19" s="96"/>
      <c r="J19" s="96"/>
    </row>
    <row r="21" spans="1:10" x14ac:dyDescent="0.4">
      <c r="A21" s="52" t="s">
        <v>28</v>
      </c>
    </row>
    <row r="22" spans="1:10" x14ac:dyDescent="0.4">
      <c r="A22" s="96" t="s">
        <v>39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E19" sqref="E19:E20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37</v>
      </c>
      <c r="C4" s="37"/>
      <c r="D4" s="38"/>
      <c r="E4" s="37"/>
      <c r="F4" s="38" t="s">
        <v>36</v>
      </c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h-makino</cp:lastModifiedBy>
  <dcterms:created xsi:type="dcterms:W3CDTF">2020-09-18T03:10:57Z</dcterms:created>
  <dcterms:modified xsi:type="dcterms:W3CDTF">2021-05-04T13:45:00Z</dcterms:modified>
</cp:coreProperties>
</file>