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1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40" documentId="8_{87DA06F0-A6B0-44E1-9AAE-39CBA98A8D1C}" xr6:coauthVersionLast="47" xr6:coauthVersionMax="47" xr10:uidLastSave="{E462AD48-21CA-4A14-BEF8-F4446075A67D}"/>
  <bookViews>
    <workbookView xWindow="-120" yWindow="-120" windowWidth="29040" windowHeight="15840" firstSheet="1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<sst xmlns="http://schemas.openxmlformats.org/spreadsheetml/2006/main" count="59" uniqueCount="47">
  <si>
    <t>通貨ペア</t>
    <rPh sb="0" eb="2">
      <t>ツウカ</t>
    </rPh>
    <phoneticPr fontId="1"/>
  </si>
  <si>
    <t>EURUSD</t>
    <phoneticPr fontId="1"/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</si>
  <si>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</si>
  <si>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</si>
  <si>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</si>
  <si>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</si>
  <si>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</si>
  <si>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</si>
  <si>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</si>
  <si>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</si>
  <si>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</si>
  <si>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</si>
  <si>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</si>
  <si>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</si>
  <si>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</si>
  <si>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</si>
  <si>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</si>
  <si>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</si>
  <si>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2020.12.30</t>
  </si>
  <si>
    <t>2020.4.1</t>
  </si>
  <si>
    <t>2020.7.14</t>
  </si>
  <si>
    <t>2020.7.29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</si>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</sst>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8" xfId="0" applyFont="1" applyBorder="1">
      <alignment vertical="center"/>
    </xf>
    <xf numFmtId="0" fontId="12" fillId="0" borderId="0" xfId="0" applyFont="1">
      <alignment vertical="center"/>
    </xf>
    <xf numFmtId="0" fontId="12" fillId="0" borderId="9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2</xdr:row>
      <xdr:rowOff>0</xdr:rowOff>
    </xdr:from>
    <xdr:to>
      <xdr:col>17</xdr:col>
      <xdr:colOff>219075</xdr:colOff>
      <xdr:row>33</xdr:row>
      <xdr:rowOff>47625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0AB80DE-AE9C-4A1E-8B20-B651996ED3E6}"/>
            </a:ext>
            <a:ext uri="{147F2762-F138-4A5C-976F-8EAC2B608ADB}">
              <a16:predDERef xmlns:a16="http://schemas.microsoft.com/office/drawing/2014/main" pred="{DAF55A35-9EEC-4368-9BAB-D1112E982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3619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17</xdr:col>
      <xdr:colOff>219075</xdr:colOff>
      <xdr:row>66</xdr:row>
      <xdr:rowOff>47625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A0D8A18-D004-4196-861C-3526EA49525E}"/>
            </a:ext>
            <a:ext uri="{147F2762-F138-4A5C-976F-8EAC2B608ADB}">
              <a16:predDERef xmlns:a16="http://schemas.microsoft.com/office/drawing/2014/main" pred="{40AB80DE-AE9C-4A1E-8B20-B651996ED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63341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17</xdr:col>
      <xdr:colOff>219075</xdr:colOff>
      <xdr:row>99</xdr:row>
      <xdr:rowOff>47625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1EA9DA1-5E4C-4CA6-B11F-5910C67AC663}"/>
            </a:ext>
            <a:ext uri="{147F2762-F138-4A5C-976F-8EAC2B608ADB}">
              <a16:predDERef xmlns:a16="http://schemas.microsoft.com/office/drawing/2014/main" pred="{2A0D8A18-D004-4196-861C-3526EA495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123063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17</xdr:col>
      <xdr:colOff>219075</xdr:colOff>
      <xdr:row>132</xdr:row>
      <xdr:rowOff>47625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FDB11D4-90FB-4425-9D30-CE3C69F26387}"/>
            </a:ext>
            <a:ext uri="{147F2762-F138-4A5C-976F-8EAC2B608ADB}">
              <a16:predDERef xmlns:a16="http://schemas.microsoft.com/office/drawing/2014/main" pred="{D1EA9DA1-5E4C-4CA6-B11F-5910C67AC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4825" y="182784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17</xdr:col>
      <xdr:colOff>219075</xdr:colOff>
      <xdr:row>165</xdr:row>
      <xdr:rowOff>47625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579AC02-E07D-4867-8E0A-2B0C3288BEBF}"/>
            </a:ext>
            <a:ext uri="{147F2762-F138-4A5C-976F-8EAC2B608ADB}">
              <a16:predDERef xmlns:a16="http://schemas.microsoft.com/office/drawing/2014/main" pred="{0FDB11D4-90FB-4425-9D30-CE3C69F2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825" y="24250650"/>
          <a:ext cx="10058400" cy="565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bottomRight" activeCell="F14" sqref="F14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 ht="19.5" thickBot="1">
      <c r="A5" s="1" t="s">
        <v>7</v>
      </c>
      <c r="C5" s="27" t="s">
        <v>8</v>
      </c>
    </row>
    <row r="6" spans="1:18" ht="19.5" thickBot="1">
      <c r="A6" s="22" t="s">
        <v>9</v>
      </c>
      <c r="B6" s="22" t="s">
        <v>10</v>
      </c>
      <c r="C6" s="22" t="s">
        <v>10</v>
      </c>
      <c r="D6" s="45" t="s">
        <v>11</v>
      </c>
      <c r="E6" s="23"/>
      <c r="F6" s="24"/>
      <c r="G6" s="78" t="s">
        <v>12</v>
      </c>
      <c r="H6" s="79"/>
      <c r="I6" s="85"/>
      <c r="J6" s="78" t="s">
        <v>13</v>
      </c>
      <c r="K6" s="79"/>
      <c r="L6" s="85"/>
      <c r="M6" s="78" t="s">
        <v>14</v>
      </c>
      <c r="N6" s="79"/>
      <c r="O6" s="85"/>
    </row>
    <row r="7" spans="1:18" ht="19.5" thickBot="1">
      <c r="A7" s="25"/>
      <c r="B7" s="25" t="s">
        <v>15</v>
      </c>
      <c r="C7" s="60" t="s">
        <v>16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9.5" thickBot="1">
      <c r="A8" s="26" t="s">
        <v>17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2" t="s">
        <v>13</v>
      </c>
      <c r="K8" s="83"/>
      <c r="L8" s="84"/>
      <c r="M8" s="82"/>
      <c r="N8" s="83"/>
      <c r="O8" s="84"/>
    </row>
    <row r="9" spans="1:18">
      <c r="A9" s="7">
        <v>1</v>
      </c>
      <c r="B9" s="21" t="s">
        <v>18</v>
      </c>
      <c r="C9" s="47">
        <v>1</v>
      </c>
      <c r="D9" s="51">
        <v>1.27</v>
      </c>
      <c r="E9" s="52">
        <v>-1</v>
      </c>
      <c r="F9" s="53">
        <v>-1</v>
      </c>
      <c r="G9" s="20">
        <f>IF(D9="","",G8+M9)</f>
        <v>103810</v>
      </c>
      <c r="H9" s="20">
        <f t="shared" ref="H9" si="0">IF(E9="","",H8+N9)</f>
        <v>97000</v>
      </c>
      <c r="I9" s="20">
        <f t="shared" ref="I9" si="1">IF(F9="","",I8+O9)</f>
        <v>97000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-3000</v>
      </c>
      <c r="O9" s="40">
        <f>IF(F9="","",L9*F9)</f>
        <v>-3000</v>
      </c>
      <c r="P9" s="20"/>
      <c r="Q9" s="20"/>
      <c r="R9" s="20"/>
    </row>
    <row r="10" spans="1:18">
      <c r="A10" s="7">
        <v>2</v>
      </c>
      <c r="B10" s="4" t="s">
        <v>19</v>
      </c>
      <c r="C10" s="44">
        <v>2</v>
      </c>
      <c r="D10" s="54">
        <v>1.27</v>
      </c>
      <c r="E10" s="55">
        <v>1.5</v>
      </c>
      <c r="F10" s="56">
        <v>2</v>
      </c>
      <c r="G10" s="20">
        <f t="shared" ref="G10:G42" si="2">IF(D10="","",G9+M10)</f>
        <v>107765.16099999999</v>
      </c>
      <c r="H10" s="20">
        <f t="shared" ref="H10:H42" si="3">IF(E10="","",H9+N10)</f>
        <v>101365</v>
      </c>
      <c r="I10" s="20">
        <f t="shared" ref="I10:I42" si="4">IF(F10="","",I9+O10)</f>
        <v>102820</v>
      </c>
      <c r="J10" s="41">
        <f t="shared" ref="J10:J12" si="5">IF(G9="","",G9*0.03)</f>
        <v>3114.2999999999997</v>
      </c>
      <c r="K10" s="42">
        <f t="shared" ref="K10:K12" si="6">IF(H9="","",H9*0.03)</f>
        <v>2910</v>
      </c>
      <c r="L10" s="43">
        <f t="shared" ref="L10:L12" si="7">IF(I9="","",I9*0.03)</f>
        <v>2910</v>
      </c>
      <c r="M10" s="41">
        <f t="shared" ref="M10:M12" si="8">IF(D10="","",J10*D10)</f>
        <v>3955.1609999999996</v>
      </c>
      <c r="N10" s="42">
        <f t="shared" ref="N10:N12" si="9">IF(E10="","",K10*E10)</f>
        <v>4365</v>
      </c>
      <c r="O10" s="43">
        <f t="shared" ref="O10:O12" si="10">IF(F10="","",L10*F10)</f>
        <v>5820</v>
      </c>
      <c r="P10" s="20"/>
      <c r="Q10" s="20"/>
      <c r="R10" s="20"/>
    </row>
    <row r="11" spans="1:18">
      <c r="A11" s="7">
        <v>3</v>
      </c>
      <c r="B11" s="4" t="s">
        <v>20</v>
      </c>
      <c r="C11" s="44">
        <v>1</v>
      </c>
      <c r="D11" s="54">
        <v>1.27</v>
      </c>
      <c r="E11" s="55">
        <v>1.5</v>
      </c>
      <c r="F11" s="74">
        <v>2</v>
      </c>
      <c r="G11" s="20">
        <f t="shared" si="2"/>
        <v>111871.01363409999</v>
      </c>
      <c r="H11" s="20">
        <f t="shared" si="3"/>
        <v>105926.425</v>
      </c>
      <c r="I11" s="20">
        <f t="shared" si="4"/>
        <v>108989.2</v>
      </c>
      <c r="J11" s="41">
        <f t="shared" si="5"/>
        <v>3232.9548299999997</v>
      </c>
      <c r="K11" s="42">
        <f t="shared" si="6"/>
        <v>3040.95</v>
      </c>
      <c r="L11" s="43">
        <f t="shared" si="7"/>
        <v>3084.6</v>
      </c>
      <c r="M11" s="41">
        <f t="shared" si="8"/>
        <v>4105.8526340999997</v>
      </c>
      <c r="N11" s="42">
        <f t="shared" si="9"/>
        <v>4561.4249999999993</v>
      </c>
      <c r="O11" s="43">
        <f t="shared" si="10"/>
        <v>6169.2</v>
      </c>
      <c r="P11" s="20"/>
      <c r="Q11" s="20"/>
      <c r="R11" s="20"/>
    </row>
    <row r="12" spans="1:18">
      <c r="A12" s="7">
        <v>4</v>
      </c>
      <c r="B12" s="4" t="s">
        <v>21</v>
      </c>
      <c r="C12" s="44">
        <v>1</v>
      </c>
      <c r="D12" s="54">
        <v>1.27</v>
      </c>
      <c r="E12" s="55">
        <v>1.5</v>
      </c>
      <c r="F12" s="56">
        <v>2</v>
      </c>
      <c r="G12" s="20">
        <f t="shared" si="2"/>
        <v>116133.29925355921</v>
      </c>
      <c r="H12" s="20">
        <f t="shared" si="3"/>
        <v>110693.11412500001</v>
      </c>
      <c r="I12" s="20">
        <f t="shared" si="4"/>
        <v>115528.552</v>
      </c>
      <c r="J12" s="41">
        <f t="shared" si="5"/>
        <v>3356.1304090229996</v>
      </c>
      <c r="K12" s="42">
        <f t="shared" si="6"/>
        <v>3177.7927500000001</v>
      </c>
      <c r="L12" s="43">
        <f t="shared" si="7"/>
        <v>3269.6759999999999</v>
      </c>
      <c r="M12" s="41">
        <f t="shared" si="8"/>
        <v>4262.2856194592096</v>
      </c>
      <c r="N12" s="42">
        <f t="shared" si="9"/>
        <v>4766.6891249999999</v>
      </c>
      <c r="O12" s="43">
        <f t="shared" si="10"/>
        <v>6539.3519999999999</v>
      </c>
      <c r="P12" s="20"/>
      <c r="Q12" s="20"/>
      <c r="R12" s="20"/>
    </row>
    <row r="13" spans="1:18">
      <c r="A13" s="7">
        <v>5</v>
      </c>
      <c r="B13" s="4" t="s">
        <v>21</v>
      </c>
      <c r="C13" s="44">
        <v>1</v>
      </c>
      <c r="D13" s="54">
        <v>1.27</v>
      </c>
      <c r="E13" s="55">
        <v>1.5</v>
      </c>
      <c r="F13" s="74">
        <v>2</v>
      </c>
      <c r="G13" s="20">
        <f t="shared" si="2"/>
        <v>120557.97795511982</v>
      </c>
      <c r="H13" s="20">
        <f t="shared" si="3"/>
        <v>115674.30426062501</v>
      </c>
      <c r="I13" s="20">
        <f t="shared" si="4"/>
        <v>122460.26512</v>
      </c>
      <c r="J13" s="41">
        <f t="shared" ref="J13:J58" si="11">IF(G12="","",G12*0.03)</f>
        <v>3483.998977606776</v>
      </c>
      <c r="K13" s="42">
        <f t="shared" ref="K13:K58" si="12">IF(H12="","",H12*0.03)</f>
        <v>3320.7934237499999</v>
      </c>
      <c r="L13" s="43">
        <f t="shared" ref="L13:L58" si="13">IF(I12="","",I12*0.03)</f>
        <v>3465.8565599999997</v>
      </c>
      <c r="M13" s="41">
        <f t="shared" ref="M13:M58" si="14">IF(D13="","",J13*D13)</f>
        <v>4424.6787015606051</v>
      </c>
      <c r="N13" s="42">
        <f t="shared" ref="N13:N58" si="15">IF(E13="","",K13*E13)</f>
        <v>4981.190135625</v>
      </c>
      <c r="O13" s="43">
        <f t="shared" ref="O13:O58" si="16">IF(F13="","",L13*F13)</f>
        <v>6931.7131199999994</v>
      </c>
      <c r="P13" s="20"/>
      <c r="Q13" s="20"/>
      <c r="R13" s="20"/>
    </row>
    <row r="14" spans="1:18">
      <c r="A14" s="7">
        <v>6</v>
      </c>
      <c r="B14" s="4"/>
      <c r="C14" s="44"/>
      <c r="D14" s="54"/>
      <c r="E14" s="55"/>
      <c r="F14" s="56"/>
      <c r="G14" s="20" t="str">
        <f t="shared" si="2"/>
        <v/>
      </c>
      <c r="H14" s="20" t="str">
        <f t="shared" si="3"/>
        <v/>
      </c>
      <c r="I14" s="20" t="str">
        <f t="shared" si="4"/>
        <v/>
      </c>
      <c r="J14" s="41">
        <f t="shared" si="11"/>
        <v>3616.7393386535941</v>
      </c>
      <c r="K14" s="42">
        <f t="shared" si="12"/>
        <v>3470.2291278187499</v>
      </c>
      <c r="L14" s="43">
        <f t="shared" si="13"/>
        <v>3673.8079535999996</v>
      </c>
      <c r="M14" s="41" t="str">
        <f t="shared" si="14"/>
        <v/>
      </c>
      <c r="N14" s="42" t="str">
        <f t="shared" si="15"/>
        <v/>
      </c>
      <c r="O14" s="43" t="str">
        <f t="shared" si="16"/>
        <v/>
      </c>
      <c r="P14" s="20"/>
      <c r="Q14" s="20"/>
      <c r="R14" s="20"/>
    </row>
    <row r="15" spans="1:18">
      <c r="A15" s="7">
        <v>7</v>
      </c>
      <c r="B15" s="4"/>
      <c r="C15" s="44"/>
      <c r="D15" s="54"/>
      <c r="E15" s="55"/>
      <c r="F15" s="56"/>
      <c r="G15" s="20" t="str">
        <f t="shared" si="2"/>
        <v/>
      </c>
      <c r="H15" s="20" t="str">
        <f t="shared" si="3"/>
        <v/>
      </c>
      <c r="I15" s="20" t="str">
        <f t="shared" si="4"/>
        <v/>
      </c>
      <c r="J15" s="41" t="str">
        <f t="shared" si="11"/>
        <v/>
      </c>
      <c r="K15" s="42" t="str">
        <f t="shared" si="12"/>
        <v/>
      </c>
      <c r="L15" s="43" t="str">
        <f t="shared" si="13"/>
        <v/>
      </c>
      <c r="M15" s="41" t="str">
        <f t="shared" si="14"/>
        <v/>
      </c>
      <c r="N15" s="42" t="str">
        <f t="shared" si="15"/>
        <v/>
      </c>
      <c r="O15" s="43" t="str">
        <f t="shared" si="16"/>
        <v/>
      </c>
      <c r="P15" s="20"/>
      <c r="Q15" s="20"/>
      <c r="R15" s="20"/>
    </row>
    <row r="16" spans="1:18">
      <c r="A16" s="7">
        <v>8</v>
      </c>
      <c r="B16" s="4"/>
      <c r="C16" s="44"/>
      <c r="D16" s="54"/>
      <c r="E16" s="55"/>
      <c r="F16" s="56"/>
      <c r="G16" s="20" t="str">
        <f t="shared" si="2"/>
        <v/>
      </c>
      <c r="H16" s="20" t="str">
        <f t="shared" si="3"/>
        <v/>
      </c>
      <c r="I16" s="20" t="str">
        <f t="shared" si="4"/>
        <v/>
      </c>
      <c r="J16" s="41" t="str">
        <f t="shared" si="11"/>
        <v/>
      </c>
      <c r="K16" s="42" t="str">
        <f t="shared" si="12"/>
        <v/>
      </c>
      <c r="L16" s="43" t="str">
        <f t="shared" si="13"/>
        <v/>
      </c>
      <c r="M16" s="41" t="str">
        <f t="shared" si="14"/>
        <v/>
      </c>
      <c r="N16" s="42" t="str">
        <f t="shared" si="15"/>
        <v/>
      </c>
      <c r="O16" s="43" t="str">
        <f t="shared" si="16"/>
        <v/>
      </c>
      <c r="P16" s="20"/>
      <c r="Q16" s="20"/>
      <c r="R16" s="20"/>
    </row>
    <row r="17" spans="1:18">
      <c r="A17" s="7">
        <v>9</v>
      </c>
      <c r="B17" s="4"/>
      <c r="C17" s="44"/>
      <c r="D17" s="54"/>
      <c r="E17" s="55"/>
      <c r="F17" s="56"/>
      <c r="G17" s="20" t="str">
        <f t="shared" si="2"/>
        <v/>
      </c>
      <c r="H17" s="20" t="str">
        <f t="shared" si="3"/>
        <v/>
      </c>
      <c r="I17" s="20" t="str">
        <f t="shared" si="4"/>
        <v/>
      </c>
      <c r="J17" s="41" t="str">
        <f t="shared" si="11"/>
        <v/>
      </c>
      <c r="K17" s="42" t="str">
        <f t="shared" si="12"/>
        <v/>
      </c>
      <c r="L17" s="43" t="str">
        <f t="shared" si="13"/>
        <v/>
      </c>
      <c r="M17" s="41" t="str">
        <f t="shared" si="14"/>
        <v/>
      </c>
      <c r="N17" s="42" t="str">
        <f t="shared" si="15"/>
        <v/>
      </c>
      <c r="O17" s="43" t="str">
        <f t="shared" si="16"/>
        <v/>
      </c>
      <c r="P17" s="20"/>
      <c r="Q17" s="20"/>
      <c r="R17" s="20"/>
    </row>
    <row r="18" spans="1:18">
      <c r="A18" s="7">
        <v>10</v>
      </c>
      <c r="B18" s="4"/>
      <c r="C18" s="44"/>
      <c r="D18" s="54"/>
      <c r="E18" s="55"/>
      <c r="F18" s="56"/>
      <c r="G18" s="20" t="str">
        <f t="shared" si="2"/>
        <v/>
      </c>
      <c r="H18" s="20" t="str">
        <f t="shared" si="3"/>
        <v/>
      </c>
      <c r="I18" s="20" t="str">
        <f t="shared" si="4"/>
        <v/>
      </c>
      <c r="J18" s="41" t="str">
        <f t="shared" si="11"/>
        <v/>
      </c>
      <c r="K18" s="42" t="str">
        <f t="shared" si="12"/>
        <v/>
      </c>
      <c r="L18" s="43" t="str">
        <f t="shared" si="13"/>
        <v/>
      </c>
      <c r="M18" s="41" t="str">
        <f t="shared" si="14"/>
        <v/>
      </c>
      <c r="N18" s="42" t="str">
        <f t="shared" si="15"/>
        <v/>
      </c>
      <c r="O18" s="43" t="str">
        <f t="shared" si="16"/>
        <v/>
      </c>
      <c r="P18" s="20"/>
      <c r="Q18" s="20"/>
      <c r="R18" s="20"/>
    </row>
    <row r="19" spans="1:18">
      <c r="A19" s="7">
        <v>11</v>
      </c>
      <c r="B19" s="4"/>
      <c r="C19" s="44"/>
      <c r="D19" s="54"/>
      <c r="E19" s="55"/>
      <c r="F19" s="56"/>
      <c r="G19" s="20" t="str">
        <f t="shared" si="2"/>
        <v/>
      </c>
      <c r="H19" s="20" t="str">
        <f t="shared" si="3"/>
        <v/>
      </c>
      <c r="I19" s="20" t="str">
        <f t="shared" si="4"/>
        <v/>
      </c>
      <c r="J19" s="41" t="str">
        <f t="shared" si="11"/>
        <v/>
      </c>
      <c r="K19" s="42" t="str">
        <f t="shared" si="12"/>
        <v/>
      </c>
      <c r="L19" s="43" t="str">
        <f t="shared" si="13"/>
        <v/>
      </c>
      <c r="M19" s="41" t="str">
        <f t="shared" si="14"/>
        <v/>
      </c>
      <c r="N19" s="42" t="str">
        <f t="shared" si="15"/>
        <v/>
      </c>
      <c r="O19" s="43" t="str">
        <f t="shared" si="16"/>
        <v/>
      </c>
      <c r="P19" s="20"/>
      <c r="Q19" s="20"/>
      <c r="R19" s="20"/>
    </row>
    <row r="20" spans="1:18">
      <c r="A20" s="7">
        <v>12</v>
      </c>
      <c r="B20" s="4"/>
      <c r="C20" s="44"/>
      <c r="D20" s="54"/>
      <c r="E20" s="55"/>
      <c r="F20" s="56"/>
      <c r="G20" s="20" t="str">
        <f t="shared" si="2"/>
        <v/>
      </c>
      <c r="H20" s="20" t="str">
        <f t="shared" si="3"/>
        <v/>
      </c>
      <c r="I20" s="20" t="str">
        <f t="shared" si="4"/>
        <v/>
      </c>
      <c r="J20" s="41" t="str">
        <f t="shared" si="11"/>
        <v/>
      </c>
      <c r="K20" s="42" t="str">
        <f t="shared" si="12"/>
        <v/>
      </c>
      <c r="L20" s="43" t="str">
        <f t="shared" si="13"/>
        <v/>
      </c>
      <c r="M20" s="41" t="str">
        <f t="shared" si="14"/>
        <v/>
      </c>
      <c r="N20" s="42" t="str">
        <f t="shared" si="15"/>
        <v/>
      </c>
      <c r="O20" s="43" t="str">
        <f t="shared" si="16"/>
        <v/>
      </c>
      <c r="P20" s="20"/>
      <c r="Q20" s="20"/>
      <c r="R20" s="20"/>
    </row>
    <row r="21" spans="1:18">
      <c r="A21" s="7">
        <v>13</v>
      </c>
      <c r="B21" s="4"/>
      <c r="C21" s="44"/>
      <c r="D21" s="54"/>
      <c r="E21" s="55"/>
      <c r="F21" s="56"/>
      <c r="G21" s="20" t="str">
        <f t="shared" si="2"/>
        <v/>
      </c>
      <c r="H21" s="20" t="str">
        <f t="shared" si="3"/>
        <v/>
      </c>
      <c r="I21" s="20" t="str">
        <f t="shared" si="4"/>
        <v/>
      </c>
      <c r="J21" s="41" t="str">
        <f t="shared" si="11"/>
        <v/>
      </c>
      <c r="K21" s="42" t="str">
        <f t="shared" si="12"/>
        <v/>
      </c>
      <c r="L21" s="43" t="str">
        <f t="shared" si="13"/>
        <v/>
      </c>
      <c r="M21" s="41" t="str">
        <f t="shared" si="14"/>
        <v/>
      </c>
      <c r="N21" s="42" t="str">
        <f t="shared" si="15"/>
        <v/>
      </c>
      <c r="O21" s="43" t="str">
        <f t="shared" si="16"/>
        <v/>
      </c>
      <c r="P21" s="20"/>
      <c r="Q21" s="20"/>
      <c r="R21" s="20"/>
    </row>
    <row r="22" spans="1:18">
      <c r="A22" s="7">
        <v>14</v>
      </c>
      <c r="B22" s="4"/>
      <c r="C22" s="44"/>
      <c r="D22" s="54"/>
      <c r="E22" s="55"/>
      <c r="F22" s="56"/>
      <c r="G22" s="20" t="str">
        <f t="shared" si="2"/>
        <v/>
      </c>
      <c r="H22" s="20" t="str">
        <f t="shared" si="3"/>
        <v/>
      </c>
      <c r="I22" s="20" t="str">
        <f t="shared" si="4"/>
        <v/>
      </c>
      <c r="J22" s="41" t="str">
        <f t="shared" si="11"/>
        <v/>
      </c>
      <c r="K22" s="42" t="str">
        <f t="shared" si="12"/>
        <v/>
      </c>
      <c r="L22" s="43" t="str">
        <f t="shared" si="13"/>
        <v/>
      </c>
      <c r="M22" s="41" t="str">
        <f t="shared" si="14"/>
        <v/>
      </c>
      <c r="N22" s="42" t="str">
        <f t="shared" si="15"/>
        <v/>
      </c>
      <c r="O22" s="43" t="str">
        <f t="shared" si="16"/>
        <v/>
      </c>
      <c r="P22" s="20"/>
      <c r="Q22" s="20"/>
      <c r="R22" s="20"/>
    </row>
    <row r="23" spans="1:18">
      <c r="A23" s="7">
        <v>15</v>
      </c>
      <c r="B23" s="4"/>
      <c r="C23" s="44"/>
      <c r="D23" s="54"/>
      <c r="E23" s="55"/>
      <c r="F23" s="74"/>
      <c r="G23" s="20" t="str">
        <f t="shared" si="2"/>
        <v/>
      </c>
      <c r="H23" s="20" t="str">
        <f t="shared" si="3"/>
        <v/>
      </c>
      <c r="I23" s="20" t="str">
        <f t="shared" si="4"/>
        <v/>
      </c>
      <c r="J23" s="41" t="str">
        <f t="shared" si="11"/>
        <v/>
      </c>
      <c r="K23" s="42" t="str">
        <f t="shared" si="12"/>
        <v/>
      </c>
      <c r="L23" s="43" t="str">
        <f t="shared" si="13"/>
        <v/>
      </c>
      <c r="M23" s="41" t="str">
        <f t="shared" si="14"/>
        <v/>
      </c>
      <c r="N23" s="42" t="str">
        <f t="shared" si="15"/>
        <v/>
      </c>
      <c r="O23" s="43" t="str">
        <f t="shared" si="16"/>
        <v/>
      </c>
      <c r="P23" s="20"/>
      <c r="Q23" s="20"/>
      <c r="R23" s="20"/>
    </row>
    <row r="24" spans="1:18">
      <c r="A24" s="7">
        <v>16</v>
      </c>
      <c r="B24" s="4"/>
      <c r="C24" s="44"/>
      <c r="D24" s="54"/>
      <c r="E24" s="55"/>
      <c r="F24" s="56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 t="str">
        <f t="shared" si="11"/>
        <v/>
      </c>
      <c r="K24" s="42" t="str">
        <f t="shared" si="12"/>
        <v/>
      </c>
      <c r="L24" s="43" t="str">
        <f t="shared" si="13"/>
        <v/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>
      <c r="A25" s="7">
        <v>17</v>
      </c>
      <c r="B25" s="4"/>
      <c r="C25" s="44"/>
      <c r="D25" s="54"/>
      <c r="E25" s="55"/>
      <c r="F25" s="56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>
      <c r="A26" s="7">
        <v>18</v>
      </c>
      <c r="B26" s="4"/>
      <c r="C26" s="44"/>
      <c r="D26" s="54"/>
      <c r="E26" s="55"/>
      <c r="F26" s="56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19</v>
      </c>
      <c r="B27" s="4"/>
      <c r="C27" s="44"/>
      <c r="D27" s="54"/>
      <c r="E27" s="55"/>
      <c r="F27" s="56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20</v>
      </c>
      <c r="B28" s="4"/>
      <c r="C28" s="44"/>
      <c r="D28" s="54"/>
      <c r="E28" s="55"/>
      <c r="F28" s="56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21</v>
      </c>
      <c r="B29" s="4"/>
      <c r="C29" s="44"/>
      <c r="D29" s="54"/>
      <c r="E29" s="55"/>
      <c r="F29" s="74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22</v>
      </c>
      <c r="B30" s="4"/>
      <c r="C30" s="44"/>
      <c r="D30" s="54"/>
      <c r="E30" s="55"/>
      <c r="F30" s="74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23</v>
      </c>
      <c r="B31" s="4"/>
      <c r="C31" s="44"/>
      <c r="D31" s="54"/>
      <c r="E31" s="55"/>
      <c r="F31" s="56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24</v>
      </c>
      <c r="B32" s="4"/>
      <c r="C32" s="44"/>
      <c r="D32" s="54"/>
      <c r="E32" s="55"/>
      <c r="F32" s="56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25</v>
      </c>
      <c r="B33" s="4"/>
      <c r="C33" s="44"/>
      <c r="D33" s="54"/>
      <c r="E33" s="55"/>
      <c r="F33" s="56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26</v>
      </c>
      <c r="B34" s="4"/>
      <c r="C34" s="44"/>
      <c r="D34" s="54"/>
      <c r="E34" s="55"/>
      <c r="F34" s="74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27</v>
      </c>
      <c r="B35" s="4"/>
      <c r="C35" s="44"/>
      <c r="D35" s="54"/>
      <c r="E35" s="55"/>
      <c r="F35" s="74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28</v>
      </c>
      <c r="B36" s="4"/>
      <c r="C36" s="44"/>
      <c r="D36" s="54"/>
      <c r="E36" s="55"/>
      <c r="F36" s="56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29</v>
      </c>
      <c r="B37" s="4"/>
      <c r="C37" s="44"/>
      <c r="D37" s="54"/>
      <c r="E37" s="55"/>
      <c r="F37" s="56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30</v>
      </c>
      <c r="B38" s="4"/>
      <c r="C38" s="44"/>
      <c r="D38" s="54"/>
      <c r="E38" s="55"/>
      <c r="F38" s="56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31</v>
      </c>
      <c r="B39" s="4"/>
      <c r="C39" s="44"/>
      <c r="D39" s="54"/>
      <c r="E39" s="55"/>
      <c r="F39" s="56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32</v>
      </c>
      <c r="B40" s="4"/>
      <c r="C40" s="44"/>
      <c r="D40" s="54"/>
      <c r="E40" s="55"/>
      <c r="F40" s="56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33</v>
      </c>
      <c r="B41" s="4"/>
      <c r="C41" s="44"/>
      <c r="D41" s="54"/>
      <c r="E41" s="55"/>
      <c r="F41" s="74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34</v>
      </c>
      <c r="B42" s="4"/>
      <c r="C42" s="44"/>
      <c r="D42" s="54"/>
      <c r="E42" s="55"/>
      <c r="F42" s="74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>
        <v>35</v>
      </c>
      <c r="B43" s="4"/>
      <c r="C43" s="44"/>
      <c r="D43" s="54"/>
      <c r="E43" s="55"/>
      <c r="F43" s="56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>
      <c r="A44" s="7">
        <v>36</v>
      </c>
      <c r="B44" s="4"/>
      <c r="C44" s="44"/>
      <c r="D44" s="54"/>
      <c r="E44" s="55"/>
      <c r="F44" s="56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>
      <c r="A45" s="7">
        <v>37</v>
      </c>
      <c r="B45" s="4"/>
      <c r="C45" s="44"/>
      <c r="D45" s="54"/>
      <c r="E45" s="55"/>
      <c r="F45" s="56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38</v>
      </c>
      <c r="B46" s="4"/>
      <c r="C46" s="44"/>
      <c r="D46" s="54"/>
      <c r="E46" s="55"/>
      <c r="F46" s="56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39</v>
      </c>
      <c r="B47" s="4"/>
      <c r="C47" s="44"/>
      <c r="D47" s="54"/>
      <c r="E47" s="55"/>
      <c r="F47" s="56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40</v>
      </c>
      <c r="B48" s="4"/>
      <c r="C48" s="44"/>
      <c r="D48" s="54"/>
      <c r="E48" s="55"/>
      <c r="F48" s="56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41</v>
      </c>
      <c r="B49" s="4"/>
      <c r="C49" s="44"/>
      <c r="D49" s="54"/>
      <c r="E49" s="55"/>
      <c r="F49" s="56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42</v>
      </c>
      <c r="B50" s="4"/>
      <c r="C50" s="44"/>
      <c r="D50" s="54"/>
      <c r="E50" s="55"/>
      <c r="F50" s="56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43</v>
      </c>
      <c r="B51" s="4"/>
      <c r="C51" s="44"/>
      <c r="D51" s="54"/>
      <c r="E51" s="55"/>
      <c r="F51" s="74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44</v>
      </c>
      <c r="B52" s="4"/>
      <c r="C52" s="44"/>
      <c r="D52" s="54"/>
      <c r="E52" s="55"/>
      <c r="F52" s="56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45</v>
      </c>
      <c r="B53" s="4"/>
      <c r="C53" s="44"/>
      <c r="D53" s="54"/>
      <c r="E53" s="55"/>
      <c r="F53" s="56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46</v>
      </c>
      <c r="B54" s="4"/>
      <c r="C54" s="44"/>
      <c r="D54" s="54"/>
      <c r="E54" s="55"/>
      <c r="F54" s="56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47</v>
      </c>
      <c r="B55" s="4"/>
      <c r="C55" s="44"/>
      <c r="D55" s="54"/>
      <c r="E55" s="55"/>
      <c r="F55" s="56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48</v>
      </c>
      <c r="B56" s="4"/>
      <c r="C56" s="44"/>
      <c r="D56" s="54"/>
      <c r="E56" s="55"/>
      <c r="F56" s="56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49</v>
      </c>
      <c r="B57" s="4"/>
      <c r="C57" s="44"/>
      <c r="D57" s="54"/>
      <c r="E57" s="55"/>
      <c r="F57" s="56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>
      <c r="A58" s="7">
        <v>50</v>
      </c>
      <c r="B58" s="5"/>
      <c r="C58" s="48"/>
      <c r="D58" s="57"/>
      <c r="E58" s="58"/>
      <c r="F58" s="59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>
      <c r="A59" s="7"/>
      <c r="B59" s="86" t="s">
        <v>22</v>
      </c>
      <c r="C59" s="87"/>
      <c r="D59" s="1">
        <f>COUNTIF(D9:D58,1.27)</f>
        <v>5</v>
      </c>
      <c r="E59" s="1">
        <f>COUNTIF(E9:E58,1.5)</f>
        <v>4</v>
      </c>
      <c r="F59" s="6">
        <f>COUNTIF(F9:F58,2)</f>
        <v>4</v>
      </c>
      <c r="G59" s="66">
        <f>M59+G8</f>
        <v>120557.97795511982</v>
      </c>
      <c r="H59" s="18">
        <f>N59+H8</f>
        <v>115674.30426062499</v>
      </c>
      <c r="I59" s="19">
        <f>O59+I8</f>
        <v>122460.26512</v>
      </c>
      <c r="J59" s="63" t="s">
        <v>23</v>
      </c>
      <c r="K59" s="64" t="e">
        <f>B58-B9</f>
        <v>#VALUE!</v>
      </c>
      <c r="L59" s="65" t="s">
        <v>24</v>
      </c>
      <c r="M59" s="75">
        <f>SUM(M9:M58)</f>
        <v>20557.977955119815</v>
      </c>
      <c r="N59" s="76">
        <f>SUM(N9:N58)</f>
        <v>15674.304260625</v>
      </c>
      <c r="O59" s="77">
        <f>SUM(O9:O58)</f>
        <v>22460.26512</v>
      </c>
    </row>
    <row r="60" spans="1:15" ht="19.5" thickBot="1">
      <c r="A60" s="7"/>
      <c r="B60" s="80" t="s">
        <v>25</v>
      </c>
      <c r="C60" s="81"/>
      <c r="D60" s="1">
        <f>COUNTIF(D9:D58,-1)</f>
        <v>0</v>
      </c>
      <c r="E60" s="1">
        <f>COUNTIF(E9:E58,-1)</f>
        <v>1</v>
      </c>
      <c r="F60" s="6">
        <f>COUNTIF(F9:F58,-1)</f>
        <v>1</v>
      </c>
      <c r="G60" s="78" t="s">
        <v>26</v>
      </c>
      <c r="H60" s="79"/>
      <c r="I60" s="85"/>
      <c r="J60" s="78" t="s">
        <v>27</v>
      </c>
      <c r="K60" s="79"/>
      <c r="L60" s="85"/>
      <c r="M60" s="7"/>
      <c r="O60" s="3"/>
    </row>
    <row r="61" spans="1:15" ht="19.5" thickBot="1">
      <c r="A61" s="7"/>
      <c r="B61" s="80" t="s">
        <v>28</v>
      </c>
      <c r="C61" s="81"/>
      <c r="D61" s="1">
        <f>COUNTIF(D9:D58,0)</f>
        <v>0</v>
      </c>
      <c r="E61" s="1">
        <f>COUNTIF(E9:E58,0)</f>
        <v>0</v>
      </c>
      <c r="F61" s="1">
        <f>COUNTIF(F9:F58,0)</f>
        <v>0</v>
      </c>
      <c r="G61" s="70">
        <f>G59/G8</f>
        <v>1.2055797795511982</v>
      </c>
      <c r="H61" s="71">
        <f t="shared" ref="H61:I61" si="21">H59/H8</f>
        <v>1.1567430426062499</v>
      </c>
      <c r="I61" s="72">
        <f>I59/I8</f>
        <v>1.2246026511999999</v>
      </c>
      <c r="J61" s="61" t="e">
        <f>(G61-100%)*30/K59</f>
        <v>#VALUE!</v>
      </c>
      <c r="K61" s="61" t="e">
        <f>(H61-100%)*30/K59</f>
        <v>#VALUE!</v>
      </c>
      <c r="L61" s="62" t="e">
        <f>(I61-100%)*30/K59</f>
        <v>#VALUE!</v>
      </c>
      <c r="M61" s="8"/>
      <c r="N61" s="2"/>
      <c r="O61" s="9"/>
    </row>
    <row r="62" spans="1:15" ht="19.5" thickBot="1">
      <c r="B62" s="78" t="s">
        <v>29</v>
      </c>
      <c r="C62" s="79"/>
      <c r="D62" s="73">
        <f t="shared" ref="D62:E62" si="22">D59/(D59+D60+D61)</f>
        <v>1</v>
      </c>
      <c r="E62" s="68">
        <f t="shared" si="22"/>
        <v>0.8</v>
      </c>
      <c r="F62" s="69">
        <f>F59/(F59+F60+F61)</f>
        <v>0.8</v>
      </c>
    </row>
    <row r="64" spans="1:15">
      <c r="D64" s="67"/>
      <c r="E64" s="67"/>
      <c r="F64" s="67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3:A135"/>
  <sheetViews>
    <sheetView tabSelected="1" topLeftCell="A92" zoomScale="80" zoomScaleNormal="80" workbookViewId="0">
      <selection activeCell="A135" sqref="A135"/>
    </sheetView>
  </sheetViews>
  <sheetFormatPr defaultColWidth="8.125" defaultRowHeight="14.25"/>
  <cols>
    <col min="1" max="1" width="6.625" style="50" customWidth="1"/>
    <col min="2" max="2" width="7.25" style="49" customWidth="1"/>
    <col min="3" max="256" width="8.125" style="49"/>
    <col min="257" max="257" width="6.625" style="49" customWidth="1"/>
    <col min="258" max="258" width="7.25" style="49" customWidth="1"/>
    <col min="259" max="512" width="8.125" style="49"/>
    <col min="513" max="513" width="6.625" style="49" customWidth="1"/>
    <col min="514" max="514" width="7.25" style="49" customWidth="1"/>
    <col min="515" max="768" width="8.125" style="49"/>
    <col min="769" max="769" width="6.625" style="49" customWidth="1"/>
    <col min="770" max="770" width="7.25" style="49" customWidth="1"/>
    <col min="771" max="1024" width="8.125" style="49"/>
    <col min="1025" max="1025" width="6.625" style="49" customWidth="1"/>
    <col min="1026" max="1026" width="7.25" style="49" customWidth="1"/>
    <col min="1027" max="1280" width="8.125" style="49"/>
    <col min="1281" max="1281" width="6.625" style="49" customWidth="1"/>
    <col min="1282" max="1282" width="7.25" style="49" customWidth="1"/>
    <col min="1283" max="1536" width="8.125" style="49"/>
    <col min="1537" max="1537" width="6.625" style="49" customWidth="1"/>
    <col min="1538" max="1538" width="7.25" style="49" customWidth="1"/>
    <col min="1539" max="1792" width="8.125" style="49"/>
    <col min="1793" max="1793" width="6.625" style="49" customWidth="1"/>
    <col min="1794" max="1794" width="7.25" style="49" customWidth="1"/>
    <col min="1795" max="2048" width="8.125" style="49"/>
    <col min="2049" max="2049" width="6.625" style="49" customWidth="1"/>
    <col min="2050" max="2050" width="7.25" style="49" customWidth="1"/>
    <col min="2051" max="2304" width="8.125" style="49"/>
    <col min="2305" max="2305" width="6.625" style="49" customWidth="1"/>
    <col min="2306" max="2306" width="7.25" style="49" customWidth="1"/>
    <col min="2307" max="2560" width="8.125" style="49"/>
    <col min="2561" max="2561" width="6.625" style="49" customWidth="1"/>
    <col min="2562" max="2562" width="7.25" style="49" customWidth="1"/>
    <col min="2563" max="2816" width="8.125" style="49"/>
    <col min="2817" max="2817" width="6.625" style="49" customWidth="1"/>
    <col min="2818" max="2818" width="7.25" style="49" customWidth="1"/>
    <col min="2819" max="3072" width="8.125" style="49"/>
    <col min="3073" max="3073" width="6.625" style="49" customWidth="1"/>
    <col min="3074" max="3074" width="7.25" style="49" customWidth="1"/>
    <col min="3075" max="3328" width="8.125" style="49"/>
    <col min="3329" max="3329" width="6.625" style="49" customWidth="1"/>
    <col min="3330" max="3330" width="7.25" style="49" customWidth="1"/>
    <col min="3331" max="3584" width="8.125" style="49"/>
    <col min="3585" max="3585" width="6.625" style="49" customWidth="1"/>
    <col min="3586" max="3586" width="7.25" style="49" customWidth="1"/>
    <col min="3587" max="3840" width="8.125" style="49"/>
    <col min="3841" max="3841" width="6.625" style="49" customWidth="1"/>
    <col min="3842" max="3842" width="7.25" style="49" customWidth="1"/>
    <col min="3843" max="4096" width="8.125" style="49"/>
    <col min="4097" max="4097" width="6.625" style="49" customWidth="1"/>
    <col min="4098" max="4098" width="7.25" style="49" customWidth="1"/>
    <col min="4099" max="4352" width="8.125" style="49"/>
    <col min="4353" max="4353" width="6.625" style="49" customWidth="1"/>
    <col min="4354" max="4354" width="7.25" style="49" customWidth="1"/>
    <col min="4355" max="4608" width="8.125" style="49"/>
    <col min="4609" max="4609" width="6.625" style="49" customWidth="1"/>
    <col min="4610" max="4610" width="7.25" style="49" customWidth="1"/>
    <col min="4611" max="4864" width="8.125" style="49"/>
    <col min="4865" max="4865" width="6.625" style="49" customWidth="1"/>
    <col min="4866" max="4866" width="7.25" style="49" customWidth="1"/>
    <col min="4867" max="5120" width="8.125" style="49"/>
    <col min="5121" max="5121" width="6.625" style="49" customWidth="1"/>
    <col min="5122" max="5122" width="7.25" style="49" customWidth="1"/>
    <col min="5123" max="5376" width="8.125" style="49"/>
    <col min="5377" max="5377" width="6.625" style="49" customWidth="1"/>
    <col min="5378" max="5378" width="7.25" style="49" customWidth="1"/>
    <col min="5379" max="5632" width="8.125" style="49"/>
    <col min="5633" max="5633" width="6.625" style="49" customWidth="1"/>
    <col min="5634" max="5634" width="7.25" style="49" customWidth="1"/>
    <col min="5635" max="5888" width="8.125" style="49"/>
    <col min="5889" max="5889" width="6.625" style="49" customWidth="1"/>
    <col min="5890" max="5890" width="7.25" style="49" customWidth="1"/>
    <col min="5891" max="6144" width="8.125" style="49"/>
    <col min="6145" max="6145" width="6.625" style="49" customWidth="1"/>
    <col min="6146" max="6146" width="7.25" style="49" customWidth="1"/>
    <col min="6147" max="6400" width="8.125" style="49"/>
    <col min="6401" max="6401" width="6.625" style="49" customWidth="1"/>
    <col min="6402" max="6402" width="7.25" style="49" customWidth="1"/>
    <col min="6403" max="6656" width="8.125" style="49"/>
    <col min="6657" max="6657" width="6.625" style="49" customWidth="1"/>
    <col min="6658" max="6658" width="7.25" style="49" customWidth="1"/>
    <col min="6659" max="6912" width="8.125" style="49"/>
    <col min="6913" max="6913" width="6.625" style="49" customWidth="1"/>
    <col min="6914" max="6914" width="7.25" style="49" customWidth="1"/>
    <col min="6915" max="7168" width="8.125" style="49"/>
    <col min="7169" max="7169" width="6.625" style="49" customWidth="1"/>
    <col min="7170" max="7170" width="7.25" style="49" customWidth="1"/>
    <col min="7171" max="7424" width="8.125" style="49"/>
    <col min="7425" max="7425" width="6.625" style="49" customWidth="1"/>
    <col min="7426" max="7426" width="7.25" style="49" customWidth="1"/>
    <col min="7427" max="7680" width="8.125" style="49"/>
    <col min="7681" max="7681" width="6.625" style="49" customWidth="1"/>
    <col min="7682" max="7682" width="7.25" style="49" customWidth="1"/>
    <col min="7683" max="7936" width="8.125" style="49"/>
    <col min="7937" max="7937" width="6.625" style="49" customWidth="1"/>
    <col min="7938" max="7938" width="7.25" style="49" customWidth="1"/>
    <col min="7939" max="8192" width="8.125" style="49"/>
    <col min="8193" max="8193" width="6.625" style="49" customWidth="1"/>
    <col min="8194" max="8194" width="7.25" style="49" customWidth="1"/>
    <col min="8195" max="8448" width="8.125" style="49"/>
    <col min="8449" max="8449" width="6.625" style="49" customWidth="1"/>
    <col min="8450" max="8450" width="7.25" style="49" customWidth="1"/>
    <col min="8451" max="8704" width="8.125" style="49"/>
    <col min="8705" max="8705" width="6.625" style="49" customWidth="1"/>
    <col min="8706" max="8706" width="7.25" style="49" customWidth="1"/>
    <col min="8707" max="8960" width="8.125" style="49"/>
    <col min="8961" max="8961" width="6.625" style="49" customWidth="1"/>
    <col min="8962" max="8962" width="7.25" style="49" customWidth="1"/>
    <col min="8963" max="9216" width="8.125" style="49"/>
    <col min="9217" max="9217" width="6.625" style="49" customWidth="1"/>
    <col min="9218" max="9218" width="7.25" style="49" customWidth="1"/>
    <col min="9219" max="9472" width="8.125" style="49"/>
    <col min="9473" max="9473" width="6.625" style="49" customWidth="1"/>
    <col min="9474" max="9474" width="7.25" style="49" customWidth="1"/>
    <col min="9475" max="9728" width="8.125" style="49"/>
    <col min="9729" max="9729" width="6.625" style="49" customWidth="1"/>
    <col min="9730" max="9730" width="7.25" style="49" customWidth="1"/>
    <col min="9731" max="9984" width="8.125" style="49"/>
    <col min="9985" max="9985" width="6.625" style="49" customWidth="1"/>
    <col min="9986" max="9986" width="7.25" style="49" customWidth="1"/>
    <col min="9987" max="10240" width="8.125" style="49"/>
    <col min="10241" max="10241" width="6.625" style="49" customWidth="1"/>
    <col min="10242" max="10242" width="7.25" style="49" customWidth="1"/>
    <col min="10243" max="10496" width="8.125" style="49"/>
    <col min="10497" max="10497" width="6.625" style="49" customWidth="1"/>
    <col min="10498" max="10498" width="7.25" style="49" customWidth="1"/>
    <col min="10499" max="10752" width="8.125" style="49"/>
    <col min="10753" max="10753" width="6.625" style="49" customWidth="1"/>
    <col min="10754" max="10754" width="7.25" style="49" customWidth="1"/>
    <col min="10755" max="11008" width="8.125" style="49"/>
    <col min="11009" max="11009" width="6.625" style="49" customWidth="1"/>
    <col min="11010" max="11010" width="7.25" style="49" customWidth="1"/>
    <col min="11011" max="11264" width="8.125" style="49"/>
    <col min="11265" max="11265" width="6.625" style="49" customWidth="1"/>
    <col min="11266" max="11266" width="7.25" style="49" customWidth="1"/>
    <col min="11267" max="11520" width="8.125" style="49"/>
    <col min="11521" max="11521" width="6.625" style="49" customWidth="1"/>
    <col min="11522" max="11522" width="7.25" style="49" customWidth="1"/>
    <col min="11523" max="11776" width="8.125" style="49"/>
    <col min="11777" max="11777" width="6.625" style="49" customWidth="1"/>
    <col min="11778" max="11778" width="7.25" style="49" customWidth="1"/>
    <col min="11779" max="12032" width="8.125" style="49"/>
    <col min="12033" max="12033" width="6.625" style="49" customWidth="1"/>
    <col min="12034" max="12034" width="7.25" style="49" customWidth="1"/>
    <col min="12035" max="12288" width="8.125" style="49"/>
    <col min="12289" max="12289" width="6.625" style="49" customWidth="1"/>
    <col min="12290" max="12290" width="7.25" style="49" customWidth="1"/>
    <col min="12291" max="12544" width="8.125" style="49"/>
    <col min="12545" max="12545" width="6.625" style="49" customWidth="1"/>
    <col min="12546" max="12546" width="7.25" style="49" customWidth="1"/>
    <col min="12547" max="12800" width="8.125" style="49"/>
    <col min="12801" max="12801" width="6.625" style="49" customWidth="1"/>
    <col min="12802" max="12802" width="7.25" style="49" customWidth="1"/>
    <col min="12803" max="13056" width="8.125" style="49"/>
    <col min="13057" max="13057" width="6.625" style="49" customWidth="1"/>
    <col min="13058" max="13058" width="7.25" style="49" customWidth="1"/>
    <col min="13059" max="13312" width="8.125" style="49"/>
    <col min="13313" max="13313" width="6.625" style="49" customWidth="1"/>
    <col min="13314" max="13314" width="7.25" style="49" customWidth="1"/>
    <col min="13315" max="13568" width="8.125" style="49"/>
    <col min="13569" max="13569" width="6.625" style="49" customWidth="1"/>
    <col min="13570" max="13570" width="7.25" style="49" customWidth="1"/>
    <col min="13571" max="13824" width="8.125" style="49"/>
    <col min="13825" max="13825" width="6.625" style="49" customWidth="1"/>
    <col min="13826" max="13826" width="7.25" style="49" customWidth="1"/>
    <col min="13827" max="14080" width="8.125" style="49"/>
    <col min="14081" max="14081" width="6.625" style="49" customWidth="1"/>
    <col min="14082" max="14082" width="7.25" style="49" customWidth="1"/>
    <col min="14083" max="14336" width="8.125" style="49"/>
    <col min="14337" max="14337" width="6.625" style="49" customWidth="1"/>
    <col min="14338" max="14338" width="7.25" style="49" customWidth="1"/>
    <col min="14339" max="14592" width="8.125" style="49"/>
    <col min="14593" max="14593" width="6.625" style="49" customWidth="1"/>
    <col min="14594" max="14594" width="7.25" style="49" customWidth="1"/>
    <col min="14595" max="14848" width="8.125" style="49"/>
    <col min="14849" max="14849" width="6.625" style="49" customWidth="1"/>
    <col min="14850" max="14850" width="7.25" style="49" customWidth="1"/>
    <col min="14851" max="15104" width="8.125" style="49"/>
    <col min="15105" max="15105" width="6.625" style="49" customWidth="1"/>
    <col min="15106" max="15106" width="7.25" style="49" customWidth="1"/>
    <col min="15107" max="15360" width="8.125" style="49"/>
    <col min="15361" max="15361" width="6.625" style="49" customWidth="1"/>
    <col min="15362" max="15362" width="7.25" style="49" customWidth="1"/>
    <col min="15363" max="15616" width="8.125" style="49"/>
    <col min="15617" max="15617" width="6.625" style="49" customWidth="1"/>
    <col min="15618" max="15618" width="7.25" style="49" customWidth="1"/>
    <col min="15619" max="15872" width="8.125" style="49"/>
    <col min="15873" max="15873" width="6.625" style="49" customWidth="1"/>
    <col min="15874" max="15874" width="7.25" style="49" customWidth="1"/>
    <col min="15875" max="16128" width="8.125" style="49"/>
    <col min="16129" max="16129" width="6.625" style="49" customWidth="1"/>
    <col min="16130" max="16130" width="7.25" style="49" customWidth="1"/>
    <col min="16131" max="16384" width="8.125" style="49"/>
  </cols>
  <sheetData>
    <row r="3" spans="1:1">
      <c r="A3" s="50" t="s">
        <v>30</v>
      </c>
    </row>
    <row r="36" spans="1:1">
      <c r="A36" s="50" t="s">
        <v>31</v>
      </c>
    </row>
    <row r="69" spans="1:1">
      <c r="A69" s="50" t="s">
        <v>32</v>
      </c>
    </row>
    <row r="102" spans="1:1">
      <c r="A102" s="50" t="s">
        <v>33</v>
      </c>
    </row>
    <row r="135" spans="1:1">
      <c r="A135" s="50" t="s">
        <v>34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125" defaultRowHeight="13.5"/>
  <cols>
    <col min="1" max="16384" width="8.125" style="49"/>
  </cols>
  <sheetData>
    <row r="1" spans="1:10">
      <c r="A1" s="49" t="s">
        <v>35</v>
      </c>
    </row>
    <row r="2" spans="1:10">
      <c r="A2" s="88"/>
      <c r="B2" s="89"/>
      <c r="C2" s="89"/>
      <c r="D2" s="89"/>
      <c r="E2" s="89"/>
      <c r="F2" s="89"/>
      <c r="G2" s="89"/>
      <c r="H2" s="89"/>
      <c r="I2" s="89"/>
      <c r="J2" s="89"/>
    </row>
    <row r="3" spans="1:10">
      <c r="A3" s="89"/>
      <c r="B3" s="89"/>
      <c r="C3" s="89"/>
      <c r="D3" s="89"/>
      <c r="E3" s="89"/>
      <c r="F3" s="89"/>
      <c r="G3" s="89"/>
      <c r="H3" s="89"/>
      <c r="I3" s="89"/>
      <c r="J3" s="89"/>
    </row>
    <row r="4" spans="1:10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>
      <c r="A5" s="89"/>
      <c r="B5" s="89"/>
      <c r="C5" s="89"/>
      <c r="D5" s="89"/>
      <c r="E5" s="89"/>
      <c r="F5" s="89"/>
      <c r="G5" s="89"/>
      <c r="H5" s="89"/>
      <c r="I5" s="89"/>
      <c r="J5" s="89"/>
    </row>
    <row r="6" spans="1:10">
      <c r="A6" s="89"/>
      <c r="B6" s="89"/>
      <c r="C6" s="89"/>
      <c r="D6" s="89"/>
      <c r="E6" s="89"/>
      <c r="F6" s="89"/>
      <c r="G6" s="89"/>
      <c r="H6" s="89"/>
      <c r="I6" s="89"/>
      <c r="J6" s="89"/>
    </row>
    <row r="7" spans="1:10">
      <c r="A7" s="89"/>
      <c r="B7" s="89"/>
      <c r="C7" s="89"/>
      <c r="D7" s="89"/>
      <c r="E7" s="89"/>
      <c r="F7" s="89"/>
      <c r="G7" s="89"/>
      <c r="H7" s="89"/>
      <c r="I7" s="89"/>
      <c r="J7" s="89"/>
    </row>
    <row r="8" spans="1:10">
      <c r="A8" s="89"/>
      <c r="B8" s="89"/>
      <c r="C8" s="89"/>
      <c r="D8" s="89"/>
      <c r="E8" s="89"/>
      <c r="F8" s="89"/>
      <c r="G8" s="89"/>
      <c r="H8" s="89"/>
      <c r="I8" s="89"/>
      <c r="J8" s="89"/>
    </row>
    <row r="9" spans="1:10">
      <c r="A9" s="89"/>
      <c r="B9" s="89"/>
      <c r="C9" s="89"/>
      <c r="D9" s="89"/>
      <c r="E9" s="89"/>
      <c r="F9" s="89"/>
      <c r="G9" s="89"/>
      <c r="H9" s="89"/>
      <c r="I9" s="89"/>
      <c r="J9" s="89"/>
    </row>
    <row r="11" spans="1:10">
      <c r="A11" s="49" t="s">
        <v>36</v>
      </c>
    </row>
    <row r="12" spans="1:10">
      <c r="A12" s="90"/>
      <c r="B12" s="91"/>
      <c r="C12" s="91"/>
      <c r="D12" s="91"/>
      <c r="E12" s="91"/>
      <c r="F12" s="91"/>
      <c r="G12" s="91"/>
      <c r="H12" s="91"/>
      <c r="I12" s="91"/>
      <c r="J12" s="91"/>
    </row>
    <row r="13" spans="1:10">
      <c r="A13" s="91"/>
      <c r="B13" s="91"/>
      <c r="C13" s="91"/>
      <c r="D13" s="91"/>
      <c r="E13" s="91"/>
      <c r="F13" s="91"/>
      <c r="G13" s="91"/>
      <c r="H13" s="91"/>
      <c r="I13" s="91"/>
      <c r="J13" s="91"/>
    </row>
    <row r="14" spans="1:10">
      <c r="A14" s="91"/>
      <c r="B14" s="91"/>
      <c r="C14" s="91"/>
      <c r="D14" s="91"/>
      <c r="E14" s="91"/>
      <c r="F14" s="91"/>
      <c r="G14" s="91"/>
      <c r="H14" s="91"/>
      <c r="I14" s="91"/>
      <c r="J14" s="91"/>
    </row>
    <row r="15" spans="1:10">
      <c r="A15" s="91"/>
      <c r="B15" s="91"/>
      <c r="C15" s="91"/>
      <c r="D15" s="91"/>
      <c r="E15" s="91"/>
      <c r="F15" s="91"/>
      <c r="G15" s="91"/>
      <c r="H15" s="91"/>
      <c r="I15" s="91"/>
      <c r="J15" s="91"/>
    </row>
    <row r="16" spans="1:10">
      <c r="A16" s="91"/>
      <c r="B16" s="91"/>
      <c r="C16" s="91"/>
      <c r="D16" s="91"/>
      <c r="E16" s="91"/>
      <c r="F16" s="91"/>
      <c r="G16" s="91"/>
      <c r="H16" s="91"/>
      <c r="I16" s="91"/>
      <c r="J16" s="91"/>
    </row>
    <row r="17" spans="1:10">
      <c r="A17" s="91"/>
      <c r="B17" s="91"/>
      <c r="C17" s="91"/>
      <c r="D17" s="91"/>
      <c r="E17" s="91"/>
      <c r="F17" s="91"/>
      <c r="G17" s="91"/>
      <c r="H17" s="91"/>
      <c r="I17" s="91"/>
      <c r="J17" s="91"/>
    </row>
    <row r="18" spans="1:10">
      <c r="A18" s="91"/>
      <c r="B18" s="91"/>
      <c r="C18" s="91"/>
      <c r="D18" s="91"/>
      <c r="E18" s="91"/>
      <c r="F18" s="91"/>
      <c r="G18" s="91"/>
      <c r="H18" s="91"/>
      <c r="I18" s="91"/>
      <c r="J18" s="91"/>
    </row>
    <row r="19" spans="1:10">
      <c r="A19" s="91"/>
      <c r="B19" s="91"/>
      <c r="C19" s="91"/>
      <c r="D19" s="91"/>
      <c r="E19" s="91"/>
      <c r="F19" s="91"/>
      <c r="G19" s="91"/>
      <c r="H19" s="91"/>
      <c r="I19" s="91"/>
      <c r="J19" s="91"/>
    </row>
    <row r="21" spans="1:10">
      <c r="A21" s="49" t="s">
        <v>37</v>
      </c>
    </row>
    <row r="22" spans="1:10">
      <c r="A22" s="90"/>
      <c r="B22" s="90"/>
      <c r="C22" s="90"/>
      <c r="D22" s="90"/>
      <c r="E22" s="90"/>
      <c r="F22" s="90"/>
      <c r="G22" s="90"/>
      <c r="H22" s="90"/>
      <c r="I22" s="90"/>
      <c r="J22" s="90"/>
    </row>
    <row r="23" spans="1:10">
      <c r="A23" s="90"/>
      <c r="B23" s="90"/>
      <c r="C23" s="90"/>
      <c r="D23" s="90"/>
      <c r="E23" s="90"/>
      <c r="F23" s="90"/>
      <c r="G23" s="90"/>
      <c r="H23" s="90"/>
      <c r="I23" s="90"/>
      <c r="J23" s="90"/>
    </row>
    <row r="24" spans="1:10">
      <c r="A24" s="90"/>
      <c r="B24" s="90"/>
      <c r="C24" s="90"/>
      <c r="D24" s="90"/>
      <c r="E24" s="90"/>
      <c r="F24" s="90"/>
      <c r="G24" s="90"/>
      <c r="H24" s="90"/>
      <c r="I24" s="90"/>
      <c r="J24" s="90"/>
    </row>
    <row r="25" spans="1:10">
      <c r="A25" s="90"/>
      <c r="B25" s="90"/>
      <c r="C25" s="90"/>
      <c r="D25" s="90"/>
      <c r="E25" s="90"/>
      <c r="F25" s="90"/>
      <c r="G25" s="90"/>
      <c r="H25" s="90"/>
      <c r="I25" s="90"/>
      <c r="J25" s="90"/>
    </row>
    <row r="26" spans="1:10">
      <c r="A26" s="90"/>
      <c r="B26" s="90"/>
      <c r="C26" s="90"/>
      <c r="D26" s="90"/>
      <c r="E26" s="90"/>
      <c r="F26" s="90"/>
      <c r="G26" s="90"/>
      <c r="H26" s="90"/>
      <c r="I26" s="90"/>
      <c r="J26" s="90"/>
    </row>
    <row r="27" spans="1:10">
      <c r="A27" s="90"/>
      <c r="B27" s="90"/>
      <c r="C27" s="90"/>
      <c r="D27" s="90"/>
      <c r="E27" s="90"/>
      <c r="F27" s="90"/>
      <c r="G27" s="90"/>
      <c r="H27" s="90"/>
      <c r="I27" s="90"/>
      <c r="J27" s="90"/>
    </row>
    <row r="28" spans="1:10">
      <c r="A28" s="90"/>
      <c r="B28" s="90"/>
      <c r="C28" s="90"/>
      <c r="D28" s="90"/>
      <c r="E28" s="90"/>
      <c r="F28" s="90"/>
      <c r="G28" s="90"/>
      <c r="H28" s="90"/>
      <c r="I28" s="90"/>
      <c r="J28" s="90"/>
    </row>
    <row r="29" spans="1:10">
      <c r="A29" s="90"/>
      <c r="B29" s="90"/>
      <c r="C29" s="90"/>
      <c r="D29" s="90"/>
      <c r="E29" s="90"/>
      <c r="F29" s="90"/>
      <c r="G29" s="90"/>
      <c r="H29" s="90"/>
      <c r="I29" s="90"/>
      <c r="J29" s="90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38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39</v>
      </c>
      <c r="B3" s="33" t="s">
        <v>40</v>
      </c>
      <c r="C3" s="33" t="s">
        <v>41</v>
      </c>
      <c r="D3" s="34" t="s">
        <v>42</v>
      </c>
      <c r="E3" s="33" t="s">
        <v>43</v>
      </c>
      <c r="F3" s="34" t="s">
        <v>42</v>
      </c>
      <c r="G3" s="33" t="s">
        <v>44</v>
      </c>
      <c r="H3" s="34" t="s">
        <v>42</v>
      </c>
    </row>
    <row r="4" spans="1:8">
      <c r="A4" s="35" t="s">
        <v>45</v>
      </c>
      <c r="B4" s="35" t="s">
        <v>46</v>
      </c>
      <c r="C4" s="35"/>
      <c r="D4" s="36"/>
      <c r="E4" s="35"/>
      <c r="F4" s="36"/>
      <c r="G4" s="35"/>
      <c r="H4" s="36"/>
    </row>
    <row r="5" spans="1:8">
      <c r="A5" s="35" t="s">
        <v>45</v>
      </c>
      <c r="B5" s="35"/>
      <c r="C5" s="35"/>
      <c r="D5" s="36"/>
      <c r="E5" s="35"/>
      <c r="F5" s="37"/>
      <c r="G5" s="35"/>
      <c r="H5" s="37"/>
    </row>
    <row r="6" spans="1:8">
      <c r="A6" s="35" t="s">
        <v>45</v>
      </c>
      <c r="B6" s="35"/>
      <c r="C6" s="35"/>
      <c r="D6" s="37"/>
      <c r="E6" s="35"/>
      <c r="F6" s="37"/>
      <c r="G6" s="35"/>
      <c r="H6" s="37"/>
    </row>
    <row r="7" spans="1:8">
      <c r="A7" s="35" t="s">
        <v>45</v>
      </c>
      <c r="B7" s="35"/>
      <c r="C7" s="35"/>
      <c r="D7" s="37"/>
      <c r="E7" s="35"/>
      <c r="F7" s="37"/>
      <c r="G7" s="35"/>
      <c r="H7" s="37"/>
    </row>
    <row r="8" spans="1:8">
      <c r="A8" s="35" t="s">
        <v>45</v>
      </c>
      <c r="B8" s="35"/>
      <c r="C8" s="35"/>
      <c r="D8" s="37"/>
      <c r="E8" s="35"/>
      <c r="F8" s="37"/>
      <c r="G8" s="35"/>
      <c r="H8" s="37"/>
    </row>
    <row r="9" spans="1:8">
      <c r="A9" s="35" t="s">
        <v>45</v>
      </c>
      <c r="B9" s="35"/>
      <c r="C9" s="35"/>
      <c r="D9" s="37"/>
      <c r="E9" s="35"/>
      <c r="F9" s="37"/>
      <c r="G9" s="35"/>
      <c r="H9" s="37"/>
    </row>
    <row r="10" spans="1:8">
      <c r="A10" s="35" t="s">
        <v>45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45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ゲスト ユーザー</cp:lastModifiedBy>
  <cp:revision/>
  <dcterms:created xsi:type="dcterms:W3CDTF">2020-09-18T03:10:57Z</dcterms:created>
  <dcterms:modified xsi:type="dcterms:W3CDTF">2021-05-18T22:23:40Z</dcterms:modified>
  <cp:category/>
  <cp:contentStatus/>
</cp:coreProperties>
</file>