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user\Desktop\KAI CMA\トレード管理シート\"/>
    </mc:Choice>
  </mc:AlternateContent>
  <xr:revisionPtr revIDLastSave="0" documentId="13_ncr:1_{EA2AB342-4758-4FF7-8BFF-FD7A4AE1EE27}" xr6:coauthVersionLast="47" xr6:coauthVersionMax="47" xr10:uidLastSave="{00000000-0000-0000-0000-000000000000}"/>
  <bookViews>
    <workbookView xWindow="684" yWindow="564" windowWidth="22044" windowHeight="11796" activeTab="2" xr2:uid="{00000000-000D-0000-FFFF-FFFF00000000}"/>
  </bookViews>
  <sheets>
    <sheet name="ルール＆合計" sheetId="1" r:id="rId1"/>
    <sheet name="2021年6月" sheetId="6" r:id="rId2"/>
    <sheet name="画像" sheetId="7" r:id="rId3"/>
    <sheet name="2021年7月" sheetId="13" r:id="rId4"/>
    <sheet name="画像 (2)" sheetId="15" r:id="rId5"/>
    <sheet name="2021年8月" sheetId="14" r:id="rId6"/>
    <sheet name="画像 (3)" sheetId="16" r:id="rId7"/>
    <sheet name="2021年9月" sheetId="10" r:id="rId8"/>
    <sheet name="画像 (4)" sheetId="17" r:id="rId9"/>
    <sheet name="気づき" sheetId="9" r:id="rId10"/>
  </sheets>
  <calcPr calcId="191029" iterateDelta="1E-4"/>
</workbook>
</file>

<file path=xl/calcChain.xml><?xml version="1.0" encoding="utf-8"?>
<calcChain xmlns="http://schemas.openxmlformats.org/spreadsheetml/2006/main">
  <c r="J63" i="14" l="1"/>
  <c r="I54" i="14"/>
  <c r="H54" i="14"/>
  <c r="G54" i="14"/>
  <c r="J63" i="13"/>
  <c r="I54" i="13"/>
  <c r="H54" i="13"/>
  <c r="G54" i="13"/>
  <c r="G55" i="6"/>
  <c r="H55" i="6"/>
  <c r="I55" i="6"/>
  <c r="J64" i="6"/>
  <c r="G54" i="10"/>
  <c r="H54" i="10"/>
  <c r="I54" i="10"/>
  <c r="J63" i="10"/>
  <c r="D8" i="1"/>
  <c r="G8" i="1"/>
  <c r="H8" i="1" s="1"/>
  <c r="H15" i="1" s="1"/>
  <c r="I8" i="1"/>
  <c r="J8" i="1"/>
  <c r="L8" i="1"/>
  <c r="L15" i="1" s="1"/>
  <c r="D9" i="1"/>
  <c r="G9" i="1"/>
  <c r="H9" i="1" s="1"/>
  <c r="I9" i="1"/>
  <c r="J9" i="1"/>
  <c r="L9" i="1"/>
  <c r="D10" i="1"/>
  <c r="G10" i="1"/>
  <c r="H10" i="1" s="1"/>
  <c r="I10" i="1"/>
  <c r="K10" i="1" s="1"/>
  <c r="J10" i="1"/>
  <c r="L10" i="1"/>
  <c r="D11" i="1"/>
  <c r="G11" i="1"/>
  <c r="H11" i="1" s="1"/>
  <c r="I11" i="1"/>
  <c r="K11" i="1" s="1"/>
  <c r="J11" i="1"/>
  <c r="L11" i="1"/>
  <c r="D12" i="1"/>
  <c r="G12" i="1"/>
  <c r="H12" i="1" s="1"/>
  <c r="I12" i="1"/>
  <c r="J12" i="1"/>
  <c r="K12" i="1"/>
  <c r="L12" i="1"/>
  <c r="D13" i="1"/>
  <c r="G13" i="1"/>
  <c r="H13" i="1"/>
  <c r="I13" i="1"/>
  <c r="K13" i="1" s="1"/>
  <c r="J13" i="1"/>
  <c r="L13" i="1"/>
  <c r="D14" i="1"/>
  <c r="G14" i="1"/>
  <c r="H14" i="1" s="1"/>
  <c r="I14" i="1"/>
  <c r="K14" i="1" s="1"/>
  <c r="J14" i="1"/>
  <c r="L14" i="1"/>
  <c r="B15" i="1"/>
  <c r="C15" i="1"/>
  <c r="E15" i="1"/>
  <c r="F15" i="1"/>
  <c r="K8" i="1" l="1"/>
  <c r="K15" i="1" s="1"/>
  <c r="K9" i="1"/>
  <c r="G15" i="1"/>
  <c r="J15" i="1"/>
  <c r="D15" i="1"/>
  <c r="I15" i="1"/>
  <c r="B3" i="1" l="1"/>
  <c r="I3" i="1" s="1"/>
  <c r="G3" i="1" l="1"/>
</calcChain>
</file>

<file path=xl/sharedStrings.xml><?xml version="1.0" encoding="utf-8"?>
<sst xmlns="http://schemas.openxmlformats.org/spreadsheetml/2006/main" count="329" uniqueCount="119">
  <si>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</si>
  <si>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</si>
  <si>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</si>
  <si>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</si>
  <si>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</si>
  <si>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</si>
  <si>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</si>
  <si>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</si>
  <si>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</si>
  <si>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</si>
  <si>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</si>
  <si>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</si>
  <si>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</si>
  <si>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</si>
  <si>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</si>
  <si>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</si>
  <si>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</si>
  <si>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</si>
  <si>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</si>
  <si>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</si>
  <si>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</si>
  <si>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</si>
  <si>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</si>
  <si>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</si>
  <si>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</si>
  <si>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</si>
  <si>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</si>
  <si>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</si>
  <si>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</si>
  <si>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</si>
  <si>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</si>
  <si>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</si>
  <si>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</si>
  <si>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</si>
  <si>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</si>
  <si>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</si>
  <si>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USD/JPY</t>
  </si>
  <si>
    <t>買い</t>
  </si>
  <si>
    <t>1万通貨</t>
  </si>
  <si>
    <t>PB</t>
  </si>
  <si>
    <t>60分</t>
  </si>
  <si>
    <t>2015.07.02.10:00</t>
  </si>
  <si>
    <t>2015.07.02.15:00</t>
  </si>
  <si>
    <t>ストップ切り上げ</t>
  </si>
  <si>
    <t>勝ち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</si>
  <si>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</si>
  <si>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</si>
  <si>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</si>
  <si>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</si>
  <si>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</si>
  <si>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</si>
  <si>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</si>
  <si>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</si>
  <si>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</si>
  <si>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</si>
  <si>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</si>
  <si>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</si>
  <si>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</si>
  <si>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</si>
  <si>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</si>
  <si>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</si>
  <si>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</si>
  <si>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</si>
  <si>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</si>
  <si>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</si>
  <si>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</si>
  <si>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</si>
  <si>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</si>
  <si>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</si>
  <si>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</si>
  <si>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</si>
  <si>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</si>
  <si>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</si>
  <si>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</si>
  <si>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2021年　　合計</t>
    <phoneticPr fontId="13"/>
  </si>
  <si>
    <t>1千通貨</t>
    <rPh sb="1" eb="2">
      <t>セン</t>
    </rPh>
    <phoneticPr fontId="13"/>
  </si>
  <si>
    <t>15分</t>
    <phoneticPr fontId="13"/>
  </si>
  <si>
    <t>2021.07.02.10:00</t>
    <phoneticPr fontId="13"/>
  </si>
  <si>
    <t>2021.06.03.06:03</t>
    <phoneticPr fontId="13"/>
  </si>
  <si>
    <t>2021.06.03.06:24</t>
    <phoneticPr fontId="13"/>
  </si>
  <si>
    <t>buy</t>
    <phoneticPr fontId="13"/>
  </si>
  <si>
    <t>FIB</t>
    <phoneticPr fontId="13"/>
  </si>
  <si>
    <t>負け</t>
    <rPh sb="0" eb="1">
      <t>マ</t>
    </rPh>
    <phoneticPr fontId="13"/>
  </si>
  <si>
    <t>15M</t>
    <phoneticPr fontId="13"/>
  </si>
  <si>
    <t>AUD/NZD</t>
    <phoneticPr fontId="13"/>
  </si>
  <si>
    <t>EB</t>
    <phoneticPr fontId="13"/>
  </si>
  <si>
    <t>5M</t>
    <phoneticPr fontId="13"/>
  </si>
  <si>
    <t>2021.06.03.07.02</t>
    <phoneticPr fontId="13"/>
  </si>
  <si>
    <t>2021.06.03.07.20</t>
    <phoneticPr fontId="13"/>
  </si>
  <si>
    <t>USDJPY</t>
    <phoneticPr fontId="13"/>
  </si>
  <si>
    <t>2021.06.03.07.39</t>
    <phoneticPr fontId="13"/>
  </si>
  <si>
    <t>勝ち</t>
    <rPh sb="0" eb="1">
      <t>カ</t>
    </rPh>
    <phoneticPr fontId="13"/>
  </si>
  <si>
    <t>2021.06.03.07.58</t>
    <phoneticPr fontId="13"/>
  </si>
  <si>
    <t>2021.06.03.08.39</t>
    <phoneticPr fontId="13"/>
  </si>
  <si>
    <t>USD/JPY</t>
    <phoneticPr fontId="13"/>
  </si>
  <si>
    <t>sell</t>
    <phoneticPr fontId="13"/>
  </si>
  <si>
    <t>PB</t>
    <phoneticPr fontId="13"/>
  </si>
  <si>
    <t>2021.06.03.10.34</t>
    <phoneticPr fontId="13"/>
  </si>
  <si>
    <t>2021.06.03.07.31</t>
    <phoneticPr fontId="13"/>
  </si>
  <si>
    <t>2021.06.03.10.40</t>
    <phoneticPr fontId="13"/>
  </si>
  <si>
    <t>EURJPY</t>
    <phoneticPr fontId="13"/>
  </si>
  <si>
    <t>PB</t>
    <phoneticPr fontId="13"/>
  </si>
  <si>
    <t>5M</t>
    <phoneticPr fontId="13"/>
  </si>
  <si>
    <t>2021.06.03.12.28</t>
    <phoneticPr fontId="13"/>
  </si>
  <si>
    <t>2021.06.03.11.42</t>
    <phoneticPr fontId="13"/>
  </si>
  <si>
    <t>FIB</t>
    <phoneticPr fontId="13"/>
  </si>
  <si>
    <t>負け</t>
    <rPh sb="0" eb="1">
      <t>マ</t>
    </rPh>
    <phoneticPr fontId="13"/>
  </si>
  <si>
    <t>EUR/JPY</t>
    <phoneticPr fontId="13"/>
  </si>
  <si>
    <t>USDJPY</t>
    <phoneticPr fontId="13"/>
  </si>
  <si>
    <t>PB</t>
    <phoneticPr fontId="13"/>
  </si>
  <si>
    <t>5M</t>
    <phoneticPr fontId="13"/>
  </si>
  <si>
    <t>2021.06.03.17.43</t>
    <phoneticPr fontId="13"/>
  </si>
  <si>
    <t>2021.06.03.17.55</t>
    <phoneticPr fontId="13"/>
  </si>
  <si>
    <t>FIB</t>
    <phoneticPr fontId="13"/>
  </si>
  <si>
    <t>勝ち</t>
    <rPh sb="0" eb="1">
      <t>カ</t>
    </rPh>
    <phoneticPr fontId="13"/>
  </si>
  <si>
    <t>GBPJPY</t>
    <phoneticPr fontId="13"/>
  </si>
  <si>
    <t>2021.06.03.17.48</t>
    <phoneticPr fontId="13"/>
  </si>
  <si>
    <t>2021.06.03.17.56</t>
    <phoneticPr fontId="13"/>
  </si>
  <si>
    <t>GBP/JPY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</si>
</sst>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</numFmts>
  <fonts count="14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気づき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393795</xdr:colOff>
      <xdr:row>28</xdr:row>
      <xdr:rowOff>162497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76FC7FC-0BAA-495E-9853-3BBB49A4B7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147395" cy="4856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16</xdr:col>
      <xdr:colOff>393795</xdr:colOff>
      <xdr:row>58</xdr:row>
      <xdr:rowOff>132001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9DC83F5E-6E4D-41DB-BD0D-D304C4A643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029200"/>
          <a:ext cx="10147395" cy="48259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16</xdr:col>
      <xdr:colOff>363300</xdr:colOff>
      <xdr:row>88</xdr:row>
      <xdr:rowOff>154873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D0B7162C-4751-451F-BB8F-BE2597B13A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058400"/>
          <a:ext cx="10116900" cy="484879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16</xdr:col>
      <xdr:colOff>312064</xdr:colOff>
      <xdr:row>119</xdr:row>
      <xdr:rowOff>18762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B2C0C4D-D590-4D9C-9C2B-3ADB77EF26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5087600"/>
          <a:ext cx="10065664" cy="488032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16</xdr:col>
      <xdr:colOff>363300</xdr:colOff>
      <xdr:row>149</xdr:row>
      <xdr:rowOff>10105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E3851AD-AEEF-48EE-9816-279834D69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20116800"/>
          <a:ext cx="10116900" cy="4871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zoomScaleSheetLayoutView="100" workbookViewId="0">
      <selection activeCell="G5" sqref="G5"/>
    </sheetView>
  </sheetViews>
  <sheetFormatPr defaultColWidth="10" defaultRowHeight="13.5" customHeight="1"/>
  <cols>
    <col min="1" max="1" width="22.77734375" customWidth="1"/>
    <col min="2" max="2" width="13.6640625" customWidth="1"/>
    <col min="3" max="3" width="13.88671875" customWidth="1"/>
    <col min="4" max="4" width="15.6640625" customWidth="1"/>
    <col min="5" max="5" width="12.33203125" customWidth="1"/>
    <col min="6" max="6" width="12.21875" customWidth="1"/>
    <col min="7" max="7" width="13.21875" customWidth="1"/>
    <col min="9" max="9" width="15.77734375" customWidth="1"/>
    <col min="10" max="10" width="13.109375" customWidth="1"/>
    <col min="11" max="11" width="15.44140625" customWidth="1"/>
    <col min="12" max="12" width="17.6640625" customWidth="1"/>
  </cols>
  <sheetData>
    <row r="1" spans="1:12" ht="19.5" customHeight="1">
      <c r="A1" s="119"/>
      <c r="B1" s="132" t="s">
        <v>0</v>
      </c>
      <c r="C1" s="133"/>
      <c r="D1" s="134"/>
      <c r="E1" s="118"/>
      <c r="F1" s="135" t="s">
        <v>0</v>
      </c>
      <c r="G1" s="136"/>
      <c r="H1" s="120"/>
    </row>
    <row r="2" spans="1:12" ht="25.5" customHeight="1">
      <c r="A2" s="121" t="s">
        <v>1</v>
      </c>
      <c r="B2" s="137">
        <v>989301</v>
      </c>
      <c r="C2" s="137"/>
      <c r="D2" s="137"/>
      <c r="E2" s="64" t="s">
        <v>2</v>
      </c>
      <c r="F2" s="138">
        <v>44350</v>
      </c>
      <c r="G2" s="139"/>
      <c r="H2" s="46"/>
      <c r="I2" s="46"/>
    </row>
    <row r="3" spans="1:12" ht="27" customHeight="1">
      <c r="A3" s="47" t="s">
        <v>3</v>
      </c>
      <c r="B3" s="140">
        <f>SUM(B2+D15)</f>
        <v>988092</v>
      </c>
      <c r="C3" s="140"/>
      <c r="D3" s="141"/>
      <c r="E3" s="48" t="s">
        <v>4</v>
      </c>
      <c r="F3" s="49">
        <v>0.02</v>
      </c>
      <c r="G3" s="50">
        <f>B3*F3</f>
        <v>19761.84</v>
      </c>
      <c r="H3" s="52" t="s">
        <v>5</v>
      </c>
      <c r="I3" s="53">
        <f>(B3-B2)</f>
        <v>-1209</v>
      </c>
      <c r="K3" s="122"/>
    </row>
    <row r="4" spans="1:12" s="101" customFormat="1" ht="17.25" customHeight="1">
      <c r="A4" s="96"/>
      <c r="B4" s="97"/>
      <c r="C4" s="97"/>
      <c r="D4" s="97"/>
      <c r="E4" s="98"/>
      <c r="F4" s="117" t="s">
        <v>0</v>
      </c>
      <c r="G4" s="97"/>
      <c r="H4" s="99"/>
      <c r="I4" s="100"/>
    </row>
    <row r="5" spans="1:12" ht="39" customHeight="1">
      <c r="A5" s="102"/>
      <c r="B5" s="103"/>
      <c r="C5" s="103"/>
      <c r="D5" s="115"/>
      <c r="E5" s="104"/>
      <c r="F5" s="116"/>
      <c r="G5" s="103"/>
      <c r="H5" s="105"/>
      <c r="I5" s="106"/>
      <c r="J5" s="107"/>
      <c r="K5" s="108"/>
      <c r="L5" s="108"/>
    </row>
    <row r="6" spans="1:12" ht="21" customHeight="1">
      <c r="A6" s="112" t="s">
        <v>6</v>
      </c>
      <c r="B6" s="110" t="s">
        <v>0</v>
      </c>
      <c r="C6" s="110" t="s">
        <v>0</v>
      </c>
      <c r="D6" s="111"/>
      <c r="E6" s="110" t="s">
        <v>0</v>
      </c>
      <c r="F6" s="113" t="s">
        <v>0</v>
      </c>
      <c r="G6" s="51"/>
      <c r="H6" s="46"/>
      <c r="I6" s="46"/>
      <c r="L6" s="109"/>
    </row>
    <row r="7" spans="1:12" ht="43.2">
      <c r="A7" s="114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" customHeight="1">
      <c r="A8" s="55">
        <v>44348</v>
      </c>
      <c r="B8" s="72">
        <v>880</v>
      </c>
      <c r="C8" s="73">
        <v>2089</v>
      </c>
      <c r="D8" s="83">
        <f t="shared" ref="D8:D14" si="0">SUM(B8-C8)</f>
        <v>-1209</v>
      </c>
      <c r="E8" s="74">
        <v>3</v>
      </c>
      <c r="F8" s="74">
        <v>5</v>
      </c>
      <c r="G8" s="67">
        <f t="shared" ref="G8:G14" si="1">SUM(E8+F8)</f>
        <v>8</v>
      </c>
      <c r="H8" s="68">
        <f t="shared" ref="H8:H14" si="2">E8/G8</f>
        <v>0.375</v>
      </c>
      <c r="I8" s="69">
        <f t="shared" ref="I8:I14" si="3">B8/E8</f>
        <v>293.33333333333331</v>
      </c>
      <c r="J8" s="69">
        <f t="shared" ref="J8:J14" si="4">C8/F8</f>
        <v>417.8</v>
      </c>
      <c r="K8" s="70">
        <f t="shared" ref="K8:K14" si="5">I8/J8</f>
        <v>0.70209031434498159</v>
      </c>
      <c r="L8" s="71">
        <f t="shared" ref="L8:L14" si="6">B8/C8</f>
        <v>0.42125418860698899</v>
      </c>
    </row>
    <row r="9" spans="1:12" ht="24.9" customHeight="1">
      <c r="A9" s="56">
        <v>44378</v>
      </c>
      <c r="B9" s="72"/>
      <c r="C9" s="73"/>
      <c r="D9" s="83">
        <f t="shared" si="0"/>
        <v>0</v>
      </c>
      <c r="E9" s="74"/>
      <c r="F9" s="74"/>
      <c r="G9" s="67">
        <f t="shared" si="1"/>
        <v>0</v>
      </c>
      <c r="H9" s="68" t="e">
        <f t="shared" si="2"/>
        <v>#DIV/0!</v>
      </c>
      <c r="I9" s="69" t="e">
        <f t="shared" si="3"/>
        <v>#DIV/0!</v>
      </c>
      <c r="J9" s="69" t="e">
        <f t="shared" si="4"/>
        <v>#DIV/0!</v>
      </c>
      <c r="K9" s="70" t="e">
        <f t="shared" si="5"/>
        <v>#DIV/0!</v>
      </c>
      <c r="L9" s="71" t="e">
        <f t="shared" si="6"/>
        <v>#DIV/0!</v>
      </c>
    </row>
    <row r="10" spans="1:12" ht="24.9" customHeight="1">
      <c r="A10" s="55">
        <v>44409</v>
      </c>
      <c r="B10" s="72"/>
      <c r="C10" s="66"/>
      <c r="D10" s="83">
        <f t="shared" si="0"/>
        <v>0</v>
      </c>
      <c r="E10" s="74"/>
      <c r="F10" s="74"/>
      <c r="G10" s="67">
        <f t="shared" si="1"/>
        <v>0</v>
      </c>
      <c r="H10" s="68" t="e">
        <f t="shared" si="2"/>
        <v>#DIV/0!</v>
      </c>
      <c r="I10" s="69" t="e">
        <f t="shared" si="3"/>
        <v>#DIV/0!</v>
      </c>
      <c r="J10" s="69" t="e">
        <f t="shared" si="4"/>
        <v>#DIV/0!</v>
      </c>
      <c r="K10" s="70" t="e">
        <f t="shared" si="5"/>
        <v>#DIV/0!</v>
      </c>
      <c r="L10" s="71" t="e">
        <f t="shared" si="6"/>
        <v>#DIV/0!</v>
      </c>
    </row>
    <row r="11" spans="1:12" ht="24.9" customHeight="1">
      <c r="A11" s="56">
        <v>44440</v>
      </c>
      <c r="B11" s="72"/>
      <c r="C11" s="73"/>
      <c r="D11" s="83">
        <f t="shared" si="0"/>
        <v>0</v>
      </c>
      <c r="E11" s="74"/>
      <c r="F11" s="74"/>
      <c r="G11" s="67">
        <f t="shared" si="1"/>
        <v>0</v>
      </c>
      <c r="H11" s="68" t="e">
        <f t="shared" si="2"/>
        <v>#DIV/0!</v>
      </c>
      <c r="I11" s="69" t="e">
        <f t="shared" si="3"/>
        <v>#DIV/0!</v>
      </c>
      <c r="J11" s="69" t="e">
        <f t="shared" si="4"/>
        <v>#DIV/0!</v>
      </c>
      <c r="K11" s="70" t="e">
        <f t="shared" si="5"/>
        <v>#DIV/0!</v>
      </c>
      <c r="L11" s="71" t="e">
        <f t="shared" si="6"/>
        <v>#DIV/0!</v>
      </c>
    </row>
    <row r="12" spans="1:12" ht="24.9" customHeight="1">
      <c r="A12" s="55">
        <v>44470</v>
      </c>
      <c r="B12" s="72"/>
      <c r="C12" s="66"/>
      <c r="D12" s="83">
        <f t="shared" si="0"/>
        <v>0</v>
      </c>
      <c r="E12" s="74"/>
      <c r="F12" s="74"/>
      <c r="G12" s="67">
        <f t="shared" si="1"/>
        <v>0</v>
      </c>
      <c r="H12" s="68" t="e">
        <f t="shared" si="2"/>
        <v>#DIV/0!</v>
      </c>
      <c r="I12" s="69" t="e">
        <f t="shared" si="3"/>
        <v>#DIV/0!</v>
      </c>
      <c r="J12" s="69" t="e">
        <f t="shared" si="4"/>
        <v>#DIV/0!</v>
      </c>
      <c r="K12" s="70" t="e">
        <f t="shared" si="5"/>
        <v>#DIV/0!</v>
      </c>
      <c r="L12" s="71" t="e">
        <f t="shared" si="6"/>
        <v>#DIV/0!</v>
      </c>
    </row>
    <row r="13" spans="1:12" ht="24.9" customHeight="1">
      <c r="A13" s="56">
        <v>44501</v>
      </c>
      <c r="B13" s="72"/>
      <c r="C13" s="66"/>
      <c r="D13" s="83">
        <f t="shared" si="0"/>
        <v>0</v>
      </c>
      <c r="E13" s="74"/>
      <c r="F13" s="74"/>
      <c r="G13" s="67">
        <f t="shared" si="1"/>
        <v>0</v>
      </c>
      <c r="H13" s="68" t="e">
        <f t="shared" si="2"/>
        <v>#DIV/0!</v>
      </c>
      <c r="I13" s="69" t="e">
        <f t="shared" si="3"/>
        <v>#DIV/0!</v>
      </c>
      <c r="J13" s="69" t="e">
        <f t="shared" si="4"/>
        <v>#DIV/0!</v>
      </c>
      <c r="K13" s="70" t="e">
        <f t="shared" si="5"/>
        <v>#DIV/0!</v>
      </c>
      <c r="L13" s="71" t="e">
        <f t="shared" si="6"/>
        <v>#DIV/0!</v>
      </c>
    </row>
    <row r="14" spans="1:12" ht="24.9" customHeight="1">
      <c r="A14" s="57">
        <v>44531</v>
      </c>
      <c r="B14" s="75"/>
      <c r="C14" s="76"/>
      <c r="D14" s="84">
        <f t="shared" si="0"/>
        <v>0</v>
      </c>
      <c r="E14" s="77"/>
      <c r="F14" s="77"/>
      <c r="G14" s="78">
        <f t="shared" si="1"/>
        <v>0</v>
      </c>
      <c r="H14" s="79" t="e">
        <f t="shared" si="2"/>
        <v>#DIV/0!</v>
      </c>
      <c r="I14" s="80" t="e">
        <f t="shared" si="3"/>
        <v>#DIV/0!</v>
      </c>
      <c r="J14" s="80" t="e">
        <f t="shared" si="4"/>
        <v>#DIV/0!</v>
      </c>
      <c r="K14" s="81" t="e">
        <f t="shared" si="5"/>
        <v>#DIV/0!</v>
      </c>
      <c r="L14" s="82" t="e">
        <f t="shared" si="6"/>
        <v>#DIV/0!</v>
      </c>
    </row>
    <row r="15" spans="1:12" ht="24.9" customHeight="1">
      <c r="A15" s="85" t="s">
        <v>74</v>
      </c>
      <c r="B15" s="86">
        <f t="shared" ref="B15:G15" si="7">SUM(B8:B14)</f>
        <v>880</v>
      </c>
      <c r="C15" s="87">
        <f t="shared" si="7"/>
        <v>2089</v>
      </c>
      <c r="D15" s="88">
        <f t="shared" si="7"/>
        <v>-1209</v>
      </c>
      <c r="E15" s="89">
        <f t="shared" si="7"/>
        <v>3</v>
      </c>
      <c r="F15" s="90">
        <f t="shared" si="7"/>
        <v>5</v>
      </c>
      <c r="G15" s="89">
        <f t="shared" si="7"/>
        <v>8</v>
      </c>
      <c r="H15" s="91" t="e">
        <f>AVERAGE(H8:H14)</f>
        <v>#DIV/0!</v>
      </c>
      <c r="I15" s="87" t="e">
        <f>AVERAGE(I8:I14)</f>
        <v>#DIV/0!</v>
      </c>
      <c r="J15" s="87" t="e">
        <f>AVERAGE(J8:J14)</f>
        <v>#DIV/0!</v>
      </c>
      <c r="K15" s="92" t="e">
        <f>AVERAGE(K8:K14)</f>
        <v>#DIV/0!</v>
      </c>
      <c r="L15" s="93" t="e">
        <f>AVERAGE(L8:L14)</f>
        <v>#DIV/0!</v>
      </c>
    </row>
    <row r="16" spans="1:12" ht="13.2">
      <c r="A16" s="54"/>
      <c r="J16" s="94"/>
      <c r="K16" s="95" t="s">
        <v>19</v>
      </c>
      <c r="L16" s="95" t="s">
        <v>20</v>
      </c>
    </row>
    <row r="17" spans="1:1" ht="13.2">
      <c r="A17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"/>
  <sheetViews>
    <sheetView zoomScaleSheetLayoutView="100" workbookViewId="0">
      <selection activeCell="B12" sqref="B12"/>
    </sheetView>
  </sheetViews>
  <sheetFormatPr defaultColWidth="8.88671875" defaultRowHeight="13.2"/>
  <sheetData>
    <row r="1" spans="1:9">
      <c r="A1" s="126" t="s">
        <v>71</v>
      </c>
      <c r="B1" s="127"/>
      <c r="C1" s="127"/>
      <c r="D1" s="127"/>
      <c r="E1" s="127"/>
      <c r="F1" s="127"/>
      <c r="G1" s="127"/>
      <c r="H1" s="127"/>
      <c r="I1" s="130"/>
    </row>
    <row r="2" spans="1:9">
      <c r="A2" s="128" t="s">
        <v>72</v>
      </c>
      <c r="B2" s="129"/>
      <c r="C2" s="129"/>
      <c r="D2" s="129"/>
      <c r="E2" s="129"/>
      <c r="F2" s="129"/>
      <c r="G2" s="129"/>
      <c r="H2" s="129"/>
      <c r="I2" s="130"/>
    </row>
    <row r="3" spans="1:9">
      <c r="A3" s="125"/>
      <c r="D3" s="125"/>
    </row>
    <row r="7" spans="1:9">
      <c r="A7" t="s">
        <v>73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4"/>
  <sheetViews>
    <sheetView topLeftCell="B1" zoomScaleSheetLayoutView="100" workbookViewId="0">
      <pane ySplit="1" topLeftCell="A17" activePane="bottomLeft" state="frozen"/>
      <selection pane="bottomLeft" activeCell="B19" sqref="B19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5" ht="13.2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24" t="s">
        <v>34</v>
      </c>
      <c r="O1" s="41" t="s">
        <v>35</v>
      </c>
    </row>
    <row r="2" spans="1:15" ht="13.5" customHeight="1">
      <c r="A2" t="s">
        <v>36</v>
      </c>
      <c r="B2" t="s">
        <v>80</v>
      </c>
      <c r="C2">
        <v>1000</v>
      </c>
      <c r="D2" t="s">
        <v>39</v>
      </c>
      <c r="E2" t="s">
        <v>83</v>
      </c>
      <c r="F2" t="s">
        <v>78</v>
      </c>
      <c r="G2">
        <v>109.685</v>
      </c>
      <c r="H2" t="s">
        <v>83</v>
      </c>
      <c r="I2" t="s">
        <v>79</v>
      </c>
      <c r="J2">
        <v>109.65600000000001</v>
      </c>
      <c r="K2" t="s">
        <v>81</v>
      </c>
      <c r="L2" t="s">
        <v>82</v>
      </c>
      <c r="O2">
        <v>-34</v>
      </c>
    </row>
    <row r="3" spans="1:15" ht="13.2">
      <c r="A3" t="s">
        <v>84</v>
      </c>
      <c r="B3" t="s">
        <v>80</v>
      </c>
      <c r="C3">
        <v>10000</v>
      </c>
      <c r="D3" t="s">
        <v>85</v>
      </c>
      <c r="E3" t="s">
        <v>83</v>
      </c>
      <c r="F3" t="s">
        <v>87</v>
      </c>
      <c r="G3">
        <v>1.0717699999999999</v>
      </c>
      <c r="H3" t="s">
        <v>83</v>
      </c>
      <c r="I3" t="s">
        <v>88</v>
      </c>
      <c r="J3">
        <v>1.07131</v>
      </c>
      <c r="K3" t="s">
        <v>81</v>
      </c>
      <c r="L3" t="s">
        <v>82</v>
      </c>
      <c r="M3" s="10"/>
      <c r="N3" s="10"/>
      <c r="O3">
        <v>-415</v>
      </c>
    </row>
    <row r="4" spans="1:15" ht="13.2">
      <c r="A4" t="s">
        <v>89</v>
      </c>
      <c r="B4" t="s">
        <v>80</v>
      </c>
      <c r="C4">
        <v>10000</v>
      </c>
      <c r="D4" t="s">
        <v>85</v>
      </c>
      <c r="E4" t="s">
        <v>86</v>
      </c>
      <c r="F4" t="s">
        <v>98</v>
      </c>
      <c r="G4">
        <v>109.69799999999999</v>
      </c>
      <c r="H4" t="s">
        <v>86</v>
      </c>
      <c r="I4" t="s">
        <v>90</v>
      </c>
      <c r="J4">
        <v>109.717</v>
      </c>
      <c r="K4" t="s">
        <v>81</v>
      </c>
      <c r="L4" t="s">
        <v>91</v>
      </c>
      <c r="M4" s="10"/>
      <c r="N4" s="10"/>
      <c r="O4">
        <v>140</v>
      </c>
    </row>
    <row r="5" spans="1:15" ht="13.2">
      <c r="A5" t="s">
        <v>89</v>
      </c>
      <c r="B5" t="s">
        <v>80</v>
      </c>
      <c r="C5">
        <v>10000</v>
      </c>
      <c r="D5" t="s">
        <v>85</v>
      </c>
      <c r="E5" t="s">
        <v>86</v>
      </c>
      <c r="F5" t="s">
        <v>92</v>
      </c>
      <c r="G5">
        <v>109.71</v>
      </c>
      <c r="H5" t="s">
        <v>86</v>
      </c>
      <c r="I5" t="s">
        <v>93</v>
      </c>
      <c r="J5">
        <v>109.754</v>
      </c>
      <c r="K5" t="s">
        <v>81</v>
      </c>
      <c r="L5" t="s">
        <v>91</v>
      </c>
      <c r="M5" s="10"/>
      <c r="N5" s="10"/>
      <c r="O5">
        <v>390</v>
      </c>
    </row>
    <row r="6" spans="1:15" ht="13.2">
      <c r="A6" t="s">
        <v>89</v>
      </c>
      <c r="B6" t="s">
        <v>95</v>
      </c>
      <c r="C6">
        <v>10000</v>
      </c>
      <c r="D6" t="s">
        <v>96</v>
      </c>
      <c r="E6" t="s">
        <v>86</v>
      </c>
      <c r="F6" t="s">
        <v>97</v>
      </c>
      <c r="G6">
        <v>109.762</v>
      </c>
      <c r="H6" t="s">
        <v>86</v>
      </c>
      <c r="I6" t="s">
        <v>99</v>
      </c>
      <c r="J6">
        <v>109.797</v>
      </c>
      <c r="K6" t="s">
        <v>81</v>
      </c>
      <c r="L6" t="s">
        <v>82</v>
      </c>
      <c r="N6" s="10"/>
      <c r="O6">
        <v>-400</v>
      </c>
    </row>
    <row r="7" spans="1:15" ht="13.2">
      <c r="A7" t="s">
        <v>100</v>
      </c>
      <c r="B7" t="s">
        <v>80</v>
      </c>
      <c r="C7">
        <v>10000</v>
      </c>
      <c r="D7" t="s">
        <v>101</v>
      </c>
      <c r="E7" t="s">
        <v>102</v>
      </c>
      <c r="F7" t="s">
        <v>104</v>
      </c>
      <c r="G7">
        <v>133.82</v>
      </c>
      <c r="H7" t="s">
        <v>102</v>
      </c>
      <c r="I7" t="s">
        <v>103</v>
      </c>
      <c r="J7">
        <v>133.77000000000001</v>
      </c>
      <c r="K7" t="s">
        <v>105</v>
      </c>
      <c r="L7" t="s">
        <v>106</v>
      </c>
      <c r="N7" s="10"/>
      <c r="O7">
        <v>-550</v>
      </c>
    </row>
    <row r="8" spans="1:15" ht="13.2">
      <c r="A8" t="s">
        <v>108</v>
      </c>
      <c r="B8" t="s">
        <v>80</v>
      </c>
      <c r="C8">
        <v>10000</v>
      </c>
      <c r="D8" t="s">
        <v>109</v>
      </c>
      <c r="E8" t="s">
        <v>110</v>
      </c>
      <c r="F8" t="s">
        <v>111</v>
      </c>
      <c r="G8">
        <v>110.172</v>
      </c>
      <c r="H8" t="s">
        <v>110</v>
      </c>
      <c r="I8" t="s">
        <v>112</v>
      </c>
      <c r="J8">
        <v>110.212</v>
      </c>
      <c r="K8" t="s">
        <v>113</v>
      </c>
      <c r="L8" t="s">
        <v>114</v>
      </c>
      <c r="M8" s="10"/>
      <c r="N8" s="10"/>
      <c r="O8">
        <v>350</v>
      </c>
    </row>
    <row r="9" spans="1:15" ht="13.2">
      <c r="A9" t="s">
        <v>115</v>
      </c>
      <c r="B9" t="s">
        <v>95</v>
      </c>
      <c r="C9">
        <v>10000</v>
      </c>
      <c r="D9" t="s">
        <v>109</v>
      </c>
      <c r="E9" t="s">
        <v>110</v>
      </c>
      <c r="F9" t="s">
        <v>116</v>
      </c>
      <c r="G9">
        <v>155.39099999999999</v>
      </c>
      <c r="H9" t="s">
        <v>110</v>
      </c>
      <c r="I9" t="s">
        <v>117</v>
      </c>
      <c r="J9">
        <v>155.45500000000001</v>
      </c>
      <c r="K9" t="s">
        <v>113</v>
      </c>
      <c r="L9" t="s">
        <v>82</v>
      </c>
      <c r="M9" s="10"/>
      <c r="N9" s="10"/>
      <c r="O9">
        <v>-690</v>
      </c>
    </row>
    <row r="10" spans="1:15" ht="13.2">
      <c r="M10" s="10"/>
      <c r="N10" s="10"/>
    </row>
    <row r="11" spans="1:15" ht="13.2">
      <c r="M11" s="10"/>
      <c r="N11" s="10"/>
    </row>
    <row r="12" spans="1:15" ht="13.2">
      <c r="M12" s="10"/>
      <c r="N12" s="10"/>
    </row>
    <row r="13" spans="1:15" ht="13.2">
      <c r="M13" s="10"/>
      <c r="N13" s="10"/>
    </row>
    <row r="14" spans="1:15" ht="13.2">
      <c r="M14" s="10"/>
      <c r="N14" s="10"/>
    </row>
    <row r="15" spans="1:15" ht="13.2">
      <c r="M15" s="10"/>
      <c r="N15" s="10"/>
    </row>
    <row r="16" spans="1:15" ht="13.2">
      <c r="M16" s="10"/>
      <c r="N16" s="10"/>
    </row>
    <row r="17" spans="1:15" ht="13.2">
      <c r="M17" s="10"/>
      <c r="N17" s="10"/>
    </row>
    <row r="18" spans="1:15" ht="13.2">
      <c r="M18" s="10"/>
      <c r="N18" s="10"/>
    </row>
    <row r="19" spans="1:15" ht="13.2">
      <c r="M19" s="10"/>
      <c r="N19" s="10"/>
    </row>
    <row r="20" spans="1:15" ht="13.2">
      <c r="M20" s="10"/>
      <c r="N20" s="10"/>
    </row>
    <row r="21" spans="1:15" ht="13.2">
      <c r="M21" s="10"/>
      <c r="N21" s="10"/>
    </row>
    <row r="22" spans="1:15" ht="13.2">
      <c r="M22" s="10"/>
      <c r="N22" s="10"/>
    </row>
    <row r="23" spans="1:15" ht="13.2">
      <c r="M23" s="10"/>
      <c r="N23" s="10"/>
    </row>
    <row r="24" spans="1:15" ht="13.2">
      <c r="M24" s="10"/>
      <c r="N24" s="10"/>
    </row>
    <row r="25" spans="1:15" ht="13.2">
      <c r="M25" s="10"/>
      <c r="N25" s="10"/>
    </row>
    <row r="26" spans="1:15" ht="13.2">
      <c r="M26" s="10"/>
      <c r="N26" s="10"/>
    </row>
    <row r="27" spans="1:15" ht="13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3"/>
      <c r="O27" s="42"/>
    </row>
    <row r="28" spans="1:15" ht="13.2">
      <c r="L28" s="44" t="s">
        <v>45</v>
      </c>
      <c r="M28" s="10"/>
      <c r="N28" s="10"/>
      <c r="O28">
        <v>-1209</v>
      </c>
    </row>
    <row r="29" spans="1:15" ht="13.2">
      <c r="M29" s="10"/>
      <c r="N29" s="10"/>
    </row>
    <row r="30" spans="1:15" ht="13.2">
      <c r="M30" s="10"/>
      <c r="N30" s="10"/>
    </row>
    <row r="32" spans="1:15" ht="13.2">
      <c r="L32" s="11"/>
      <c r="M32" s="12"/>
      <c r="N32" s="12"/>
    </row>
    <row r="35" spans="3:9" ht="13.2">
      <c r="C35" s="142" t="s">
        <v>46</v>
      </c>
      <c r="D35" s="143"/>
      <c r="F35" s="144" t="s">
        <v>47</v>
      </c>
      <c r="G35" s="145"/>
      <c r="H35" s="28" t="s">
        <v>48</v>
      </c>
      <c r="I35" s="31" t="s">
        <v>49</v>
      </c>
    </row>
    <row r="36" spans="3:9" ht="13.2">
      <c r="C36" s="5" t="s">
        <v>50</v>
      </c>
      <c r="D36" s="6"/>
      <c r="F36" s="5" t="s">
        <v>94</v>
      </c>
      <c r="G36" s="15">
        <v>5</v>
      </c>
      <c r="H36" s="21">
        <v>4</v>
      </c>
      <c r="I36" s="24">
        <v>1</v>
      </c>
    </row>
    <row r="37" spans="3:9" ht="13.2">
      <c r="C37" s="2" t="s">
        <v>51</v>
      </c>
      <c r="D37" s="1">
        <v>6</v>
      </c>
      <c r="F37" s="2" t="s">
        <v>84</v>
      </c>
      <c r="G37" s="17">
        <v>1</v>
      </c>
      <c r="H37" s="22">
        <v>1</v>
      </c>
      <c r="I37" s="18">
        <v>0</v>
      </c>
    </row>
    <row r="38" spans="3:9" ht="13.2">
      <c r="C38" s="2" t="s">
        <v>52</v>
      </c>
      <c r="D38" s="1">
        <v>2</v>
      </c>
      <c r="F38" s="2" t="s">
        <v>107</v>
      </c>
      <c r="G38" s="17">
        <v>1</v>
      </c>
      <c r="H38" s="22">
        <v>1</v>
      </c>
      <c r="I38" s="18">
        <v>0</v>
      </c>
    </row>
    <row r="39" spans="3:9" ht="13.2">
      <c r="C39" s="2" t="s">
        <v>53</v>
      </c>
      <c r="D39" s="1">
        <v>8</v>
      </c>
      <c r="F39" s="2" t="s">
        <v>118</v>
      </c>
      <c r="G39" s="17">
        <v>1</v>
      </c>
      <c r="H39" s="22">
        <v>0</v>
      </c>
      <c r="I39" s="18">
        <v>1</v>
      </c>
    </row>
    <row r="40" spans="3:9" ht="13.2">
      <c r="C40" s="2" t="s">
        <v>54</v>
      </c>
      <c r="D40" s="1">
        <v>3</v>
      </c>
      <c r="F40" s="2"/>
      <c r="G40" s="17"/>
      <c r="H40" s="22"/>
      <c r="I40" s="18"/>
    </row>
    <row r="41" spans="3:9" ht="13.2">
      <c r="C41" s="2" t="s">
        <v>55</v>
      </c>
      <c r="D41" s="4">
        <v>5</v>
      </c>
      <c r="F41" s="2"/>
      <c r="G41" s="17"/>
      <c r="H41" s="22"/>
      <c r="I41" s="18"/>
    </row>
    <row r="42" spans="3:9" ht="13.2">
      <c r="C42" s="2" t="s">
        <v>56</v>
      </c>
      <c r="D42" s="1">
        <v>0</v>
      </c>
      <c r="F42" s="2"/>
      <c r="G42" s="17"/>
      <c r="H42" s="22"/>
      <c r="I42" s="18"/>
    </row>
    <row r="43" spans="3:9" ht="13.2">
      <c r="C43" s="8" t="s">
        <v>57</v>
      </c>
      <c r="D43" s="9">
        <v>0</v>
      </c>
      <c r="F43" s="2"/>
      <c r="G43" s="17"/>
      <c r="H43" s="22"/>
      <c r="I43" s="18"/>
    </row>
    <row r="44" spans="3:9" ht="13.2">
      <c r="C44" s="2" t="s">
        <v>58</v>
      </c>
      <c r="D44" s="1">
        <v>880</v>
      </c>
      <c r="F44" s="2"/>
      <c r="G44" s="17"/>
      <c r="H44" s="22"/>
      <c r="I44" s="18"/>
    </row>
    <row r="45" spans="3:9" ht="13.2">
      <c r="C45" s="2" t="s">
        <v>59</v>
      </c>
      <c r="D45" s="4">
        <v>2089</v>
      </c>
      <c r="F45" s="2"/>
      <c r="G45" s="17"/>
      <c r="H45" s="22"/>
      <c r="I45" s="18"/>
    </row>
    <row r="46" spans="3:9" ht="13.2">
      <c r="C46" s="2" t="s">
        <v>60</v>
      </c>
      <c r="D46" s="1">
        <v>-1209</v>
      </c>
      <c r="F46" s="5"/>
      <c r="G46" s="15"/>
      <c r="H46" s="21"/>
      <c r="I46" s="16"/>
    </row>
    <row r="47" spans="3:9" ht="13.2">
      <c r="C47" s="2" t="s">
        <v>15</v>
      </c>
      <c r="D47" s="13">
        <v>293</v>
      </c>
      <c r="F47" s="2"/>
      <c r="G47" s="17"/>
      <c r="H47" s="22"/>
      <c r="I47" s="18"/>
    </row>
    <row r="48" spans="3:9" ht="13.2">
      <c r="C48" s="2" t="s">
        <v>16</v>
      </c>
      <c r="D48" s="13">
        <v>418</v>
      </c>
      <c r="F48" s="2"/>
      <c r="G48" s="17"/>
      <c r="H48" s="22"/>
      <c r="I48" s="18"/>
    </row>
    <row r="49" spans="3:10" ht="13.2">
      <c r="C49" s="2" t="s">
        <v>61</v>
      </c>
      <c r="D49" s="1">
        <v>2</v>
      </c>
      <c r="F49" s="2"/>
      <c r="G49" s="17"/>
      <c r="H49" s="22"/>
      <c r="I49" s="18"/>
    </row>
    <row r="50" spans="3:10" ht="13.2">
      <c r="C50" s="2" t="s">
        <v>62</v>
      </c>
      <c r="D50" s="1">
        <v>2</v>
      </c>
      <c r="F50" s="2"/>
      <c r="G50" s="17"/>
      <c r="H50" s="22"/>
      <c r="I50" s="18"/>
    </row>
    <row r="51" spans="3:10" ht="13.2">
      <c r="C51" s="2" t="s">
        <v>63</v>
      </c>
      <c r="D51" s="14"/>
      <c r="F51" s="2"/>
      <c r="G51" s="17"/>
      <c r="H51" s="22"/>
      <c r="I51" s="18"/>
    </row>
    <row r="52" spans="3:10" ht="13.2">
      <c r="C52" s="3" t="s">
        <v>14</v>
      </c>
      <c r="D52" s="7">
        <v>0.375</v>
      </c>
      <c r="F52" s="2"/>
      <c r="G52" s="17"/>
      <c r="H52" s="22"/>
      <c r="I52" s="18"/>
    </row>
    <row r="53" spans="3:10" ht="13.2">
      <c r="F53" s="2"/>
      <c r="G53" s="17"/>
      <c r="H53" s="22"/>
      <c r="I53" s="18"/>
    </row>
    <row r="54" spans="3:10" ht="13.2">
      <c r="F54" s="3"/>
      <c r="G54" s="19"/>
      <c r="H54" s="23"/>
      <c r="I54" s="20"/>
    </row>
    <row r="55" spans="3:10" ht="13.2">
      <c r="F55" s="38" t="s">
        <v>45</v>
      </c>
      <c r="G55" s="45">
        <f>SUM(G36:G54)</f>
        <v>8</v>
      </c>
      <c r="H55" s="45">
        <f>SUM(H36:H54)</f>
        <v>6</v>
      </c>
      <c r="I55" s="45">
        <f>SUM(I36:I54)</f>
        <v>2</v>
      </c>
    </row>
    <row r="58" spans="3:10" ht="13.2">
      <c r="F58" s="144" t="s">
        <v>64</v>
      </c>
      <c r="G58" s="145"/>
      <c r="H58" s="28" t="s">
        <v>48</v>
      </c>
      <c r="I58" s="29" t="s">
        <v>49</v>
      </c>
      <c r="J58" s="30" t="s">
        <v>65</v>
      </c>
    </row>
    <row r="59" spans="3:10" ht="13.2">
      <c r="F59" s="5" t="s">
        <v>66</v>
      </c>
      <c r="G59" s="15">
        <v>0</v>
      </c>
      <c r="H59" s="21">
        <v>0</v>
      </c>
      <c r="I59" s="25">
        <v>0</v>
      </c>
      <c r="J59" s="26">
        <v>0</v>
      </c>
    </row>
    <row r="60" spans="3:10" ht="13.2">
      <c r="F60" s="2" t="s">
        <v>67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68</v>
      </c>
      <c r="G61" s="17">
        <v>0</v>
      </c>
      <c r="H61" s="17">
        <v>0</v>
      </c>
      <c r="I61" s="22">
        <v>0</v>
      </c>
      <c r="J61" s="27">
        <v>0</v>
      </c>
    </row>
    <row r="62" spans="3:10" ht="13.2">
      <c r="F62" s="2" t="s">
        <v>69</v>
      </c>
      <c r="G62" s="17">
        <v>0</v>
      </c>
      <c r="H62" s="17">
        <v>0</v>
      </c>
      <c r="I62" s="22">
        <v>0</v>
      </c>
      <c r="J62" s="27">
        <v>0</v>
      </c>
    </row>
    <row r="63" spans="3:10" ht="13.2">
      <c r="F63" s="33" t="s">
        <v>70</v>
      </c>
      <c r="G63" s="34">
        <v>0</v>
      </c>
      <c r="H63" s="34">
        <v>0</v>
      </c>
      <c r="I63" s="35">
        <v>0</v>
      </c>
      <c r="J63" s="36">
        <v>0</v>
      </c>
    </row>
    <row r="64" spans="3:10" ht="13.2">
      <c r="F64" s="32" t="s">
        <v>45</v>
      </c>
      <c r="G64" s="32"/>
      <c r="H64" s="32"/>
      <c r="I64" s="37"/>
      <c r="J64" s="123">
        <f>SUM(J59:J63)</f>
        <v>0</v>
      </c>
    </row>
  </sheetData>
  <mergeCells count="3">
    <mergeCell ref="C35:D35"/>
    <mergeCell ref="F35:G35"/>
    <mergeCell ref="F58:G58"/>
  </mergeCells>
  <phoneticPr fontId="13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topLeftCell="A55" zoomScaleSheetLayoutView="100" workbookViewId="0">
      <selection activeCell="A121" sqref="A121"/>
    </sheetView>
  </sheetViews>
  <sheetFormatPr defaultColWidth="8.88671875" defaultRowHeight="13.2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91166-46C6-4E6D-8F6E-630D252FFF95}">
  <dimension ref="A1:O63"/>
  <sheetViews>
    <sheetView zoomScaleSheetLayoutView="100" workbookViewId="0">
      <pane activePane="bottomRight" state="frozen"/>
      <selection activeCell="F15" sqref="F15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5" ht="13.8" thickBot="1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24" t="s">
        <v>34</v>
      </c>
      <c r="O1" s="41" t="s">
        <v>35</v>
      </c>
    </row>
    <row r="2" spans="1:15" ht="13.5" customHeight="1">
      <c r="A2" t="s">
        <v>36</v>
      </c>
      <c r="B2" t="s">
        <v>37</v>
      </c>
      <c r="C2" t="s">
        <v>75</v>
      </c>
      <c r="D2" t="s">
        <v>39</v>
      </c>
      <c r="E2" t="s">
        <v>76</v>
      </c>
      <c r="F2" t="s">
        <v>77</v>
      </c>
      <c r="G2">
        <v>123.4</v>
      </c>
      <c r="H2" t="s">
        <v>40</v>
      </c>
      <c r="I2" t="s">
        <v>42</v>
      </c>
      <c r="J2">
        <v>124.15</v>
      </c>
      <c r="K2" t="s">
        <v>43</v>
      </c>
      <c r="L2" t="s">
        <v>44</v>
      </c>
      <c r="M2">
        <v>75</v>
      </c>
      <c r="N2">
        <v>0</v>
      </c>
      <c r="O2">
        <v>7500</v>
      </c>
    </row>
    <row r="3" spans="1:15" ht="13.2">
      <c r="M3" s="10"/>
      <c r="N3" s="10"/>
    </row>
    <row r="4" spans="1:15" ht="13.2">
      <c r="M4" s="10"/>
      <c r="N4" s="10"/>
    </row>
    <row r="5" spans="1:15" ht="13.2">
      <c r="M5" s="10"/>
      <c r="N5" s="10"/>
    </row>
    <row r="6" spans="1:15" ht="13.2">
      <c r="N6" s="10"/>
    </row>
    <row r="7" spans="1:15" ht="13.2">
      <c r="N7" s="10"/>
    </row>
    <row r="8" spans="1:15" ht="13.2">
      <c r="M8" s="10"/>
      <c r="N8" s="10"/>
    </row>
    <row r="9" spans="1:15" ht="13.2">
      <c r="M9" s="10"/>
      <c r="N9" s="10"/>
    </row>
    <row r="10" spans="1:15" ht="13.2">
      <c r="M10" s="10"/>
      <c r="N10" s="10"/>
    </row>
    <row r="11" spans="1:15" ht="13.2">
      <c r="M11" s="10"/>
      <c r="N11" s="10"/>
    </row>
    <row r="12" spans="1:15" ht="13.2">
      <c r="M12" s="10"/>
      <c r="N12" s="10"/>
    </row>
    <row r="13" spans="1:15" ht="13.2">
      <c r="M13" s="10"/>
      <c r="N13" s="10"/>
    </row>
    <row r="14" spans="1:15" ht="13.2">
      <c r="M14" s="10"/>
      <c r="N14" s="10"/>
    </row>
    <row r="15" spans="1:15" ht="13.2">
      <c r="M15" s="10"/>
      <c r="N15" s="10"/>
    </row>
    <row r="16" spans="1:15" ht="13.2">
      <c r="M16" s="10"/>
      <c r="N16" s="10"/>
    </row>
    <row r="17" spans="1:15" ht="13.2">
      <c r="M17" s="10"/>
      <c r="N17" s="10"/>
    </row>
    <row r="18" spans="1:15" ht="13.2">
      <c r="M18" s="10"/>
      <c r="N18" s="10"/>
    </row>
    <row r="19" spans="1:15" ht="13.2">
      <c r="M19" s="10"/>
      <c r="N19" s="10"/>
    </row>
    <row r="20" spans="1:15" ht="13.2">
      <c r="M20" s="10"/>
      <c r="N20" s="10"/>
    </row>
    <row r="21" spans="1:15" ht="13.2">
      <c r="M21" s="10"/>
      <c r="N21" s="10"/>
    </row>
    <row r="22" spans="1:15" ht="13.2">
      <c r="M22" s="10"/>
      <c r="N22" s="10"/>
    </row>
    <row r="23" spans="1:15" ht="13.2">
      <c r="M23" s="10"/>
      <c r="N23" s="10"/>
    </row>
    <row r="24" spans="1:15" ht="13.2">
      <c r="M24" s="10"/>
      <c r="N24" s="10"/>
    </row>
    <row r="25" spans="1:15" ht="13.2">
      <c r="M25" s="10"/>
      <c r="N25" s="10"/>
    </row>
    <row r="26" spans="1:15" ht="13.8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.8" thickTop="1">
      <c r="L27" s="44" t="s">
        <v>45</v>
      </c>
      <c r="M27" s="10">
        <v>75</v>
      </c>
      <c r="N27" s="10"/>
      <c r="O27">
        <v>7500</v>
      </c>
    </row>
    <row r="28" spans="1:15" ht="13.2">
      <c r="M28" s="10"/>
      <c r="N28" s="10"/>
    </row>
    <row r="29" spans="1:15" ht="13.2">
      <c r="M29" s="10"/>
      <c r="N29" s="10"/>
    </row>
    <row r="31" spans="1:15" ht="13.2">
      <c r="L31" s="11"/>
      <c r="M31" s="12"/>
      <c r="N31" s="12"/>
    </row>
    <row r="34" spans="3:9" ht="13.8" thickBot="1">
      <c r="C34" s="142" t="s">
        <v>46</v>
      </c>
      <c r="D34" s="143"/>
      <c r="F34" s="144" t="s">
        <v>47</v>
      </c>
      <c r="G34" s="145"/>
      <c r="H34" s="131" t="s">
        <v>48</v>
      </c>
      <c r="I34" s="31" t="s">
        <v>49</v>
      </c>
    </row>
    <row r="35" spans="3:9" ht="13.2">
      <c r="C35" s="5" t="s">
        <v>50</v>
      </c>
      <c r="D35" s="6"/>
      <c r="F35" s="5"/>
      <c r="G35" s="15"/>
      <c r="H35" s="21"/>
      <c r="I35" s="24"/>
    </row>
    <row r="36" spans="3:9" ht="13.2">
      <c r="C36" s="2" t="s">
        <v>51</v>
      </c>
      <c r="D36" s="1"/>
      <c r="F36" s="2"/>
      <c r="G36" s="17"/>
      <c r="H36" s="22"/>
      <c r="I36" s="18"/>
    </row>
    <row r="37" spans="3:9" ht="13.2">
      <c r="C37" s="2" t="s">
        <v>52</v>
      </c>
      <c r="D37" s="1"/>
      <c r="F37" s="2"/>
      <c r="G37" s="17"/>
      <c r="H37" s="22"/>
      <c r="I37" s="18"/>
    </row>
    <row r="38" spans="3:9" ht="13.2">
      <c r="C38" s="2" t="s">
        <v>53</v>
      </c>
      <c r="D38" s="1"/>
      <c r="F38" s="2"/>
      <c r="G38" s="17"/>
      <c r="H38" s="22"/>
      <c r="I38" s="18"/>
    </row>
    <row r="39" spans="3:9" ht="13.2">
      <c r="C39" s="2" t="s">
        <v>54</v>
      </c>
      <c r="D39" s="1"/>
      <c r="F39" s="2"/>
      <c r="G39" s="17"/>
      <c r="H39" s="22"/>
      <c r="I39" s="18"/>
    </row>
    <row r="40" spans="3:9" ht="13.2">
      <c r="C40" s="2" t="s">
        <v>55</v>
      </c>
      <c r="D40" s="4"/>
      <c r="F40" s="2"/>
      <c r="G40" s="17"/>
      <c r="H40" s="22"/>
      <c r="I40" s="18"/>
    </row>
    <row r="41" spans="3:9" ht="13.2">
      <c r="C41" s="2" t="s">
        <v>56</v>
      </c>
      <c r="D41" s="1"/>
      <c r="F41" s="2"/>
      <c r="G41" s="17"/>
      <c r="H41" s="22"/>
      <c r="I41" s="18"/>
    </row>
    <row r="42" spans="3:9" ht="13.2">
      <c r="C42" s="8" t="s">
        <v>57</v>
      </c>
      <c r="D42" s="9"/>
      <c r="F42" s="2"/>
      <c r="G42" s="17"/>
      <c r="H42" s="22"/>
      <c r="I42" s="18"/>
    </row>
    <row r="43" spans="3:9" ht="13.2">
      <c r="C43" s="2" t="s">
        <v>58</v>
      </c>
      <c r="D43" s="1"/>
      <c r="F43" s="2"/>
      <c r="G43" s="17"/>
      <c r="H43" s="22"/>
      <c r="I43" s="18"/>
    </row>
    <row r="44" spans="3:9" ht="13.2">
      <c r="C44" s="2" t="s">
        <v>59</v>
      </c>
      <c r="D44" s="4"/>
      <c r="F44" s="2"/>
      <c r="G44" s="17"/>
      <c r="H44" s="22"/>
      <c r="I44" s="18"/>
    </row>
    <row r="45" spans="3:9" ht="13.2">
      <c r="C45" s="2" t="s">
        <v>60</v>
      </c>
      <c r="D45" s="1"/>
      <c r="F45" s="5"/>
      <c r="G45" s="15"/>
      <c r="H45" s="21"/>
      <c r="I45" s="16"/>
    </row>
    <row r="46" spans="3:9" ht="13.2">
      <c r="C46" s="2" t="s">
        <v>15</v>
      </c>
      <c r="D46" s="13"/>
      <c r="F46" s="2"/>
      <c r="G46" s="17"/>
      <c r="H46" s="22"/>
      <c r="I46" s="18"/>
    </row>
    <row r="47" spans="3:9" ht="13.2">
      <c r="C47" s="2" t="s">
        <v>16</v>
      </c>
      <c r="D47" s="13"/>
      <c r="F47" s="2"/>
      <c r="G47" s="17"/>
      <c r="H47" s="22"/>
      <c r="I47" s="18"/>
    </row>
    <row r="48" spans="3:9" ht="13.2">
      <c r="C48" s="2" t="s">
        <v>61</v>
      </c>
      <c r="D48" s="1"/>
      <c r="F48" s="2"/>
      <c r="G48" s="17"/>
      <c r="H48" s="22"/>
      <c r="I48" s="18"/>
    </row>
    <row r="49" spans="3:10" ht="13.2">
      <c r="C49" s="2" t="s">
        <v>62</v>
      </c>
      <c r="D49" s="1"/>
      <c r="F49" s="2"/>
      <c r="G49" s="17"/>
      <c r="H49" s="22"/>
      <c r="I49" s="18"/>
    </row>
    <row r="50" spans="3:10" ht="13.2">
      <c r="C50" s="2" t="s">
        <v>63</v>
      </c>
      <c r="D50" s="14"/>
      <c r="F50" s="2"/>
      <c r="G50" s="17"/>
      <c r="H50" s="22"/>
      <c r="I50" s="18"/>
    </row>
    <row r="51" spans="3:10" ht="13.8" thickBot="1">
      <c r="C51" s="3" t="s">
        <v>14</v>
      </c>
      <c r="D51" s="7"/>
      <c r="F51" s="2"/>
      <c r="G51" s="17"/>
      <c r="H51" s="22"/>
      <c r="I51" s="18"/>
    </row>
    <row r="52" spans="3:10" ht="13.2">
      <c r="F52" s="2"/>
      <c r="G52" s="17"/>
      <c r="H52" s="22"/>
      <c r="I52" s="18"/>
    </row>
    <row r="53" spans="3:10" ht="13.8" thickBot="1">
      <c r="F53" s="3"/>
      <c r="G53" s="19"/>
      <c r="H53" s="23"/>
      <c r="I53" s="20"/>
    </row>
    <row r="54" spans="3:10" ht="13.8" thickBot="1">
      <c r="F54" s="38" t="s">
        <v>45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ht="13.8" thickBot="1">
      <c r="F57" s="144" t="s">
        <v>64</v>
      </c>
      <c r="G57" s="145"/>
      <c r="H57" s="131" t="s">
        <v>48</v>
      </c>
      <c r="I57" s="29" t="s">
        <v>49</v>
      </c>
      <c r="J57" s="30" t="s">
        <v>65</v>
      </c>
    </row>
    <row r="58" spans="3:10" ht="13.2">
      <c r="F58" s="5" t="s">
        <v>66</v>
      </c>
      <c r="G58" s="15">
        <v>0</v>
      </c>
      <c r="H58" s="21">
        <v>0</v>
      </c>
      <c r="I58" s="25">
        <v>0</v>
      </c>
      <c r="J58" s="26">
        <v>0</v>
      </c>
    </row>
    <row r="59" spans="3:10" ht="13.2">
      <c r="F59" s="2" t="s">
        <v>67</v>
      </c>
      <c r="G59" s="17">
        <v>0</v>
      </c>
      <c r="H59" s="17">
        <v>0</v>
      </c>
      <c r="I59" s="22">
        <v>0</v>
      </c>
      <c r="J59" s="27">
        <v>0</v>
      </c>
    </row>
    <row r="60" spans="3:10" ht="13.2">
      <c r="F60" s="2" t="s">
        <v>68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69</v>
      </c>
      <c r="G61" s="17">
        <v>0</v>
      </c>
      <c r="H61" s="17">
        <v>0</v>
      </c>
      <c r="I61" s="22">
        <v>0</v>
      </c>
      <c r="J61" s="27">
        <v>0</v>
      </c>
    </row>
    <row r="62" spans="3:10" ht="13.8" thickBot="1">
      <c r="F62" s="33" t="s">
        <v>70</v>
      </c>
      <c r="G62" s="34">
        <v>0</v>
      </c>
      <c r="H62" s="34">
        <v>0</v>
      </c>
      <c r="I62" s="35">
        <v>0</v>
      </c>
      <c r="J62" s="36">
        <v>0</v>
      </c>
    </row>
    <row r="63" spans="3:10" ht="13.8" thickBot="1">
      <c r="F63" s="32" t="s">
        <v>45</v>
      </c>
      <c r="G63" s="32"/>
      <c r="H63" s="32"/>
      <c r="I63" s="37"/>
      <c r="J63" s="123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1DE13-718B-4A14-A06B-F3CFE0E8D0C9}">
  <dimension ref="A1"/>
  <sheetViews>
    <sheetView zoomScaleSheetLayoutView="100" workbookViewId="0">
      <selection activeCell="B3" sqref="B3"/>
    </sheetView>
  </sheetViews>
  <sheetFormatPr defaultColWidth="8.88671875" defaultRowHeight="13.2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312A5-A810-40C4-85DE-AF5AAE50B1DE}">
  <dimension ref="A1:O63"/>
  <sheetViews>
    <sheetView zoomScaleSheetLayoutView="100" workbookViewId="0">
      <pane activePane="bottomRight" state="frozen"/>
      <selection activeCell="D21" sqref="D21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5" ht="13.8" thickBot="1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24" t="s">
        <v>34</v>
      </c>
      <c r="O1" s="41" t="s">
        <v>35</v>
      </c>
    </row>
    <row r="2" spans="1:15" ht="13.5" customHeight="1">
      <c r="A2" t="s">
        <v>36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>
        <v>123.4</v>
      </c>
      <c r="H2" t="s">
        <v>40</v>
      </c>
      <c r="I2" t="s">
        <v>42</v>
      </c>
      <c r="J2">
        <v>124.15</v>
      </c>
      <c r="K2" t="s">
        <v>43</v>
      </c>
      <c r="L2" t="s">
        <v>44</v>
      </c>
      <c r="M2">
        <v>75</v>
      </c>
      <c r="N2">
        <v>0</v>
      </c>
      <c r="O2">
        <v>7500</v>
      </c>
    </row>
    <row r="3" spans="1:15" ht="13.2">
      <c r="M3" s="10"/>
      <c r="N3" s="10"/>
    </row>
    <row r="4" spans="1:15" ht="13.2">
      <c r="M4" s="10"/>
      <c r="N4" s="10"/>
    </row>
    <row r="5" spans="1:15" ht="13.2">
      <c r="M5" s="10"/>
      <c r="N5" s="10"/>
    </row>
    <row r="6" spans="1:15" ht="13.2">
      <c r="N6" s="10"/>
    </row>
    <row r="7" spans="1:15" ht="13.2">
      <c r="N7" s="10"/>
    </row>
    <row r="8" spans="1:15" ht="13.2">
      <c r="M8" s="10"/>
      <c r="N8" s="10"/>
    </row>
    <row r="9" spans="1:15" ht="13.2">
      <c r="M9" s="10"/>
      <c r="N9" s="10"/>
    </row>
    <row r="10" spans="1:15" ht="13.2">
      <c r="M10" s="10"/>
      <c r="N10" s="10"/>
    </row>
    <row r="11" spans="1:15" ht="13.2">
      <c r="M11" s="10"/>
      <c r="N11" s="10"/>
    </row>
    <row r="12" spans="1:15" ht="13.2">
      <c r="M12" s="10"/>
      <c r="N12" s="10"/>
    </row>
    <row r="13" spans="1:15" ht="13.2">
      <c r="M13" s="10"/>
      <c r="N13" s="10"/>
    </row>
    <row r="14" spans="1:15" ht="13.2">
      <c r="M14" s="10"/>
      <c r="N14" s="10"/>
    </row>
    <row r="15" spans="1:15" ht="13.2">
      <c r="M15" s="10"/>
      <c r="N15" s="10"/>
    </row>
    <row r="16" spans="1:15" ht="13.2">
      <c r="M16" s="10"/>
      <c r="N16" s="10"/>
    </row>
    <row r="17" spans="1:15" ht="13.2">
      <c r="M17" s="10"/>
      <c r="N17" s="10"/>
    </row>
    <row r="18" spans="1:15" ht="13.2">
      <c r="M18" s="10"/>
      <c r="N18" s="10"/>
    </row>
    <row r="19" spans="1:15" ht="13.2">
      <c r="M19" s="10"/>
      <c r="N19" s="10"/>
    </row>
    <row r="20" spans="1:15" ht="13.2">
      <c r="M20" s="10"/>
      <c r="N20" s="10"/>
    </row>
    <row r="21" spans="1:15" ht="13.2">
      <c r="M21" s="10"/>
      <c r="N21" s="10"/>
    </row>
    <row r="22" spans="1:15" ht="13.2">
      <c r="M22" s="10"/>
      <c r="N22" s="10"/>
    </row>
    <row r="23" spans="1:15" ht="13.2">
      <c r="M23" s="10"/>
      <c r="N23" s="10"/>
    </row>
    <row r="24" spans="1:15" ht="13.2">
      <c r="M24" s="10"/>
      <c r="N24" s="10"/>
    </row>
    <row r="25" spans="1:15" ht="13.2">
      <c r="M25" s="10"/>
      <c r="N25" s="10"/>
    </row>
    <row r="26" spans="1:15" ht="13.8" thickBo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.8" thickTop="1">
      <c r="L27" s="44" t="s">
        <v>45</v>
      </c>
      <c r="M27" s="10">
        <v>75</v>
      </c>
      <c r="N27" s="10"/>
      <c r="O27">
        <v>7500</v>
      </c>
    </row>
    <row r="28" spans="1:15" ht="13.2">
      <c r="M28" s="10"/>
      <c r="N28" s="10"/>
    </row>
    <row r="29" spans="1:15" ht="13.2">
      <c r="M29" s="10"/>
      <c r="N29" s="10"/>
    </row>
    <row r="31" spans="1:15" ht="13.2">
      <c r="L31" s="11"/>
      <c r="M31" s="12"/>
      <c r="N31" s="12"/>
    </row>
    <row r="34" spans="3:9" ht="13.8" thickBot="1">
      <c r="C34" s="142" t="s">
        <v>46</v>
      </c>
      <c r="D34" s="143"/>
      <c r="F34" s="144" t="s">
        <v>47</v>
      </c>
      <c r="G34" s="145"/>
      <c r="H34" s="131" t="s">
        <v>48</v>
      </c>
      <c r="I34" s="31" t="s">
        <v>49</v>
      </c>
    </row>
    <row r="35" spans="3:9" ht="13.2">
      <c r="C35" s="5" t="s">
        <v>50</v>
      </c>
      <c r="D35" s="6"/>
      <c r="F35" s="5"/>
      <c r="G35" s="15"/>
      <c r="H35" s="21"/>
      <c r="I35" s="24"/>
    </row>
    <row r="36" spans="3:9" ht="13.2">
      <c r="C36" s="2" t="s">
        <v>51</v>
      </c>
      <c r="D36" s="1"/>
      <c r="F36" s="2"/>
      <c r="G36" s="17"/>
      <c r="H36" s="22"/>
      <c r="I36" s="18"/>
    </row>
    <row r="37" spans="3:9" ht="13.2">
      <c r="C37" s="2" t="s">
        <v>52</v>
      </c>
      <c r="D37" s="1"/>
      <c r="F37" s="2"/>
      <c r="G37" s="17"/>
      <c r="H37" s="22"/>
      <c r="I37" s="18"/>
    </row>
    <row r="38" spans="3:9" ht="13.2">
      <c r="C38" s="2" t="s">
        <v>53</v>
      </c>
      <c r="D38" s="1"/>
      <c r="F38" s="2"/>
      <c r="G38" s="17"/>
      <c r="H38" s="22"/>
      <c r="I38" s="18"/>
    </row>
    <row r="39" spans="3:9" ht="13.2">
      <c r="C39" s="2" t="s">
        <v>54</v>
      </c>
      <c r="D39" s="1"/>
      <c r="F39" s="2"/>
      <c r="G39" s="17"/>
      <c r="H39" s="22"/>
      <c r="I39" s="18"/>
    </row>
    <row r="40" spans="3:9" ht="13.2">
      <c r="C40" s="2" t="s">
        <v>55</v>
      </c>
      <c r="D40" s="4"/>
      <c r="F40" s="2"/>
      <c r="G40" s="17"/>
      <c r="H40" s="22"/>
      <c r="I40" s="18"/>
    </row>
    <row r="41" spans="3:9" ht="13.2">
      <c r="C41" s="2" t="s">
        <v>56</v>
      </c>
      <c r="D41" s="1"/>
      <c r="F41" s="2"/>
      <c r="G41" s="17"/>
      <c r="H41" s="22"/>
      <c r="I41" s="18"/>
    </row>
    <row r="42" spans="3:9" ht="13.2">
      <c r="C42" s="8" t="s">
        <v>57</v>
      </c>
      <c r="D42" s="9"/>
      <c r="F42" s="2"/>
      <c r="G42" s="17"/>
      <c r="H42" s="22"/>
      <c r="I42" s="18"/>
    </row>
    <row r="43" spans="3:9" ht="13.2">
      <c r="C43" s="2" t="s">
        <v>58</v>
      </c>
      <c r="D43" s="1"/>
      <c r="F43" s="2"/>
      <c r="G43" s="17"/>
      <c r="H43" s="22"/>
      <c r="I43" s="18"/>
    </row>
    <row r="44" spans="3:9" ht="13.2">
      <c r="C44" s="2" t="s">
        <v>59</v>
      </c>
      <c r="D44" s="4"/>
      <c r="F44" s="2"/>
      <c r="G44" s="17"/>
      <c r="H44" s="22"/>
      <c r="I44" s="18"/>
    </row>
    <row r="45" spans="3:9" ht="13.2">
      <c r="C45" s="2" t="s">
        <v>60</v>
      </c>
      <c r="D45" s="1"/>
      <c r="F45" s="5"/>
      <c r="G45" s="15"/>
      <c r="H45" s="21"/>
      <c r="I45" s="16"/>
    </row>
    <row r="46" spans="3:9" ht="13.2">
      <c r="C46" s="2" t="s">
        <v>15</v>
      </c>
      <c r="D46" s="13"/>
      <c r="F46" s="2"/>
      <c r="G46" s="17"/>
      <c r="H46" s="22"/>
      <c r="I46" s="18"/>
    </row>
    <row r="47" spans="3:9" ht="13.2">
      <c r="C47" s="2" t="s">
        <v>16</v>
      </c>
      <c r="D47" s="13"/>
      <c r="F47" s="2"/>
      <c r="G47" s="17"/>
      <c r="H47" s="22"/>
      <c r="I47" s="18"/>
    </row>
    <row r="48" spans="3:9" ht="13.2">
      <c r="C48" s="2" t="s">
        <v>61</v>
      </c>
      <c r="D48" s="1"/>
      <c r="F48" s="2"/>
      <c r="G48" s="17"/>
      <c r="H48" s="22"/>
      <c r="I48" s="18"/>
    </row>
    <row r="49" spans="3:10" ht="13.2">
      <c r="C49" s="2" t="s">
        <v>62</v>
      </c>
      <c r="D49" s="1"/>
      <c r="F49" s="2"/>
      <c r="G49" s="17"/>
      <c r="H49" s="22"/>
      <c r="I49" s="18"/>
    </row>
    <row r="50" spans="3:10" ht="13.2">
      <c r="C50" s="2" t="s">
        <v>63</v>
      </c>
      <c r="D50" s="14"/>
      <c r="F50" s="2"/>
      <c r="G50" s="17"/>
      <c r="H50" s="22"/>
      <c r="I50" s="18"/>
    </row>
    <row r="51" spans="3:10" ht="13.8" thickBot="1">
      <c r="C51" s="3" t="s">
        <v>14</v>
      </c>
      <c r="D51" s="7"/>
      <c r="F51" s="2"/>
      <c r="G51" s="17"/>
      <c r="H51" s="22"/>
      <c r="I51" s="18"/>
    </row>
    <row r="52" spans="3:10" ht="13.2">
      <c r="F52" s="2"/>
      <c r="G52" s="17"/>
      <c r="H52" s="22"/>
      <c r="I52" s="18"/>
    </row>
    <row r="53" spans="3:10" ht="13.8" thickBot="1">
      <c r="F53" s="3"/>
      <c r="G53" s="19"/>
      <c r="H53" s="23"/>
      <c r="I53" s="20"/>
    </row>
    <row r="54" spans="3:10" ht="13.8" thickBot="1">
      <c r="F54" s="38" t="s">
        <v>45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ht="13.8" thickBot="1">
      <c r="F57" s="144" t="s">
        <v>64</v>
      </c>
      <c r="G57" s="145"/>
      <c r="H57" s="131" t="s">
        <v>48</v>
      </c>
      <c r="I57" s="29" t="s">
        <v>49</v>
      </c>
      <c r="J57" s="30" t="s">
        <v>65</v>
      </c>
    </row>
    <row r="58" spans="3:10" ht="13.2">
      <c r="F58" s="5" t="s">
        <v>66</v>
      </c>
      <c r="G58" s="15">
        <v>0</v>
      </c>
      <c r="H58" s="21">
        <v>0</v>
      </c>
      <c r="I58" s="25">
        <v>0</v>
      </c>
      <c r="J58" s="26">
        <v>0</v>
      </c>
    </row>
    <row r="59" spans="3:10" ht="13.2">
      <c r="F59" s="2" t="s">
        <v>67</v>
      </c>
      <c r="G59" s="17">
        <v>0</v>
      </c>
      <c r="H59" s="17">
        <v>0</v>
      </c>
      <c r="I59" s="22">
        <v>0</v>
      </c>
      <c r="J59" s="27">
        <v>0</v>
      </c>
    </row>
    <row r="60" spans="3:10" ht="13.2">
      <c r="F60" s="2" t="s">
        <v>68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69</v>
      </c>
      <c r="G61" s="17">
        <v>0</v>
      </c>
      <c r="H61" s="17">
        <v>0</v>
      </c>
      <c r="I61" s="22">
        <v>0</v>
      </c>
      <c r="J61" s="27">
        <v>0</v>
      </c>
    </row>
    <row r="62" spans="3:10" ht="13.8" thickBot="1">
      <c r="F62" s="33" t="s">
        <v>70</v>
      </c>
      <c r="G62" s="34">
        <v>0</v>
      </c>
      <c r="H62" s="34">
        <v>0</v>
      </c>
      <c r="I62" s="35">
        <v>0</v>
      </c>
      <c r="J62" s="36">
        <v>0</v>
      </c>
    </row>
    <row r="63" spans="3:10" ht="13.8" thickBot="1">
      <c r="F63" s="32" t="s">
        <v>45</v>
      </c>
      <c r="G63" s="32"/>
      <c r="H63" s="32"/>
      <c r="I63" s="37"/>
      <c r="J63" s="123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ECEA6-D39A-4E3D-BC1B-0D7353377562}">
  <dimension ref="A1"/>
  <sheetViews>
    <sheetView zoomScaleSheetLayoutView="100" workbookViewId="0">
      <selection activeCell="B3" sqref="B3"/>
    </sheetView>
  </sheetViews>
  <sheetFormatPr defaultColWidth="8.88671875" defaultRowHeight="13.2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3"/>
  <sheetViews>
    <sheetView zoomScaleSheetLayoutView="100" workbookViewId="0">
      <pane activePane="bottomRight" state="frozen"/>
      <selection activeCell="D21" sqref="D21"/>
    </sheetView>
  </sheetViews>
  <sheetFormatPr defaultColWidth="10" defaultRowHeight="13.5" customHeight="1"/>
  <cols>
    <col min="1" max="1" width="9.6640625" customWidth="1"/>
    <col min="3" max="3" width="17.21875" customWidth="1"/>
    <col min="4" max="4" width="32.77734375" customWidth="1"/>
    <col min="5" max="5" width="6.88671875" customWidth="1"/>
    <col min="6" max="6" width="15.88671875" customWidth="1"/>
    <col min="7" max="7" width="13.109375" customWidth="1"/>
    <col min="8" max="8" width="11.21875" customWidth="1"/>
    <col min="9" max="9" width="15.88671875" customWidth="1"/>
    <col min="11" max="11" width="18.33203125" customWidth="1"/>
    <col min="12" max="12" width="9" customWidth="1"/>
    <col min="15" max="15" width="15.88671875" customWidth="1"/>
  </cols>
  <sheetData>
    <row r="1" spans="1:15" ht="13.2">
      <c r="A1" s="39" t="s">
        <v>21</v>
      </c>
      <c r="B1" s="40" t="s">
        <v>22</v>
      </c>
      <c r="C1" s="40" t="s">
        <v>23</v>
      </c>
      <c r="D1" s="40" t="s">
        <v>24</v>
      </c>
      <c r="E1" s="40" t="s">
        <v>25</v>
      </c>
      <c r="F1" s="40" t="s">
        <v>26</v>
      </c>
      <c r="G1" s="40" t="s">
        <v>27</v>
      </c>
      <c r="H1" s="40" t="s">
        <v>28</v>
      </c>
      <c r="I1" s="40" t="s">
        <v>29</v>
      </c>
      <c r="J1" s="40" t="s">
        <v>30</v>
      </c>
      <c r="K1" s="40" t="s">
        <v>31</v>
      </c>
      <c r="L1" s="40" t="s">
        <v>32</v>
      </c>
      <c r="M1" s="40" t="s">
        <v>33</v>
      </c>
      <c r="N1" s="124" t="s">
        <v>34</v>
      </c>
      <c r="O1" s="41" t="s">
        <v>35</v>
      </c>
    </row>
    <row r="2" spans="1:15" ht="13.5" customHeight="1">
      <c r="A2" t="s">
        <v>36</v>
      </c>
      <c r="B2" t="s">
        <v>37</v>
      </c>
      <c r="C2" t="s">
        <v>38</v>
      </c>
      <c r="D2" t="s">
        <v>39</v>
      </c>
      <c r="E2" t="s">
        <v>40</v>
      </c>
      <c r="F2" t="s">
        <v>41</v>
      </c>
      <c r="G2">
        <v>123.4</v>
      </c>
      <c r="H2" t="s">
        <v>40</v>
      </c>
      <c r="I2" t="s">
        <v>42</v>
      </c>
      <c r="J2">
        <v>124.15</v>
      </c>
      <c r="K2" t="s">
        <v>43</v>
      </c>
      <c r="L2" t="s">
        <v>44</v>
      </c>
      <c r="M2">
        <v>75</v>
      </c>
      <c r="N2">
        <v>0</v>
      </c>
      <c r="O2">
        <v>7500</v>
      </c>
    </row>
    <row r="3" spans="1:15" ht="13.2">
      <c r="M3" s="10"/>
      <c r="N3" s="10"/>
    </row>
    <row r="4" spans="1:15" ht="13.2">
      <c r="M4" s="10"/>
      <c r="N4" s="10"/>
    </row>
    <row r="5" spans="1:15" ht="13.2">
      <c r="M5" s="10"/>
      <c r="N5" s="10"/>
    </row>
    <row r="6" spans="1:15" ht="13.2">
      <c r="N6" s="10"/>
    </row>
    <row r="7" spans="1:15" ht="13.2">
      <c r="N7" s="10"/>
    </row>
    <row r="8" spans="1:15" ht="13.2">
      <c r="M8" s="10"/>
      <c r="N8" s="10"/>
    </row>
    <row r="9" spans="1:15" ht="13.2">
      <c r="M9" s="10"/>
      <c r="N9" s="10"/>
    </row>
    <row r="10" spans="1:15" ht="13.2">
      <c r="M10" s="10"/>
      <c r="N10" s="10"/>
    </row>
    <row r="11" spans="1:15" ht="13.2">
      <c r="M11" s="10"/>
      <c r="N11" s="10"/>
    </row>
    <row r="12" spans="1:15" ht="13.2">
      <c r="M12" s="10"/>
      <c r="N12" s="10"/>
    </row>
    <row r="13" spans="1:15" ht="13.2">
      <c r="M13" s="10"/>
      <c r="N13" s="10"/>
    </row>
    <row r="14" spans="1:15" ht="13.2">
      <c r="M14" s="10"/>
      <c r="N14" s="10"/>
    </row>
    <row r="15" spans="1:15" ht="13.2">
      <c r="M15" s="10"/>
      <c r="N15" s="10"/>
    </row>
    <row r="16" spans="1:15" ht="13.2">
      <c r="M16" s="10"/>
      <c r="N16" s="10"/>
    </row>
    <row r="17" spans="1:15" ht="13.2">
      <c r="M17" s="10"/>
      <c r="N17" s="10"/>
    </row>
    <row r="18" spans="1:15" ht="13.2">
      <c r="M18" s="10"/>
      <c r="N18" s="10"/>
    </row>
    <row r="19" spans="1:15" ht="13.2">
      <c r="M19" s="10"/>
      <c r="N19" s="10"/>
    </row>
    <row r="20" spans="1:15" ht="13.2">
      <c r="M20" s="10"/>
      <c r="N20" s="10"/>
    </row>
    <row r="21" spans="1:15" ht="13.2">
      <c r="M21" s="10"/>
      <c r="N21" s="10"/>
    </row>
    <row r="22" spans="1:15" ht="13.2">
      <c r="M22" s="10"/>
      <c r="N22" s="10"/>
    </row>
    <row r="23" spans="1:15" ht="13.2">
      <c r="M23" s="10"/>
      <c r="N23" s="10"/>
    </row>
    <row r="24" spans="1:15" ht="13.2">
      <c r="M24" s="10"/>
      <c r="N24" s="10"/>
    </row>
    <row r="25" spans="1:15" ht="13.2">
      <c r="M25" s="10"/>
      <c r="N25" s="10"/>
    </row>
    <row r="26" spans="1:15" ht="13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:15" ht="13.2">
      <c r="L27" s="44" t="s">
        <v>45</v>
      </c>
      <c r="M27" s="10">
        <v>75</v>
      </c>
      <c r="N27" s="10"/>
      <c r="O27">
        <v>7500</v>
      </c>
    </row>
    <row r="28" spans="1:15" ht="13.2">
      <c r="M28" s="10"/>
      <c r="N28" s="10"/>
    </row>
    <row r="29" spans="1:15" ht="13.2">
      <c r="M29" s="10"/>
      <c r="N29" s="10"/>
    </row>
    <row r="31" spans="1:15" ht="13.2">
      <c r="L31" s="11"/>
      <c r="M31" s="12"/>
      <c r="N31" s="12"/>
    </row>
    <row r="34" spans="3:9" ht="13.2">
      <c r="C34" s="142" t="s">
        <v>46</v>
      </c>
      <c r="D34" s="143"/>
      <c r="F34" s="144" t="s">
        <v>47</v>
      </c>
      <c r="G34" s="145"/>
      <c r="H34" s="28" t="s">
        <v>48</v>
      </c>
      <c r="I34" s="31" t="s">
        <v>49</v>
      </c>
    </row>
    <row r="35" spans="3:9" ht="13.2">
      <c r="C35" s="5" t="s">
        <v>50</v>
      </c>
      <c r="D35" s="6"/>
      <c r="F35" s="5"/>
      <c r="G35" s="15"/>
      <c r="H35" s="21"/>
      <c r="I35" s="24"/>
    </row>
    <row r="36" spans="3:9" ht="13.2">
      <c r="C36" s="2" t="s">
        <v>51</v>
      </c>
      <c r="D36" s="1"/>
      <c r="F36" s="2"/>
      <c r="G36" s="17"/>
      <c r="H36" s="22"/>
      <c r="I36" s="18"/>
    </row>
    <row r="37" spans="3:9" ht="13.2">
      <c r="C37" s="2" t="s">
        <v>52</v>
      </c>
      <c r="D37" s="1"/>
      <c r="F37" s="2"/>
      <c r="G37" s="17"/>
      <c r="H37" s="22"/>
      <c r="I37" s="18"/>
    </row>
    <row r="38" spans="3:9" ht="13.2">
      <c r="C38" s="2" t="s">
        <v>53</v>
      </c>
      <c r="D38" s="1"/>
      <c r="F38" s="2"/>
      <c r="G38" s="17"/>
      <c r="H38" s="22"/>
      <c r="I38" s="18"/>
    </row>
    <row r="39" spans="3:9" ht="13.2">
      <c r="C39" s="2" t="s">
        <v>54</v>
      </c>
      <c r="D39" s="1"/>
      <c r="F39" s="2"/>
      <c r="G39" s="17"/>
      <c r="H39" s="22"/>
      <c r="I39" s="18"/>
    </row>
    <row r="40" spans="3:9" ht="13.2">
      <c r="C40" s="2" t="s">
        <v>55</v>
      </c>
      <c r="D40" s="4"/>
      <c r="F40" s="2"/>
      <c r="G40" s="17"/>
      <c r="H40" s="22"/>
      <c r="I40" s="18"/>
    </row>
    <row r="41" spans="3:9" ht="13.2">
      <c r="C41" s="2" t="s">
        <v>56</v>
      </c>
      <c r="D41" s="1"/>
      <c r="F41" s="2"/>
      <c r="G41" s="17"/>
      <c r="H41" s="22"/>
      <c r="I41" s="18"/>
    </row>
    <row r="42" spans="3:9" ht="13.2">
      <c r="C42" s="8" t="s">
        <v>57</v>
      </c>
      <c r="D42" s="9"/>
      <c r="F42" s="2"/>
      <c r="G42" s="17"/>
      <c r="H42" s="22"/>
      <c r="I42" s="18"/>
    </row>
    <row r="43" spans="3:9" ht="13.2">
      <c r="C43" s="2" t="s">
        <v>58</v>
      </c>
      <c r="D43" s="1"/>
      <c r="F43" s="2"/>
      <c r="G43" s="17"/>
      <c r="H43" s="22"/>
      <c r="I43" s="18"/>
    </row>
    <row r="44" spans="3:9" ht="13.2">
      <c r="C44" s="2" t="s">
        <v>59</v>
      </c>
      <c r="D44" s="4"/>
      <c r="F44" s="2"/>
      <c r="G44" s="17"/>
      <c r="H44" s="22"/>
      <c r="I44" s="18"/>
    </row>
    <row r="45" spans="3:9" ht="13.2">
      <c r="C45" s="2" t="s">
        <v>60</v>
      </c>
      <c r="D45" s="1"/>
      <c r="F45" s="5"/>
      <c r="G45" s="15"/>
      <c r="H45" s="21"/>
      <c r="I45" s="16"/>
    </row>
    <row r="46" spans="3:9" ht="13.2">
      <c r="C46" s="2" t="s">
        <v>15</v>
      </c>
      <c r="D46" s="13"/>
      <c r="F46" s="2"/>
      <c r="G46" s="17"/>
      <c r="H46" s="22"/>
      <c r="I46" s="18"/>
    </row>
    <row r="47" spans="3:9" ht="13.2">
      <c r="C47" s="2" t="s">
        <v>16</v>
      </c>
      <c r="D47" s="13"/>
      <c r="F47" s="2"/>
      <c r="G47" s="17"/>
      <c r="H47" s="22"/>
      <c r="I47" s="18"/>
    </row>
    <row r="48" spans="3:9" ht="13.2">
      <c r="C48" s="2" t="s">
        <v>61</v>
      </c>
      <c r="D48" s="1"/>
      <c r="F48" s="2"/>
      <c r="G48" s="17"/>
      <c r="H48" s="22"/>
      <c r="I48" s="18"/>
    </row>
    <row r="49" spans="3:10" ht="13.2">
      <c r="C49" s="2" t="s">
        <v>62</v>
      </c>
      <c r="D49" s="1"/>
      <c r="F49" s="2"/>
      <c r="G49" s="17"/>
      <c r="H49" s="22"/>
      <c r="I49" s="18"/>
    </row>
    <row r="50" spans="3:10" ht="13.2">
      <c r="C50" s="2" t="s">
        <v>63</v>
      </c>
      <c r="D50" s="14"/>
      <c r="F50" s="2"/>
      <c r="G50" s="17"/>
      <c r="H50" s="22"/>
      <c r="I50" s="18"/>
    </row>
    <row r="51" spans="3:10" ht="13.2">
      <c r="C51" s="3" t="s">
        <v>14</v>
      </c>
      <c r="D51" s="7"/>
      <c r="F51" s="2"/>
      <c r="G51" s="17"/>
      <c r="H51" s="22"/>
      <c r="I51" s="18"/>
    </row>
    <row r="52" spans="3:10" ht="13.2">
      <c r="F52" s="2"/>
      <c r="G52" s="17"/>
      <c r="H52" s="22"/>
      <c r="I52" s="18"/>
    </row>
    <row r="53" spans="3:10" ht="13.2">
      <c r="F53" s="3"/>
      <c r="G53" s="19"/>
      <c r="H53" s="23"/>
      <c r="I53" s="20"/>
    </row>
    <row r="54" spans="3:10" ht="13.2">
      <c r="F54" s="38" t="s">
        <v>45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 ht="13.2">
      <c r="F57" s="144" t="s">
        <v>64</v>
      </c>
      <c r="G57" s="145"/>
      <c r="H57" s="28" t="s">
        <v>48</v>
      </c>
      <c r="I57" s="29" t="s">
        <v>49</v>
      </c>
      <c r="J57" s="30" t="s">
        <v>65</v>
      </c>
    </row>
    <row r="58" spans="3:10" ht="13.2">
      <c r="F58" s="5" t="s">
        <v>66</v>
      </c>
      <c r="G58" s="15">
        <v>0</v>
      </c>
      <c r="H58" s="21">
        <v>0</v>
      </c>
      <c r="I58" s="25">
        <v>0</v>
      </c>
      <c r="J58" s="26">
        <v>0</v>
      </c>
    </row>
    <row r="59" spans="3:10" ht="13.2">
      <c r="F59" s="2" t="s">
        <v>67</v>
      </c>
      <c r="G59" s="17">
        <v>0</v>
      </c>
      <c r="H59" s="17">
        <v>0</v>
      </c>
      <c r="I59" s="22">
        <v>0</v>
      </c>
      <c r="J59" s="27">
        <v>0</v>
      </c>
    </row>
    <row r="60" spans="3:10" ht="13.2">
      <c r="F60" s="2" t="s">
        <v>68</v>
      </c>
      <c r="G60" s="17">
        <v>0</v>
      </c>
      <c r="H60" s="17">
        <v>0</v>
      </c>
      <c r="I60" s="22">
        <v>0</v>
      </c>
      <c r="J60" s="27">
        <v>0</v>
      </c>
    </row>
    <row r="61" spans="3:10" ht="13.2">
      <c r="F61" s="2" t="s">
        <v>69</v>
      </c>
      <c r="G61" s="17">
        <v>0</v>
      </c>
      <c r="H61" s="17">
        <v>0</v>
      </c>
      <c r="I61" s="22">
        <v>0</v>
      </c>
      <c r="J61" s="27">
        <v>0</v>
      </c>
    </row>
    <row r="62" spans="3:10" ht="13.2">
      <c r="F62" s="33" t="s">
        <v>70</v>
      </c>
      <c r="G62" s="34">
        <v>0</v>
      </c>
      <c r="H62" s="34">
        <v>0</v>
      </c>
      <c r="I62" s="35">
        <v>0</v>
      </c>
      <c r="J62" s="36">
        <v>0</v>
      </c>
    </row>
    <row r="63" spans="3:10" ht="13.2">
      <c r="F63" s="32" t="s">
        <v>45</v>
      </c>
      <c r="G63" s="32"/>
      <c r="H63" s="32"/>
      <c r="I63" s="37"/>
      <c r="J63" s="123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42F29B-0FD8-4BAF-BD1B-D78863AC93BC}">
  <dimension ref="A1"/>
  <sheetViews>
    <sheetView zoomScaleSheetLayoutView="100" workbookViewId="0">
      <selection activeCell="B3" sqref="B3"/>
    </sheetView>
  </sheetViews>
  <sheetFormatPr defaultColWidth="8.88671875" defaultRowHeight="13.2"/>
  <sheetData/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ルール＆合計</vt:lpstr>
      <vt:lpstr>2021年6月</vt:lpstr>
      <vt:lpstr>画像</vt:lpstr>
      <vt:lpstr>2021年7月</vt:lpstr>
      <vt:lpstr>画像 (2)</vt:lpstr>
      <vt:lpstr>2021年8月</vt:lpstr>
      <vt:lpstr>画像 (3)</vt:lpstr>
      <vt:lpstr>2021年9月</vt:lpstr>
      <vt:lpstr>画像 (4)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user</cp:lastModifiedBy>
  <cp:revision/>
  <cp:lastPrinted>1899-12-30T00:00:00Z</cp:lastPrinted>
  <dcterms:created xsi:type="dcterms:W3CDTF">2013-10-09T23:04:08Z</dcterms:created>
  <dcterms:modified xsi:type="dcterms:W3CDTF">2021-06-03T15:30:54Z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