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780" windowHeight="6795"/>
  </bookViews>
  <sheets>
    <sheet name="検証シート" sheetId="1" r:id="rId1"/>
    <sheet name="画像" sheetId="2" r:id="rId2"/>
    <sheet name="気づき" sheetId="3" r:id="rId3"/>
    <sheet name="検証終了通貨" sheetId="4" r:id="rId4"/>
  </sheets>
  <calcPr calcId="144525"/>
</workbook>
</file>

<file path=xl/sharedStrings.xml><?xml version="1.0" encoding="utf-8"?>
<sst xmlns="http://schemas.openxmlformats.org/spreadsheetml/2006/main" count="47">
  <si>
    <t>通貨ペア</t>
  </si>
  <si>
    <t>EURUSD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</si>
  <si>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</si>
  <si>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</si>
  <si>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</si>
  <si>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</si>
  <si>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</si>
  <si>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</si>
  <si>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</si>
  <si>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</si>
  <si>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</si>
  <si>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</rPr>
      <t>決済</t>
    </r>
    <r>
      <rPr>
        <b/>
        <sz val="9"/>
        <color theme="1"/>
        <rFont val="游ゴシック"/>
        <charset val="128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</si>
  <si>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</si>
  <si>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</si>
  <si>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</si>
  <si>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</si>
  <si>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</si>
  <si>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</si>
  <si>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2010.4.28</t>
  </si>
  <si>
    <t>2010.6.8</t>
  </si>
  <si>
    <t>2010.6.18</t>
  </si>
  <si>
    <t>2010.7.13</t>
  </si>
  <si>
    <t>2010.10.29</t>
  </si>
  <si>
    <t>2010.10.6</t>
  </si>
  <si>
    <t>2018.3.5</t>
  </si>
  <si>
    <t>2018.6.28</t>
  </si>
  <si>
    <t>2018.8.17</t>
  </si>
  <si>
    <t>2019.3.12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</si>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</sst>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,##0_);[Red]\(#,##0\)"/>
    <numFmt numFmtId="180" formatCode="#,##0_ "/>
    <numFmt numFmtId="181" formatCode="yyyy/m/d;@"/>
    <numFmt numFmtId="182" formatCode="0.0%"/>
  </numFmts>
  <fonts count="32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5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b/>
      <sz val="11"/>
      <color theme="1"/>
      <name val="游ゴシック"/>
      <charset val="128"/>
    </font>
    <font>
      <b/>
      <sz val="9"/>
      <color theme="1"/>
      <name val="游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2" fillId="23" borderId="21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7" borderId="1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4" borderId="20" applyNumberForma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4" fillId="14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3" borderId="2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80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9" fontId="0" fillId="0" borderId="6" xfId="0" applyNumberFormat="1" applyFont="1" applyBorder="1">
      <alignment vertical="center"/>
    </xf>
    <xf numFmtId="179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79" fontId="0" fillId="0" borderId="0" xfId="0" applyNumberFormat="1" applyBorder="1">
      <alignment vertical="center"/>
    </xf>
    <xf numFmtId="181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1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9" fontId="0" fillId="0" borderId="6" xfId="0" applyNumberFormat="1" applyFill="1" applyBorder="1">
      <alignment vertical="center"/>
    </xf>
    <xf numFmtId="179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9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9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9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2" fontId="6" fillId="0" borderId="6" xfId="9" applyNumberFormat="1" applyFont="1" applyBorder="1">
      <alignment vertical="center"/>
    </xf>
    <xf numFmtId="182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3171825"/>
          <a:ext cx="527685" cy="121348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66235"/>
    <xdr:sp>
      <xdr:nvSpPr>
        <xdr:cNvPr id="3" name="正方形/長方形 7"/>
        <xdr:cNvSpPr>
          <a:spLocks noChangeArrowheads="1"/>
        </xdr:cNvSpPr>
      </xdr:nvSpPr>
      <xdr:spPr>
        <a:xfrm>
          <a:off x="6055995" y="14394180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66235"/>
    <xdr:sp>
      <xdr:nvSpPr>
        <xdr:cNvPr id="4" name="正方形/長方形 1"/>
        <xdr:cNvSpPr>
          <a:spLocks noChangeArrowheads="1"/>
        </xdr:cNvSpPr>
      </xdr:nvSpPr>
      <xdr:spPr>
        <a:xfrm>
          <a:off x="6276975" y="74123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213668"/>
    <xdr:sp>
      <xdr:nvSpPr>
        <xdr:cNvPr id="5" name="正方形/長方形 3"/>
        <xdr:cNvSpPr>
          <a:spLocks noChangeArrowheads="1"/>
        </xdr:cNvSpPr>
      </xdr:nvSpPr>
      <xdr:spPr>
        <a:xfrm>
          <a:off x="8195310" y="1840420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323422"/>
    <xdr:sp>
      <xdr:nvSpPr>
        <xdr:cNvPr id="6" name="正方形/長方形 5"/>
        <xdr:cNvSpPr>
          <a:spLocks noChangeArrowheads="1"/>
        </xdr:cNvSpPr>
      </xdr:nvSpPr>
      <xdr:spPr>
        <a:xfrm>
          <a:off x="3838575" y="32560260"/>
          <a:ext cx="20320" cy="3232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66235"/>
    <xdr:sp>
      <xdr:nvSpPr>
        <xdr:cNvPr id="7" name="正方形/長方形 6"/>
        <xdr:cNvSpPr>
          <a:spLocks noChangeArrowheads="1"/>
        </xdr:cNvSpPr>
      </xdr:nvSpPr>
      <xdr:spPr>
        <a:xfrm>
          <a:off x="4351020" y="321773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319316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58387"/>
    <xdr:sp>
      <xdr:nvSpPr>
        <xdr:cNvPr id="9" name="正方形/長方形 17"/>
        <xdr:cNvSpPr>
          <a:spLocks noChangeArrowheads="1"/>
        </xdr:cNvSpPr>
      </xdr:nvSpPr>
      <xdr:spPr>
        <a:xfrm>
          <a:off x="4916805" y="25025985"/>
          <a:ext cx="18415" cy="2578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325120"/>
    <xdr:sp>
      <xdr:nvSpPr>
        <xdr:cNvPr id="10" name="正方形/長方形 10"/>
        <xdr:cNvSpPr>
          <a:spLocks noChangeArrowheads="1"/>
        </xdr:cNvSpPr>
      </xdr:nvSpPr>
      <xdr:spPr>
        <a:xfrm>
          <a:off x="5734050" y="24464010"/>
          <a:ext cx="20320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67970"/>
    <xdr:sp>
      <xdr:nvSpPr>
        <xdr:cNvPr id="11" name="正方形/長方形 22"/>
        <xdr:cNvSpPr>
          <a:spLocks noChangeArrowheads="1"/>
        </xdr:cNvSpPr>
      </xdr:nvSpPr>
      <xdr:spPr>
        <a:xfrm>
          <a:off x="7698105" y="42531030"/>
          <a:ext cx="18415" cy="26797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42885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66272"/>
    <xdr:sp>
      <xdr:nvSpPr>
        <xdr:cNvPr id="13" name="正方形/長方形 27"/>
        <xdr:cNvSpPr>
          <a:spLocks noChangeArrowheads="1"/>
        </xdr:cNvSpPr>
      </xdr:nvSpPr>
      <xdr:spPr>
        <a:xfrm>
          <a:off x="9296400" y="531704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324684"/>
    <xdr:sp>
      <xdr:nvSpPr>
        <xdr:cNvPr id="14" name="正方形/長方形 9"/>
        <xdr:cNvSpPr>
          <a:spLocks noChangeArrowheads="1"/>
        </xdr:cNvSpPr>
      </xdr:nvSpPr>
      <xdr:spPr>
        <a:xfrm>
          <a:off x="5153025" y="65421510"/>
          <a:ext cx="20320" cy="3244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325120"/>
    <xdr:sp>
      <xdr:nvSpPr>
        <xdr:cNvPr id="15" name="正方形/長方形 11"/>
        <xdr:cNvSpPr>
          <a:spLocks noChangeArrowheads="1"/>
        </xdr:cNvSpPr>
      </xdr:nvSpPr>
      <xdr:spPr>
        <a:xfrm>
          <a:off x="7393305" y="63516510"/>
          <a:ext cx="18415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213668"/>
    <xdr:sp>
      <xdr:nvSpPr>
        <xdr:cNvPr id="16" name="正方形/長方形 13"/>
        <xdr:cNvSpPr>
          <a:spLocks noChangeArrowheads="1"/>
        </xdr:cNvSpPr>
      </xdr:nvSpPr>
      <xdr:spPr>
        <a:xfrm>
          <a:off x="6003925" y="74839830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378860"/>
    <xdr:sp>
      <xdr:nvSpPr>
        <xdr:cNvPr id="17" name="テキスト ボックス 15"/>
        <xdr:cNvSpPr txBox="1"/>
      </xdr:nvSpPr>
      <xdr:spPr>
        <a:xfrm>
          <a:off x="7496175" y="78447900"/>
          <a:ext cx="184785" cy="378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213668"/>
    <xdr:sp>
      <xdr:nvSpPr>
        <xdr:cNvPr id="18" name="正方形/長方形 16"/>
        <xdr:cNvSpPr>
          <a:spLocks noChangeArrowheads="1"/>
        </xdr:cNvSpPr>
      </xdr:nvSpPr>
      <xdr:spPr>
        <a:xfrm>
          <a:off x="9043035" y="7317295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213668"/>
    <xdr:sp>
      <xdr:nvSpPr>
        <xdr:cNvPr id="19" name="正方形/長方形 19"/>
        <xdr:cNvSpPr>
          <a:spLocks noChangeArrowheads="1"/>
        </xdr:cNvSpPr>
      </xdr:nvSpPr>
      <xdr:spPr>
        <a:xfrm>
          <a:off x="4404360" y="8467915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322990"/>
    <xdr:sp>
      <xdr:nvSpPr>
        <xdr:cNvPr id="20" name="正方形/長方形 20"/>
        <xdr:cNvSpPr>
          <a:spLocks noChangeArrowheads="1"/>
        </xdr:cNvSpPr>
      </xdr:nvSpPr>
      <xdr:spPr>
        <a:xfrm>
          <a:off x="5459730" y="84694395"/>
          <a:ext cx="18415" cy="3225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325120"/>
    <xdr:sp>
      <xdr:nvSpPr>
        <xdr:cNvPr id="21" name="正方形/長方形 24"/>
        <xdr:cNvSpPr>
          <a:spLocks noChangeArrowheads="1"/>
        </xdr:cNvSpPr>
      </xdr:nvSpPr>
      <xdr:spPr>
        <a:xfrm>
          <a:off x="5505450" y="94949010"/>
          <a:ext cx="20320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323385"/>
    <xdr:sp>
      <xdr:nvSpPr>
        <xdr:cNvPr id="22" name="正方形/長方形 25"/>
        <xdr:cNvSpPr>
          <a:spLocks noChangeArrowheads="1"/>
        </xdr:cNvSpPr>
      </xdr:nvSpPr>
      <xdr:spPr>
        <a:xfrm>
          <a:off x="6850380" y="96124395"/>
          <a:ext cx="18415" cy="3232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67970"/>
    <xdr:sp>
      <xdr:nvSpPr>
        <xdr:cNvPr id="23" name="正方形/長方形 28"/>
        <xdr:cNvSpPr>
          <a:spLocks noChangeArrowheads="1"/>
        </xdr:cNvSpPr>
      </xdr:nvSpPr>
      <xdr:spPr>
        <a:xfrm>
          <a:off x="7393305" y="96823530"/>
          <a:ext cx="18415" cy="26797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213668"/>
    <xdr:sp>
      <xdr:nvSpPr>
        <xdr:cNvPr id="24" name="正方形/長方形 29"/>
        <xdr:cNvSpPr>
          <a:spLocks noChangeArrowheads="1"/>
        </xdr:cNvSpPr>
      </xdr:nvSpPr>
      <xdr:spPr>
        <a:xfrm>
          <a:off x="7660005" y="97261680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4"/>
  <sheetViews>
    <sheetView tabSelected="1" workbookViewId="0">
      <pane xSplit="1" ySplit="8" topLeftCell="H13" activePane="bottomRight" state="frozen"/>
      <selection/>
      <selection pane="topRight"/>
      <selection pane="bottomLeft"/>
      <selection pane="bottomRight" activeCell="F19" sqref="F19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9.5" spans="1:3">
      <c r="A5" s="17" t="s">
        <v>7</v>
      </c>
      <c r="C5" s="18" t="s">
        <v>8</v>
      </c>
    </row>
    <row r="6" ht="19.5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2"/>
      <c r="J6" s="23" t="s">
        <v>13</v>
      </c>
      <c r="K6" s="24"/>
      <c r="L6" s="72"/>
      <c r="M6" s="23" t="s">
        <v>14</v>
      </c>
      <c r="N6" s="24"/>
      <c r="O6" s="72"/>
    </row>
    <row r="7" ht="19.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9.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3">
        <f>C3</f>
        <v>100000</v>
      </c>
      <c r="J8" s="74" t="s">
        <v>13</v>
      </c>
      <c r="K8" s="75"/>
      <c r="L8" s="76"/>
      <c r="M8" s="74"/>
      <c r="N8" s="75"/>
      <c r="O8" s="76"/>
    </row>
    <row r="9" spans="1:18">
      <c r="A9" s="38">
        <v>1</v>
      </c>
      <c r="B9" s="39" t="s">
        <v>18</v>
      </c>
      <c r="C9" s="40">
        <v>2</v>
      </c>
      <c r="D9" s="41">
        <v>1.27</v>
      </c>
      <c r="E9" s="42">
        <v>1.5</v>
      </c>
      <c r="F9" s="43">
        <v>2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106000</v>
      </c>
      <c r="J9" s="77">
        <f t="shared" ref="J9:L9" si="2">IF(G8="","",G8*0.03)</f>
        <v>3000</v>
      </c>
      <c r="K9" s="78">
        <f t="shared" si="2"/>
        <v>3000</v>
      </c>
      <c r="L9" s="79">
        <f t="shared" si="2"/>
        <v>3000</v>
      </c>
      <c r="M9" s="77">
        <f t="shared" ref="M9:O9" si="3">IF(D9="","",J9*D9)</f>
        <v>3810</v>
      </c>
      <c r="N9" s="78">
        <f t="shared" si="3"/>
        <v>4500</v>
      </c>
      <c r="O9" s="79">
        <f t="shared" si="3"/>
        <v>6000</v>
      </c>
      <c r="P9" s="80"/>
      <c r="Q9" s="80"/>
      <c r="R9" s="80"/>
    </row>
    <row r="10" spans="1:18">
      <c r="A10" s="38">
        <v>2</v>
      </c>
      <c r="B10" s="45" t="s">
        <v>19</v>
      </c>
      <c r="C10" s="46">
        <v>2</v>
      </c>
      <c r="D10" s="47">
        <v>-1</v>
      </c>
      <c r="E10" s="48">
        <v>-1</v>
      </c>
      <c r="F10" s="49">
        <v>-1</v>
      </c>
      <c r="G10" s="44">
        <f t="shared" ref="G10:G43" si="4">IF(D10="","",G9+M10)</f>
        <v>100695.7</v>
      </c>
      <c r="H10" s="44">
        <f t="shared" ref="H10:H42" si="5">IF(E10="","",H9+N10)</f>
        <v>101365</v>
      </c>
      <c r="I10" s="44">
        <f t="shared" ref="I10:I42" si="6">IF(F10="","",I9+O10)</f>
        <v>102820</v>
      </c>
      <c r="J10" s="81">
        <f t="shared" ref="J10:J12" si="7">IF(G9="","",G9*0.03)</f>
        <v>3114.3</v>
      </c>
      <c r="K10" s="82">
        <f t="shared" ref="K10:K12" si="8">IF(H9="","",H9*0.03)</f>
        <v>3135</v>
      </c>
      <c r="L10" s="83">
        <f t="shared" ref="L10:L12" si="9">IF(I9="","",I9*0.03)</f>
        <v>3180</v>
      </c>
      <c r="M10" s="81">
        <f t="shared" ref="M10:M12" si="10">IF(D10="","",J10*D10)</f>
        <v>-3114.3</v>
      </c>
      <c r="N10" s="82">
        <f t="shared" ref="N10:N12" si="11">IF(E10="","",K10*E10)</f>
        <v>-3135</v>
      </c>
      <c r="O10" s="83">
        <f t="shared" ref="O10:O12" si="12">IF(F10="","",L10*F10)</f>
        <v>-3180</v>
      </c>
      <c r="P10" s="80"/>
      <c r="Q10" s="80"/>
      <c r="R10" s="80"/>
    </row>
    <row r="11" spans="1:18">
      <c r="A11" s="38">
        <v>3</v>
      </c>
      <c r="B11" s="45" t="s">
        <v>20</v>
      </c>
      <c r="C11" s="46">
        <v>1</v>
      </c>
      <c r="D11" s="47">
        <v>1.27</v>
      </c>
      <c r="E11" s="48">
        <v>1.5</v>
      </c>
      <c r="F11" s="50">
        <v>2</v>
      </c>
      <c r="G11" s="44">
        <f t="shared" si="4"/>
        <v>104532.20617</v>
      </c>
      <c r="H11" s="44">
        <f t="shared" si="5"/>
        <v>105926.425</v>
      </c>
      <c r="I11" s="44">
        <f t="shared" si="6"/>
        <v>108989.2</v>
      </c>
      <c r="J11" s="81">
        <f t="shared" si="7"/>
        <v>3020.871</v>
      </c>
      <c r="K11" s="82">
        <f t="shared" si="8"/>
        <v>3040.95</v>
      </c>
      <c r="L11" s="83">
        <f t="shared" si="9"/>
        <v>3084.6</v>
      </c>
      <c r="M11" s="81">
        <f t="shared" si="10"/>
        <v>3836.50617</v>
      </c>
      <c r="N11" s="82">
        <f t="shared" si="11"/>
        <v>4561.425</v>
      </c>
      <c r="O11" s="83">
        <f t="shared" si="12"/>
        <v>6169.2</v>
      </c>
      <c r="P11" s="80"/>
      <c r="Q11" s="80"/>
      <c r="R11" s="80"/>
    </row>
    <row r="12" spans="1:18">
      <c r="A12" s="38">
        <v>4</v>
      </c>
      <c r="B12" s="45" t="s">
        <v>21</v>
      </c>
      <c r="C12" s="46">
        <v>1</v>
      </c>
      <c r="D12" s="47">
        <v>1.27</v>
      </c>
      <c r="E12" s="48">
        <v>1.5</v>
      </c>
      <c r="F12" s="49">
        <v>2</v>
      </c>
      <c r="G12" s="44">
        <f t="shared" si="4"/>
        <v>108514.883225077</v>
      </c>
      <c r="H12" s="44">
        <f t="shared" si="5"/>
        <v>110693.114125</v>
      </c>
      <c r="I12" s="44">
        <f t="shared" si="6"/>
        <v>115528.552</v>
      </c>
      <c r="J12" s="81">
        <f t="shared" si="7"/>
        <v>3135.9661851</v>
      </c>
      <c r="K12" s="82">
        <f t="shared" si="8"/>
        <v>3177.79275</v>
      </c>
      <c r="L12" s="83">
        <f t="shared" si="9"/>
        <v>3269.676</v>
      </c>
      <c r="M12" s="81">
        <f t="shared" si="10"/>
        <v>3982.677055077</v>
      </c>
      <c r="N12" s="82">
        <f t="shared" si="11"/>
        <v>4766.689125</v>
      </c>
      <c r="O12" s="83">
        <f t="shared" si="12"/>
        <v>6539.352</v>
      </c>
      <c r="P12" s="80"/>
      <c r="Q12" s="80"/>
      <c r="R12" s="80"/>
    </row>
    <row r="13" spans="1:18">
      <c r="A13" s="38">
        <v>5</v>
      </c>
      <c r="B13" s="45" t="s">
        <v>22</v>
      </c>
      <c r="C13" s="46">
        <v>1</v>
      </c>
      <c r="D13" s="47">
        <v>1.27</v>
      </c>
      <c r="E13" s="48">
        <v>1.5</v>
      </c>
      <c r="F13" s="50">
        <v>2</v>
      </c>
      <c r="G13" s="44">
        <f t="shared" si="4"/>
        <v>112649.300275952</v>
      </c>
      <c r="H13" s="44">
        <f t="shared" si="5"/>
        <v>115674.304260625</v>
      </c>
      <c r="I13" s="44">
        <f t="shared" si="6"/>
        <v>122460.26512</v>
      </c>
      <c r="J13" s="81">
        <f t="shared" ref="J13:J58" si="13">IF(G12="","",G12*0.03)</f>
        <v>3255.44649675231</v>
      </c>
      <c r="K13" s="82">
        <f t="shared" ref="K13:K58" si="14">IF(H12="","",H12*0.03)</f>
        <v>3320.79342375</v>
      </c>
      <c r="L13" s="83">
        <f t="shared" ref="L13:L58" si="15">IF(I12="","",I12*0.03)</f>
        <v>3465.85656</v>
      </c>
      <c r="M13" s="81">
        <f t="shared" ref="M13:M58" si="16">IF(D13="","",J13*D13)</f>
        <v>4134.41705087543</v>
      </c>
      <c r="N13" s="82">
        <f t="shared" ref="N13:N58" si="17">IF(E13="","",K13*E13)</f>
        <v>4981.190135625</v>
      </c>
      <c r="O13" s="83">
        <f t="shared" ref="O13:O58" si="18">IF(F13="","",L13*F13)</f>
        <v>6931.71312</v>
      </c>
      <c r="P13" s="80"/>
      <c r="Q13" s="80"/>
      <c r="R13" s="80"/>
    </row>
    <row r="14" spans="1:18">
      <c r="A14" s="38">
        <v>6</v>
      </c>
      <c r="B14" s="45" t="s">
        <v>23</v>
      </c>
      <c r="C14" s="46">
        <v>1</v>
      </c>
      <c r="D14" s="47">
        <v>1.27</v>
      </c>
      <c r="E14" s="48">
        <v>1.5</v>
      </c>
      <c r="F14" s="49">
        <v>2</v>
      </c>
      <c r="G14" s="44">
        <f t="shared" si="4"/>
        <v>116941.238616466</v>
      </c>
      <c r="H14" s="44">
        <f t="shared" si="5"/>
        <v>120879.647952353</v>
      </c>
      <c r="I14" s="44">
        <f t="shared" si="6"/>
        <v>129807.8810272</v>
      </c>
      <c r="J14" s="81">
        <f t="shared" si="13"/>
        <v>3379.47900827857</v>
      </c>
      <c r="K14" s="82">
        <f t="shared" si="14"/>
        <v>3470.22912781875</v>
      </c>
      <c r="L14" s="83">
        <f t="shared" si="15"/>
        <v>3673.8079536</v>
      </c>
      <c r="M14" s="81">
        <f t="shared" si="16"/>
        <v>4291.93834051379</v>
      </c>
      <c r="N14" s="82">
        <f t="shared" si="17"/>
        <v>5205.34369172813</v>
      </c>
      <c r="O14" s="83">
        <f t="shared" si="18"/>
        <v>7347.6159072</v>
      </c>
      <c r="P14" s="80"/>
      <c r="Q14" s="80"/>
      <c r="R14" s="80"/>
    </row>
    <row r="15" spans="1:18">
      <c r="A15" s="38">
        <v>7</v>
      </c>
      <c r="B15" s="45" t="s">
        <v>24</v>
      </c>
      <c r="C15" s="46">
        <v>1</v>
      </c>
      <c r="D15" s="47">
        <v>1.27</v>
      </c>
      <c r="E15" s="48">
        <v>1.5</v>
      </c>
      <c r="F15" s="49">
        <v>-1</v>
      </c>
      <c r="G15" s="44">
        <f t="shared" si="4"/>
        <v>121396.699807754</v>
      </c>
      <c r="H15" s="44">
        <f t="shared" si="5"/>
        <v>126319.232110209</v>
      </c>
      <c r="I15" s="44">
        <f t="shared" si="6"/>
        <v>125913.644596384</v>
      </c>
      <c r="J15" s="81">
        <f t="shared" si="13"/>
        <v>3508.23715849399</v>
      </c>
      <c r="K15" s="82">
        <f t="shared" si="14"/>
        <v>3626.38943857059</v>
      </c>
      <c r="L15" s="83">
        <f t="shared" si="15"/>
        <v>3894.236430816</v>
      </c>
      <c r="M15" s="81">
        <f t="shared" si="16"/>
        <v>4455.46119128736</v>
      </c>
      <c r="N15" s="82">
        <f t="shared" si="17"/>
        <v>5439.58415785589</v>
      </c>
      <c r="O15" s="83">
        <f t="shared" si="18"/>
        <v>-3894.236430816</v>
      </c>
      <c r="P15" s="80"/>
      <c r="Q15" s="80"/>
      <c r="R15" s="80"/>
    </row>
    <row r="16" spans="1:18">
      <c r="A16" s="38">
        <v>8</v>
      </c>
      <c r="B16" s="45" t="s">
        <v>25</v>
      </c>
      <c r="C16" s="46">
        <v>2</v>
      </c>
      <c r="D16" s="47">
        <v>-1</v>
      </c>
      <c r="E16" s="48">
        <v>-1</v>
      </c>
      <c r="F16" s="49">
        <v>-1</v>
      </c>
      <c r="G16" s="44">
        <f t="shared" si="4"/>
        <v>117754.798813521</v>
      </c>
      <c r="H16" s="44">
        <f t="shared" si="5"/>
        <v>122529.655146903</v>
      </c>
      <c r="I16" s="44">
        <f t="shared" si="6"/>
        <v>122136.235258492</v>
      </c>
      <c r="J16" s="81">
        <f t="shared" si="13"/>
        <v>3641.90099423261</v>
      </c>
      <c r="K16" s="82">
        <f t="shared" si="14"/>
        <v>3789.57696330627</v>
      </c>
      <c r="L16" s="83">
        <f t="shared" si="15"/>
        <v>3777.40933789152</v>
      </c>
      <c r="M16" s="81">
        <f t="shared" si="16"/>
        <v>-3641.90099423261</v>
      </c>
      <c r="N16" s="82">
        <f t="shared" si="17"/>
        <v>-3789.57696330627</v>
      </c>
      <c r="O16" s="83">
        <f t="shared" si="18"/>
        <v>-3777.40933789152</v>
      </c>
      <c r="P16" s="80"/>
      <c r="Q16" s="80"/>
      <c r="R16" s="80"/>
    </row>
    <row r="17" spans="1:18">
      <c r="A17" s="38">
        <v>9</v>
      </c>
      <c r="B17" s="45" t="s">
        <v>26</v>
      </c>
      <c r="C17" s="46">
        <v>1</v>
      </c>
      <c r="D17" s="47">
        <v>1.27</v>
      </c>
      <c r="E17" s="48">
        <v>1.5</v>
      </c>
      <c r="F17" s="49">
        <v>2</v>
      </c>
      <c r="G17" s="44">
        <f t="shared" si="4"/>
        <v>122241.256648316</v>
      </c>
      <c r="H17" s="44">
        <f t="shared" si="5"/>
        <v>128043.489628513</v>
      </c>
      <c r="I17" s="44">
        <f t="shared" si="6"/>
        <v>129464.409374002</v>
      </c>
      <c r="J17" s="81">
        <f t="shared" si="13"/>
        <v>3532.64396440563</v>
      </c>
      <c r="K17" s="82">
        <f t="shared" si="14"/>
        <v>3675.88965440708</v>
      </c>
      <c r="L17" s="83">
        <f t="shared" si="15"/>
        <v>3664.08705775477</v>
      </c>
      <c r="M17" s="81">
        <f t="shared" si="16"/>
        <v>4486.45783479515</v>
      </c>
      <c r="N17" s="82">
        <f t="shared" si="17"/>
        <v>5513.83448161062</v>
      </c>
      <c r="O17" s="83">
        <f t="shared" si="18"/>
        <v>7328.17411550955</v>
      </c>
      <c r="P17" s="80"/>
      <c r="Q17" s="80"/>
      <c r="R17" s="80"/>
    </row>
    <row r="18" spans="1:18">
      <c r="A18" s="38">
        <v>10</v>
      </c>
      <c r="B18" s="45" t="s">
        <v>27</v>
      </c>
      <c r="C18" s="46">
        <v>1</v>
      </c>
      <c r="D18" s="47">
        <v>1.27</v>
      </c>
      <c r="E18" s="48">
        <v>1.5</v>
      </c>
      <c r="F18" s="49">
        <v>2</v>
      </c>
      <c r="G18" s="44">
        <f t="shared" si="4"/>
        <v>126898.648526617</v>
      </c>
      <c r="H18" s="44">
        <f t="shared" si="5"/>
        <v>133805.446661796</v>
      </c>
      <c r="I18" s="44">
        <f t="shared" si="6"/>
        <v>137232.273936442</v>
      </c>
      <c r="J18" s="81">
        <f t="shared" si="13"/>
        <v>3667.23769944948</v>
      </c>
      <c r="K18" s="82">
        <f t="shared" si="14"/>
        <v>3841.3046888554</v>
      </c>
      <c r="L18" s="83">
        <f t="shared" si="15"/>
        <v>3883.93228122006</v>
      </c>
      <c r="M18" s="81">
        <f t="shared" si="16"/>
        <v>4657.39187830084</v>
      </c>
      <c r="N18" s="82">
        <f t="shared" si="17"/>
        <v>5761.9570332831</v>
      </c>
      <c r="O18" s="83">
        <f t="shared" si="18"/>
        <v>7767.86456244012</v>
      </c>
      <c r="P18" s="80"/>
      <c r="Q18" s="80"/>
      <c r="R18" s="80"/>
    </row>
    <row r="19" spans="1:18">
      <c r="A19" s="38">
        <v>11</v>
      </c>
      <c r="B19" s="45"/>
      <c r="C19" s="46"/>
      <c r="D19" s="47"/>
      <c r="E19" s="48"/>
      <c r="F19" s="49"/>
      <c r="G19" s="44" t="str">
        <f t="shared" si="4"/>
        <v/>
      </c>
      <c r="H19" s="44" t="str">
        <f t="shared" si="5"/>
        <v/>
      </c>
      <c r="I19" s="44" t="str">
        <f t="shared" si="6"/>
        <v/>
      </c>
      <c r="J19" s="81">
        <f t="shared" si="13"/>
        <v>3806.95945579851</v>
      </c>
      <c r="K19" s="82">
        <f t="shared" si="14"/>
        <v>4014.16339985389</v>
      </c>
      <c r="L19" s="83">
        <f t="shared" si="15"/>
        <v>4116.96821809327</v>
      </c>
      <c r="M19" s="81" t="str">
        <f t="shared" si="16"/>
        <v/>
      </c>
      <c r="N19" s="82" t="str">
        <f t="shared" si="17"/>
        <v/>
      </c>
      <c r="O19" s="83" t="str">
        <f t="shared" si="18"/>
        <v/>
      </c>
      <c r="P19" s="80"/>
      <c r="Q19" s="80"/>
      <c r="R19" s="80"/>
    </row>
    <row r="20" spans="1:18">
      <c r="A20" s="38">
        <v>12</v>
      </c>
      <c r="B20" s="45"/>
      <c r="C20" s="46"/>
      <c r="D20" s="47"/>
      <c r="E20" s="48"/>
      <c r="F20" s="49"/>
      <c r="G20" s="44" t="str">
        <f t="shared" si="4"/>
        <v/>
      </c>
      <c r="H20" s="44" t="str">
        <f t="shared" si="5"/>
        <v/>
      </c>
      <c r="I20" s="44" t="str">
        <f t="shared" si="6"/>
        <v/>
      </c>
      <c r="J20" s="81" t="str">
        <f t="shared" si="13"/>
        <v/>
      </c>
      <c r="K20" s="82" t="str">
        <f t="shared" si="14"/>
        <v/>
      </c>
      <c r="L20" s="83" t="str">
        <f t="shared" si="15"/>
        <v/>
      </c>
      <c r="M20" s="81" t="str">
        <f t="shared" si="16"/>
        <v/>
      </c>
      <c r="N20" s="82" t="str">
        <f t="shared" si="17"/>
        <v/>
      </c>
      <c r="O20" s="83" t="str">
        <f t="shared" si="18"/>
        <v/>
      </c>
      <c r="P20" s="80"/>
      <c r="Q20" s="80"/>
      <c r="R20" s="80"/>
    </row>
    <row r="21" spans="1:18">
      <c r="A21" s="38">
        <v>13</v>
      </c>
      <c r="B21" s="45"/>
      <c r="C21" s="46"/>
      <c r="D21" s="47"/>
      <c r="E21" s="48"/>
      <c r="F21" s="49"/>
      <c r="G21" s="44" t="str">
        <f t="shared" si="4"/>
        <v/>
      </c>
      <c r="H21" s="44" t="str">
        <f t="shared" si="5"/>
        <v/>
      </c>
      <c r="I21" s="44" t="str">
        <f t="shared" si="6"/>
        <v/>
      </c>
      <c r="J21" s="81" t="str">
        <f t="shared" si="13"/>
        <v/>
      </c>
      <c r="K21" s="82" t="str">
        <f t="shared" si="14"/>
        <v/>
      </c>
      <c r="L21" s="83" t="str">
        <f t="shared" si="15"/>
        <v/>
      </c>
      <c r="M21" s="81" t="str">
        <f t="shared" si="16"/>
        <v/>
      </c>
      <c r="N21" s="82" t="str">
        <f t="shared" si="17"/>
        <v/>
      </c>
      <c r="O21" s="83" t="str">
        <f t="shared" si="18"/>
        <v/>
      </c>
      <c r="P21" s="80"/>
      <c r="Q21" s="80"/>
      <c r="R21" s="80"/>
    </row>
    <row r="22" spans="1:18">
      <c r="A22" s="38">
        <v>14</v>
      </c>
      <c r="B22" s="45"/>
      <c r="C22" s="46"/>
      <c r="D22" s="47"/>
      <c r="E22" s="48"/>
      <c r="F22" s="49"/>
      <c r="G22" s="44" t="str">
        <f t="shared" si="4"/>
        <v/>
      </c>
      <c r="H22" s="44" t="str">
        <f t="shared" si="5"/>
        <v/>
      </c>
      <c r="I22" s="44" t="str">
        <f t="shared" si="6"/>
        <v/>
      </c>
      <c r="J22" s="81" t="str">
        <f t="shared" si="13"/>
        <v/>
      </c>
      <c r="K22" s="82" t="str">
        <f t="shared" si="14"/>
        <v/>
      </c>
      <c r="L22" s="83" t="str">
        <f t="shared" si="15"/>
        <v/>
      </c>
      <c r="M22" s="81" t="str">
        <f t="shared" si="16"/>
        <v/>
      </c>
      <c r="N22" s="82" t="str">
        <f t="shared" si="17"/>
        <v/>
      </c>
      <c r="O22" s="83" t="str">
        <f t="shared" si="18"/>
        <v/>
      </c>
      <c r="P22" s="80"/>
      <c r="Q22" s="80"/>
      <c r="R22" s="80"/>
    </row>
    <row r="23" spans="1:18">
      <c r="A23" s="38">
        <v>15</v>
      </c>
      <c r="B23" s="45"/>
      <c r="C23" s="46"/>
      <c r="D23" s="47"/>
      <c r="E23" s="48"/>
      <c r="F23" s="50"/>
      <c r="G23" s="44" t="str">
        <f t="shared" si="4"/>
        <v/>
      </c>
      <c r="H23" s="44" t="str">
        <f t="shared" si="5"/>
        <v/>
      </c>
      <c r="I23" s="44" t="str">
        <f t="shared" si="6"/>
        <v/>
      </c>
      <c r="J23" s="81" t="str">
        <f t="shared" si="13"/>
        <v/>
      </c>
      <c r="K23" s="82" t="str">
        <f t="shared" si="14"/>
        <v/>
      </c>
      <c r="L23" s="83" t="str">
        <f t="shared" si="15"/>
        <v/>
      </c>
      <c r="M23" s="81" t="str">
        <f t="shared" si="16"/>
        <v/>
      </c>
      <c r="N23" s="82" t="str">
        <f t="shared" si="17"/>
        <v/>
      </c>
      <c r="O23" s="83" t="str">
        <f t="shared" si="18"/>
        <v/>
      </c>
      <c r="P23" s="80"/>
      <c r="Q23" s="80"/>
      <c r="R23" s="80"/>
    </row>
    <row r="24" spans="1:18">
      <c r="A24" s="38">
        <v>16</v>
      </c>
      <c r="B24" s="45"/>
      <c r="C24" s="46"/>
      <c r="D24" s="47"/>
      <c r="E24" s="48"/>
      <c r="F24" s="49"/>
      <c r="G24" s="44" t="str">
        <f t="shared" si="4"/>
        <v/>
      </c>
      <c r="H24" s="44" t="str">
        <f t="shared" si="5"/>
        <v/>
      </c>
      <c r="I24" s="44" t="str">
        <f t="shared" si="6"/>
        <v/>
      </c>
      <c r="J24" s="81" t="str">
        <f t="shared" si="13"/>
        <v/>
      </c>
      <c r="K24" s="82" t="str">
        <f t="shared" si="14"/>
        <v/>
      </c>
      <c r="L24" s="83" t="str">
        <f t="shared" si="15"/>
        <v/>
      </c>
      <c r="M24" s="81" t="str">
        <f t="shared" si="16"/>
        <v/>
      </c>
      <c r="N24" s="82" t="str">
        <f t="shared" si="17"/>
        <v/>
      </c>
      <c r="O24" s="83" t="str">
        <f t="shared" si="18"/>
        <v/>
      </c>
      <c r="P24" s="80"/>
      <c r="Q24" s="80"/>
      <c r="R24" s="80"/>
    </row>
    <row r="25" spans="1:18">
      <c r="A25" s="38">
        <v>17</v>
      </c>
      <c r="B25" s="45"/>
      <c r="C25" s="46"/>
      <c r="D25" s="47"/>
      <c r="E25" s="48"/>
      <c r="F25" s="49"/>
      <c r="G25" s="44" t="str">
        <f t="shared" si="4"/>
        <v/>
      </c>
      <c r="H25" s="44" t="str">
        <f t="shared" si="5"/>
        <v/>
      </c>
      <c r="I25" s="44" t="str">
        <f t="shared" si="6"/>
        <v/>
      </c>
      <c r="J25" s="81" t="str">
        <f t="shared" si="13"/>
        <v/>
      </c>
      <c r="K25" s="82" t="str">
        <f t="shared" si="14"/>
        <v/>
      </c>
      <c r="L25" s="83" t="str">
        <f t="shared" si="15"/>
        <v/>
      </c>
      <c r="M25" s="81" t="str">
        <f t="shared" si="16"/>
        <v/>
      </c>
      <c r="N25" s="82" t="str">
        <f t="shared" si="17"/>
        <v/>
      </c>
      <c r="O25" s="83" t="str">
        <f t="shared" si="18"/>
        <v/>
      </c>
      <c r="P25" s="80"/>
      <c r="Q25" s="80"/>
      <c r="R25" s="80"/>
    </row>
    <row r="26" spans="1:18">
      <c r="A26" s="38">
        <v>18</v>
      </c>
      <c r="B26" s="45"/>
      <c r="C26" s="46"/>
      <c r="D26" s="47"/>
      <c r="E26" s="48"/>
      <c r="F26" s="49"/>
      <c r="G26" s="44" t="str">
        <f t="shared" si="4"/>
        <v/>
      </c>
      <c r="H26" s="44" t="str">
        <f t="shared" si="5"/>
        <v/>
      </c>
      <c r="I26" s="44" t="str">
        <f t="shared" si="6"/>
        <v/>
      </c>
      <c r="J26" s="81" t="str">
        <f t="shared" si="13"/>
        <v/>
      </c>
      <c r="K26" s="82" t="str">
        <f t="shared" si="14"/>
        <v/>
      </c>
      <c r="L26" s="83" t="str">
        <f t="shared" si="15"/>
        <v/>
      </c>
      <c r="M26" s="81" t="str">
        <f t="shared" si="16"/>
        <v/>
      </c>
      <c r="N26" s="82" t="str">
        <f t="shared" si="17"/>
        <v/>
      </c>
      <c r="O26" s="83" t="str">
        <f t="shared" si="18"/>
        <v/>
      </c>
      <c r="P26" s="80"/>
      <c r="Q26" s="80"/>
      <c r="R26" s="80"/>
    </row>
    <row r="27" spans="1:18">
      <c r="A27" s="38">
        <v>19</v>
      </c>
      <c r="B27" s="45"/>
      <c r="C27" s="46"/>
      <c r="D27" s="47"/>
      <c r="E27" s="48"/>
      <c r="F27" s="49"/>
      <c r="G27" s="44" t="str">
        <f t="shared" si="4"/>
        <v/>
      </c>
      <c r="H27" s="44" t="str">
        <f t="shared" si="5"/>
        <v/>
      </c>
      <c r="I27" s="44" t="str">
        <f t="shared" si="6"/>
        <v/>
      </c>
      <c r="J27" s="81" t="str">
        <f t="shared" si="13"/>
        <v/>
      </c>
      <c r="K27" s="82" t="str">
        <f t="shared" si="14"/>
        <v/>
      </c>
      <c r="L27" s="83" t="str">
        <f t="shared" si="15"/>
        <v/>
      </c>
      <c r="M27" s="81" t="str">
        <f t="shared" si="16"/>
        <v/>
      </c>
      <c r="N27" s="82" t="str">
        <f t="shared" si="17"/>
        <v/>
      </c>
      <c r="O27" s="83" t="str">
        <f t="shared" si="18"/>
        <v/>
      </c>
      <c r="P27" s="80"/>
      <c r="Q27" s="80"/>
      <c r="R27" s="80"/>
    </row>
    <row r="28" spans="1:18">
      <c r="A28" s="38">
        <v>20</v>
      </c>
      <c r="B28" s="45"/>
      <c r="C28" s="46"/>
      <c r="D28" s="47"/>
      <c r="E28" s="48"/>
      <c r="F28" s="49"/>
      <c r="G28" s="44" t="str">
        <f t="shared" si="4"/>
        <v/>
      </c>
      <c r="H28" s="44" t="str">
        <f t="shared" si="5"/>
        <v/>
      </c>
      <c r="I28" s="44" t="str">
        <f t="shared" si="6"/>
        <v/>
      </c>
      <c r="J28" s="81" t="str">
        <f t="shared" si="13"/>
        <v/>
      </c>
      <c r="K28" s="82" t="str">
        <f t="shared" si="14"/>
        <v/>
      </c>
      <c r="L28" s="83" t="str">
        <f t="shared" si="15"/>
        <v/>
      </c>
      <c r="M28" s="81" t="str">
        <f t="shared" si="16"/>
        <v/>
      </c>
      <c r="N28" s="82" t="str">
        <f t="shared" si="17"/>
        <v/>
      </c>
      <c r="O28" s="83" t="str">
        <f t="shared" si="18"/>
        <v/>
      </c>
      <c r="P28" s="80"/>
      <c r="Q28" s="80"/>
      <c r="R28" s="80"/>
    </row>
    <row r="29" spans="1:18">
      <c r="A29" s="38">
        <v>21</v>
      </c>
      <c r="B29" s="45"/>
      <c r="C29" s="46"/>
      <c r="D29" s="47"/>
      <c r="E29" s="48"/>
      <c r="F29" s="50"/>
      <c r="G29" s="44" t="str">
        <f t="shared" si="4"/>
        <v/>
      </c>
      <c r="H29" s="44" t="str">
        <f t="shared" si="5"/>
        <v/>
      </c>
      <c r="I29" s="44" t="str">
        <f t="shared" si="6"/>
        <v/>
      </c>
      <c r="J29" s="81" t="str">
        <f t="shared" si="13"/>
        <v/>
      </c>
      <c r="K29" s="82" t="str">
        <f t="shared" si="14"/>
        <v/>
      </c>
      <c r="L29" s="83" t="str">
        <f t="shared" si="15"/>
        <v/>
      </c>
      <c r="M29" s="81" t="str">
        <f t="shared" si="16"/>
        <v/>
      </c>
      <c r="N29" s="82" t="str">
        <f t="shared" si="17"/>
        <v/>
      </c>
      <c r="O29" s="83" t="str">
        <f t="shared" si="18"/>
        <v/>
      </c>
      <c r="P29" s="80"/>
      <c r="Q29" s="80"/>
      <c r="R29" s="80"/>
    </row>
    <row r="30" spans="1:18">
      <c r="A30" s="38">
        <v>22</v>
      </c>
      <c r="B30" s="45"/>
      <c r="C30" s="46"/>
      <c r="D30" s="47"/>
      <c r="E30" s="48"/>
      <c r="F30" s="50"/>
      <c r="G30" s="44" t="str">
        <f t="shared" si="4"/>
        <v/>
      </c>
      <c r="H30" s="44" t="str">
        <f t="shared" si="5"/>
        <v/>
      </c>
      <c r="I30" s="44" t="str">
        <f t="shared" si="6"/>
        <v/>
      </c>
      <c r="J30" s="81" t="str">
        <f t="shared" si="13"/>
        <v/>
      </c>
      <c r="K30" s="82" t="str">
        <f t="shared" si="14"/>
        <v/>
      </c>
      <c r="L30" s="83" t="str">
        <f t="shared" si="15"/>
        <v/>
      </c>
      <c r="M30" s="81" t="str">
        <f t="shared" si="16"/>
        <v/>
      </c>
      <c r="N30" s="82" t="str">
        <f t="shared" si="17"/>
        <v/>
      </c>
      <c r="O30" s="83" t="str">
        <f t="shared" si="18"/>
        <v/>
      </c>
      <c r="P30" s="80"/>
      <c r="Q30" s="80"/>
      <c r="R30" s="80"/>
    </row>
    <row r="31" spans="1:18">
      <c r="A31" s="38">
        <v>23</v>
      </c>
      <c r="B31" s="45"/>
      <c r="C31" s="46"/>
      <c r="D31" s="47"/>
      <c r="E31" s="48"/>
      <c r="F31" s="49"/>
      <c r="G31" s="44" t="str">
        <f t="shared" si="4"/>
        <v/>
      </c>
      <c r="H31" s="44" t="str">
        <f t="shared" si="5"/>
        <v/>
      </c>
      <c r="I31" s="44" t="str">
        <f t="shared" si="6"/>
        <v/>
      </c>
      <c r="J31" s="81" t="str">
        <f t="shared" si="13"/>
        <v/>
      </c>
      <c r="K31" s="82" t="str">
        <f t="shared" si="14"/>
        <v/>
      </c>
      <c r="L31" s="83" t="str">
        <f t="shared" si="15"/>
        <v/>
      </c>
      <c r="M31" s="81" t="str">
        <f t="shared" si="16"/>
        <v/>
      </c>
      <c r="N31" s="82" t="str">
        <f t="shared" si="17"/>
        <v/>
      </c>
      <c r="O31" s="83" t="str">
        <f t="shared" si="18"/>
        <v/>
      </c>
      <c r="P31" s="80"/>
      <c r="Q31" s="80"/>
      <c r="R31" s="80"/>
    </row>
    <row r="32" spans="1:18">
      <c r="A32" s="38">
        <v>24</v>
      </c>
      <c r="B32" s="45"/>
      <c r="C32" s="46"/>
      <c r="D32" s="47"/>
      <c r="E32" s="48"/>
      <c r="F32" s="49"/>
      <c r="G32" s="44" t="str">
        <f t="shared" si="4"/>
        <v/>
      </c>
      <c r="H32" s="44" t="str">
        <f t="shared" si="5"/>
        <v/>
      </c>
      <c r="I32" s="44" t="str">
        <f t="shared" si="6"/>
        <v/>
      </c>
      <c r="J32" s="81" t="str">
        <f t="shared" si="13"/>
        <v/>
      </c>
      <c r="K32" s="82" t="str">
        <f t="shared" si="14"/>
        <v/>
      </c>
      <c r="L32" s="83" t="str">
        <f t="shared" si="15"/>
        <v/>
      </c>
      <c r="M32" s="81" t="str">
        <f t="shared" si="16"/>
        <v/>
      </c>
      <c r="N32" s="82" t="str">
        <f t="shared" si="17"/>
        <v/>
      </c>
      <c r="O32" s="83" t="str">
        <f t="shared" si="18"/>
        <v/>
      </c>
      <c r="P32" s="80"/>
      <c r="Q32" s="80"/>
      <c r="R32" s="80"/>
    </row>
    <row r="33" spans="1:18">
      <c r="A33" s="38">
        <v>25</v>
      </c>
      <c r="B33" s="45"/>
      <c r="C33" s="46"/>
      <c r="D33" s="47"/>
      <c r="E33" s="48"/>
      <c r="F33" s="49"/>
      <c r="G33" s="44" t="str">
        <f t="shared" si="4"/>
        <v/>
      </c>
      <c r="H33" s="44" t="str">
        <f t="shared" si="5"/>
        <v/>
      </c>
      <c r="I33" s="44" t="str">
        <f t="shared" si="6"/>
        <v/>
      </c>
      <c r="J33" s="81" t="str">
        <f t="shared" si="13"/>
        <v/>
      </c>
      <c r="K33" s="82" t="str">
        <f t="shared" si="14"/>
        <v/>
      </c>
      <c r="L33" s="83" t="str">
        <f t="shared" si="15"/>
        <v/>
      </c>
      <c r="M33" s="81" t="str">
        <f t="shared" si="16"/>
        <v/>
      </c>
      <c r="N33" s="82" t="str">
        <f t="shared" si="17"/>
        <v/>
      </c>
      <c r="O33" s="83" t="str">
        <f t="shared" si="18"/>
        <v/>
      </c>
      <c r="P33" s="80"/>
      <c r="Q33" s="80"/>
      <c r="R33" s="80"/>
    </row>
    <row r="34" spans="1:18">
      <c r="A34" s="38">
        <v>26</v>
      </c>
      <c r="B34" s="45"/>
      <c r="C34" s="46"/>
      <c r="D34" s="47"/>
      <c r="E34" s="48"/>
      <c r="F34" s="50"/>
      <c r="G34" s="44" t="str">
        <f t="shared" si="4"/>
        <v/>
      </c>
      <c r="H34" s="44" t="str">
        <f t="shared" si="5"/>
        <v/>
      </c>
      <c r="I34" s="44" t="str">
        <f t="shared" si="6"/>
        <v/>
      </c>
      <c r="J34" s="81" t="str">
        <f t="shared" si="13"/>
        <v/>
      </c>
      <c r="K34" s="82" t="str">
        <f t="shared" si="14"/>
        <v/>
      </c>
      <c r="L34" s="83" t="str">
        <f t="shared" si="15"/>
        <v/>
      </c>
      <c r="M34" s="81" t="str">
        <f t="shared" si="16"/>
        <v/>
      </c>
      <c r="N34" s="82" t="str">
        <f t="shared" si="17"/>
        <v/>
      </c>
      <c r="O34" s="83" t="str">
        <f t="shared" si="18"/>
        <v/>
      </c>
      <c r="P34" s="80"/>
      <c r="Q34" s="80"/>
      <c r="R34" s="80"/>
    </row>
    <row r="35" spans="1:18">
      <c r="A35" s="38">
        <v>27</v>
      </c>
      <c r="B35" s="45"/>
      <c r="C35" s="46"/>
      <c r="D35" s="47"/>
      <c r="E35" s="48"/>
      <c r="F35" s="50"/>
      <c r="G35" s="44" t="str">
        <f t="shared" si="4"/>
        <v/>
      </c>
      <c r="H35" s="44" t="str">
        <f t="shared" si="5"/>
        <v/>
      </c>
      <c r="I35" s="44" t="str">
        <f t="shared" si="6"/>
        <v/>
      </c>
      <c r="J35" s="81" t="str">
        <f t="shared" si="13"/>
        <v/>
      </c>
      <c r="K35" s="82" t="str">
        <f t="shared" si="14"/>
        <v/>
      </c>
      <c r="L35" s="83" t="str">
        <f t="shared" si="15"/>
        <v/>
      </c>
      <c r="M35" s="81" t="str">
        <f t="shared" si="16"/>
        <v/>
      </c>
      <c r="N35" s="82" t="str">
        <f t="shared" si="17"/>
        <v/>
      </c>
      <c r="O35" s="83" t="str">
        <f t="shared" si="18"/>
        <v/>
      </c>
      <c r="P35" s="80"/>
      <c r="Q35" s="80"/>
      <c r="R35" s="80"/>
    </row>
    <row r="36" spans="1:18">
      <c r="A36" s="38">
        <v>28</v>
      </c>
      <c r="B36" s="45"/>
      <c r="C36" s="46"/>
      <c r="D36" s="47"/>
      <c r="E36" s="48"/>
      <c r="F36" s="49"/>
      <c r="G36" s="44" t="str">
        <f t="shared" si="4"/>
        <v/>
      </c>
      <c r="H36" s="44" t="str">
        <f t="shared" si="5"/>
        <v/>
      </c>
      <c r="I36" s="44" t="str">
        <f t="shared" si="6"/>
        <v/>
      </c>
      <c r="J36" s="81" t="str">
        <f t="shared" si="13"/>
        <v/>
      </c>
      <c r="K36" s="82" t="str">
        <f t="shared" si="14"/>
        <v/>
      </c>
      <c r="L36" s="83" t="str">
        <f t="shared" si="15"/>
        <v/>
      </c>
      <c r="M36" s="81" t="str">
        <f t="shared" si="16"/>
        <v/>
      </c>
      <c r="N36" s="82" t="str">
        <f t="shared" si="17"/>
        <v/>
      </c>
      <c r="O36" s="83" t="str">
        <f t="shared" si="18"/>
        <v/>
      </c>
      <c r="P36" s="80"/>
      <c r="Q36" s="80"/>
      <c r="R36" s="80"/>
    </row>
    <row r="37" spans="1:18">
      <c r="A37" s="38">
        <v>29</v>
      </c>
      <c r="B37" s="45"/>
      <c r="C37" s="46"/>
      <c r="D37" s="47"/>
      <c r="E37" s="48"/>
      <c r="F37" s="49"/>
      <c r="G37" s="44" t="str">
        <f t="shared" si="4"/>
        <v/>
      </c>
      <c r="H37" s="44" t="str">
        <f t="shared" si="5"/>
        <v/>
      </c>
      <c r="I37" s="44" t="str">
        <f t="shared" si="6"/>
        <v/>
      </c>
      <c r="J37" s="81" t="str">
        <f t="shared" si="13"/>
        <v/>
      </c>
      <c r="K37" s="82" t="str">
        <f t="shared" si="14"/>
        <v/>
      </c>
      <c r="L37" s="83" t="str">
        <f t="shared" si="15"/>
        <v/>
      </c>
      <c r="M37" s="81" t="str">
        <f t="shared" si="16"/>
        <v/>
      </c>
      <c r="N37" s="82" t="str">
        <f t="shared" si="17"/>
        <v/>
      </c>
      <c r="O37" s="83" t="str">
        <f t="shared" si="18"/>
        <v/>
      </c>
      <c r="P37" s="80"/>
      <c r="Q37" s="80"/>
      <c r="R37" s="80"/>
    </row>
    <row r="38" spans="1:18">
      <c r="A38" s="38">
        <v>30</v>
      </c>
      <c r="B38" s="45"/>
      <c r="C38" s="46"/>
      <c r="D38" s="47"/>
      <c r="E38" s="48"/>
      <c r="F38" s="49"/>
      <c r="G38" s="44" t="str">
        <f t="shared" si="4"/>
        <v/>
      </c>
      <c r="H38" s="44" t="str">
        <f t="shared" si="5"/>
        <v/>
      </c>
      <c r="I38" s="44" t="str">
        <f t="shared" si="6"/>
        <v/>
      </c>
      <c r="J38" s="81" t="str">
        <f t="shared" si="13"/>
        <v/>
      </c>
      <c r="K38" s="82" t="str">
        <f t="shared" si="14"/>
        <v/>
      </c>
      <c r="L38" s="83" t="str">
        <f t="shared" si="15"/>
        <v/>
      </c>
      <c r="M38" s="81" t="str">
        <f t="shared" si="16"/>
        <v/>
      </c>
      <c r="N38" s="82" t="str">
        <f t="shared" si="17"/>
        <v/>
      </c>
      <c r="O38" s="83" t="str">
        <f t="shared" si="18"/>
        <v/>
      </c>
      <c r="P38" s="80"/>
      <c r="Q38" s="80"/>
      <c r="R38" s="80"/>
    </row>
    <row r="39" spans="1:18">
      <c r="A39" s="38">
        <v>31</v>
      </c>
      <c r="B39" s="45"/>
      <c r="C39" s="46"/>
      <c r="D39" s="47"/>
      <c r="E39" s="51"/>
      <c r="F39" s="49"/>
      <c r="G39" s="44" t="str">
        <f t="shared" si="4"/>
        <v/>
      </c>
      <c r="H39" s="44" t="str">
        <f t="shared" si="5"/>
        <v/>
      </c>
      <c r="I39" s="44" t="str">
        <f t="shared" si="6"/>
        <v/>
      </c>
      <c r="J39" s="81" t="str">
        <f t="shared" si="13"/>
        <v/>
      </c>
      <c r="K39" s="82" t="str">
        <f t="shared" si="14"/>
        <v/>
      </c>
      <c r="L39" s="83" t="str">
        <f t="shared" si="15"/>
        <v/>
      </c>
      <c r="M39" s="81" t="str">
        <f t="shared" si="16"/>
        <v/>
      </c>
      <c r="N39" s="82" t="str">
        <f t="shared" si="17"/>
        <v/>
      </c>
      <c r="O39" s="83" t="str">
        <f t="shared" si="18"/>
        <v/>
      </c>
      <c r="P39" s="80"/>
      <c r="Q39" s="80"/>
      <c r="R39" s="80"/>
    </row>
    <row r="40" spans="1:18">
      <c r="A40" s="38">
        <v>32</v>
      </c>
      <c r="B40" s="45"/>
      <c r="C40" s="46"/>
      <c r="D40" s="47"/>
      <c r="E40" s="51"/>
      <c r="F40" s="49"/>
      <c r="G40" s="44" t="str">
        <f t="shared" si="4"/>
        <v/>
      </c>
      <c r="H40" s="44" t="str">
        <f t="shared" si="5"/>
        <v/>
      </c>
      <c r="I40" s="44" t="str">
        <f t="shared" si="6"/>
        <v/>
      </c>
      <c r="J40" s="81" t="str">
        <f t="shared" si="13"/>
        <v/>
      </c>
      <c r="K40" s="82" t="str">
        <f t="shared" si="14"/>
        <v/>
      </c>
      <c r="L40" s="83" t="str">
        <f t="shared" si="15"/>
        <v/>
      </c>
      <c r="M40" s="81" t="str">
        <f t="shared" si="16"/>
        <v/>
      </c>
      <c r="N40" s="82" t="str">
        <f t="shared" si="17"/>
        <v/>
      </c>
      <c r="O40" s="83" t="str">
        <f t="shared" si="18"/>
        <v/>
      </c>
      <c r="P40" s="80"/>
      <c r="Q40" s="80"/>
      <c r="R40" s="80"/>
    </row>
    <row r="41" spans="1:18">
      <c r="A41" s="38">
        <v>33</v>
      </c>
      <c r="B41" s="45"/>
      <c r="C41" s="46"/>
      <c r="D41" s="47"/>
      <c r="E41" s="51"/>
      <c r="F41" s="50"/>
      <c r="G41" s="44" t="str">
        <f t="shared" si="4"/>
        <v/>
      </c>
      <c r="H41" s="44" t="str">
        <f t="shared" si="5"/>
        <v/>
      </c>
      <c r="I41" s="44" t="str">
        <f t="shared" si="6"/>
        <v/>
      </c>
      <c r="J41" s="81" t="str">
        <f t="shared" si="13"/>
        <v/>
      </c>
      <c r="K41" s="82" t="str">
        <f t="shared" si="14"/>
        <v/>
      </c>
      <c r="L41" s="83" t="str">
        <f t="shared" si="15"/>
        <v/>
      </c>
      <c r="M41" s="81" t="str">
        <f t="shared" si="16"/>
        <v/>
      </c>
      <c r="N41" s="82" t="str">
        <f t="shared" si="17"/>
        <v/>
      </c>
      <c r="O41" s="83" t="str">
        <f t="shared" si="18"/>
        <v/>
      </c>
      <c r="P41" s="80"/>
      <c r="Q41" s="80"/>
      <c r="R41" s="80"/>
    </row>
    <row r="42" spans="1:18">
      <c r="A42" s="38">
        <v>34</v>
      </c>
      <c r="B42" s="45"/>
      <c r="C42" s="46"/>
      <c r="D42" s="47"/>
      <c r="E42" s="51"/>
      <c r="F42" s="50"/>
      <c r="G42" s="44" t="str">
        <f t="shared" si="4"/>
        <v/>
      </c>
      <c r="H42" s="44" t="str">
        <f t="shared" si="5"/>
        <v/>
      </c>
      <c r="I42" s="44" t="str">
        <f t="shared" si="6"/>
        <v/>
      </c>
      <c r="J42" s="81" t="str">
        <f t="shared" si="13"/>
        <v/>
      </c>
      <c r="K42" s="82" t="str">
        <f t="shared" si="14"/>
        <v/>
      </c>
      <c r="L42" s="83" t="str">
        <f t="shared" si="15"/>
        <v/>
      </c>
      <c r="M42" s="81" t="str">
        <f t="shared" si="16"/>
        <v/>
      </c>
      <c r="N42" s="82" t="str">
        <f t="shared" si="17"/>
        <v/>
      </c>
      <c r="O42" s="83" t="str">
        <f t="shared" si="18"/>
        <v/>
      </c>
      <c r="P42" s="80"/>
      <c r="Q42" s="80"/>
      <c r="R42" s="80"/>
    </row>
    <row r="43" spans="1:15">
      <c r="A43" s="52">
        <v>35</v>
      </c>
      <c r="B43" s="45"/>
      <c r="C43" s="46"/>
      <c r="D43" s="47"/>
      <c r="E43" s="51"/>
      <c r="F43" s="49"/>
      <c r="G43" s="44" t="str">
        <f t="shared" si="4"/>
        <v/>
      </c>
      <c r="H43" s="44" t="str">
        <f t="shared" ref="H43:I43" si="19">IF(E43="","",H42+N43)</f>
        <v/>
      </c>
      <c r="I43" s="44" t="str">
        <f t="shared" si="19"/>
        <v/>
      </c>
      <c r="J43" s="81" t="str">
        <f t="shared" si="13"/>
        <v/>
      </c>
      <c r="K43" s="82" t="str">
        <f t="shared" si="14"/>
        <v/>
      </c>
      <c r="L43" s="83" t="str">
        <f t="shared" si="15"/>
        <v/>
      </c>
      <c r="M43" s="81" t="str">
        <f t="shared" si="16"/>
        <v/>
      </c>
      <c r="N43" s="82" t="str">
        <f t="shared" si="17"/>
        <v/>
      </c>
      <c r="O43" s="83" t="str">
        <f t="shared" si="18"/>
        <v/>
      </c>
    </row>
    <row r="44" spans="1:15">
      <c r="A44" s="38">
        <v>36</v>
      </c>
      <c r="B44" s="45"/>
      <c r="C44" s="46"/>
      <c r="D44" s="47"/>
      <c r="E44" s="51"/>
      <c r="F44" s="49"/>
      <c r="G44" s="44" t="str">
        <f t="shared" ref="G44:G58" si="20">IF(D44="","",G43+M44)</f>
        <v/>
      </c>
      <c r="H44" s="44" t="str">
        <f t="shared" ref="H44:H58" si="21">IF(E44="","",H43+N44)</f>
        <v/>
      </c>
      <c r="I44" s="44" t="str">
        <f t="shared" ref="I44:I58" si="22">IF(F44="","",I43+O44)</f>
        <v/>
      </c>
      <c r="J44" s="81" t="str">
        <f t="shared" si="13"/>
        <v/>
      </c>
      <c r="K44" s="82" t="str">
        <f t="shared" si="14"/>
        <v/>
      </c>
      <c r="L44" s="83" t="str">
        <f t="shared" si="15"/>
        <v/>
      </c>
      <c r="M44" s="81" t="str">
        <f t="shared" si="16"/>
        <v/>
      </c>
      <c r="N44" s="82" t="str">
        <f t="shared" si="17"/>
        <v/>
      </c>
      <c r="O44" s="83" t="str">
        <f t="shared" si="18"/>
        <v/>
      </c>
    </row>
    <row r="45" spans="1:15">
      <c r="A45" s="38">
        <v>37</v>
      </c>
      <c r="B45" s="45"/>
      <c r="C45" s="46"/>
      <c r="D45" s="47"/>
      <c r="E45" s="48"/>
      <c r="F45" s="49"/>
      <c r="G45" s="44" t="str">
        <f t="shared" si="20"/>
        <v/>
      </c>
      <c r="H45" s="44" t="str">
        <f t="shared" si="21"/>
        <v/>
      </c>
      <c r="I45" s="44" t="str">
        <f t="shared" si="22"/>
        <v/>
      </c>
      <c r="J45" s="81" t="str">
        <f t="shared" si="13"/>
        <v/>
      </c>
      <c r="K45" s="82" t="str">
        <f t="shared" si="14"/>
        <v/>
      </c>
      <c r="L45" s="83" t="str">
        <f t="shared" si="15"/>
        <v/>
      </c>
      <c r="M45" s="81" t="str">
        <f t="shared" si="16"/>
        <v/>
      </c>
      <c r="N45" s="82" t="str">
        <f t="shared" si="17"/>
        <v/>
      </c>
      <c r="O45" s="83" t="str">
        <f t="shared" si="18"/>
        <v/>
      </c>
    </row>
    <row r="46" spans="1:15">
      <c r="A46" s="38">
        <v>38</v>
      </c>
      <c r="B46" s="45"/>
      <c r="C46" s="46"/>
      <c r="D46" s="47"/>
      <c r="E46" s="48"/>
      <c r="F46" s="49"/>
      <c r="G46" s="44" t="str">
        <f t="shared" si="20"/>
        <v/>
      </c>
      <c r="H46" s="44" t="str">
        <f t="shared" si="21"/>
        <v/>
      </c>
      <c r="I46" s="44" t="str">
        <f t="shared" si="22"/>
        <v/>
      </c>
      <c r="J46" s="81" t="str">
        <f t="shared" si="13"/>
        <v/>
      </c>
      <c r="K46" s="82" t="str">
        <f t="shared" si="14"/>
        <v/>
      </c>
      <c r="L46" s="83" t="str">
        <f t="shared" si="15"/>
        <v/>
      </c>
      <c r="M46" s="81" t="str">
        <f t="shared" si="16"/>
        <v/>
      </c>
      <c r="N46" s="82" t="str">
        <f t="shared" si="17"/>
        <v/>
      </c>
      <c r="O46" s="83" t="str">
        <f t="shared" si="18"/>
        <v/>
      </c>
    </row>
    <row r="47" spans="1:15">
      <c r="A47" s="38">
        <v>39</v>
      </c>
      <c r="B47" s="45"/>
      <c r="C47" s="46"/>
      <c r="D47" s="47"/>
      <c r="E47" s="48"/>
      <c r="F47" s="49"/>
      <c r="G47" s="44" t="str">
        <f t="shared" si="20"/>
        <v/>
      </c>
      <c r="H47" s="44" t="str">
        <f t="shared" si="21"/>
        <v/>
      </c>
      <c r="I47" s="44" t="str">
        <f t="shared" si="22"/>
        <v/>
      </c>
      <c r="J47" s="81" t="str">
        <f t="shared" si="13"/>
        <v/>
      </c>
      <c r="K47" s="82" t="str">
        <f t="shared" si="14"/>
        <v/>
      </c>
      <c r="L47" s="83" t="str">
        <f t="shared" si="15"/>
        <v/>
      </c>
      <c r="M47" s="81" t="str">
        <f t="shared" si="16"/>
        <v/>
      </c>
      <c r="N47" s="82" t="str">
        <f t="shared" si="17"/>
        <v/>
      </c>
      <c r="O47" s="83" t="str">
        <f t="shared" si="18"/>
        <v/>
      </c>
    </row>
    <row r="48" spans="1:15">
      <c r="A48" s="38">
        <v>40</v>
      </c>
      <c r="B48" s="45"/>
      <c r="C48" s="46"/>
      <c r="D48" s="47"/>
      <c r="E48" s="48"/>
      <c r="F48" s="49"/>
      <c r="G48" s="44" t="str">
        <f t="shared" si="20"/>
        <v/>
      </c>
      <c r="H48" s="44" t="str">
        <f t="shared" si="21"/>
        <v/>
      </c>
      <c r="I48" s="44" t="str">
        <f t="shared" si="22"/>
        <v/>
      </c>
      <c r="J48" s="81" t="str">
        <f t="shared" si="13"/>
        <v/>
      </c>
      <c r="K48" s="82" t="str">
        <f t="shared" si="14"/>
        <v/>
      </c>
      <c r="L48" s="83" t="str">
        <f t="shared" si="15"/>
        <v/>
      </c>
      <c r="M48" s="81" t="str">
        <f t="shared" si="16"/>
        <v/>
      </c>
      <c r="N48" s="82" t="str">
        <f t="shared" si="17"/>
        <v/>
      </c>
      <c r="O48" s="83" t="str">
        <f t="shared" si="18"/>
        <v/>
      </c>
    </row>
    <row r="49" spans="1:15">
      <c r="A49" s="38">
        <v>41</v>
      </c>
      <c r="B49" s="45"/>
      <c r="C49" s="46"/>
      <c r="D49" s="47"/>
      <c r="E49" s="48"/>
      <c r="F49" s="49"/>
      <c r="G49" s="44" t="str">
        <f t="shared" si="20"/>
        <v/>
      </c>
      <c r="H49" s="44" t="str">
        <f t="shared" si="21"/>
        <v/>
      </c>
      <c r="I49" s="44" t="str">
        <f t="shared" si="22"/>
        <v/>
      </c>
      <c r="J49" s="81" t="str">
        <f t="shared" si="13"/>
        <v/>
      </c>
      <c r="K49" s="82" t="str">
        <f t="shared" si="14"/>
        <v/>
      </c>
      <c r="L49" s="83" t="str">
        <f t="shared" si="15"/>
        <v/>
      </c>
      <c r="M49" s="81" t="str">
        <f t="shared" si="16"/>
        <v/>
      </c>
      <c r="N49" s="82" t="str">
        <f t="shared" si="17"/>
        <v/>
      </c>
      <c r="O49" s="83" t="str">
        <f t="shared" si="18"/>
        <v/>
      </c>
    </row>
    <row r="50" spans="1:15">
      <c r="A50" s="38">
        <v>42</v>
      </c>
      <c r="B50" s="45"/>
      <c r="C50" s="46"/>
      <c r="D50" s="47"/>
      <c r="E50" s="48"/>
      <c r="F50" s="49"/>
      <c r="G50" s="44" t="str">
        <f t="shared" si="20"/>
        <v/>
      </c>
      <c r="H50" s="44" t="str">
        <f t="shared" si="21"/>
        <v/>
      </c>
      <c r="I50" s="44" t="str">
        <f t="shared" si="22"/>
        <v/>
      </c>
      <c r="J50" s="81" t="str">
        <f t="shared" si="13"/>
        <v/>
      </c>
      <c r="K50" s="82" t="str">
        <f t="shared" si="14"/>
        <v/>
      </c>
      <c r="L50" s="83" t="str">
        <f t="shared" si="15"/>
        <v/>
      </c>
      <c r="M50" s="81" t="str">
        <f t="shared" si="16"/>
        <v/>
      </c>
      <c r="N50" s="82" t="str">
        <f t="shared" si="17"/>
        <v/>
      </c>
      <c r="O50" s="83" t="str">
        <f t="shared" si="18"/>
        <v/>
      </c>
    </row>
    <row r="51" spans="1:15">
      <c r="A51" s="38">
        <v>43</v>
      </c>
      <c r="B51" s="45"/>
      <c r="C51" s="46"/>
      <c r="D51" s="47"/>
      <c r="E51" s="48"/>
      <c r="F51" s="50"/>
      <c r="G51" s="44" t="str">
        <f t="shared" si="20"/>
        <v/>
      </c>
      <c r="H51" s="44" t="str">
        <f t="shared" si="21"/>
        <v/>
      </c>
      <c r="I51" s="44" t="str">
        <f t="shared" si="22"/>
        <v/>
      </c>
      <c r="J51" s="81" t="str">
        <f t="shared" si="13"/>
        <v/>
      </c>
      <c r="K51" s="82" t="str">
        <f t="shared" si="14"/>
        <v/>
      </c>
      <c r="L51" s="83" t="str">
        <f t="shared" si="15"/>
        <v/>
      </c>
      <c r="M51" s="81" t="str">
        <f t="shared" si="16"/>
        <v/>
      </c>
      <c r="N51" s="82" t="str">
        <f t="shared" si="17"/>
        <v/>
      </c>
      <c r="O51" s="83" t="str">
        <f t="shared" si="18"/>
        <v/>
      </c>
    </row>
    <row r="52" spans="1:15">
      <c r="A52" s="38">
        <v>44</v>
      </c>
      <c r="B52" s="45"/>
      <c r="C52" s="46"/>
      <c r="D52" s="47"/>
      <c r="E52" s="48"/>
      <c r="F52" s="49"/>
      <c r="G52" s="44" t="str">
        <f t="shared" si="20"/>
        <v/>
      </c>
      <c r="H52" s="44" t="str">
        <f t="shared" si="21"/>
        <v/>
      </c>
      <c r="I52" s="44" t="str">
        <f t="shared" si="22"/>
        <v/>
      </c>
      <c r="J52" s="81" t="str">
        <f t="shared" si="13"/>
        <v/>
      </c>
      <c r="K52" s="82" t="str">
        <f t="shared" si="14"/>
        <v/>
      </c>
      <c r="L52" s="83" t="str">
        <f t="shared" si="15"/>
        <v/>
      </c>
      <c r="M52" s="81" t="str">
        <f t="shared" si="16"/>
        <v/>
      </c>
      <c r="N52" s="82" t="str">
        <f t="shared" si="17"/>
        <v/>
      </c>
      <c r="O52" s="83" t="str">
        <f t="shared" si="18"/>
        <v/>
      </c>
    </row>
    <row r="53" spans="1:15">
      <c r="A53" s="38">
        <v>45</v>
      </c>
      <c r="B53" s="45"/>
      <c r="C53" s="46"/>
      <c r="D53" s="47"/>
      <c r="E53" s="48"/>
      <c r="F53" s="49"/>
      <c r="G53" s="44" t="str">
        <f t="shared" si="20"/>
        <v/>
      </c>
      <c r="H53" s="44" t="str">
        <f t="shared" si="21"/>
        <v/>
      </c>
      <c r="I53" s="44" t="str">
        <f t="shared" si="22"/>
        <v/>
      </c>
      <c r="J53" s="81" t="str">
        <f t="shared" si="13"/>
        <v/>
      </c>
      <c r="K53" s="82" t="str">
        <f t="shared" si="14"/>
        <v/>
      </c>
      <c r="L53" s="83" t="str">
        <f t="shared" si="15"/>
        <v/>
      </c>
      <c r="M53" s="81" t="str">
        <f t="shared" si="16"/>
        <v/>
      </c>
      <c r="N53" s="82" t="str">
        <f t="shared" si="17"/>
        <v/>
      </c>
      <c r="O53" s="83" t="str">
        <f t="shared" si="18"/>
        <v/>
      </c>
    </row>
    <row r="54" spans="1:15">
      <c r="A54" s="38">
        <v>46</v>
      </c>
      <c r="B54" s="45"/>
      <c r="C54" s="46"/>
      <c r="D54" s="47"/>
      <c r="E54" s="48"/>
      <c r="F54" s="49"/>
      <c r="G54" s="44" t="str">
        <f t="shared" si="20"/>
        <v/>
      </c>
      <c r="H54" s="44" t="str">
        <f t="shared" si="21"/>
        <v/>
      </c>
      <c r="I54" s="44" t="str">
        <f t="shared" si="22"/>
        <v/>
      </c>
      <c r="J54" s="81" t="str">
        <f t="shared" si="13"/>
        <v/>
      </c>
      <c r="K54" s="82" t="str">
        <f t="shared" si="14"/>
        <v/>
      </c>
      <c r="L54" s="83" t="str">
        <f t="shared" si="15"/>
        <v/>
      </c>
      <c r="M54" s="81" t="str">
        <f t="shared" si="16"/>
        <v/>
      </c>
      <c r="N54" s="82" t="str">
        <f t="shared" si="17"/>
        <v/>
      </c>
      <c r="O54" s="83" t="str">
        <f t="shared" si="18"/>
        <v/>
      </c>
    </row>
    <row r="55" spans="1:15">
      <c r="A55" s="38">
        <v>47</v>
      </c>
      <c r="B55" s="45"/>
      <c r="C55" s="46"/>
      <c r="D55" s="47"/>
      <c r="E55" s="48"/>
      <c r="F55" s="49"/>
      <c r="G55" s="44" t="str">
        <f t="shared" si="20"/>
        <v/>
      </c>
      <c r="H55" s="44" t="str">
        <f t="shared" si="21"/>
        <v/>
      </c>
      <c r="I55" s="44" t="str">
        <f t="shared" si="22"/>
        <v/>
      </c>
      <c r="J55" s="81" t="str">
        <f t="shared" si="13"/>
        <v/>
      </c>
      <c r="K55" s="82" t="str">
        <f t="shared" si="14"/>
        <v/>
      </c>
      <c r="L55" s="83" t="str">
        <f t="shared" si="15"/>
        <v/>
      </c>
      <c r="M55" s="81" t="str">
        <f t="shared" si="16"/>
        <v/>
      </c>
      <c r="N55" s="82" t="str">
        <f t="shared" si="17"/>
        <v/>
      </c>
      <c r="O55" s="83" t="str">
        <f t="shared" si="18"/>
        <v/>
      </c>
    </row>
    <row r="56" spans="1:15">
      <c r="A56" s="38">
        <v>48</v>
      </c>
      <c r="B56" s="45"/>
      <c r="C56" s="46"/>
      <c r="D56" s="47"/>
      <c r="E56" s="48"/>
      <c r="F56" s="49"/>
      <c r="G56" s="44" t="str">
        <f t="shared" si="20"/>
        <v/>
      </c>
      <c r="H56" s="44" t="str">
        <f t="shared" si="21"/>
        <v/>
      </c>
      <c r="I56" s="44" t="str">
        <f t="shared" si="22"/>
        <v/>
      </c>
      <c r="J56" s="81" t="str">
        <f t="shared" si="13"/>
        <v/>
      </c>
      <c r="K56" s="82" t="str">
        <f t="shared" si="14"/>
        <v/>
      </c>
      <c r="L56" s="83" t="str">
        <f t="shared" si="15"/>
        <v/>
      </c>
      <c r="M56" s="81" t="str">
        <f t="shared" si="16"/>
        <v/>
      </c>
      <c r="N56" s="82" t="str">
        <f t="shared" si="17"/>
        <v/>
      </c>
      <c r="O56" s="83" t="str">
        <f t="shared" si="18"/>
        <v/>
      </c>
    </row>
    <row r="57" spans="1:15">
      <c r="A57" s="38">
        <v>49</v>
      </c>
      <c r="B57" s="45"/>
      <c r="C57" s="46"/>
      <c r="D57" s="47"/>
      <c r="E57" s="48"/>
      <c r="F57" s="49"/>
      <c r="G57" s="44" t="str">
        <f t="shared" si="20"/>
        <v/>
      </c>
      <c r="H57" s="44" t="str">
        <f t="shared" si="21"/>
        <v/>
      </c>
      <c r="I57" s="44" t="str">
        <f t="shared" si="22"/>
        <v/>
      </c>
      <c r="J57" s="81" t="str">
        <f t="shared" si="13"/>
        <v/>
      </c>
      <c r="K57" s="82" t="str">
        <f t="shared" si="14"/>
        <v/>
      </c>
      <c r="L57" s="83" t="str">
        <f t="shared" si="15"/>
        <v/>
      </c>
      <c r="M57" s="81" t="str">
        <f t="shared" si="16"/>
        <v/>
      </c>
      <c r="N57" s="82" t="str">
        <f t="shared" si="17"/>
        <v/>
      </c>
      <c r="O57" s="83" t="str">
        <f t="shared" si="18"/>
        <v/>
      </c>
    </row>
    <row r="58" ht="19.5" spans="1:15">
      <c r="A58" s="38">
        <v>50</v>
      </c>
      <c r="B58" s="53"/>
      <c r="C58" s="54"/>
      <c r="D58" s="55"/>
      <c r="E58" s="56"/>
      <c r="F58" s="57"/>
      <c r="G58" s="44" t="str">
        <f t="shared" si="20"/>
        <v/>
      </c>
      <c r="H58" s="44" t="str">
        <f t="shared" si="21"/>
        <v/>
      </c>
      <c r="I58" s="44" t="str">
        <f t="shared" si="22"/>
        <v/>
      </c>
      <c r="J58" s="81" t="str">
        <f t="shared" si="13"/>
        <v/>
      </c>
      <c r="K58" s="82" t="str">
        <f t="shared" si="14"/>
        <v/>
      </c>
      <c r="L58" s="83" t="str">
        <f t="shared" si="15"/>
        <v/>
      </c>
      <c r="M58" s="81" t="str">
        <f t="shared" si="16"/>
        <v/>
      </c>
      <c r="N58" s="82" t="str">
        <f t="shared" si="17"/>
        <v/>
      </c>
      <c r="O58" s="83" t="str">
        <f t="shared" si="18"/>
        <v/>
      </c>
    </row>
    <row r="59" ht="19.5" spans="1:15">
      <c r="A59" s="38"/>
      <c r="B59" s="58" t="s">
        <v>28</v>
      </c>
      <c r="C59" s="59"/>
      <c r="D59" s="60">
        <f>COUNTIF(D9:D58,1.27)</f>
        <v>8</v>
      </c>
      <c r="E59" s="60">
        <f>COUNTIF(E9:E58,1.5)</f>
        <v>8</v>
      </c>
      <c r="F59" s="61">
        <f>COUNTIF(F9:F58,2)</f>
        <v>7</v>
      </c>
      <c r="G59" s="62">
        <f t="shared" ref="G59:I59" si="23">M59+G8</f>
        <v>126898.648526617</v>
      </c>
      <c r="H59" s="63">
        <f t="shared" si="23"/>
        <v>133805.446661796</v>
      </c>
      <c r="I59" s="84">
        <f t="shared" si="23"/>
        <v>137232.273936442</v>
      </c>
      <c r="J59" s="85" t="s">
        <v>29</v>
      </c>
      <c r="K59" s="86" t="e">
        <f>B58-B9</f>
        <v>#VALUE!</v>
      </c>
      <c r="L59" s="87" t="s">
        <v>30</v>
      </c>
      <c r="M59" s="88">
        <f t="shared" ref="M59:O59" si="24">SUM(M9:M58)</f>
        <v>26898.648526617</v>
      </c>
      <c r="N59" s="89">
        <f t="shared" si="24"/>
        <v>33805.4466617965</v>
      </c>
      <c r="O59" s="90">
        <f t="shared" si="24"/>
        <v>37232.2739364421</v>
      </c>
    </row>
    <row r="60" ht="19.5" spans="1:15">
      <c r="A60" s="38"/>
      <c r="B60" s="64" t="s">
        <v>31</v>
      </c>
      <c r="C60" s="65"/>
      <c r="D60" s="60">
        <f t="shared" ref="D60:F60" si="25">COUNTIF(D9:D58,-1)</f>
        <v>2</v>
      </c>
      <c r="E60" s="60">
        <f t="shared" si="25"/>
        <v>2</v>
      </c>
      <c r="F60" s="61">
        <f t="shared" si="25"/>
        <v>3</v>
      </c>
      <c r="G60" s="23" t="s">
        <v>32</v>
      </c>
      <c r="H60" s="24"/>
      <c r="I60" s="72"/>
      <c r="J60" s="23" t="s">
        <v>33</v>
      </c>
      <c r="K60" s="24"/>
      <c r="L60" s="72"/>
      <c r="M60" s="38"/>
      <c r="N60" s="52"/>
      <c r="O60" s="91"/>
    </row>
    <row r="61" ht="19.5" spans="1:15">
      <c r="A61" s="38"/>
      <c r="B61" s="64" t="s">
        <v>34</v>
      </c>
      <c r="C61" s="65"/>
      <c r="D61" s="60">
        <f t="shared" ref="D61:F61" si="26">COUNTIF(D9:D58,0)</f>
        <v>0</v>
      </c>
      <c r="E61" s="60">
        <f t="shared" si="26"/>
        <v>0</v>
      </c>
      <c r="F61" s="60">
        <f t="shared" si="26"/>
        <v>0</v>
      </c>
      <c r="G61" s="66">
        <f>G59/G8</f>
        <v>1.26898648526617</v>
      </c>
      <c r="H61" s="67">
        <f t="shared" ref="H61:I61" si="27">H59/H8</f>
        <v>1.33805446661796</v>
      </c>
      <c r="I61" s="92">
        <f t="shared" si="27"/>
        <v>1.37232273936442</v>
      </c>
      <c r="J61" s="93" t="e">
        <f>(G61-100%)*30/K59</f>
        <v>#VALUE!</v>
      </c>
      <c r="K61" s="93" t="e">
        <f>(H61-100%)*30/K59</f>
        <v>#VALUE!</v>
      </c>
      <c r="L61" s="94" t="e">
        <f>(I61-100%)*30/K59</f>
        <v>#VALUE!</v>
      </c>
      <c r="M61" s="95"/>
      <c r="N61" s="96"/>
      <c r="O61" s="97"/>
    </row>
    <row r="62" ht="19.5" spans="1:6">
      <c r="A62" s="52"/>
      <c r="B62" s="23" t="s">
        <v>35</v>
      </c>
      <c r="C62" s="24"/>
      <c r="D62" s="68">
        <f t="shared" ref="D62:F62" si="28">D59/(D59+D60+D61)</f>
        <v>0.8</v>
      </c>
      <c r="E62" s="69">
        <f t="shared" si="28"/>
        <v>0.8</v>
      </c>
      <c r="F62" s="70">
        <f t="shared" si="28"/>
        <v>0.7</v>
      </c>
    </row>
    <row r="64" spans="4:6">
      <c r="D64" s="71"/>
      <c r="E64" s="71"/>
      <c r="F64" s="71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zoomScale="80" zoomScaleNormal="80" workbookViewId="0">
      <selection activeCell="AA5" sqref="AA5"/>
    </sheetView>
  </sheetViews>
  <sheetFormatPr defaultColWidth="8.125" defaultRowHeight="18.7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"/>
  <sheetViews>
    <sheetView zoomScale="145" zoomScaleNormal="145" workbookViewId="0">
      <selection activeCell="B35" sqref="B35"/>
    </sheetView>
  </sheetViews>
  <sheetFormatPr defaultColWidth="8.125" defaultRowHeight="13.5"/>
  <cols>
    <col min="1" max="16384" width="8.125" style="11"/>
  </cols>
  <sheetData>
    <row r="1" spans="1:1">
      <c r="A1" s="11" t="s">
        <v>36</v>
      </c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37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38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zoomScale="80" zoomScaleNormal="80" workbookViewId="0">
      <selection activeCell="F4" sqref="F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39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40</v>
      </c>
      <c r="B3" s="6" t="s">
        <v>0</v>
      </c>
      <c r="C3" s="6" t="s">
        <v>41</v>
      </c>
      <c r="D3" s="7" t="s">
        <v>42</v>
      </c>
      <c r="E3" s="6" t="s">
        <v>43</v>
      </c>
      <c r="F3" s="7" t="s">
        <v>42</v>
      </c>
      <c r="G3" s="6" t="s">
        <v>44</v>
      </c>
      <c r="H3" s="7" t="s">
        <v>42</v>
      </c>
    </row>
    <row r="4" spans="1:8">
      <c r="A4" s="8" t="s">
        <v>45</v>
      </c>
      <c r="B4" s="8" t="s">
        <v>46</v>
      </c>
      <c r="C4" s="8"/>
      <c r="D4" s="9"/>
      <c r="E4" s="8"/>
      <c r="F4" s="9"/>
      <c r="G4" s="8"/>
      <c r="H4" s="9"/>
    </row>
    <row r="5" spans="1:8">
      <c r="A5" s="8" t="s">
        <v>45</v>
      </c>
      <c r="B5" s="8"/>
      <c r="C5" s="8"/>
      <c r="D5" s="9"/>
      <c r="E5" s="8"/>
      <c r="F5" s="10"/>
      <c r="G5" s="8"/>
      <c r="H5" s="10"/>
    </row>
    <row r="6" spans="1:8">
      <c r="A6" s="8" t="s">
        <v>45</v>
      </c>
      <c r="B6" s="8"/>
      <c r="C6" s="8"/>
      <c r="D6" s="10"/>
      <c r="E6" s="8"/>
      <c r="F6" s="10"/>
      <c r="G6" s="8"/>
      <c r="H6" s="10"/>
    </row>
    <row r="7" spans="1:8">
      <c r="A7" s="8" t="s">
        <v>45</v>
      </c>
      <c r="B7" s="8"/>
      <c r="C7" s="8"/>
      <c r="D7" s="10"/>
      <c r="E7" s="8"/>
      <c r="F7" s="10"/>
      <c r="G7" s="8"/>
      <c r="H7" s="10"/>
    </row>
    <row r="8" spans="1:8">
      <c r="A8" s="8" t="s">
        <v>45</v>
      </c>
      <c r="B8" s="8"/>
      <c r="C8" s="8"/>
      <c r="D8" s="10"/>
      <c r="E8" s="8"/>
      <c r="F8" s="10"/>
      <c r="G8" s="8"/>
      <c r="H8" s="10"/>
    </row>
    <row r="9" spans="1:8">
      <c r="A9" s="8" t="s">
        <v>45</v>
      </c>
      <c r="B9" s="8"/>
      <c r="C9" s="8"/>
      <c r="D9" s="10"/>
      <c r="E9" s="8"/>
      <c r="F9" s="10"/>
      <c r="G9" s="8"/>
      <c r="H9" s="10"/>
    </row>
    <row r="10" spans="1:8">
      <c r="A10" s="8" t="s">
        <v>45</v>
      </c>
      <c r="B10" s="8"/>
      <c r="C10" s="8"/>
      <c r="D10" s="10"/>
      <c r="E10" s="8"/>
      <c r="F10" s="10"/>
      <c r="G10" s="8"/>
      <c r="H10" s="10"/>
    </row>
    <row r="11" spans="1:8">
      <c r="A11" s="8" t="s">
        <v>45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笹田喬志</cp:lastModifiedBy>
  <dcterms:created xsi:type="dcterms:W3CDTF">2020-09-18T03:10:00Z</dcterms:created>
  <dcterms:modified xsi:type="dcterms:W3CDTF">2021-07-27T04:19:58Z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