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1\Documents\"/>
    </mc:Choice>
  </mc:AlternateContent>
  <xr:revisionPtr revIDLastSave="0" documentId="13_ncr:1_{5F35916B-9A4F-4A91-8F39-CFDE18D8A469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<sst xmlns="http://schemas.openxmlformats.org/spreadsheetml/2006/main" count="51" uniqueCount="40">
  <si>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</si>
  <si>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</si>
  <si>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</si>
  <si>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</si>
  <si>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</si>
  <si>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</si>
  <si>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</si>
  <si>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</si>
  <si>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</si>
  <si>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</si>
  <si>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</si>
  <si>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</si>
  <si>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</si>
  <si>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</si>
  <si>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</si>
  <si>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</si>
  <si>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</si>
  <si>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</si>
  <si>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</si>
  <si>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</si>
  <si>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</si>
  <si>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</si>
  <si>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</si>
  <si>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</si>
  <si>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</si>
  <si>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</si>
  <si>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</si>
  <si>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</si>
  <si>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</si>
  <si>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</si>
  <si>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</si>
  <si>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</si>
  <si>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</si>
  <si>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</si>
  <si>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</si>
  <si>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</si>
  <si>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</si>
  <si>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</si>
  <si>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フィボナッチとPBの検証。反転するポイント確認しました。</t>
    <rPh sb="10" eb="12">
      <t>ケンショウ</t>
    </rPh>
    <rPh sb="13" eb="15">
      <t>ハンテン</t>
    </rPh>
    <rPh sb="21" eb="23">
      <t>カクニン</t>
    </rPh>
    <phoneticPr fontId="1"/>
  </si>
  <si>
    <t>PBの位置とひげの長さ、似合わせてフィボナッチとの関係を頭に入れ今後にも取り組む。</t>
    <rPh sb="3" eb="5">
      <t>イチ</t>
    </rPh>
    <rPh sb="9" eb="10">
      <t>ナガ</t>
    </rPh>
    <rPh sb="12" eb="14">
      <t>ニア</t>
    </rPh>
    <rPh sb="25" eb="27">
      <t>カンケイ</t>
    </rPh>
    <rPh sb="28" eb="29">
      <t>アタマ</t>
    </rPh>
    <rPh sb="30" eb="31">
      <t>イ</t>
    </rPh>
    <rPh sb="32" eb="34">
      <t>コンゴ</t>
    </rPh>
    <rPh sb="36" eb="37">
      <t>ト</t>
    </rPh>
    <rPh sb="38" eb="39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</si>
</sst>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99059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4</xdr:row>
      <xdr:rowOff>15876</xdr:rowOff>
    </xdr:from>
    <xdr:to>
      <xdr:col>29</xdr:col>
      <xdr:colOff>514350</xdr:colOff>
      <xdr:row>57</xdr:row>
      <xdr:rowOff>85726</xdr:rowOff>
    </xdr:to>
    <xdr:pic>
      <xdr:nvPicPr>
        <xdr:cNvPr id="26" name="図 25" descr="Chart USDJPY, H1, 2021.07.09 20:21 UTC, OANDA DIVISION7, MetaTrader 4, Demo">
          <a:extLst>
            <a:ext uri="{FF2B5EF4-FFF2-40B4-BE49-F238E27FC236}">
              <a16:creationId xmlns:a16="http://schemas.microsoft.com/office/drawing/2014/main" id="{1A41126D-ADD7-4FC7-8172-C20059B4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6126"/>
          <a:ext cx="18294350" cy="980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24</v>
      </c>
    </row>
    <row r="3" spans="1:18" x14ac:dyDescent="0.4">
      <c r="A3" s="1" t="s">
        <v>11</v>
      </c>
      <c r="C3" s="29">
        <v>100000</v>
      </c>
    </row>
    <row r="4" spans="1:18" x14ac:dyDescent="0.4">
      <c r="A4" s="1" t="s">
        <v>12</v>
      </c>
      <c r="C4" s="29" t="s">
        <v>14</v>
      </c>
    </row>
    <row r="5" spans="1:18" ht="19.5" thickBot="1" x14ac:dyDescent="0.45">
      <c r="A5" s="1" t="s">
        <v>13</v>
      </c>
      <c r="C5" s="29" t="s">
        <v>36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4" t="s">
        <v>3</v>
      </c>
      <c r="H6" s="85"/>
      <c r="I6" s="91"/>
      <c r="J6" s="84" t="s">
        <v>25</v>
      </c>
      <c r="K6" s="85"/>
      <c r="L6" s="91"/>
      <c r="M6" s="84" t="s">
        <v>26</v>
      </c>
      <c r="N6" s="85"/>
      <c r="O6" s="91"/>
    </row>
    <row r="7" spans="1:18" ht="19.5" thickBot="1" x14ac:dyDescent="0.45">
      <c r="A7" s="27"/>
      <c r="B7" s="27" t="s">
        <v>2</v>
      </c>
      <c r="C7" s="64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25</v>
      </c>
      <c r="K8" s="89"/>
      <c r="L8" s="90"/>
      <c r="M8" s="88"/>
      <c r="N8" s="89"/>
      <c r="O8" s="90"/>
    </row>
    <row r="9" spans="1:18" x14ac:dyDescent="0.4">
      <c r="A9" s="9">
        <v>1</v>
      </c>
      <c r="B9" s="23">
        <v>44386</v>
      </c>
      <c r="C9" s="50">
        <v>2</v>
      </c>
      <c r="D9" s="54">
        <v>-2</v>
      </c>
      <c r="E9" s="55"/>
      <c r="F9" s="56"/>
      <c r="G9" s="22">
        <f>IF(D9="","",G8+M9)</f>
        <v>94000</v>
      </c>
      <c r="H9" s="22" t="str">
        <f>IF(E9="","",H8+N9)</f>
        <v/>
      </c>
      <c r="I9" s="22" t="str">
        <f>IF(F9="","",I8+O9)</f>
        <v/>
      </c>
      <c r="J9" s="41">
        <f t="shared" ref="J9:L12" si="0">IF(G8="","",G8*0.03)</f>
        <v>3000</v>
      </c>
      <c r="K9" s="42">
        <f t="shared" si="0"/>
        <v>3000</v>
      </c>
      <c r="L9" s="43">
        <f t="shared" si="0"/>
        <v>3000</v>
      </c>
      <c r="M9" s="41">
        <f t="shared" ref="M9:O12" si="1">IF(D9="","",J9*D9)</f>
        <v>-6000</v>
      </c>
      <c r="N9" s="42" t="str">
        <f t="shared" si="1"/>
        <v/>
      </c>
      <c r="O9" s="43" t="str">
        <f t="shared" si="1"/>
        <v/>
      </c>
      <c r="P9" s="40"/>
      <c r="Q9" s="40"/>
      <c r="R9" s="40"/>
    </row>
    <row r="10" spans="1:18" x14ac:dyDescent="0.4">
      <c r="A10" s="9">
        <v>2</v>
      </c>
      <c r="B10" s="5"/>
      <c r="C10" s="47"/>
      <c r="D10" s="57"/>
      <c r="E10" s="58"/>
      <c r="F10" s="59"/>
      <c r="G10" s="22" t="str">
        <f t="shared" ref="G10:G42" si="2">IF(D10="","",G9+M10)</f>
        <v/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>
        <f t="shared" si="0"/>
        <v>2820</v>
      </c>
      <c r="K10" s="45" t="str">
        <f t="shared" si="0"/>
        <v/>
      </c>
      <c r="L10" s="46" t="str">
        <f t="shared" si="0"/>
        <v/>
      </c>
      <c r="M10" s="44" t="str">
        <f t="shared" si="1"/>
        <v/>
      </c>
      <c r="N10" s="45" t="str">
        <f t="shared" si="1"/>
        <v/>
      </c>
      <c r="O10" s="46" t="str">
        <f t="shared" si="1"/>
        <v/>
      </c>
      <c r="P10" s="40"/>
      <c r="Q10" s="40"/>
      <c r="R10" s="40"/>
    </row>
    <row r="11" spans="1:18" x14ac:dyDescent="0.4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 t="str">
        <f t="shared" si="0"/>
        <v/>
      </c>
      <c r="K11" s="45" t="str">
        <f t="shared" si="0"/>
        <v/>
      </c>
      <c r="L11" s="46" t="str">
        <f t="shared" si="0"/>
        <v/>
      </c>
      <c r="M11" s="44" t="str">
        <f t="shared" si="1"/>
        <v/>
      </c>
      <c r="N11" s="45" t="str">
        <f t="shared" si="1"/>
        <v/>
      </c>
      <c r="O11" s="46" t="str">
        <f t="shared" si="1"/>
        <v/>
      </c>
      <c r="P11" s="40"/>
      <c r="Q11" s="40"/>
      <c r="R11" s="40"/>
    </row>
    <row r="12" spans="1:18" x14ac:dyDescent="0.4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0"/>
        <v/>
      </c>
      <c r="K12" s="45" t="str">
        <f t="shared" si="0"/>
        <v/>
      </c>
      <c r="L12" s="46" t="str">
        <f t="shared" si="0"/>
        <v/>
      </c>
      <c r="M12" s="44" t="str">
        <f t="shared" si="1"/>
        <v/>
      </c>
      <c r="N12" s="45" t="str">
        <f t="shared" si="1"/>
        <v/>
      </c>
      <c r="O12" s="46" t="str">
        <f t="shared" si="1"/>
        <v/>
      </c>
      <c r="P12" s="40"/>
      <c r="Q12" s="40"/>
      <c r="R12" s="40"/>
    </row>
    <row r="13" spans="1:18" x14ac:dyDescent="0.4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5">IF(G12="","",G12*0.03)</f>
        <v/>
      </c>
      <c r="K13" s="45" t="str">
        <f t="shared" ref="K13:K58" si="6">IF(H12="","",H12*0.03)</f>
        <v/>
      </c>
      <c r="L13" s="46" t="str">
        <f t="shared" ref="L13:L58" si="7">IF(I12="","",I12*0.03)</f>
        <v/>
      </c>
      <c r="M13" s="44" t="str">
        <f t="shared" ref="M13:M58" si="8">IF(D13="","",J13*D13)</f>
        <v/>
      </c>
      <c r="N13" s="45" t="str">
        <f t="shared" ref="N13:N58" si="9">IF(E13="","",K13*E13)</f>
        <v/>
      </c>
      <c r="O13" s="46" t="str">
        <f t="shared" ref="O13:O58" si="10">IF(F13="","",L13*F13)</f>
        <v/>
      </c>
      <c r="P13" s="40"/>
      <c r="Q13" s="40"/>
      <c r="R13" s="40"/>
    </row>
    <row r="14" spans="1:18" x14ac:dyDescent="0.4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5"/>
        <v/>
      </c>
      <c r="K14" s="45" t="str">
        <f t="shared" si="6"/>
        <v/>
      </c>
      <c r="L14" s="46" t="str">
        <f t="shared" si="7"/>
        <v/>
      </c>
      <c r="M14" s="44" t="str">
        <f t="shared" si="8"/>
        <v/>
      </c>
      <c r="N14" s="45" t="str">
        <f t="shared" si="9"/>
        <v/>
      </c>
      <c r="O14" s="46" t="str">
        <f t="shared" si="10"/>
        <v/>
      </c>
      <c r="P14" s="40"/>
      <c r="Q14" s="40"/>
      <c r="R14" s="40"/>
    </row>
    <row r="15" spans="1:18" x14ac:dyDescent="0.4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5"/>
        <v/>
      </c>
      <c r="K15" s="45" t="str">
        <f t="shared" si="6"/>
        <v/>
      </c>
      <c r="L15" s="46" t="str">
        <f t="shared" si="7"/>
        <v/>
      </c>
      <c r="M15" s="44" t="str">
        <f t="shared" si="8"/>
        <v/>
      </c>
      <c r="N15" s="45" t="str">
        <f t="shared" si="9"/>
        <v/>
      </c>
      <c r="O15" s="46" t="str">
        <f t="shared" si="10"/>
        <v/>
      </c>
      <c r="P15" s="40"/>
      <c r="Q15" s="40"/>
      <c r="R15" s="40"/>
    </row>
    <row r="16" spans="1:18" x14ac:dyDescent="0.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5"/>
        <v/>
      </c>
      <c r="K16" s="45" t="str">
        <f t="shared" si="6"/>
        <v/>
      </c>
      <c r="L16" s="46" t="str">
        <f t="shared" si="7"/>
        <v/>
      </c>
      <c r="M16" s="44" t="str">
        <f t="shared" si="8"/>
        <v/>
      </c>
      <c r="N16" s="45" t="str">
        <f t="shared" si="9"/>
        <v/>
      </c>
      <c r="O16" s="46" t="str">
        <f t="shared" si="10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5"/>
        <v/>
      </c>
      <c r="K17" s="45" t="str">
        <f t="shared" si="6"/>
        <v/>
      </c>
      <c r="L17" s="46" t="str">
        <f t="shared" si="7"/>
        <v/>
      </c>
      <c r="M17" s="44" t="str">
        <f t="shared" si="8"/>
        <v/>
      </c>
      <c r="N17" s="45" t="str">
        <f t="shared" si="9"/>
        <v/>
      </c>
      <c r="O17" s="46" t="str">
        <f t="shared" si="10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5"/>
        <v/>
      </c>
      <c r="K18" s="45" t="str">
        <f t="shared" si="6"/>
        <v/>
      </c>
      <c r="L18" s="46" t="str">
        <f t="shared" si="7"/>
        <v/>
      </c>
      <c r="M18" s="44" t="str">
        <f t="shared" si="8"/>
        <v/>
      </c>
      <c r="N18" s="45" t="str">
        <f t="shared" si="9"/>
        <v/>
      </c>
      <c r="O18" s="46" t="str">
        <f t="shared" si="10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5"/>
        <v/>
      </c>
      <c r="K19" s="45" t="str">
        <f t="shared" si="6"/>
        <v/>
      </c>
      <c r="L19" s="46" t="str">
        <f t="shared" si="7"/>
        <v/>
      </c>
      <c r="M19" s="44" t="str">
        <f t="shared" si="8"/>
        <v/>
      </c>
      <c r="N19" s="45" t="str">
        <f t="shared" si="9"/>
        <v/>
      </c>
      <c r="O19" s="46" t="str">
        <f t="shared" si="10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5"/>
        <v/>
      </c>
      <c r="K20" s="45" t="str">
        <f t="shared" si="6"/>
        <v/>
      </c>
      <c r="L20" s="46" t="str">
        <f t="shared" si="7"/>
        <v/>
      </c>
      <c r="M20" s="44" t="str">
        <f t="shared" si="8"/>
        <v/>
      </c>
      <c r="N20" s="45" t="str">
        <f t="shared" si="9"/>
        <v/>
      </c>
      <c r="O20" s="46" t="str">
        <f t="shared" si="10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5"/>
        <v/>
      </c>
      <c r="K21" s="45" t="str">
        <f t="shared" si="6"/>
        <v/>
      </c>
      <c r="L21" s="46" t="str">
        <f t="shared" si="7"/>
        <v/>
      </c>
      <c r="M21" s="44" t="str">
        <f t="shared" si="8"/>
        <v/>
      </c>
      <c r="N21" s="45" t="str">
        <f t="shared" si="9"/>
        <v/>
      </c>
      <c r="O21" s="46" t="str">
        <f t="shared" si="10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5"/>
        <v/>
      </c>
      <c r="K22" s="45" t="str">
        <f t="shared" si="6"/>
        <v/>
      </c>
      <c r="L22" s="46" t="str">
        <f t="shared" si="7"/>
        <v/>
      </c>
      <c r="M22" s="44" t="str">
        <f t="shared" si="8"/>
        <v/>
      </c>
      <c r="N22" s="45" t="str">
        <f t="shared" si="9"/>
        <v/>
      </c>
      <c r="O22" s="46" t="str">
        <f t="shared" si="10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5"/>
        <v/>
      </c>
      <c r="K23" s="45" t="str">
        <f t="shared" si="6"/>
        <v/>
      </c>
      <c r="L23" s="46" t="str">
        <f t="shared" si="7"/>
        <v/>
      </c>
      <c r="M23" s="44" t="str">
        <f t="shared" si="8"/>
        <v/>
      </c>
      <c r="N23" s="45" t="str">
        <f t="shared" si="9"/>
        <v/>
      </c>
      <c r="O23" s="46" t="str">
        <f t="shared" si="10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5"/>
        <v/>
      </c>
      <c r="K24" s="45" t="str">
        <f t="shared" si="6"/>
        <v/>
      </c>
      <c r="L24" s="46" t="str">
        <f t="shared" si="7"/>
        <v/>
      </c>
      <c r="M24" s="44" t="str">
        <f t="shared" si="8"/>
        <v/>
      </c>
      <c r="N24" s="45" t="str">
        <f t="shared" si="9"/>
        <v/>
      </c>
      <c r="O24" s="46" t="str">
        <f t="shared" si="10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5"/>
        <v/>
      </c>
      <c r="K25" s="45" t="str">
        <f t="shared" si="6"/>
        <v/>
      </c>
      <c r="L25" s="46" t="str">
        <f t="shared" si="7"/>
        <v/>
      </c>
      <c r="M25" s="44" t="str">
        <f t="shared" si="8"/>
        <v/>
      </c>
      <c r="N25" s="45" t="str">
        <f t="shared" si="9"/>
        <v/>
      </c>
      <c r="O25" s="46" t="str">
        <f t="shared" si="10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5"/>
        <v/>
      </c>
      <c r="K26" s="45" t="str">
        <f t="shared" si="6"/>
        <v/>
      </c>
      <c r="L26" s="46" t="str">
        <f t="shared" si="7"/>
        <v/>
      </c>
      <c r="M26" s="44" t="str">
        <f t="shared" si="8"/>
        <v/>
      </c>
      <c r="N26" s="45" t="str">
        <f t="shared" si="9"/>
        <v/>
      </c>
      <c r="O26" s="46" t="str">
        <f t="shared" si="10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5"/>
        <v/>
      </c>
      <c r="K27" s="45" t="str">
        <f t="shared" si="6"/>
        <v/>
      </c>
      <c r="L27" s="46" t="str">
        <f t="shared" si="7"/>
        <v/>
      </c>
      <c r="M27" s="44" t="str">
        <f t="shared" si="8"/>
        <v/>
      </c>
      <c r="N27" s="45" t="str">
        <f t="shared" si="9"/>
        <v/>
      </c>
      <c r="O27" s="46" t="str">
        <f t="shared" si="10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5"/>
        <v/>
      </c>
      <c r="K28" s="45" t="str">
        <f t="shared" si="6"/>
        <v/>
      </c>
      <c r="L28" s="46" t="str">
        <f t="shared" si="7"/>
        <v/>
      </c>
      <c r="M28" s="44" t="str">
        <f t="shared" si="8"/>
        <v/>
      </c>
      <c r="N28" s="45" t="str">
        <f t="shared" si="9"/>
        <v/>
      </c>
      <c r="O28" s="46" t="str">
        <f t="shared" si="10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5"/>
        <v/>
      </c>
      <c r="K29" s="45" t="str">
        <f t="shared" si="6"/>
        <v/>
      </c>
      <c r="L29" s="46" t="str">
        <f t="shared" si="7"/>
        <v/>
      </c>
      <c r="M29" s="44" t="str">
        <f t="shared" si="8"/>
        <v/>
      </c>
      <c r="N29" s="45" t="str">
        <f t="shared" si="9"/>
        <v/>
      </c>
      <c r="O29" s="46" t="str">
        <f t="shared" si="10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5"/>
        <v/>
      </c>
      <c r="K30" s="45" t="str">
        <f t="shared" si="6"/>
        <v/>
      </c>
      <c r="L30" s="46" t="str">
        <f t="shared" si="7"/>
        <v/>
      </c>
      <c r="M30" s="44" t="str">
        <f t="shared" si="8"/>
        <v/>
      </c>
      <c r="N30" s="45" t="str">
        <f t="shared" si="9"/>
        <v/>
      </c>
      <c r="O30" s="46" t="str">
        <f t="shared" si="10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5"/>
        <v/>
      </c>
      <c r="K31" s="45" t="str">
        <f t="shared" si="6"/>
        <v/>
      </c>
      <c r="L31" s="46" t="str">
        <f t="shared" si="7"/>
        <v/>
      </c>
      <c r="M31" s="44" t="str">
        <f t="shared" si="8"/>
        <v/>
      </c>
      <c r="N31" s="45" t="str">
        <f t="shared" si="9"/>
        <v/>
      </c>
      <c r="O31" s="46" t="str">
        <f t="shared" si="10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5"/>
        <v/>
      </c>
      <c r="K32" s="45" t="str">
        <f t="shared" si="6"/>
        <v/>
      </c>
      <c r="L32" s="46" t="str">
        <f t="shared" si="7"/>
        <v/>
      </c>
      <c r="M32" s="44" t="str">
        <f t="shared" si="8"/>
        <v/>
      </c>
      <c r="N32" s="45" t="str">
        <f t="shared" si="9"/>
        <v/>
      </c>
      <c r="O32" s="46" t="str">
        <f t="shared" si="10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5"/>
        <v/>
      </c>
      <c r="K33" s="45" t="str">
        <f t="shared" si="6"/>
        <v/>
      </c>
      <c r="L33" s="46" t="str">
        <f t="shared" si="7"/>
        <v/>
      </c>
      <c r="M33" s="44" t="str">
        <f t="shared" si="8"/>
        <v/>
      </c>
      <c r="N33" s="45" t="str">
        <f t="shared" si="9"/>
        <v/>
      </c>
      <c r="O33" s="46" t="str">
        <f t="shared" si="10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5"/>
        <v/>
      </c>
      <c r="K34" s="45" t="str">
        <f t="shared" si="6"/>
        <v/>
      </c>
      <c r="L34" s="46" t="str">
        <f t="shared" si="7"/>
        <v/>
      </c>
      <c r="M34" s="44" t="str">
        <f t="shared" si="8"/>
        <v/>
      </c>
      <c r="N34" s="45" t="str">
        <f t="shared" si="9"/>
        <v/>
      </c>
      <c r="O34" s="46" t="str">
        <f t="shared" si="10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5"/>
        <v/>
      </c>
      <c r="K35" s="45" t="str">
        <f t="shared" si="6"/>
        <v/>
      </c>
      <c r="L35" s="46" t="str">
        <f t="shared" si="7"/>
        <v/>
      </c>
      <c r="M35" s="44" t="str">
        <f t="shared" si="8"/>
        <v/>
      </c>
      <c r="N35" s="45" t="str">
        <f t="shared" si="9"/>
        <v/>
      </c>
      <c r="O35" s="46" t="str">
        <f t="shared" si="10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5"/>
        <v/>
      </c>
      <c r="K36" s="45" t="str">
        <f t="shared" si="6"/>
        <v/>
      </c>
      <c r="L36" s="46" t="str">
        <f t="shared" si="7"/>
        <v/>
      </c>
      <c r="M36" s="44" t="str">
        <f t="shared" si="8"/>
        <v/>
      </c>
      <c r="N36" s="45" t="str">
        <f t="shared" si="9"/>
        <v/>
      </c>
      <c r="O36" s="46" t="str">
        <f t="shared" si="10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5"/>
        <v/>
      </c>
      <c r="K37" s="45" t="str">
        <f t="shared" si="6"/>
        <v/>
      </c>
      <c r="L37" s="46" t="str">
        <f t="shared" si="7"/>
        <v/>
      </c>
      <c r="M37" s="44" t="str">
        <f t="shared" si="8"/>
        <v/>
      </c>
      <c r="N37" s="45" t="str">
        <f t="shared" si="9"/>
        <v/>
      </c>
      <c r="O37" s="46" t="str">
        <f t="shared" si="10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5"/>
        <v/>
      </c>
      <c r="K38" s="45" t="str">
        <f t="shared" si="6"/>
        <v/>
      </c>
      <c r="L38" s="46" t="str">
        <f t="shared" si="7"/>
        <v/>
      </c>
      <c r="M38" s="44" t="str">
        <f t="shared" si="8"/>
        <v/>
      </c>
      <c r="N38" s="45" t="str">
        <f t="shared" si="9"/>
        <v/>
      </c>
      <c r="O38" s="46" t="str">
        <f t="shared" si="10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5"/>
        <v/>
      </c>
      <c r="K39" s="45" t="str">
        <f t="shared" si="6"/>
        <v/>
      </c>
      <c r="L39" s="46" t="str">
        <f t="shared" si="7"/>
        <v/>
      </c>
      <c r="M39" s="44" t="str">
        <f t="shared" si="8"/>
        <v/>
      </c>
      <c r="N39" s="45" t="str">
        <f t="shared" si="9"/>
        <v/>
      </c>
      <c r="O39" s="46" t="str">
        <f t="shared" si="10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5"/>
        <v/>
      </c>
      <c r="K40" s="45" t="str">
        <f t="shared" si="6"/>
        <v/>
      </c>
      <c r="L40" s="46" t="str">
        <f t="shared" si="7"/>
        <v/>
      </c>
      <c r="M40" s="44" t="str">
        <f t="shared" si="8"/>
        <v/>
      </c>
      <c r="N40" s="45" t="str">
        <f t="shared" si="9"/>
        <v/>
      </c>
      <c r="O40" s="46" t="str">
        <f t="shared" si="10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5"/>
        <v/>
      </c>
      <c r="K41" s="45" t="str">
        <f t="shared" si="6"/>
        <v/>
      </c>
      <c r="L41" s="46" t="str">
        <f t="shared" si="7"/>
        <v/>
      </c>
      <c r="M41" s="44" t="str">
        <f t="shared" si="8"/>
        <v/>
      </c>
      <c r="N41" s="45" t="str">
        <f t="shared" si="9"/>
        <v/>
      </c>
      <c r="O41" s="46" t="str">
        <f t="shared" si="10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5"/>
        <v/>
      </c>
      <c r="K42" s="45" t="str">
        <f t="shared" si="6"/>
        <v/>
      </c>
      <c r="L42" s="46" t="str">
        <f t="shared" si="7"/>
        <v/>
      </c>
      <c r="M42" s="44" t="str">
        <f>IF(D42="","",J42*D42)</f>
        <v/>
      </c>
      <c r="N42" s="45" t="str">
        <f t="shared" si="9"/>
        <v/>
      </c>
      <c r="O42" s="46" t="str">
        <f t="shared" si="10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>IF(E43="","",H42+N43)</f>
        <v/>
      </c>
      <c r="I43" s="22" t="str">
        <f>IF(F43="","",I42+O43)</f>
        <v/>
      </c>
      <c r="J43" s="44" t="str">
        <f t="shared" si="5"/>
        <v/>
      </c>
      <c r="K43" s="45" t="str">
        <f t="shared" si="6"/>
        <v/>
      </c>
      <c r="L43" s="46" t="str">
        <f t="shared" si="7"/>
        <v/>
      </c>
      <c r="M43" s="44" t="str">
        <f t="shared" si="8"/>
        <v/>
      </c>
      <c r="N43" s="45" t="str">
        <f t="shared" si="9"/>
        <v/>
      </c>
      <c r="O43" s="46" t="str">
        <f t="shared" si="10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1">IF(D44="","",G43+M44)</f>
        <v/>
      </c>
      <c r="H44" s="22" t="str">
        <f t="shared" ref="H44:H58" si="12">IF(E44="","",H43+N44)</f>
        <v/>
      </c>
      <c r="I44" s="22" t="str">
        <f t="shared" ref="I44:I58" si="13">IF(F44="","",I43+O44)</f>
        <v/>
      </c>
      <c r="J44" s="44" t="str">
        <f>IF(G43="","",G43*0.03)</f>
        <v/>
      </c>
      <c r="K44" s="45" t="str">
        <f t="shared" si="6"/>
        <v/>
      </c>
      <c r="L44" s="46" t="str">
        <f t="shared" si="7"/>
        <v/>
      </c>
      <c r="M44" s="44" t="str">
        <f>IF(D44="","",J44*D44)</f>
        <v/>
      </c>
      <c r="N44" s="45" t="str">
        <f t="shared" si="9"/>
        <v/>
      </c>
      <c r="O44" s="46" t="str">
        <f t="shared" si="10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1"/>
        <v/>
      </c>
      <c r="H45" s="22" t="str">
        <f t="shared" si="12"/>
        <v/>
      </c>
      <c r="I45" s="22" t="str">
        <f t="shared" si="13"/>
        <v/>
      </c>
      <c r="J45" s="44" t="str">
        <f t="shared" si="5"/>
        <v/>
      </c>
      <c r="K45" s="45" t="str">
        <f t="shared" si="6"/>
        <v/>
      </c>
      <c r="L45" s="46" t="str">
        <f t="shared" si="7"/>
        <v/>
      </c>
      <c r="M45" s="44" t="str">
        <f t="shared" si="8"/>
        <v/>
      </c>
      <c r="N45" s="45" t="str">
        <f t="shared" si="9"/>
        <v/>
      </c>
      <c r="O45" s="46" t="str">
        <f t="shared" si="10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1"/>
        <v/>
      </c>
      <c r="H46" s="22" t="str">
        <f t="shared" si="12"/>
        <v/>
      </c>
      <c r="I46" s="22" t="str">
        <f t="shared" si="13"/>
        <v/>
      </c>
      <c r="J46" s="44" t="str">
        <f t="shared" si="5"/>
        <v/>
      </c>
      <c r="K46" s="45" t="str">
        <f t="shared" si="6"/>
        <v/>
      </c>
      <c r="L46" s="46" t="str">
        <f t="shared" si="7"/>
        <v/>
      </c>
      <c r="M46" s="44" t="str">
        <f t="shared" si="8"/>
        <v/>
      </c>
      <c r="N46" s="45" t="str">
        <f t="shared" si="9"/>
        <v/>
      </c>
      <c r="O46" s="46" t="str">
        <f t="shared" si="10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1"/>
        <v/>
      </c>
      <c r="H47" s="22" t="str">
        <f t="shared" si="12"/>
        <v/>
      </c>
      <c r="I47" s="22" t="str">
        <f t="shared" si="13"/>
        <v/>
      </c>
      <c r="J47" s="44" t="str">
        <f t="shared" si="5"/>
        <v/>
      </c>
      <c r="K47" s="45" t="str">
        <f t="shared" si="6"/>
        <v/>
      </c>
      <c r="L47" s="46" t="str">
        <f t="shared" si="7"/>
        <v/>
      </c>
      <c r="M47" s="44" t="str">
        <f t="shared" si="8"/>
        <v/>
      </c>
      <c r="N47" s="45" t="str">
        <f t="shared" si="9"/>
        <v/>
      </c>
      <c r="O47" s="46" t="str">
        <f t="shared" si="10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1"/>
        <v/>
      </c>
      <c r="H48" s="22" t="str">
        <f t="shared" si="12"/>
        <v/>
      </c>
      <c r="I48" s="22" t="str">
        <f t="shared" si="13"/>
        <v/>
      </c>
      <c r="J48" s="44" t="str">
        <f t="shared" si="5"/>
        <v/>
      </c>
      <c r="K48" s="45" t="str">
        <f t="shared" si="6"/>
        <v/>
      </c>
      <c r="L48" s="46" t="str">
        <f t="shared" si="7"/>
        <v/>
      </c>
      <c r="M48" s="44" t="str">
        <f t="shared" si="8"/>
        <v/>
      </c>
      <c r="N48" s="45" t="str">
        <f t="shared" si="9"/>
        <v/>
      </c>
      <c r="O48" s="46" t="str">
        <f t="shared" si="10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1"/>
        <v/>
      </c>
      <c r="H49" s="22" t="str">
        <f t="shared" si="12"/>
        <v/>
      </c>
      <c r="I49" s="22" t="str">
        <f t="shared" si="13"/>
        <v/>
      </c>
      <c r="J49" s="44" t="str">
        <f t="shared" si="5"/>
        <v/>
      </c>
      <c r="K49" s="45" t="str">
        <f t="shared" si="6"/>
        <v/>
      </c>
      <c r="L49" s="46" t="str">
        <f t="shared" si="7"/>
        <v/>
      </c>
      <c r="M49" s="44" t="str">
        <f t="shared" si="8"/>
        <v/>
      </c>
      <c r="N49" s="45" t="str">
        <f t="shared" si="9"/>
        <v/>
      </c>
      <c r="O49" s="46" t="str">
        <f t="shared" si="10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1"/>
        <v/>
      </c>
      <c r="H50" s="22" t="str">
        <f t="shared" si="12"/>
        <v/>
      </c>
      <c r="I50" s="22" t="str">
        <f t="shared" si="13"/>
        <v/>
      </c>
      <c r="J50" s="44" t="str">
        <f t="shared" si="5"/>
        <v/>
      </c>
      <c r="K50" s="45" t="str">
        <f t="shared" si="6"/>
        <v/>
      </c>
      <c r="L50" s="46" t="str">
        <f t="shared" si="7"/>
        <v/>
      </c>
      <c r="M50" s="44" t="str">
        <f t="shared" si="8"/>
        <v/>
      </c>
      <c r="N50" s="45" t="str">
        <f t="shared" si="9"/>
        <v/>
      </c>
      <c r="O50" s="46" t="str">
        <f t="shared" si="10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1"/>
        <v/>
      </c>
      <c r="H51" s="22" t="str">
        <f t="shared" si="12"/>
        <v/>
      </c>
      <c r="I51" s="22" t="str">
        <f t="shared" si="13"/>
        <v/>
      </c>
      <c r="J51" s="44" t="str">
        <f t="shared" si="5"/>
        <v/>
      </c>
      <c r="K51" s="45" t="str">
        <f t="shared" si="6"/>
        <v/>
      </c>
      <c r="L51" s="46" t="str">
        <f t="shared" si="7"/>
        <v/>
      </c>
      <c r="M51" s="44" t="str">
        <f t="shared" si="8"/>
        <v/>
      </c>
      <c r="N51" s="45" t="str">
        <f t="shared" si="9"/>
        <v/>
      </c>
      <c r="O51" s="46" t="str">
        <f t="shared" si="10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1"/>
        <v/>
      </c>
      <c r="H52" s="22" t="str">
        <f t="shared" si="12"/>
        <v/>
      </c>
      <c r="I52" s="22" t="str">
        <f t="shared" si="13"/>
        <v/>
      </c>
      <c r="J52" s="44" t="str">
        <f t="shared" si="5"/>
        <v/>
      </c>
      <c r="K52" s="45" t="str">
        <f t="shared" si="6"/>
        <v/>
      </c>
      <c r="L52" s="46" t="str">
        <f t="shared" si="7"/>
        <v/>
      </c>
      <c r="M52" s="44" t="str">
        <f t="shared" si="8"/>
        <v/>
      </c>
      <c r="N52" s="45" t="str">
        <f t="shared" si="9"/>
        <v/>
      </c>
      <c r="O52" s="46" t="str">
        <f t="shared" si="10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1"/>
        <v/>
      </c>
      <c r="H53" s="22" t="str">
        <f t="shared" si="12"/>
        <v/>
      </c>
      <c r="I53" s="22" t="str">
        <f t="shared" si="13"/>
        <v/>
      </c>
      <c r="J53" s="44" t="str">
        <f t="shared" si="5"/>
        <v/>
      </c>
      <c r="K53" s="45" t="str">
        <f t="shared" si="6"/>
        <v/>
      </c>
      <c r="L53" s="46" t="str">
        <f t="shared" si="7"/>
        <v/>
      </c>
      <c r="M53" s="44" t="str">
        <f t="shared" si="8"/>
        <v/>
      </c>
      <c r="N53" s="45" t="str">
        <f t="shared" si="9"/>
        <v/>
      </c>
      <c r="O53" s="46" t="str">
        <f t="shared" si="10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1"/>
        <v/>
      </c>
      <c r="H54" s="22" t="str">
        <f t="shared" si="12"/>
        <v/>
      </c>
      <c r="I54" s="22" t="str">
        <f t="shared" si="13"/>
        <v/>
      </c>
      <c r="J54" s="44" t="str">
        <f t="shared" si="5"/>
        <v/>
      </c>
      <c r="K54" s="45" t="str">
        <f t="shared" si="6"/>
        <v/>
      </c>
      <c r="L54" s="46" t="str">
        <f t="shared" si="7"/>
        <v/>
      </c>
      <c r="M54" s="44" t="str">
        <f t="shared" si="8"/>
        <v/>
      </c>
      <c r="N54" s="45" t="str">
        <f t="shared" si="9"/>
        <v/>
      </c>
      <c r="O54" s="46" t="str">
        <f t="shared" si="10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1"/>
        <v/>
      </c>
      <c r="H55" s="22" t="str">
        <f t="shared" si="12"/>
        <v/>
      </c>
      <c r="I55" s="22" t="str">
        <f t="shared" si="13"/>
        <v/>
      </c>
      <c r="J55" s="44" t="str">
        <f t="shared" si="5"/>
        <v/>
      </c>
      <c r="K55" s="45" t="str">
        <f t="shared" si="6"/>
        <v/>
      </c>
      <c r="L55" s="46" t="str">
        <f t="shared" si="7"/>
        <v/>
      </c>
      <c r="M55" s="44" t="str">
        <f t="shared" si="8"/>
        <v/>
      </c>
      <c r="N55" s="45" t="str">
        <f t="shared" si="9"/>
        <v/>
      </c>
      <c r="O55" s="46" t="str">
        <f t="shared" si="10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1"/>
        <v/>
      </c>
      <c r="H56" s="22" t="str">
        <f t="shared" si="12"/>
        <v/>
      </c>
      <c r="I56" s="22" t="str">
        <f t="shared" si="13"/>
        <v/>
      </c>
      <c r="J56" s="44" t="str">
        <f t="shared" si="5"/>
        <v/>
      </c>
      <c r="K56" s="45" t="str">
        <f t="shared" si="6"/>
        <v/>
      </c>
      <c r="L56" s="46" t="str">
        <f t="shared" si="7"/>
        <v/>
      </c>
      <c r="M56" s="44" t="str">
        <f t="shared" si="8"/>
        <v/>
      </c>
      <c r="N56" s="45" t="str">
        <f t="shared" si="9"/>
        <v/>
      </c>
      <c r="O56" s="46" t="str">
        <f t="shared" si="10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1"/>
        <v/>
      </c>
      <c r="H57" s="22" t="str">
        <f t="shared" si="12"/>
        <v/>
      </c>
      <c r="I57" s="22" t="str">
        <f t="shared" si="13"/>
        <v/>
      </c>
      <c r="J57" s="44" t="str">
        <f t="shared" si="5"/>
        <v/>
      </c>
      <c r="K57" s="45" t="str">
        <f t="shared" si="6"/>
        <v/>
      </c>
      <c r="L57" s="46" t="str">
        <f t="shared" si="7"/>
        <v/>
      </c>
      <c r="M57" s="44" t="str">
        <f t="shared" si="8"/>
        <v/>
      </c>
      <c r="N57" s="45" t="str">
        <f t="shared" si="9"/>
        <v/>
      </c>
      <c r="O57" s="46" t="str">
        <f t="shared" si="10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1"/>
        <v/>
      </c>
      <c r="H58" s="22" t="str">
        <f t="shared" si="12"/>
        <v/>
      </c>
      <c r="I58" s="22" t="str">
        <f t="shared" si="13"/>
        <v/>
      </c>
      <c r="J58" s="44" t="str">
        <f t="shared" si="5"/>
        <v/>
      </c>
      <c r="K58" s="45" t="str">
        <f t="shared" si="6"/>
        <v/>
      </c>
      <c r="L58" s="46" t="str">
        <f t="shared" si="7"/>
        <v/>
      </c>
      <c r="M58" s="44" t="str">
        <f t="shared" si="8"/>
        <v/>
      </c>
      <c r="N58" s="45" t="str">
        <f t="shared" si="9"/>
        <v/>
      </c>
      <c r="O58" s="46" t="str">
        <f t="shared" si="10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94000</v>
      </c>
      <c r="H59" s="71">
        <f>N59+H8</f>
        <v>100000</v>
      </c>
      <c r="I59" s="72">
        <f>O59+I8</f>
        <v>100000</v>
      </c>
      <c r="J59" s="67" t="s">
        <v>33</v>
      </c>
      <c r="K59" s="68">
        <f>B58-B9</f>
        <v>-44386</v>
      </c>
      <c r="L59" s="69" t="s">
        <v>34</v>
      </c>
      <c r="M59" s="81">
        <f>SUM(M9:M58)</f>
        <v>-6000</v>
      </c>
      <c r="N59" s="82">
        <f>SUM(N9:N58)</f>
        <v>0</v>
      </c>
      <c r="O59" s="83">
        <f>SUM(O9:O58)</f>
        <v>0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4" t="s">
        <v>32</v>
      </c>
      <c r="H60" s="85"/>
      <c r="I60" s="91"/>
      <c r="J60" s="84" t="s">
        <v>35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37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0.94</v>
      </c>
      <c r="H61" s="77">
        <f>H59/H8</f>
        <v>1</v>
      </c>
      <c r="I61" s="78">
        <f>I59/I8</f>
        <v>1</v>
      </c>
      <c r="J61" s="65">
        <f>(G61-100%)*30/K59</f>
        <v>4.0553327625828E-5</v>
      </c>
      <c r="K61" s="65">
        <f>(H61-100%)*30/K59</f>
        <v>0</v>
      </c>
      <c r="L61" s="66">
        <f>(I61-100%)*30/K59</f>
        <v>0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 t="e">
        <f>D59/(D59+D60+D61)</f>
        <v>#DIV/0!</v>
      </c>
      <c r="E62" s="74" t="e">
        <f>E59/(E59+E60+E61)</f>
        <v>#DIV/0!</v>
      </c>
      <c r="F62" s="75" t="e">
        <f>F59/(F59+F60+F61)</f>
        <v>#DIV/0!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8"/>
  <sheetViews>
    <sheetView topLeftCell="A19" zoomScale="80" zoomScaleNormal="80" workbookViewId="0">
      <selection activeCell="A8" sqref="A8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8" spans="1:1" ht="18.75" x14ac:dyDescent="0.4">
      <c r="A8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topLeftCell="A14" zoomScale="145" zoomScaleSheetLayoutView="100" workbookViewId="0">
      <selection activeCell="A22" sqref="A22:J29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28</v>
      </c>
    </row>
    <row r="2" spans="1:10" x14ac:dyDescent="0.4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29</v>
      </c>
    </row>
    <row r="12" spans="1:10" x14ac:dyDescent="0.4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">
      <c r="A21" s="52" t="s">
        <v>30</v>
      </c>
    </row>
    <row r="22" spans="1:10" x14ac:dyDescent="0.4">
      <c r="A22" s="96" t="s">
        <v>39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x14ac:dyDescent="0.4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x14ac:dyDescent="0.4">
      <c r="A5" s="37" t="s">
        <v>22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22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22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22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22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山本優子</cp:lastModifiedBy>
  <dcterms:created xsi:type="dcterms:W3CDTF">2020-09-18T03:10:57Z</dcterms:created>
  <dcterms:modified xsi:type="dcterms:W3CDTF">2021-07-09T20:40:28Z</dcterms:modified>
</cp:coreProperties>
</file>