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defaultThemeVersion="166925"/>
  <mc:AlternateContent xmlns:mc="http://schemas.openxmlformats.org/markup-compatibility/2006">
    <mc:Choice Requires="x15">
      <x15ac:absPath xmlns:x15ac="http://schemas.microsoft.com/office/spreadsheetml/2010/11/ac" url="C:\Users\User\OneDrive\ドキュメント\トレード管理シート\トレード管理シート\"/>
    </mc:Choice>
  </mc:AlternateContent>
  <xr:revisionPtr revIDLastSave="1" documentId="113_{B99A1D48-2067-481E-BDAC-59589579F90D}" xr6:coauthVersionLast="36" xr6:coauthVersionMax="36" xr10:uidLastSave="{25CB9C98-A562-447B-A3E7-9C0D82D5B169}"/>
  <bookViews>
    <workbookView xWindow="-120" yWindow="-120" windowWidth="29040" windowHeight="15840" activeTab="1"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 i="1" l="1"/>
  <c r="D59" i="1"/>
  <c r="D61" i="1" l="1"/>
  <c r="E61" i="1"/>
  <c r="F61" i="1"/>
  <c r="K59"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<sst xmlns="http://schemas.openxmlformats.org/spreadsheetml/2006/main" count="72" uniqueCount="61">
  <si>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</si>
  <si>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</si>
  <si>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</si>
  <si>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</si>
  <si>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</si>
  <si>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</si>
  <si>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</si>
  <si>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</si>
  <si>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</si>
  <si>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</si>
  <si>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</si>
  <si>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</si>
  <si>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</si>
  <si>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</si>
  <si>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</si>
  <si>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</si>
  <si>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</si>
  <si>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</si>
  <si>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</si>
  <si>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</si>
  <si>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</si>
  <si>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</si>
  <si>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</si>
  <si>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</si>
  <si>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</si>
  <si>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</si>
  <si>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</si>
  <si>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</si>
  <si>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</si>
  <si>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</si>
  <si>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</si>
  <si>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</si>
  <si>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</si>
  <si>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</si>
  <si>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</si>
  <si>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</si>
  <si>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もっともっともっと知りたいです。</t>
    <rPh sb="9" eb="10">
      <t>シ</t>
    </rPh>
    <phoneticPr fontId="1"/>
  </si>
  <si>
    <t>ルールやインジケーターの使い方がokになったら検証ソフトを使う。</t>
    <rPh sb="12" eb="13">
      <t>ツカ</t>
    </rPh>
    <rPh sb="14" eb="15">
      <t>カタ</t>
    </rPh>
    <rPh sb="23" eb="25">
      <t>ケンショウ</t>
    </rPh>
    <rPh sb="29" eb="30">
      <t>ツカ</t>
    </rPh>
    <phoneticPr fontId="1"/>
  </si>
  <si>
    <t>ピンバーを探しながら右側を見てしまう・引分はキャンセルのことでしょうか？・勝ちやすい相場はトレンド相場で負けやすい相場はレンジ相場分かるから出来る！にしたいです。</t>
    <rPh sb="5" eb="6">
      <t>サガ</t>
    </rPh>
    <rPh sb="10" eb="12">
      <t>ミギガワ</t>
    </rPh>
    <rPh sb="13" eb="14">
      <t>ミ</t>
    </rPh>
    <rPh sb="19" eb="21">
      <t>ヒキワケ</t>
    </rPh>
    <rPh sb="37" eb="38">
      <t>カ</t>
    </rPh>
    <rPh sb="42" eb="44">
      <t>ソウバ</t>
    </rPh>
    <rPh sb="49" eb="51">
      <t>ソウバ</t>
    </rPh>
    <rPh sb="52" eb="53">
      <t>マ</t>
    </rPh>
    <rPh sb="57" eb="59">
      <t>ソウバ</t>
    </rPh>
    <rPh sb="63" eb="65">
      <t>ソウバ</t>
    </rPh>
    <rPh sb="65" eb="66">
      <t>ワ</t>
    </rPh>
    <rPh sb="70" eb="72">
      <t>デキ</t>
    </rPh>
    <phoneticPr fontId="1"/>
  </si>
  <si>
    <t>1H</t>
    <phoneticPr fontId="1"/>
  </si>
  <si>
    <t>NO1</t>
    <phoneticPr fontId="1"/>
  </si>
  <si>
    <t>USD/JPY</t>
    <phoneticPr fontId="1"/>
  </si>
  <si>
    <t>2020.08.20</t>
    <phoneticPr fontId="1"/>
  </si>
  <si>
    <t>NO2</t>
    <phoneticPr fontId="1"/>
  </si>
  <si>
    <t>2020.08.28</t>
    <phoneticPr fontId="1"/>
  </si>
  <si>
    <t>NO3</t>
    <phoneticPr fontId="1"/>
  </si>
  <si>
    <t>NO4</t>
    <phoneticPr fontId="1"/>
  </si>
  <si>
    <t>2020.10.12</t>
    <phoneticPr fontId="1"/>
  </si>
  <si>
    <t>NO5</t>
    <phoneticPr fontId="1"/>
  </si>
  <si>
    <t>2020.11.09</t>
    <phoneticPr fontId="1"/>
  </si>
  <si>
    <t>NO6</t>
    <phoneticPr fontId="1"/>
  </si>
  <si>
    <t>2020.11.26</t>
    <phoneticPr fontId="1"/>
  </si>
  <si>
    <t>NO7</t>
    <phoneticPr fontId="1"/>
  </si>
  <si>
    <t>2020.12.21</t>
    <phoneticPr fontId="1"/>
  </si>
  <si>
    <t>NO8</t>
    <phoneticPr fontId="1"/>
  </si>
  <si>
    <t>2020.12.30</t>
    <phoneticPr fontId="1"/>
  </si>
  <si>
    <t>NO9</t>
    <phoneticPr fontId="1"/>
  </si>
  <si>
    <t>NO10</t>
    <phoneticPr fontId="1"/>
  </si>
  <si>
    <t>2021.01.06</t>
    <phoneticPr fontId="1"/>
  </si>
  <si>
    <t>2020.09.14</t>
    <phoneticPr fontId="1"/>
  </si>
  <si>
    <t>2021.01.28</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</si>
</sst>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5"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b/>
      <sz val="11"/>
      <color indexed="8"/>
      <name val="ＭＳ Ｐゴシック"/>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9">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14" fillId="0" borderId="0" xfId="2" applyFont="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3</xdr:row>
      <xdr:rowOff>0</xdr:rowOff>
    </xdr:from>
    <xdr:to>
      <xdr:col>29</xdr:col>
      <xdr:colOff>521589</xdr:colOff>
      <xdr:row>66</xdr:row>
      <xdr:rowOff>177164</xdr:rowOff>
    </xdr:to>
    <xdr:pic>
      <xdr:nvPicPr>
        <xdr:cNvPr id="25" name="図 24">
          <a:extLst>
            <a:ext uri="{FF2B5EF4-FFF2-40B4-BE49-F238E27FC236}">
              <a16:creationId xmlns:a16="http://schemas.microsoft.com/office/drawing/2014/main" id="{858835AA-8DD5-4F1A-BB0A-463C9CDDBB9C}"/>
            </a:ext>
          </a:extLst>
        </xdr:cNvPr>
        <xdr:cNvPicPr>
          <a:picLocks noChangeAspect="1"/>
        </xdr:cNvPicPr>
      </xdr:nvPicPr>
      <xdr:blipFill>
        <a:blip xmlns:r="http://schemas.openxmlformats.org/officeDocument/2006/relationships" r:embed="rId1"/>
        <a:stretch>
          <a:fillRect/>
        </a:stretch>
      </xdr:blipFill>
      <xdr:spPr>
        <a:xfrm>
          <a:off x="0" y="535781"/>
          <a:ext cx="18285714" cy="11428571"/>
        </a:xfrm>
        <a:prstGeom prst="rect">
          <a:avLst/>
        </a:prstGeom>
      </xdr:spPr>
    </xdr:pic>
    <xdr:clientData/>
  </xdr:twoCellAnchor>
  <xdr:twoCellAnchor editAs="oneCell">
    <xdr:from>
      <xdr:col>0</xdr:col>
      <xdr:colOff>0</xdr:colOff>
      <xdr:row>70</xdr:row>
      <xdr:rowOff>0</xdr:rowOff>
    </xdr:from>
    <xdr:to>
      <xdr:col>29</xdr:col>
      <xdr:colOff>521589</xdr:colOff>
      <xdr:row>133</xdr:row>
      <xdr:rowOff>177165</xdr:rowOff>
    </xdr:to>
    <xdr:pic>
      <xdr:nvPicPr>
        <xdr:cNvPr id="27" name="図 26">
          <a:extLst>
            <a:ext uri="{FF2B5EF4-FFF2-40B4-BE49-F238E27FC236}">
              <a16:creationId xmlns:a16="http://schemas.microsoft.com/office/drawing/2014/main" id="{94005C66-CA7C-4C36-901B-F7840771B6F7}"/>
            </a:ext>
          </a:extLst>
        </xdr:cNvPr>
        <xdr:cNvPicPr>
          <a:picLocks noChangeAspect="1"/>
        </xdr:cNvPicPr>
      </xdr:nvPicPr>
      <xdr:blipFill>
        <a:blip xmlns:r="http://schemas.openxmlformats.org/officeDocument/2006/relationships" r:embed="rId2"/>
        <a:stretch>
          <a:fillRect/>
        </a:stretch>
      </xdr:blipFill>
      <xdr:spPr>
        <a:xfrm>
          <a:off x="0" y="12501563"/>
          <a:ext cx="18285714" cy="11428571"/>
        </a:xfrm>
        <a:prstGeom prst="rect">
          <a:avLst/>
        </a:prstGeom>
      </xdr:spPr>
    </xdr:pic>
    <xdr:clientData/>
  </xdr:twoCellAnchor>
  <xdr:twoCellAnchor editAs="oneCell">
    <xdr:from>
      <xdr:col>0</xdr:col>
      <xdr:colOff>0</xdr:colOff>
      <xdr:row>137</xdr:row>
      <xdr:rowOff>0</xdr:rowOff>
    </xdr:from>
    <xdr:to>
      <xdr:col>29</xdr:col>
      <xdr:colOff>521589</xdr:colOff>
      <xdr:row>200</xdr:row>
      <xdr:rowOff>177165</xdr:rowOff>
    </xdr:to>
    <xdr:pic>
      <xdr:nvPicPr>
        <xdr:cNvPr id="28" name="図 27">
          <a:extLst>
            <a:ext uri="{FF2B5EF4-FFF2-40B4-BE49-F238E27FC236}">
              <a16:creationId xmlns:a16="http://schemas.microsoft.com/office/drawing/2014/main" id="{511A7977-3CB7-45AE-815D-5D35767DF1F6}"/>
            </a:ext>
          </a:extLst>
        </xdr:cNvPr>
        <xdr:cNvPicPr>
          <a:picLocks noChangeAspect="1"/>
        </xdr:cNvPicPr>
      </xdr:nvPicPr>
      <xdr:blipFill>
        <a:blip xmlns:r="http://schemas.openxmlformats.org/officeDocument/2006/relationships" r:embed="rId3"/>
        <a:stretch>
          <a:fillRect/>
        </a:stretch>
      </xdr:blipFill>
      <xdr:spPr>
        <a:xfrm>
          <a:off x="0" y="24467344"/>
          <a:ext cx="18285714" cy="11428571"/>
        </a:xfrm>
        <a:prstGeom prst="rect">
          <a:avLst/>
        </a:prstGeom>
      </xdr:spPr>
    </xdr:pic>
    <xdr:clientData/>
  </xdr:twoCellAnchor>
  <xdr:twoCellAnchor editAs="oneCell">
    <xdr:from>
      <xdr:col>0</xdr:col>
      <xdr:colOff>0</xdr:colOff>
      <xdr:row>204</xdr:row>
      <xdr:rowOff>0</xdr:rowOff>
    </xdr:from>
    <xdr:to>
      <xdr:col>29</xdr:col>
      <xdr:colOff>521589</xdr:colOff>
      <xdr:row>267</xdr:row>
      <xdr:rowOff>177165</xdr:rowOff>
    </xdr:to>
    <xdr:pic>
      <xdr:nvPicPr>
        <xdr:cNvPr id="29" name="図 28">
          <a:extLst>
            <a:ext uri="{FF2B5EF4-FFF2-40B4-BE49-F238E27FC236}">
              <a16:creationId xmlns:a16="http://schemas.microsoft.com/office/drawing/2014/main" id="{1A0140DF-ACDB-4BFB-BC16-76C0E7B7E597}"/>
            </a:ext>
          </a:extLst>
        </xdr:cNvPr>
        <xdr:cNvPicPr>
          <a:picLocks noChangeAspect="1"/>
        </xdr:cNvPicPr>
      </xdr:nvPicPr>
      <xdr:blipFill>
        <a:blip xmlns:r="http://schemas.openxmlformats.org/officeDocument/2006/relationships" r:embed="rId4"/>
        <a:stretch>
          <a:fillRect/>
        </a:stretch>
      </xdr:blipFill>
      <xdr:spPr>
        <a:xfrm>
          <a:off x="0" y="36433125"/>
          <a:ext cx="18285714" cy="11428571"/>
        </a:xfrm>
        <a:prstGeom prst="rect">
          <a:avLst/>
        </a:prstGeom>
      </xdr:spPr>
    </xdr:pic>
    <xdr:clientData/>
  </xdr:twoCellAnchor>
  <xdr:twoCellAnchor editAs="oneCell">
    <xdr:from>
      <xdr:col>0</xdr:col>
      <xdr:colOff>0</xdr:colOff>
      <xdr:row>272</xdr:row>
      <xdr:rowOff>0</xdr:rowOff>
    </xdr:from>
    <xdr:to>
      <xdr:col>29</xdr:col>
      <xdr:colOff>521589</xdr:colOff>
      <xdr:row>335</xdr:row>
      <xdr:rowOff>177165</xdr:rowOff>
    </xdr:to>
    <xdr:pic>
      <xdr:nvPicPr>
        <xdr:cNvPr id="30" name="図 29">
          <a:extLst>
            <a:ext uri="{FF2B5EF4-FFF2-40B4-BE49-F238E27FC236}">
              <a16:creationId xmlns:a16="http://schemas.microsoft.com/office/drawing/2014/main" id="{76060933-BF64-4DA7-AEE7-8AAC9A7E82CC}"/>
            </a:ext>
          </a:extLst>
        </xdr:cNvPr>
        <xdr:cNvPicPr>
          <a:picLocks noChangeAspect="1"/>
        </xdr:cNvPicPr>
      </xdr:nvPicPr>
      <xdr:blipFill>
        <a:blip xmlns:r="http://schemas.openxmlformats.org/officeDocument/2006/relationships" r:embed="rId5"/>
        <a:stretch>
          <a:fillRect/>
        </a:stretch>
      </xdr:blipFill>
      <xdr:spPr>
        <a:xfrm>
          <a:off x="0" y="48577500"/>
          <a:ext cx="18285714" cy="11428571"/>
        </a:xfrm>
        <a:prstGeom prst="rect">
          <a:avLst/>
        </a:prstGeom>
      </xdr:spPr>
    </xdr:pic>
    <xdr:clientData/>
  </xdr:twoCellAnchor>
  <xdr:twoCellAnchor editAs="oneCell">
    <xdr:from>
      <xdr:col>0</xdr:col>
      <xdr:colOff>0</xdr:colOff>
      <xdr:row>340</xdr:row>
      <xdr:rowOff>0</xdr:rowOff>
    </xdr:from>
    <xdr:to>
      <xdr:col>29</xdr:col>
      <xdr:colOff>521589</xdr:colOff>
      <xdr:row>403</xdr:row>
      <xdr:rowOff>177165</xdr:rowOff>
    </xdr:to>
    <xdr:pic>
      <xdr:nvPicPr>
        <xdr:cNvPr id="32" name="図 31">
          <a:extLst>
            <a:ext uri="{FF2B5EF4-FFF2-40B4-BE49-F238E27FC236}">
              <a16:creationId xmlns:a16="http://schemas.microsoft.com/office/drawing/2014/main" id="{5B49526F-A729-4039-970A-CF4FF7978F05}"/>
            </a:ext>
          </a:extLst>
        </xdr:cNvPr>
        <xdr:cNvPicPr>
          <a:picLocks noChangeAspect="1"/>
        </xdr:cNvPicPr>
      </xdr:nvPicPr>
      <xdr:blipFill>
        <a:blip xmlns:r="http://schemas.openxmlformats.org/officeDocument/2006/relationships" r:embed="rId6"/>
        <a:stretch>
          <a:fillRect/>
        </a:stretch>
      </xdr:blipFill>
      <xdr:spPr>
        <a:xfrm>
          <a:off x="0" y="60721875"/>
          <a:ext cx="18285714" cy="11428571"/>
        </a:xfrm>
        <a:prstGeom prst="rect">
          <a:avLst/>
        </a:prstGeom>
      </xdr:spPr>
    </xdr:pic>
    <xdr:clientData/>
  </xdr:twoCellAnchor>
  <xdr:twoCellAnchor editAs="oneCell">
    <xdr:from>
      <xdr:col>0</xdr:col>
      <xdr:colOff>0</xdr:colOff>
      <xdr:row>407</xdr:row>
      <xdr:rowOff>0</xdr:rowOff>
    </xdr:from>
    <xdr:to>
      <xdr:col>29</xdr:col>
      <xdr:colOff>521589</xdr:colOff>
      <xdr:row>470</xdr:row>
      <xdr:rowOff>177164</xdr:rowOff>
    </xdr:to>
    <xdr:pic>
      <xdr:nvPicPr>
        <xdr:cNvPr id="34" name="図 33">
          <a:extLst>
            <a:ext uri="{FF2B5EF4-FFF2-40B4-BE49-F238E27FC236}">
              <a16:creationId xmlns:a16="http://schemas.microsoft.com/office/drawing/2014/main" id="{AC2AD3EE-D5A0-403C-90B0-FF423A949061}"/>
            </a:ext>
          </a:extLst>
        </xdr:cNvPr>
        <xdr:cNvPicPr>
          <a:picLocks noChangeAspect="1"/>
        </xdr:cNvPicPr>
      </xdr:nvPicPr>
      <xdr:blipFill>
        <a:blip xmlns:r="http://schemas.openxmlformats.org/officeDocument/2006/relationships" r:embed="rId7"/>
        <a:stretch>
          <a:fillRect/>
        </a:stretch>
      </xdr:blipFill>
      <xdr:spPr>
        <a:xfrm>
          <a:off x="0" y="72687656"/>
          <a:ext cx="18285714" cy="11428571"/>
        </a:xfrm>
        <a:prstGeom prst="rect">
          <a:avLst/>
        </a:prstGeom>
      </xdr:spPr>
    </xdr:pic>
    <xdr:clientData/>
  </xdr:twoCellAnchor>
  <xdr:twoCellAnchor editAs="oneCell">
    <xdr:from>
      <xdr:col>0</xdr:col>
      <xdr:colOff>0</xdr:colOff>
      <xdr:row>474</xdr:row>
      <xdr:rowOff>0</xdr:rowOff>
    </xdr:from>
    <xdr:to>
      <xdr:col>29</xdr:col>
      <xdr:colOff>521589</xdr:colOff>
      <xdr:row>537</xdr:row>
      <xdr:rowOff>177165</xdr:rowOff>
    </xdr:to>
    <xdr:pic>
      <xdr:nvPicPr>
        <xdr:cNvPr id="36" name="図 35">
          <a:extLst>
            <a:ext uri="{FF2B5EF4-FFF2-40B4-BE49-F238E27FC236}">
              <a16:creationId xmlns:a16="http://schemas.microsoft.com/office/drawing/2014/main" id="{DB707DE0-EA94-460C-ADEA-9630AE395143}"/>
            </a:ext>
          </a:extLst>
        </xdr:cNvPr>
        <xdr:cNvPicPr>
          <a:picLocks noChangeAspect="1"/>
        </xdr:cNvPicPr>
      </xdr:nvPicPr>
      <xdr:blipFill>
        <a:blip xmlns:r="http://schemas.openxmlformats.org/officeDocument/2006/relationships" r:embed="rId8"/>
        <a:stretch>
          <a:fillRect/>
        </a:stretch>
      </xdr:blipFill>
      <xdr:spPr>
        <a:xfrm>
          <a:off x="0" y="84653438"/>
          <a:ext cx="18285714" cy="11428571"/>
        </a:xfrm>
        <a:prstGeom prst="rect">
          <a:avLst/>
        </a:prstGeom>
      </xdr:spPr>
    </xdr:pic>
    <xdr:clientData/>
  </xdr:twoCellAnchor>
  <xdr:twoCellAnchor editAs="oneCell">
    <xdr:from>
      <xdr:col>0</xdr:col>
      <xdr:colOff>0</xdr:colOff>
      <xdr:row>541</xdr:row>
      <xdr:rowOff>0</xdr:rowOff>
    </xdr:from>
    <xdr:to>
      <xdr:col>29</xdr:col>
      <xdr:colOff>521589</xdr:colOff>
      <xdr:row>604</xdr:row>
      <xdr:rowOff>177165</xdr:rowOff>
    </xdr:to>
    <xdr:pic>
      <xdr:nvPicPr>
        <xdr:cNvPr id="38" name="図 37">
          <a:extLst>
            <a:ext uri="{FF2B5EF4-FFF2-40B4-BE49-F238E27FC236}">
              <a16:creationId xmlns:a16="http://schemas.microsoft.com/office/drawing/2014/main" id="{A5326DA2-7088-405A-AE88-956F9BBA91F4}"/>
            </a:ext>
          </a:extLst>
        </xdr:cNvPr>
        <xdr:cNvPicPr>
          <a:picLocks noChangeAspect="1"/>
        </xdr:cNvPicPr>
      </xdr:nvPicPr>
      <xdr:blipFill>
        <a:blip xmlns:r="http://schemas.openxmlformats.org/officeDocument/2006/relationships" r:embed="rId9"/>
        <a:stretch>
          <a:fillRect/>
        </a:stretch>
      </xdr:blipFill>
      <xdr:spPr>
        <a:xfrm>
          <a:off x="0" y="96619219"/>
          <a:ext cx="18285714" cy="11428571"/>
        </a:xfrm>
        <a:prstGeom prst="rect">
          <a:avLst/>
        </a:prstGeom>
      </xdr:spPr>
    </xdr:pic>
    <xdr:clientData/>
  </xdr:twoCellAnchor>
  <xdr:twoCellAnchor editAs="oneCell">
    <xdr:from>
      <xdr:col>0</xdr:col>
      <xdr:colOff>0</xdr:colOff>
      <xdr:row>608</xdr:row>
      <xdr:rowOff>0</xdr:rowOff>
    </xdr:from>
    <xdr:to>
      <xdr:col>29</xdr:col>
      <xdr:colOff>521589</xdr:colOff>
      <xdr:row>671</xdr:row>
      <xdr:rowOff>177165</xdr:rowOff>
    </xdr:to>
    <xdr:pic>
      <xdr:nvPicPr>
        <xdr:cNvPr id="39" name="図 38">
          <a:extLst>
            <a:ext uri="{FF2B5EF4-FFF2-40B4-BE49-F238E27FC236}">
              <a16:creationId xmlns:a16="http://schemas.microsoft.com/office/drawing/2014/main" id="{49353F0C-A588-4407-9B7D-91364F12C501}"/>
            </a:ext>
          </a:extLst>
        </xdr:cNvPr>
        <xdr:cNvPicPr>
          <a:picLocks noChangeAspect="1"/>
        </xdr:cNvPicPr>
      </xdr:nvPicPr>
      <xdr:blipFill>
        <a:blip xmlns:r="http://schemas.openxmlformats.org/officeDocument/2006/relationships" r:embed="rId10"/>
        <a:stretch>
          <a:fillRect/>
        </a:stretch>
      </xdr:blipFill>
      <xdr:spPr>
        <a:xfrm>
          <a:off x="0" y="108585000"/>
          <a:ext cx="18285714" cy="1142857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9" activePane="bottomRight" state="frozen"/>
      <selection pane="topRight" activeCell="B1" sqref="B1"/>
      <selection pane="bottomLeft" activeCell="A9" sqref="A9"/>
      <selection pane="bottomRight" activeCell="S41" sqref="S41"/>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41</v>
      </c>
    </row>
    <row r="2" spans="1:18" x14ac:dyDescent="0.4">
      <c r="A2" s="1" t="s">
        <v>8</v>
      </c>
      <c r="C2" t="s">
        <v>39</v>
      </c>
    </row>
    <row r="3" spans="1:18" x14ac:dyDescent="0.4">
      <c r="A3" s="1" t="s">
        <v>10</v>
      </c>
      <c r="C3" s="29">
        <v>100000</v>
      </c>
    </row>
    <row r="4" spans="1:18" x14ac:dyDescent="0.4">
      <c r="A4" s="1" t="s">
        <v>11</v>
      </c>
      <c r="C4" s="29" t="s">
        <v>13</v>
      </c>
    </row>
    <row r="5" spans="1:18" ht="19.5" thickBot="1" x14ac:dyDescent="0.45">
      <c r="A5" s="1" t="s">
        <v>12</v>
      </c>
      <c r="C5" s="29" t="s">
        <v>34</v>
      </c>
    </row>
    <row r="6" spans="1:18" ht="19.5" thickBot="1" x14ac:dyDescent="0.45">
      <c r="A6" s="24" t="s">
        <v>0</v>
      </c>
      <c r="B6" s="24" t="s">
        <v>1</v>
      </c>
      <c r="C6" s="24" t="s">
        <v>1</v>
      </c>
      <c r="D6" s="48" t="s">
        <v>25</v>
      </c>
      <c r="E6" s="25"/>
      <c r="F6" s="26"/>
      <c r="G6" s="84" t="s">
        <v>3</v>
      </c>
      <c r="H6" s="85"/>
      <c r="I6" s="91"/>
      <c r="J6" s="84" t="s">
        <v>23</v>
      </c>
      <c r="K6" s="85"/>
      <c r="L6" s="91"/>
      <c r="M6" s="84" t="s">
        <v>24</v>
      </c>
      <c r="N6" s="85"/>
      <c r="O6" s="91"/>
    </row>
    <row r="7" spans="1:18" ht="19.5" thickBot="1" x14ac:dyDescent="0.45">
      <c r="A7" s="27"/>
      <c r="B7" s="27" t="s">
        <v>2</v>
      </c>
      <c r="C7" s="64" t="s">
        <v>29</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88" t="s">
        <v>23</v>
      </c>
      <c r="K8" s="89"/>
      <c r="L8" s="90"/>
      <c r="M8" s="88"/>
      <c r="N8" s="89"/>
      <c r="O8" s="90"/>
    </row>
    <row r="9" spans="1:18" x14ac:dyDescent="0.4">
      <c r="A9" s="9">
        <v>1</v>
      </c>
      <c r="B9" s="23" t="s">
        <v>42</v>
      </c>
      <c r="C9" s="50">
        <v>2</v>
      </c>
      <c r="D9" s="54">
        <v>1.27</v>
      </c>
      <c r="E9" s="55">
        <v>1.5</v>
      </c>
      <c r="F9" s="56">
        <v>2</v>
      </c>
      <c r="G9" s="22">
        <f>IF(D9="","",G8+M9)</f>
        <v>103810</v>
      </c>
      <c r="H9" s="22">
        <f t="shared" ref="H9" si="0">IF(E9="","",H8+N9)</f>
        <v>104500</v>
      </c>
      <c r="I9" s="22">
        <f t="shared" ref="I9" si="1">IF(F9="","",I8+O9)</f>
        <v>106000</v>
      </c>
      <c r="J9" s="41">
        <f>IF(G8="","",G8*0.03)</f>
        <v>3000</v>
      </c>
      <c r="K9" s="42">
        <f>IF(H8="","",H8*0.03)</f>
        <v>3000</v>
      </c>
      <c r="L9" s="43">
        <f>IF(I8="","",I8*0.03)</f>
        <v>3000</v>
      </c>
      <c r="M9" s="41">
        <f>IF(D9="","",J9*D9)</f>
        <v>3810</v>
      </c>
      <c r="N9" s="42">
        <f>IF(E9="","",K9*E9)</f>
        <v>4500</v>
      </c>
      <c r="O9" s="43">
        <f>IF(F9="","",L9*F9)</f>
        <v>6000</v>
      </c>
      <c r="P9" s="40"/>
      <c r="Q9" s="40"/>
      <c r="R9" s="40"/>
    </row>
    <row r="10" spans="1:18" x14ac:dyDescent="0.4">
      <c r="A10" s="9">
        <v>2</v>
      </c>
      <c r="B10" s="5" t="s">
        <v>44</v>
      </c>
      <c r="C10" s="47">
        <v>1</v>
      </c>
      <c r="D10" s="57">
        <v>1.27</v>
      </c>
      <c r="E10" s="58">
        <v>1.5</v>
      </c>
      <c r="F10" s="59">
        <v>2</v>
      </c>
      <c r="G10" s="22">
        <f t="shared" ref="G10:G42" si="2">IF(D10="","",G9+M10)</f>
        <v>107765.16099999999</v>
      </c>
      <c r="H10" s="22">
        <f t="shared" ref="H10:H42" si="3">IF(E10="","",H9+N10)</f>
        <v>109202.5</v>
      </c>
      <c r="I10" s="22">
        <f t="shared" ref="I10:I42" si="4">IF(F10="","",I9+O10)</f>
        <v>112360</v>
      </c>
      <c r="J10" s="44">
        <f t="shared" ref="J10:J12" si="5">IF(G9="","",G9*0.03)</f>
        <v>3114.2999999999997</v>
      </c>
      <c r="K10" s="45">
        <f t="shared" ref="K10:K12" si="6">IF(H9="","",H9*0.03)</f>
        <v>3135</v>
      </c>
      <c r="L10" s="46">
        <f t="shared" ref="L10:L12" si="7">IF(I9="","",I9*0.03)</f>
        <v>3180</v>
      </c>
      <c r="M10" s="44">
        <f t="shared" ref="M10:M12" si="8">IF(D10="","",J10*D10)</f>
        <v>3955.1609999999996</v>
      </c>
      <c r="N10" s="45">
        <f t="shared" ref="N10:N12" si="9">IF(E10="","",K10*E10)</f>
        <v>4702.5</v>
      </c>
      <c r="O10" s="46">
        <f t="shared" ref="O10:O12" si="10">IF(F10="","",L10*F10)</f>
        <v>6360</v>
      </c>
      <c r="P10" s="40"/>
      <c r="Q10" s="40"/>
      <c r="R10" s="40"/>
    </row>
    <row r="11" spans="1:18" x14ac:dyDescent="0.4">
      <c r="A11" s="9">
        <v>3</v>
      </c>
      <c r="B11" s="5" t="s">
        <v>59</v>
      </c>
      <c r="C11" s="47">
        <v>2</v>
      </c>
      <c r="D11" s="57">
        <v>1.27</v>
      </c>
      <c r="E11" s="58">
        <v>1.5</v>
      </c>
      <c r="F11" s="80">
        <v>2</v>
      </c>
      <c r="G11" s="22">
        <f t="shared" si="2"/>
        <v>111871.01363409999</v>
      </c>
      <c r="H11" s="22">
        <f t="shared" si="3"/>
        <v>114116.6125</v>
      </c>
      <c r="I11" s="22">
        <f t="shared" si="4"/>
        <v>119101.6</v>
      </c>
      <c r="J11" s="44">
        <f t="shared" si="5"/>
        <v>3232.9548299999997</v>
      </c>
      <c r="K11" s="45">
        <f t="shared" si="6"/>
        <v>3276.0749999999998</v>
      </c>
      <c r="L11" s="46">
        <f t="shared" si="7"/>
        <v>3370.7999999999997</v>
      </c>
      <c r="M11" s="44">
        <f t="shared" si="8"/>
        <v>4105.8526340999997</v>
      </c>
      <c r="N11" s="45">
        <f t="shared" si="9"/>
        <v>4914.1124999999993</v>
      </c>
      <c r="O11" s="46">
        <f t="shared" si="10"/>
        <v>6741.5999999999995</v>
      </c>
      <c r="P11" s="40"/>
      <c r="Q11" s="40"/>
      <c r="R11" s="40"/>
    </row>
    <row r="12" spans="1:18" x14ac:dyDescent="0.4">
      <c r="A12" s="9">
        <v>4</v>
      </c>
      <c r="B12" s="5" t="s">
        <v>47</v>
      </c>
      <c r="C12" s="47">
        <v>2</v>
      </c>
      <c r="D12" s="57">
        <v>1.27</v>
      </c>
      <c r="E12" s="58">
        <v>1.5</v>
      </c>
      <c r="F12" s="59">
        <v>2</v>
      </c>
      <c r="G12" s="22">
        <f t="shared" si="2"/>
        <v>116133.29925355921</v>
      </c>
      <c r="H12" s="22">
        <f t="shared" si="3"/>
        <v>119251.8600625</v>
      </c>
      <c r="I12" s="22">
        <f t="shared" si="4"/>
        <v>126247.69600000001</v>
      </c>
      <c r="J12" s="44">
        <f t="shared" si="5"/>
        <v>3356.1304090229996</v>
      </c>
      <c r="K12" s="45">
        <f t="shared" si="6"/>
        <v>3423.4983750000001</v>
      </c>
      <c r="L12" s="46">
        <f t="shared" si="7"/>
        <v>3573.0480000000002</v>
      </c>
      <c r="M12" s="44">
        <f t="shared" si="8"/>
        <v>4262.2856194592096</v>
      </c>
      <c r="N12" s="45">
        <f t="shared" si="9"/>
        <v>5135.2475625000006</v>
      </c>
      <c r="O12" s="46">
        <f t="shared" si="10"/>
        <v>7146.0960000000005</v>
      </c>
      <c r="P12" s="40"/>
      <c r="Q12" s="40"/>
      <c r="R12" s="40"/>
    </row>
    <row r="13" spans="1:18" x14ac:dyDescent="0.4">
      <c r="A13" s="9">
        <v>5</v>
      </c>
      <c r="B13" s="5" t="s">
        <v>49</v>
      </c>
      <c r="C13" s="47">
        <v>1</v>
      </c>
      <c r="D13" s="57">
        <v>1.27</v>
      </c>
      <c r="E13" s="58">
        <v>1.5</v>
      </c>
      <c r="F13" s="80">
        <v>2</v>
      </c>
      <c r="G13" s="22">
        <f t="shared" si="2"/>
        <v>120557.97795511982</v>
      </c>
      <c r="H13" s="22">
        <f t="shared" si="3"/>
        <v>124618.19376531249</v>
      </c>
      <c r="I13" s="22">
        <f t="shared" si="4"/>
        <v>133822.55776000003</v>
      </c>
      <c r="J13" s="44">
        <f t="shared" ref="J13:J58" si="11">IF(G12="","",G12*0.03)</f>
        <v>3483.998977606776</v>
      </c>
      <c r="K13" s="45">
        <f t="shared" ref="K13:K58" si="12">IF(H12="","",H12*0.03)</f>
        <v>3577.5558018749998</v>
      </c>
      <c r="L13" s="46">
        <f t="shared" ref="L13:L58" si="13">IF(I12="","",I12*0.03)</f>
        <v>3787.4308800000003</v>
      </c>
      <c r="M13" s="44">
        <f t="shared" ref="M13:M58" si="14">IF(D13="","",J13*D13)</f>
        <v>4424.6787015606051</v>
      </c>
      <c r="N13" s="45">
        <f t="shared" ref="N13:N58" si="15">IF(E13="","",K13*E13)</f>
        <v>5366.3337028124997</v>
      </c>
      <c r="O13" s="46">
        <f t="shared" ref="O13:O58" si="16">IF(F13="","",L13*F13)</f>
        <v>7574.8617600000007</v>
      </c>
      <c r="P13" s="40"/>
      <c r="Q13" s="40"/>
      <c r="R13" s="40"/>
    </row>
    <row r="14" spans="1:18" x14ac:dyDescent="0.4">
      <c r="A14" s="9">
        <v>6</v>
      </c>
      <c r="B14" s="5" t="s">
        <v>51</v>
      </c>
      <c r="C14" s="47">
        <v>2</v>
      </c>
      <c r="D14" s="57">
        <v>1.27</v>
      </c>
      <c r="E14" s="58">
        <v>1.5</v>
      </c>
      <c r="F14" s="59">
        <v>2</v>
      </c>
      <c r="G14" s="22">
        <f t="shared" si="2"/>
        <v>125151.23691520988</v>
      </c>
      <c r="H14" s="22">
        <f t="shared" si="3"/>
        <v>130226.01248475155</v>
      </c>
      <c r="I14" s="22">
        <f t="shared" si="4"/>
        <v>141851.91122560002</v>
      </c>
      <c r="J14" s="44">
        <f t="shared" si="11"/>
        <v>3616.7393386535941</v>
      </c>
      <c r="K14" s="45">
        <f t="shared" si="12"/>
        <v>3738.5458129593744</v>
      </c>
      <c r="L14" s="46">
        <f t="shared" si="13"/>
        <v>4014.6767328000005</v>
      </c>
      <c r="M14" s="44">
        <f t="shared" si="14"/>
        <v>4593.2589600900646</v>
      </c>
      <c r="N14" s="45">
        <f t="shared" si="15"/>
        <v>5607.8187194390612</v>
      </c>
      <c r="O14" s="46">
        <f t="shared" si="16"/>
        <v>8029.3534656000011</v>
      </c>
      <c r="P14" s="40"/>
      <c r="Q14" s="40"/>
      <c r="R14" s="40"/>
    </row>
    <row r="15" spans="1:18" x14ac:dyDescent="0.4">
      <c r="A15" s="9">
        <v>7</v>
      </c>
      <c r="B15" s="5" t="s">
        <v>53</v>
      </c>
      <c r="C15" s="47">
        <v>1</v>
      </c>
      <c r="D15" s="57">
        <v>1.27</v>
      </c>
      <c r="E15" s="58">
        <v>1.5</v>
      </c>
      <c r="F15" s="59">
        <v>2</v>
      </c>
      <c r="G15" s="22">
        <f t="shared" si="2"/>
        <v>129919.49904167937</v>
      </c>
      <c r="H15" s="22">
        <f t="shared" si="3"/>
        <v>136086.18304656536</v>
      </c>
      <c r="I15" s="22">
        <f t="shared" si="4"/>
        <v>150363.02589913603</v>
      </c>
      <c r="J15" s="44">
        <f t="shared" si="11"/>
        <v>3754.5371074562963</v>
      </c>
      <c r="K15" s="45">
        <f t="shared" si="12"/>
        <v>3906.7803745425463</v>
      </c>
      <c r="L15" s="46">
        <f t="shared" si="13"/>
        <v>4255.5573367680008</v>
      </c>
      <c r="M15" s="44">
        <f t="shared" si="14"/>
        <v>4768.2621264694963</v>
      </c>
      <c r="N15" s="45">
        <f t="shared" si="15"/>
        <v>5860.1705618138194</v>
      </c>
      <c r="O15" s="46">
        <f t="shared" si="16"/>
        <v>8511.1146735360016</v>
      </c>
      <c r="P15" s="40"/>
      <c r="Q15" s="40"/>
      <c r="R15" s="40"/>
    </row>
    <row r="16" spans="1:18" x14ac:dyDescent="0.4">
      <c r="A16" s="9">
        <v>8</v>
      </c>
      <c r="B16" s="5" t="s">
        <v>55</v>
      </c>
      <c r="C16" s="47">
        <v>2</v>
      </c>
      <c r="D16" s="57">
        <v>1.27</v>
      </c>
      <c r="E16" s="58">
        <v>1.5</v>
      </c>
      <c r="F16" s="59">
        <v>2</v>
      </c>
      <c r="G16" s="22">
        <f t="shared" si="2"/>
        <v>134869.43195516735</v>
      </c>
      <c r="H16" s="22">
        <f t="shared" si="3"/>
        <v>142210.06128366079</v>
      </c>
      <c r="I16" s="22">
        <f t="shared" si="4"/>
        <v>159384.80745308418</v>
      </c>
      <c r="J16" s="44">
        <f t="shared" si="11"/>
        <v>3897.5849712503809</v>
      </c>
      <c r="K16" s="45">
        <f t="shared" si="12"/>
        <v>4082.5854913969606</v>
      </c>
      <c r="L16" s="46">
        <f t="shared" si="13"/>
        <v>4510.8907769740808</v>
      </c>
      <c r="M16" s="44">
        <f t="shared" si="14"/>
        <v>4949.9329134879836</v>
      </c>
      <c r="N16" s="45">
        <f t="shared" si="15"/>
        <v>6123.8782370954414</v>
      </c>
      <c r="O16" s="46">
        <f t="shared" si="16"/>
        <v>9021.7815539481617</v>
      </c>
      <c r="P16" s="40"/>
      <c r="Q16" s="40"/>
      <c r="R16" s="40"/>
    </row>
    <row r="17" spans="1:18" x14ac:dyDescent="0.4">
      <c r="A17" s="9">
        <v>9</v>
      </c>
      <c r="B17" s="5" t="s">
        <v>58</v>
      </c>
      <c r="C17" s="47">
        <v>1</v>
      </c>
      <c r="D17" s="57">
        <v>1.27</v>
      </c>
      <c r="E17" s="58">
        <v>1.5</v>
      </c>
      <c r="F17" s="59">
        <v>2</v>
      </c>
      <c r="G17" s="22">
        <f t="shared" si="2"/>
        <v>140007.95731265924</v>
      </c>
      <c r="H17" s="22">
        <f t="shared" si="3"/>
        <v>148609.51404142551</v>
      </c>
      <c r="I17" s="22">
        <f t="shared" si="4"/>
        <v>168947.89590026924</v>
      </c>
      <c r="J17" s="44">
        <f t="shared" si="11"/>
        <v>4046.0829586550203</v>
      </c>
      <c r="K17" s="45">
        <f t="shared" si="12"/>
        <v>4266.3018385098239</v>
      </c>
      <c r="L17" s="46">
        <f t="shared" si="13"/>
        <v>4781.5442235925257</v>
      </c>
      <c r="M17" s="44">
        <f t="shared" si="14"/>
        <v>5138.5253574918761</v>
      </c>
      <c r="N17" s="45">
        <f t="shared" si="15"/>
        <v>6399.4527577647359</v>
      </c>
      <c r="O17" s="46">
        <f t="shared" si="16"/>
        <v>9563.0884471850513</v>
      </c>
      <c r="P17" s="40"/>
      <c r="Q17" s="40"/>
      <c r="R17" s="40"/>
    </row>
    <row r="18" spans="1:18" x14ac:dyDescent="0.4">
      <c r="A18" s="9">
        <v>10</v>
      </c>
      <c r="B18" s="5" t="s">
        <v>60</v>
      </c>
      <c r="C18" s="47">
        <v>1</v>
      </c>
      <c r="D18" s="57">
        <v>1.27</v>
      </c>
      <c r="E18" s="58">
        <v>1.5</v>
      </c>
      <c r="F18" s="59">
        <v>2</v>
      </c>
      <c r="G18" s="22">
        <f t="shared" si="2"/>
        <v>145342.26048627155</v>
      </c>
      <c r="H18" s="22">
        <f t="shared" si="3"/>
        <v>155296.94217328966</v>
      </c>
      <c r="I18" s="22">
        <f t="shared" si="4"/>
        <v>179084.7696542854</v>
      </c>
      <c r="J18" s="44">
        <f t="shared" si="11"/>
        <v>4200.2387193797767</v>
      </c>
      <c r="K18" s="45">
        <f t="shared" si="12"/>
        <v>4458.2854212427656</v>
      </c>
      <c r="L18" s="46">
        <f t="shared" si="13"/>
        <v>5068.4368770080773</v>
      </c>
      <c r="M18" s="44">
        <f t="shared" si="14"/>
        <v>5334.3031736123166</v>
      </c>
      <c r="N18" s="45">
        <f t="shared" si="15"/>
        <v>6687.4281318641479</v>
      </c>
      <c r="O18" s="46">
        <f t="shared" si="16"/>
        <v>10136.873754016155</v>
      </c>
      <c r="P18" s="40"/>
      <c r="Q18" s="40"/>
      <c r="R18" s="40"/>
    </row>
    <row r="19" spans="1:18" x14ac:dyDescent="0.4">
      <c r="A19" s="9">
        <v>11</v>
      </c>
      <c r="B19" s="5"/>
      <c r="C19" s="47"/>
      <c r="D19" s="57"/>
      <c r="E19" s="58"/>
      <c r="F19" s="59"/>
      <c r="G19" s="22" t="str">
        <f t="shared" si="2"/>
        <v/>
      </c>
      <c r="H19" s="22" t="str">
        <f t="shared" si="3"/>
        <v/>
      </c>
      <c r="I19" s="22" t="str">
        <f t="shared" si="4"/>
        <v/>
      </c>
      <c r="J19" s="44">
        <f t="shared" si="11"/>
        <v>4360.2678145881464</v>
      </c>
      <c r="K19" s="45">
        <f t="shared" si="12"/>
        <v>4658.9082651986892</v>
      </c>
      <c r="L19" s="46">
        <f t="shared" si="13"/>
        <v>5372.5430896285616</v>
      </c>
      <c r="M19" s="44" t="str">
        <f t="shared" si="14"/>
        <v/>
      </c>
      <c r="N19" s="45" t="str">
        <f t="shared" si="15"/>
        <v/>
      </c>
      <c r="O19" s="46" t="str">
        <f t="shared" si="16"/>
        <v/>
      </c>
      <c r="P19" s="40"/>
      <c r="Q19" s="40"/>
      <c r="R19" s="40"/>
    </row>
    <row r="20" spans="1:18" x14ac:dyDescent="0.4">
      <c r="A20" s="9">
        <v>12</v>
      </c>
      <c r="B20" s="5"/>
      <c r="C20" s="47"/>
      <c r="D20" s="57"/>
      <c r="E20" s="58"/>
      <c r="F20" s="59"/>
      <c r="G20" s="22" t="str">
        <f t="shared" si="2"/>
        <v/>
      </c>
      <c r="H20" s="22" t="str">
        <f t="shared" si="3"/>
        <v/>
      </c>
      <c r="I20" s="22" t="str">
        <f t="shared" si="4"/>
        <v/>
      </c>
      <c r="J20" s="44" t="str">
        <f t="shared" si="11"/>
        <v/>
      </c>
      <c r="K20" s="45" t="str">
        <f t="shared" si="12"/>
        <v/>
      </c>
      <c r="L20" s="46" t="str">
        <f t="shared" si="13"/>
        <v/>
      </c>
      <c r="M20" s="44" t="str">
        <f t="shared" si="14"/>
        <v/>
      </c>
      <c r="N20" s="45" t="str">
        <f t="shared" si="15"/>
        <v/>
      </c>
      <c r="O20" s="46" t="str">
        <f t="shared" si="16"/>
        <v/>
      </c>
      <c r="P20" s="40"/>
      <c r="Q20" s="40"/>
      <c r="R20" s="40"/>
    </row>
    <row r="21" spans="1:18" x14ac:dyDescent="0.4">
      <c r="A21" s="9">
        <v>13</v>
      </c>
      <c r="B21" s="5"/>
      <c r="C21" s="47"/>
      <c r="D21" s="57"/>
      <c r="E21" s="58"/>
      <c r="F21" s="59"/>
      <c r="G21" s="22" t="str">
        <f t="shared" si="2"/>
        <v/>
      </c>
      <c r="H21" s="22" t="str">
        <f t="shared" si="3"/>
        <v/>
      </c>
      <c r="I21" s="22" t="str">
        <f t="shared" si="4"/>
        <v/>
      </c>
      <c r="J21" s="44" t="str">
        <f t="shared" si="11"/>
        <v/>
      </c>
      <c r="K21" s="45" t="str">
        <f t="shared" si="12"/>
        <v/>
      </c>
      <c r="L21" s="46" t="str">
        <f t="shared" si="13"/>
        <v/>
      </c>
      <c r="M21" s="44" t="str">
        <f t="shared" si="14"/>
        <v/>
      </c>
      <c r="N21" s="45" t="str">
        <f t="shared" si="15"/>
        <v/>
      </c>
      <c r="O21" s="46" t="str">
        <f t="shared" si="16"/>
        <v/>
      </c>
      <c r="P21" s="40"/>
      <c r="Q21" s="40"/>
      <c r="R21" s="40"/>
    </row>
    <row r="22" spans="1:18" x14ac:dyDescent="0.4">
      <c r="A22" s="9">
        <v>14</v>
      </c>
      <c r="B22" s="5"/>
      <c r="C22" s="47"/>
      <c r="D22" s="57"/>
      <c r="E22" s="58"/>
      <c r="F22" s="59"/>
      <c r="G22" s="22" t="str">
        <f t="shared" si="2"/>
        <v/>
      </c>
      <c r="H22" s="22" t="str">
        <f t="shared" si="3"/>
        <v/>
      </c>
      <c r="I22" s="22" t="str">
        <f t="shared" si="4"/>
        <v/>
      </c>
      <c r="J22" s="44" t="str">
        <f t="shared" si="11"/>
        <v/>
      </c>
      <c r="K22" s="45" t="str">
        <f t="shared" si="12"/>
        <v/>
      </c>
      <c r="L22" s="46" t="str">
        <f t="shared" si="13"/>
        <v/>
      </c>
      <c r="M22" s="44" t="str">
        <f t="shared" si="14"/>
        <v/>
      </c>
      <c r="N22" s="45" t="str">
        <f t="shared" si="15"/>
        <v/>
      </c>
      <c r="O22" s="46" t="str">
        <f t="shared" si="16"/>
        <v/>
      </c>
      <c r="P22" s="40"/>
      <c r="Q22" s="40"/>
      <c r="R22" s="40"/>
    </row>
    <row r="23" spans="1:18" x14ac:dyDescent="0.4">
      <c r="A23" s="9">
        <v>15</v>
      </c>
      <c r="B23" s="5"/>
      <c r="C23" s="47"/>
      <c r="D23" s="57"/>
      <c r="E23" s="58"/>
      <c r="F23" s="80"/>
      <c r="G23" s="22" t="str">
        <f t="shared" si="2"/>
        <v/>
      </c>
      <c r="H23" s="22" t="str">
        <f t="shared" si="3"/>
        <v/>
      </c>
      <c r="I23" s="22" t="str">
        <f t="shared" si="4"/>
        <v/>
      </c>
      <c r="J23" s="44" t="str">
        <f t="shared" si="11"/>
        <v/>
      </c>
      <c r="K23" s="45" t="str">
        <f t="shared" si="12"/>
        <v/>
      </c>
      <c r="L23" s="46" t="str">
        <f t="shared" si="13"/>
        <v/>
      </c>
      <c r="M23" s="44" t="str">
        <f t="shared" si="14"/>
        <v/>
      </c>
      <c r="N23" s="45" t="str">
        <f t="shared" si="15"/>
        <v/>
      </c>
      <c r="O23" s="46" t="str">
        <f t="shared" si="16"/>
        <v/>
      </c>
      <c r="P23" s="40"/>
      <c r="Q23" s="40"/>
      <c r="R23" s="40"/>
    </row>
    <row r="24" spans="1:18" x14ac:dyDescent="0.4">
      <c r="A24" s="9">
        <v>16</v>
      </c>
      <c r="B24" s="5"/>
      <c r="C24" s="47"/>
      <c r="D24" s="57"/>
      <c r="E24" s="58"/>
      <c r="F24" s="59"/>
      <c r="G24" s="22" t="str">
        <f t="shared" si="2"/>
        <v/>
      </c>
      <c r="H24" s="22" t="str">
        <f t="shared" si="3"/>
        <v/>
      </c>
      <c r="I24" s="22" t="str">
        <f t="shared" si="4"/>
        <v/>
      </c>
      <c r="J24" s="44" t="str">
        <f t="shared" si="11"/>
        <v/>
      </c>
      <c r="K24" s="45" t="str">
        <f t="shared" si="12"/>
        <v/>
      </c>
      <c r="L24" s="46" t="str">
        <f t="shared" si="13"/>
        <v/>
      </c>
      <c r="M24" s="44" t="str">
        <f t="shared" si="14"/>
        <v/>
      </c>
      <c r="N24" s="45" t="str">
        <f t="shared" si="15"/>
        <v/>
      </c>
      <c r="O24" s="46" t="str">
        <f t="shared" si="16"/>
        <v/>
      </c>
      <c r="P24" s="40"/>
      <c r="Q24" s="40"/>
      <c r="R24" s="40"/>
    </row>
    <row r="25" spans="1:18" x14ac:dyDescent="0.4">
      <c r="A25" s="9">
        <v>17</v>
      </c>
      <c r="B25" s="5"/>
      <c r="C25" s="47"/>
      <c r="D25" s="57"/>
      <c r="E25" s="58"/>
      <c r="F25" s="59"/>
      <c r="G25" s="22" t="str">
        <f t="shared" si="2"/>
        <v/>
      </c>
      <c r="H25" s="22" t="str">
        <f t="shared" si="3"/>
        <v/>
      </c>
      <c r="I25" s="22" t="str">
        <f t="shared" si="4"/>
        <v/>
      </c>
      <c r="J25" s="44" t="str">
        <f t="shared" si="11"/>
        <v/>
      </c>
      <c r="K25" s="45" t="str">
        <f t="shared" si="12"/>
        <v/>
      </c>
      <c r="L25" s="46" t="str">
        <f t="shared" si="13"/>
        <v/>
      </c>
      <c r="M25" s="44" t="str">
        <f t="shared" si="14"/>
        <v/>
      </c>
      <c r="N25" s="45" t="str">
        <f t="shared" si="15"/>
        <v/>
      </c>
      <c r="O25" s="46" t="str">
        <f t="shared" si="16"/>
        <v/>
      </c>
      <c r="P25" s="40"/>
      <c r="Q25" s="40"/>
      <c r="R25" s="40"/>
    </row>
    <row r="26" spans="1:18" x14ac:dyDescent="0.4">
      <c r="A26" s="9">
        <v>18</v>
      </c>
      <c r="B26" s="5"/>
      <c r="C26" s="47"/>
      <c r="D26" s="57"/>
      <c r="E26" s="58"/>
      <c r="F26" s="59"/>
      <c r="G26" s="22" t="str">
        <f t="shared" si="2"/>
        <v/>
      </c>
      <c r="H26" s="22" t="str">
        <f t="shared" si="3"/>
        <v/>
      </c>
      <c r="I26" s="22" t="str">
        <f t="shared" si="4"/>
        <v/>
      </c>
      <c r="J26" s="44" t="str">
        <f t="shared" si="11"/>
        <v/>
      </c>
      <c r="K26" s="45" t="str">
        <f t="shared" si="12"/>
        <v/>
      </c>
      <c r="L26" s="46" t="str">
        <f t="shared" si="13"/>
        <v/>
      </c>
      <c r="M26" s="44" t="str">
        <f t="shared" si="14"/>
        <v/>
      </c>
      <c r="N26" s="45" t="str">
        <f t="shared" si="15"/>
        <v/>
      </c>
      <c r="O26" s="46" t="str">
        <f t="shared" si="16"/>
        <v/>
      </c>
      <c r="P26" s="40"/>
      <c r="Q26" s="40"/>
      <c r="R26" s="40"/>
    </row>
    <row r="27" spans="1:18" x14ac:dyDescent="0.4">
      <c r="A27" s="9">
        <v>19</v>
      </c>
      <c r="B27" s="5"/>
      <c r="C27" s="47"/>
      <c r="D27" s="57"/>
      <c r="E27" s="58"/>
      <c r="F27" s="59"/>
      <c r="G27" s="22" t="str">
        <f t="shared" si="2"/>
        <v/>
      </c>
      <c r="H27" s="22" t="str">
        <f t="shared" si="3"/>
        <v/>
      </c>
      <c r="I27" s="22" t="str">
        <f t="shared" si="4"/>
        <v/>
      </c>
      <c r="J27" s="44" t="str">
        <f t="shared" si="11"/>
        <v/>
      </c>
      <c r="K27" s="45" t="str">
        <f t="shared" si="12"/>
        <v/>
      </c>
      <c r="L27" s="46" t="str">
        <f t="shared" si="13"/>
        <v/>
      </c>
      <c r="M27" s="44" t="str">
        <f t="shared" si="14"/>
        <v/>
      </c>
      <c r="N27" s="45" t="str">
        <f t="shared" si="15"/>
        <v/>
      </c>
      <c r="O27" s="46" t="str">
        <f t="shared" si="16"/>
        <v/>
      </c>
      <c r="P27" s="40"/>
      <c r="Q27" s="40"/>
      <c r="R27" s="40"/>
    </row>
    <row r="28" spans="1:18" x14ac:dyDescent="0.4">
      <c r="A28" s="9">
        <v>20</v>
      </c>
      <c r="B28" s="5"/>
      <c r="C28" s="47"/>
      <c r="D28" s="57"/>
      <c r="E28" s="58"/>
      <c r="F28" s="59"/>
      <c r="G28" s="22" t="str">
        <f t="shared" si="2"/>
        <v/>
      </c>
      <c r="H28" s="22" t="str">
        <f t="shared" si="3"/>
        <v/>
      </c>
      <c r="I28" s="22" t="str">
        <f t="shared" si="4"/>
        <v/>
      </c>
      <c r="J28" s="44" t="str">
        <f t="shared" si="11"/>
        <v/>
      </c>
      <c r="K28" s="45" t="str">
        <f t="shared" si="12"/>
        <v/>
      </c>
      <c r="L28" s="46" t="str">
        <f t="shared" si="13"/>
        <v/>
      </c>
      <c r="M28" s="44" t="str">
        <f t="shared" si="14"/>
        <v/>
      </c>
      <c r="N28" s="45" t="str">
        <f t="shared" si="15"/>
        <v/>
      </c>
      <c r="O28" s="46" t="str">
        <f t="shared" si="16"/>
        <v/>
      </c>
      <c r="P28" s="40"/>
      <c r="Q28" s="40"/>
      <c r="R28" s="40"/>
    </row>
    <row r="29" spans="1:18" x14ac:dyDescent="0.4">
      <c r="A29" s="9">
        <v>21</v>
      </c>
      <c r="B29" s="5"/>
      <c r="C29" s="47"/>
      <c r="D29" s="57"/>
      <c r="E29" s="58"/>
      <c r="F29" s="80"/>
      <c r="G29" s="22" t="str">
        <f t="shared" si="2"/>
        <v/>
      </c>
      <c r="H29" s="22" t="str">
        <f t="shared" si="3"/>
        <v/>
      </c>
      <c r="I29" s="22" t="str">
        <f t="shared" si="4"/>
        <v/>
      </c>
      <c r="J29" s="44" t="str">
        <f t="shared" si="11"/>
        <v/>
      </c>
      <c r="K29" s="45" t="str">
        <f t="shared" si="12"/>
        <v/>
      </c>
      <c r="L29" s="46" t="str">
        <f t="shared" si="13"/>
        <v/>
      </c>
      <c r="M29" s="44" t="str">
        <f t="shared" si="14"/>
        <v/>
      </c>
      <c r="N29" s="45" t="str">
        <f t="shared" si="15"/>
        <v/>
      </c>
      <c r="O29" s="46" t="str">
        <f t="shared" si="16"/>
        <v/>
      </c>
      <c r="P29" s="40"/>
      <c r="Q29" s="40"/>
      <c r="R29" s="40"/>
    </row>
    <row r="30" spans="1:18" x14ac:dyDescent="0.4">
      <c r="A30" s="9">
        <v>22</v>
      </c>
      <c r="B30" s="5"/>
      <c r="C30" s="47"/>
      <c r="D30" s="57"/>
      <c r="E30" s="58"/>
      <c r="F30" s="80"/>
      <c r="G30" s="22" t="str">
        <f t="shared" si="2"/>
        <v/>
      </c>
      <c r="H30" s="22" t="str">
        <f t="shared" si="3"/>
        <v/>
      </c>
      <c r="I30" s="22" t="str">
        <f t="shared" si="4"/>
        <v/>
      </c>
      <c r="J30" s="44" t="str">
        <f t="shared" si="11"/>
        <v/>
      </c>
      <c r="K30" s="45" t="str">
        <f t="shared" si="12"/>
        <v/>
      </c>
      <c r="L30" s="46" t="str">
        <f t="shared" si="13"/>
        <v/>
      </c>
      <c r="M30" s="44" t="str">
        <f t="shared" si="14"/>
        <v/>
      </c>
      <c r="N30" s="45" t="str">
        <f t="shared" si="15"/>
        <v/>
      </c>
      <c r="O30" s="46" t="str">
        <f t="shared" si="16"/>
        <v/>
      </c>
      <c r="P30" s="40"/>
      <c r="Q30" s="40"/>
      <c r="R30" s="40"/>
    </row>
    <row r="31" spans="1:18" x14ac:dyDescent="0.4">
      <c r="A31" s="9">
        <v>23</v>
      </c>
      <c r="B31" s="5"/>
      <c r="C31" s="47"/>
      <c r="D31" s="57"/>
      <c r="E31" s="58"/>
      <c r="F31" s="59"/>
      <c r="G31" s="22" t="str">
        <f t="shared" si="2"/>
        <v/>
      </c>
      <c r="H31" s="22" t="str">
        <f t="shared" si="3"/>
        <v/>
      </c>
      <c r="I31" s="22" t="str">
        <f t="shared" si="4"/>
        <v/>
      </c>
      <c r="J31" s="44" t="str">
        <f t="shared" si="11"/>
        <v/>
      </c>
      <c r="K31" s="45" t="str">
        <f t="shared" si="12"/>
        <v/>
      </c>
      <c r="L31" s="46" t="str">
        <f t="shared" si="13"/>
        <v/>
      </c>
      <c r="M31" s="44" t="str">
        <f t="shared" si="14"/>
        <v/>
      </c>
      <c r="N31" s="45" t="str">
        <f t="shared" si="15"/>
        <v/>
      </c>
      <c r="O31" s="46" t="str">
        <f t="shared" si="16"/>
        <v/>
      </c>
      <c r="P31" s="40"/>
      <c r="Q31" s="40"/>
      <c r="R31" s="40"/>
    </row>
    <row r="32" spans="1:18" x14ac:dyDescent="0.4">
      <c r="A32" s="9">
        <v>24</v>
      </c>
      <c r="B32" s="5"/>
      <c r="C32" s="47"/>
      <c r="D32" s="57"/>
      <c r="E32" s="58"/>
      <c r="F32" s="59"/>
      <c r="G32" s="22" t="str">
        <f t="shared" si="2"/>
        <v/>
      </c>
      <c r="H32" s="22" t="str">
        <f t="shared" si="3"/>
        <v/>
      </c>
      <c r="I32" s="22" t="str">
        <f t="shared" si="4"/>
        <v/>
      </c>
      <c r="J32" s="44" t="str">
        <f t="shared" si="11"/>
        <v/>
      </c>
      <c r="K32" s="45" t="str">
        <f t="shared" si="12"/>
        <v/>
      </c>
      <c r="L32" s="46" t="str">
        <f t="shared" si="13"/>
        <v/>
      </c>
      <c r="M32" s="44" t="str">
        <f t="shared" si="14"/>
        <v/>
      </c>
      <c r="N32" s="45" t="str">
        <f t="shared" si="15"/>
        <v/>
      </c>
      <c r="O32" s="46" t="str">
        <f t="shared" si="16"/>
        <v/>
      </c>
      <c r="P32" s="40"/>
      <c r="Q32" s="40"/>
      <c r="R32" s="40"/>
    </row>
    <row r="33" spans="1:18" x14ac:dyDescent="0.4">
      <c r="A33" s="9">
        <v>25</v>
      </c>
      <c r="B33" s="5"/>
      <c r="C33" s="47"/>
      <c r="D33" s="57"/>
      <c r="E33" s="58"/>
      <c r="F33" s="59"/>
      <c r="G33" s="22" t="str">
        <f t="shared" si="2"/>
        <v/>
      </c>
      <c r="H33" s="22" t="str">
        <f t="shared" si="3"/>
        <v/>
      </c>
      <c r="I33" s="22" t="str">
        <f t="shared" si="4"/>
        <v/>
      </c>
      <c r="J33" s="44" t="str">
        <f t="shared" si="11"/>
        <v/>
      </c>
      <c r="K33" s="45" t="str">
        <f t="shared" si="12"/>
        <v/>
      </c>
      <c r="L33" s="46" t="str">
        <f t="shared" si="13"/>
        <v/>
      </c>
      <c r="M33" s="44" t="str">
        <f t="shared" si="14"/>
        <v/>
      </c>
      <c r="N33" s="45" t="str">
        <f t="shared" si="15"/>
        <v/>
      </c>
      <c r="O33" s="46" t="str">
        <f t="shared" si="16"/>
        <v/>
      </c>
      <c r="P33" s="40"/>
      <c r="Q33" s="40"/>
      <c r="R33" s="40"/>
    </row>
    <row r="34" spans="1:18" x14ac:dyDescent="0.4">
      <c r="A34" s="9">
        <v>26</v>
      </c>
      <c r="B34" s="5"/>
      <c r="C34" s="47"/>
      <c r="D34" s="57"/>
      <c r="E34" s="58"/>
      <c r="F34" s="80"/>
      <c r="G34" s="22" t="str">
        <f t="shared" si="2"/>
        <v/>
      </c>
      <c r="H34" s="22" t="str">
        <f t="shared" si="3"/>
        <v/>
      </c>
      <c r="I34" s="22" t="str">
        <f t="shared" si="4"/>
        <v/>
      </c>
      <c r="J34" s="44" t="str">
        <f t="shared" si="11"/>
        <v/>
      </c>
      <c r="K34" s="45" t="str">
        <f t="shared" si="12"/>
        <v/>
      </c>
      <c r="L34" s="46" t="str">
        <f t="shared" si="13"/>
        <v/>
      </c>
      <c r="M34" s="44" t="str">
        <f t="shared" si="14"/>
        <v/>
      </c>
      <c r="N34" s="45" t="str">
        <f t="shared" si="15"/>
        <v/>
      </c>
      <c r="O34" s="46" t="str">
        <f t="shared" si="16"/>
        <v/>
      </c>
      <c r="P34" s="40"/>
      <c r="Q34" s="40"/>
      <c r="R34" s="40"/>
    </row>
    <row r="35" spans="1:18" x14ac:dyDescent="0.4">
      <c r="A35" s="9">
        <v>27</v>
      </c>
      <c r="B35" s="5"/>
      <c r="C35" s="47"/>
      <c r="D35" s="57"/>
      <c r="E35" s="58"/>
      <c r="F35" s="80"/>
      <c r="G35" s="22" t="str">
        <f t="shared" si="2"/>
        <v/>
      </c>
      <c r="H35" s="22" t="str">
        <f t="shared" si="3"/>
        <v/>
      </c>
      <c r="I35" s="22" t="str">
        <f t="shared" si="4"/>
        <v/>
      </c>
      <c r="J35" s="44" t="str">
        <f t="shared" si="11"/>
        <v/>
      </c>
      <c r="K35" s="45" t="str">
        <f t="shared" si="12"/>
        <v/>
      </c>
      <c r="L35" s="46" t="str">
        <f t="shared" si="13"/>
        <v/>
      </c>
      <c r="M35" s="44" t="str">
        <f t="shared" si="14"/>
        <v/>
      </c>
      <c r="N35" s="45" t="str">
        <f t="shared" si="15"/>
        <v/>
      </c>
      <c r="O35" s="46" t="str">
        <f t="shared" si="16"/>
        <v/>
      </c>
      <c r="P35" s="40"/>
      <c r="Q35" s="40"/>
      <c r="R35" s="40"/>
    </row>
    <row r="36" spans="1:18" x14ac:dyDescent="0.4">
      <c r="A36" s="9">
        <v>28</v>
      </c>
      <c r="B36" s="5"/>
      <c r="C36" s="47"/>
      <c r="D36" s="57"/>
      <c r="E36" s="58"/>
      <c r="F36" s="59"/>
      <c r="G36" s="22" t="str">
        <f t="shared" si="2"/>
        <v/>
      </c>
      <c r="H36" s="22" t="str">
        <f t="shared" si="3"/>
        <v/>
      </c>
      <c r="I36" s="22" t="str">
        <f t="shared" si="4"/>
        <v/>
      </c>
      <c r="J36" s="44" t="str">
        <f t="shared" si="11"/>
        <v/>
      </c>
      <c r="K36" s="45" t="str">
        <f t="shared" si="12"/>
        <v/>
      </c>
      <c r="L36" s="46" t="str">
        <f t="shared" si="13"/>
        <v/>
      </c>
      <c r="M36" s="44" t="str">
        <f t="shared" si="14"/>
        <v/>
      </c>
      <c r="N36" s="45" t="str">
        <f t="shared" si="15"/>
        <v/>
      </c>
      <c r="O36" s="46" t="str">
        <f t="shared" si="16"/>
        <v/>
      </c>
      <c r="P36" s="40"/>
      <c r="Q36" s="40"/>
      <c r="R36" s="40"/>
    </row>
    <row r="37" spans="1:18" x14ac:dyDescent="0.4">
      <c r="A37" s="9">
        <v>29</v>
      </c>
      <c r="B37" s="5"/>
      <c r="C37" s="47"/>
      <c r="D37" s="57"/>
      <c r="E37" s="58"/>
      <c r="F37" s="59"/>
      <c r="G37" s="22" t="str">
        <f t="shared" si="2"/>
        <v/>
      </c>
      <c r="H37" s="22" t="str">
        <f t="shared" si="3"/>
        <v/>
      </c>
      <c r="I37" s="22" t="str">
        <f t="shared" si="4"/>
        <v/>
      </c>
      <c r="J37" s="44" t="str">
        <f t="shared" si="11"/>
        <v/>
      </c>
      <c r="K37" s="45" t="str">
        <f t="shared" si="12"/>
        <v/>
      </c>
      <c r="L37" s="46" t="str">
        <f t="shared" si="13"/>
        <v/>
      </c>
      <c r="M37" s="44" t="str">
        <f t="shared" si="14"/>
        <v/>
      </c>
      <c r="N37" s="45" t="str">
        <f t="shared" si="15"/>
        <v/>
      </c>
      <c r="O37" s="46" t="str">
        <f t="shared" si="16"/>
        <v/>
      </c>
      <c r="P37" s="40"/>
      <c r="Q37" s="40"/>
      <c r="R37" s="40"/>
    </row>
    <row r="38" spans="1:18" x14ac:dyDescent="0.4">
      <c r="A38" s="9">
        <v>30</v>
      </c>
      <c r="B38" s="5"/>
      <c r="C38" s="47"/>
      <c r="D38" s="57"/>
      <c r="E38" s="58"/>
      <c r="F38" s="59"/>
      <c r="G38" s="22" t="str">
        <f t="shared" si="2"/>
        <v/>
      </c>
      <c r="H38" s="22" t="str">
        <f t="shared" si="3"/>
        <v/>
      </c>
      <c r="I38" s="22" t="str">
        <f t="shared" si="4"/>
        <v/>
      </c>
      <c r="J38" s="44" t="str">
        <f t="shared" si="11"/>
        <v/>
      </c>
      <c r="K38" s="45" t="str">
        <f t="shared" si="12"/>
        <v/>
      </c>
      <c r="L38" s="46" t="str">
        <f t="shared" si="13"/>
        <v/>
      </c>
      <c r="M38" s="44" t="str">
        <f t="shared" si="14"/>
        <v/>
      </c>
      <c r="N38" s="45" t="str">
        <f t="shared" si="15"/>
        <v/>
      </c>
      <c r="O38" s="46" t="str">
        <f t="shared" si="16"/>
        <v/>
      </c>
      <c r="P38" s="40"/>
      <c r="Q38" s="40"/>
      <c r="R38" s="40"/>
    </row>
    <row r="39" spans="1:18" x14ac:dyDescent="0.4">
      <c r="A39" s="9">
        <v>31</v>
      </c>
      <c r="B39" s="5"/>
      <c r="C39" s="47"/>
      <c r="D39" s="57"/>
      <c r="E39" s="60"/>
      <c r="F39" s="59"/>
      <c r="G39" s="22" t="str">
        <f t="shared" si="2"/>
        <v/>
      </c>
      <c r="H39" s="22" t="str">
        <f t="shared" si="3"/>
        <v/>
      </c>
      <c r="I39" s="22" t="str">
        <f t="shared" si="4"/>
        <v/>
      </c>
      <c r="J39" s="44" t="str">
        <f t="shared" si="11"/>
        <v/>
      </c>
      <c r="K39" s="45" t="str">
        <f t="shared" si="12"/>
        <v/>
      </c>
      <c r="L39" s="46" t="str">
        <f t="shared" si="13"/>
        <v/>
      </c>
      <c r="M39" s="44" t="str">
        <f t="shared" si="14"/>
        <v/>
      </c>
      <c r="N39" s="45" t="str">
        <f t="shared" si="15"/>
        <v/>
      </c>
      <c r="O39" s="46" t="str">
        <f t="shared" si="16"/>
        <v/>
      </c>
      <c r="P39" s="40"/>
      <c r="Q39" s="40"/>
      <c r="R39" s="40"/>
    </row>
    <row r="40" spans="1:18" x14ac:dyDescent="0.4">
      <c r="A40" s="9">
        <v>32</v>
      </c>
      <c r="B40" s="5"/>
      <c r="C40" s="47"/>
      <c r="D40" s="57"/>
      <c r="E40" s="60"/>
      <c r="F40" s="59"/>
      <c r="G40" s="22" t="str">
        <f t="shared" si="2"/>
        <v/>
      </c>
      <c r="H40" s="22" t="str">
        <f t="shared" si="3"/>
        <v/>
      </c>
      <c r="I40" s="22" t="str">
        <f t="shared" si="4"/>
        <v/>
      </c>
      <c r="J40" s="44" t="str">
        <f t="shared" si="11"/>
        <v/>
      </c>
      <c r="K40" s="45" t="str">
        <f t="shared" si="12"/>
        <v/>
      </c>
      <c r="L40" s="46" t="str">
        <f t="shared" si="13"/>
        <v/>
      </c>
      <c r="M40" s="44" t="str">
        <f t="shared" si="14"/>
        <v/>
      </c>
      <c r="N40" s="45" t="str">
        <f t="shared" si="15"/>
        <v/>
      </c>
      <c r="O40" s="46" t="str">
        <f t="shared" si="16"/>
        <v/>
      </c>
      <c r="P40" s="40"/>
      <c r="Q40" s="40"/>
      <c r="R40" s="40"/>
    </row>
    <row r="41" spans="1:18" x14ac:dyDescent="0.4">
      <c r="A41" s="9">
        <v>33</v>
      </c>
      <c r="B41" s="5"/>
      <c r="C41" s="47"/>
      <c r="D41" s="57"/>
      <c r="E41" s="60"/>
      <c r="F41" s="80"/>
      <c r="G41" s="22" t="str">
        <f t="shared" si="2"/>
        <v/>
      </c>
      <c r="H41" s="22" t="str">
        <f t="shared" si="3"/>
        <v/>
      </c>
      <c r="I41" s="22" t="str">
        <f t="shared" si="4"/>
        <v/>
      </c>
      <c r="J41" s="44" t="str">
        <f t="shared" si="11"/>
        <v/>
      </c>
      <c r="K41" s="45" t="str">
        <f t="shared" si="12"/>
        <v/>
      </c>
      <c r="L41" s="46" t="str">
        <f t="shared" si="13"/>
        <v/>
      </c>
      <c r="M41" s="44" t="str">
        <f t="shared" si="14"/>
        <v/>
      </c>
      <c r="N41" s="45" t="str">
        <f t="shared" si="15"/>
        <v/>
      </c>
      <c r="O41" s="46" t="str">
        <f t="shared" si="16"/>
        <v/>
      </c>
      <c r="P41" s="40"/>
      <c r="Q41" s="40"/>
      <c r="R41" s="40"/>
    </row>
    <row r="42" spans="1:18" x14ac:dyDescent="0.4">
      <c r="A42" s="9">
        <v>34</v>
      </c>
      <c r="B42" s="5"/>
      <c r="C42" s="47"/>
      <c r="D42" s="57"/>
      <c r="E42" s="60"/>
      <c r="F42" s="80"/>
      <c r="G42" s="22" t="str">
        <f t="shared" si="2"/>
        <v/>
      </c>
      <c r="H42" s="22" t="str">
        <f t="shared" si="3"/>
        <v/>
      </c>
      <c r="I42" s="22" t="str">
        <f t="shared" si="4"/>
        <v/>
      </c>
      <c r="J42" s="44" t="str">
        <f t="shared" si="11"/>
        <v/>
      </c>
      <c r="K42" s="45" t="str">
        <f t="shared" si="12"/>
        <v/>
      </c>
      <c r="L42" s="46" t="str">
        <f t="shared" si="13"/>
        <v/>
      </c>
      <c r="M42" s="44" t="str">
        <f>IF(D42="","",J42*D42)</f>
        <v/>
      </c>
      <c r="N42" s="45" t="str">
        <f t="shared" si="15"/>
        <v/>
      </c>
      <c r="O42" s="46" t="str">
        <f t="shared" si="16"/>
        <v/>
      </c>
      <c r="P42" s="40"/>
      <c r="Q42" s="40"/>
      <c r="R42" s="40"/>
    </row>
    <row r="43" spans="1:18" x14ac:dyDescent="0.4">
      <c r="A43" s="3">
        <v>35</v>
      </c>
      <c r="B43" s="5"/>
      <c r="C43" s="47"/>
      <c r="D43" s="57"/>
      <c r="E43" s="60"/>
      <c r="F43" s="59"/>
      <c r="G43" s="22" t="str">
        <f>IF(D43="","",G42+M43)</f>
        <v/>
      </c>
      <c r="H43" s="22" t="str">
        <f t="shared" ref="H43:I43" si="17">IF(E43="","",H42+N43)</f>
        <v/>
      </c>
      <c r="I43" s="22" t="str">
        <f t="shared" si="17"/>
        <v/>
      </c>
      <c r="J43" s="44" t="str">
        <f t="shared" si="11"/>
        <v/>
      </c>
      <c r="K43" s="45" t="str">
        <f t="shared" si="12"/>
        <v/>
      </c>
      <c r="L43" s="46" t="str">
        <f t="shared" si="13"/>
        <v/>
      </c>
      <c r="M43" s="44" t="str">
        <f t="shared" si="14"/>
        <v/>
      </c>
      <c r="N43" s="45" t="str">
        <f t="shared" si="15"/>
        <v/>
      </c>
      <c r="O43" s="46" t="str">
        <f t="shared" si="16"/>
        <v/>
      </c>
    </row>
    <row r="44" spans="1:18" x14ac:dyDescent="0.4">
      <c r="A44" s="9">
        <v>36</v>
      </c>
      <c r="B44" s="5"/>
      <c r="C44" s="47"/>
      <c r="D44" s="57"/>
      <c r="E44" s="60"/>
      <c r="F44" s="59"/>
      <c r="G44" s="22" t="str">
        <f t="shared" ref="G44:G58" si="18">IF(D44="","",G43+M44)</f>
        <v/>
      </c>
      <c r="H44" s="22" t="str">
        <f t="shared" ref="H44:H58" si="19">IF(E44="","",H43+N44)</f>
        <v/>
      </c>
      <c r="I44" s="22" t="str">
        <f t="shared" ref="I44:I58" si="20">IF(F44="","",I43+O44)</f>
        <v/>
      </c>
      <c r="J44" s="44" t="str">
        <f>IF(G43="","",G43*0.03)</f>
        <v/>
      </c>
      <c r="K44" s="45" t="str">
        <f t="shared" si="12"/>
        <v/>
      </c>
      <c r="L44" s="46" t="str">
        <f t="shared" si="13"/>
        <v/>
      </c>
      <c r="M44" s="44" t="str">
        <f>IF(D44="","",J44*D44)</f>
        <v/>
      </c>
      <c r="N44" s="45" t="str">
        <f t="shared" si="15"/>
        <v/>
      </c>
      <c r="O44" s="46" t="str">
        <f t="shared" si="16"/>
        <v/>
      </c>
    </row>
    <row r="45" spans="1:18" x14ac:dyDescent="0.4">
      <c r="A45" s="9">
        <v>37</v>
      </c>
      <c r="B45" s="5"/>
      <c r="C45" s="47"/>
      <c r="D45" s="57"/>
      <c r="E45" s="58"/>
      <c r="F45" s="59"/>
      <c r="G45" s="22" t="str">
        <f t="shared" si="18"/>
        <v/>
      </c>
      <c r="H45" s="22" t="str">
        <f t="shared" si="19"/>
        <v/>
      </c>
      <c r="I45" s="22" t="str">
        <f t="shared" si="20"/>
        <v/>
      </c>
      <c r="J45" s="44" t="str">
        <f t="shared" si="11"/>
        <v/>
      </c>
      <c r="K45" s="45" t="str">
        <f t="shared" si="12"/>
        <v/>
      </c>
      <c r="L45" s="46" t="str">
        <f t="shared" si="13"/>
        <v/>
      </c>
      <c r="M45" s="44" t="str">
        <f t="shared" si="14"/>
        <v/>
      </c>
      <c r="N45" s="45" t="str">
        <f t="shared" si="15"/>
        <v/>
      </c>
      <c r="O45" s="46" t="str">
        <f t="shared" si="16"/>
        <v/>
      </c>
    </row>
    <row r="46" spans="1:18" x14ac:dyDescent="0.4">
      <c r="A46" s="9">
        <v>38</v>
      </c>
      <c r="B46" s="5"/>
      <c r="C46" s="47"/>
      <c r="D46" s="57"/>
      <c r="E46" s="58"/>
      <c r="F46" s="59"/>
      <c r="G46" s="22" t="str">
        <f t="shared" si="18"/>
        <v/>
      </c>
      <c r="H46" s="22" t="str">
        <f t="shared" si="19"/>
        <v/>
      </c>
      <c r="I46" s="22" t="str">
        <f t="shared" si="20"/>
        <v/>
      </c>
      <c r="J46" s="44" t="str">
        <f t="shared" si="11"/>
        <v/>
      </c>
      <c r="K46" s="45" t="str">
        <f t="shared" si="12"/>
        <v/>
      </c>
      <c r="L46" s="46" t="str">
        <f t="shared" si="13"/>
        <v/>
      </c>
      <c r="M46" s="44" t="str">
        <f t="shared" si="14"/>
        <v/>
      </c>
      <c r="N46" s="45" t="str">
        <f t="shared" si="15"/>
        <v/>
      </c>
      <c r="O46" s="46" t="str">
        <f t="shared" si="16"/>
        <v/>
      </c>
    </row>
    <row r="47" spans="1:18" x14ac:dyDescent="0.4">
      <c r="A47" s="9">
        <v>39</v>
      </c>
      <c r="B47" s="5"/>
      <c r="C47" s="47"/>
      <c r="D47" s="57"/>
      <c r="E47" s="58"/>
      <c r="F47" s="59"/>
      <c r="G47" s="22" t="str">
        <f t="shared" si="18"/>
        <v/>
      </c>
      <c r="H47" s="22" t="str">
        <f t="shared" si="19"/>
        <v/>
      </c>
      <c r="I47" s="22" t="str">
        <f t="shared" si="20"/>
        <v/>
      </c>
      <c r="J47" s="44" t="str">
        <f t="shared" si="11"/>
        <v/>
      </c>
      <c r="K47" s="45" t="str">
        <f t="shared" si="12"/>
        <v/>
      </c>
      <c r="L47" s="46" t="str">
        <f t="shared" si="13"/>
        <v/>
      </c>
      <c r="M47" s="44" t="str">
        <f t="shared" si="14"/>
        <v/>
      </c>
      <c r="N47" s="45" t="str">
        <f t="shared" si="15"/>
        <v/>
      </c>
      <c r="O47" s="46" t="str">
        <f t="shared" si="16"/>
        <v/>
      </c>
    </row>
    <row r="48" spans="1:18" x14ac:dyDescent="0.4">
      <c r="A48" s="9">
        <v>40</v>
      </c>
      <c r="B48" s="5"/>
      <c r="C48" s="47"/>
      <c r="D48" s="57"/>
      <c r="E48" s="58"/>
      <c r="F48" s="59"/>
      <c r="G48" s="22" t="str">
        <f t="shared" si="18"/>
        <v/>
      </c>
      <c r="H48" s="22" t="str">
        <f t="shared" si="19"/>
        <v/>
      </c>
      <c r="I48" s="22" t="str">
        <f t="shared" si="20"/>
        <v/>
      </c>
      <c r="J48" s="44" t="str">
        <f t="shared" si="11"/>
        <v/>
      </c>
      <c r="K48" s="45" t="str">
        <f t="shared" si="12"/>
        <v/>
      </c>
      <c r="L48" s="46" t="str">
        <f t="shared" si="13"/>
        <v/>
      </c>
      <c r="M48" s="44" t="str">
        <f t="shared" si="14"/>
        <v/>
      </c>
      <c r="N48" s="45" t="str">
        <f t="shared" si="15"/>
        <v/>
      </c>
      <c r="O48" s="46" t="str">
        <f t="shared" si="16"/>
        <v/>
      </c>
    </row>
    <row r="49" spans="1:15" x14ac:dyDescent="0.4">
      <c r="A49" s="9">
        <v>41</v>
      </c>
      <c r="B49" s="5"/>
      <c r="C49" s="47"/>
      <c r="D49" s="57"/>
      <c r="E49" s="58"/>
      <c r="F49" s="59"/>
      <c r="G49" s="22" t="str">
        <f t="shared" si="18"/>
        <v/>
      </c>
      <c r="H49" s="22" t="str">
        <f t="shared" si="19"/>
        <v/>
      </c>
      <c r="I49" s="22" t="str">
        <f t="shared" si="20"/>
        <v/>
      </c>
      <c r="J49" s="44" t="str">
        <f t="shared" si="11"/>
        <v/>
      </c>
      <c r="K49" s="45" t="str">
        <f t="shared" si="12"/>
        <v/>
      </c>
      <c r="L49" s="46" t="str">
        <f t="shared" si="13"/>
        <v/>
      </c>
      <c r="M49" s="44" t="str">
        <f t="shared" si="14"/>
        <v/>
      </c>
      <c r="N49" s="45" t="str">
        <f t="shared" si="15"/>
        <v/>
      </c>
      <c r="O49" s="46" t="str">
        <f t="shared" si="16"/>
        <v/>
      </c>
    </row>
    <row r="50" spans="1:15" x14ac:dyDescent="0.4">
      <c r="A50" s="9">
        <v>42</v>
      </c>
      <c r="B50" s="5"/>
      <c r="C50" s="47"/>
      <c r="D50" s="57"/>
      <c r="E50" s="58"/>
      <c r="F50" s="59"/>
      <c r="G50" s="22" t="str">
        <f t="shared" si="18"/>
        <v/>
      </c>
      <c r="H50" s="22" t="str">
        <f t="shared" si="19"/>
        <v/>
      </c>
      <c r="I50" s="22" t="str">
        <f t="shared" si="20"/>
        <v/>
      </c>
      <c r="J50" s="44" t="str">
        <f t="shared" si="11"/>
        <v/>
      </c>
      <c r="K50" s="45" t="str">
        <f t="shared" si="12"/>
        <v/>
      </c>
      <c r="L50" s="46" t="str">
        <f t="shared" si="13"/>
        <v/>
      </c>
      <c r="M50" s="44" t="str">
        <f t="shared" si="14"/>
        <v/>
      </c>
      <c r="N50" s="45" t="str">
        <f t="shared" si="15"/>
        <v/>
      </c>
      <c r="O50" s="46" t="str">
        <f t="shared" si="16"/>
        <v/>
      </c>
    </row>
    <row r="51" spans="1:15" x14ac:dyDescent="0.4">
      <c r="A51" s="9">
        <v>43</v>
      </c>
      <c r="B51" s="5"/>
      <c r="C51" s="47"/>
      <c r="D51" s="57"/>
      <c r="E51" s="58"/>
      <c r="F51" s="80"/>
      <c r="G51" s="22" t="str">
        <f t="shared" si="18"/>
        <v/>
      </c>
      <c r="H51" s="22" t="str">
        <f t="shared" si="19"/>
        <v/>
      </c>
      <c r="I51" s="22" t="str">
        <f t="shared" si="20"/>
        <v/>
      </c>
      <c r="J51" s="44" t="str">
        <f t="shared" si="11"/>
        <v/>
      </c>
      <c r="K51" s="45" t="str">
        <f t="shared" si="12"/>
        <v/>
      </c>
      <c r="L51" s="46" t="str">
        <f t="shared" si="13"/>
        <v/>
      </c>
      <c r="M51" s="44" t="str">
        <f t="shared" si="14"/>
        <v/>
      </c>
      <c r="N51" s="45" t="str">
        <f t="shared" si="15"/>
        <v/>
      </c>
      <c r="O51" s="46" t="str">
        <f t="shared" si="16"/>
        <v/>
      </c>
    </row>
    <row r="52" spans="1:15" x14ac:dyDescent="0.4">
      <c r="A52" s="9">
        <v>44</v>
      </c>
      <c r="B52" s="5"/>
      <c r="C52" s="47"/>
      <c r="D52" s="57"/>
      <c r="E52" s="58"/>
      <c r="F52" s="59"/>
      <c r="G52" s="22" t="str">
        <f t="shared" si="18"/>
        <v/>
      </c>
      <c r="H52" s="22" t="str">
        <f t="shared" si="19"/>
        <v/>
      </c>
      <c r="I52" s="22" t="str">
        <f t="shared" si="20"/>
        <v/>
      </c>
      <c r="J52" s="44" t="str">
        <f t="shared" si="11"/>
        <v/>
      </c>
      <c r="K52" s="45" t="str">
        <f t="shared" si="12"/>
        <v/>
      </c>
      <c r="L52" s="46" t="str">
        <f t="shared" si="13"/>
        <v/>
      </c>
      <c r="M52" s="44" t="str">
        <f t="shared" si="14"/>
        <v/>
      </c>
      <c r="N52" s="45" t="str">
        <f t="shared" si="15"/>
        <v/>
      </c>
      <c r="O52" s="46" t="str">
        <f t="shared" si="16"/>
        <v/>
      </c>
    </row>
    <row r="53" spans="1:15" x14ac:dyDescent="0.4">
      <c r="A53" s="9">
        <v>45</v>
      </c>
      <c r="B53" s="5"/>
      <c r="C53" s="47"/>
      <c r="D53" s="57"/>
      <c r="E53" s="58"/>
      <c r="F53" s="59"/>
      <c r="G53" s="22" t="str">
        <f t="shared" si="18"/>
        <v/>
      </c>
      <c r="H53" s="22" t="str">
        <f t="shared" si="19"/>
        <v/>
      </c>
      <c r="I53" s="22" t="str">
        <f t="shared" si="20"/>
        <v/>
      </c>
      <c r="J53" s="44" t="str">
        <f t="shared" si="11"/>
        <v/>
      </c>
      <c r="K53" s="45" t="str">
        <f t="shared" si="12"/>
        <v/>
      </c>
      <c r="L53" s="46" t="str">
        <f t="shared" si="13"/>
        <v/>
      </c>
      <c r="M53" s="44" t="str">
        <f t="shared" si="14"/>
        <v/>
      </c>
      <c r="N53" s="45" t="str">
        <f t="shared" si="15"/>
        <v/>
      </c>
      <c r="O53" s="46" t="str">
        <f t="shared" si="16"/>
        <v/>
      </c>
    </row>
    <row r="54" spans="1:15" x14ac:dyDescent="0.4">
      <c r="A54" s="9">
        <v>46</v>
      </c>
      <c r="B54" s="5"/>
      <c r="C54" s="47"/>
      <c r="D54" s="57"/>
      <c r="E54" s="58"/>
      <c r="F54" s="59"/>
      <c r="G54" s="22" t="str">
        <f t="shared" si="18"/>
        <v/>
      </c>
      <c r="H54" s="22" t="str">
        <f t="shared" si="19"/>
        <v/>
      </c>
      <c r="I54" s="22" t="str">
        <f t="shared" si="20"/>
        <v/>
      </c>
      <c r="J54" s="44" t="str">
        <f t="shared" si="11"/>
        <v/>
      </c>
      <c r="K54" s="45" t="str">
        <f t="shared" si="12"/>
        <v/>
      </c>
      <c r="L54" s="46" t="str">
        <f t="shared" si="13"/>
        <v/>
      </c>
      <c r="M54" s="44" t="str">
        <f t="shared" si="14"/>
        <v/>
      </c>
      <c r="N54" s="45" t="str">
        <f t="shared" si="15"/>
        <v/>
      </c>
      <c r="O54" s="46" t="str">
        <f t="shared" si="16"/>
        <v/>
      </c>
    </row>
    <row r="55" spans="1:15" x14ac:dyDescent="0.4">
      <c r="A55" s="9">
        <v>47</v>
      </c>
      <c r="B55" s="5"/>
      <c r="C55" s="47"/>
      <c r="D55" s="57"/>
      <c r="E55" s="58"/>
      <c r="F55" s="59"/>
      <c r="G55" s="22" t="str">
        <f t="shared" si="18"/>
        <v/>
      </c>
      <c r="H55" s="22" t="str">
        <f t="shared" si="19"/>
        <v/>
      </c>
      <c r="I55" s="22" t="str">
        <f t="shared" si="20"/>
        <v/>
      </c>
      <c r="J55" s="44" t="str">
        <f t="shared" si="11"/>
        <v/>
      </c>
      <c r="K55" s="45" t="str">
        <f t="shared" si="12"/>
        <v/>
      </c>
      <c r="L55" s="46" t="str">
        <f t="shared" si="13"/>
        <v/>
      </c>
      <c r="M55" s="44" t="str">
        <f t="shared" si="14"/>
        <v/>
      </c>
      <c r="N55" s="45" t="str">
        <f t="shared" si="15"/>
        <v/>
      </c>
      <c r="O55" s="46" t="str">
        <f t="shared" si="16"/>
        <v/>
      </c>
    </row>
    <row r="56" spans="1:15" x14ac:dyDescent="0.4">
      <c r="A56" s="9">
        <v>48</v>
      </c>
      <c r="B56" s="5"/>
      <c r="C56" s="47"/>
      <c r="D56" s="57"/>
      <c r="E56" s="58"/>
      <c r="F56" s="59"/>
      <c r="G56" s="22" t="str">
        <f t="shared" si="18"/>
        <v/>
      </c>
      <c r="H56" s="22" t="str">
        <f t="shared" si="19"/>
        <v/>
      </c>
      <c r="I56" s="22" t="str">
        <f t="shared" si="20"/>
        <v/>
      </c>
      <c r="J56" s="44" t="str">
        <f t="shared" si="11"/>
        <v/>
      </c>
      <c r="K56" s="45" t="str">
        <f t="shared" si="12"/>
        <v/>
      </c>
      <c r="L56" s="46" t="str">
        <f t="shared" si="13"/>
        <v/>
      </c>
      <c r="M56" s="44" t="str">
        <f t="shared" si="14"/>
        <v/>
      </c>
      <c r="N56" s="45" t="str">
        <f t="shared" si="15"/>
        <v/>
      </c>
      <c r="O56" s="46" t="str">
        <f t="shared" si="16"/>
        <v/>
      </c>
    </row>
    <row r="57" spans="1:15" x14ac:dyDescent="0.4">
      <c r="A57" s="9">
        <v>49</v>
      </c>
      <c r="B57" s="5"/>
      <c r="C57" s="47"/>
      <c r="D57" s="57"/>
      <c r="E57" s="58"/>
      <c r="F57" s="59"/>
      <c r="G57" s="22" t="str">
        <f t="shared" si="18"/>
        <v/>
      </c>
      <c r="H57" s="22" t="str">
        <f t="shared" si="19"/>
        <v/>
      </c>
      <c r="I57" s="22" t="str">
        <f t="shared" si="20"/>
        <v/>
      </c>
      <c r="J57" s="44" t="str">
        <f t="shared" si="11"/>
        <v/>
      </c>
      <c r="K57" s="45" t="str">
        <f t="shared" si="12"/>
        <v/>
      </c>
      <c r="L57" s="46" t="str">
        <f t="shared" si="13"/>
        <v/>
      </c>
      <c r="M57" s="44" t="str">
        <f t="shared" si="14"/>
        <v/>
      </c>
      <c r="N57" s="45" t="str">
        <f t="shared" si="15"/>
        <v/>
      </c>
      <c r="O57" s="46" t="str">
        <f t="shared" si="16"/>
        <v/>
      </c>
    </row>
    <row r="58" spans="1:15" ht="19.5" thickBot="1" x14ac:dyDescent="0.45">
      <c r="A58" s="9">
        <v>50</v>
      </c>
      <c r="B58" s="6"/>
      <c r="C58" s="51"/>
      <c r="D58" s="61"/>
      <c r="E58" s="62"/>
      <c r="F58" s="63"/>
      <c r="G58" s="22" t="str">
        <f t="shared" si="18"/>
        <v/>
      </c>
      <c r="H58" s="22" t="str">
        <f t="shared" si="19"/>
        <v/>
      </c>
      <c r="I58" s="22" t="str">
        <f t="shared" si="20"/>
        <v/>
      </c>
      <c r="J58" s="44" t="str">
        <f t="shared" si="11"/>
        <v/>
      </c>
      <c r="K58" s="45" t="str">
        <f t="shared" si="12"/>
        <v/>
      </c>
      <c r="L58" s="46" t="str">
        <f t="shared" si="13"/>
        <v/>
      </c>
      <c r="M58" s="44" t="str">
        <f t="shared" si="14"/>
        <v/>
      </c>
      <c r="N58" s="45" t="str">
        <f t="shared" si="15"/>
        <v/>
      </c>
      <c r="O58" s="46" t="str">
        <f t="shared" si="16"/>
        <v/>
      </c>
    </row>
    <row r="59" spans="1:15" ht="19.5" thickBot="1" x14ac:dyDescent="0.45">
      <c r="A59" s="9"/>
      <c r="B59" s="92" t="s">
        <v>5</v>
      </c>
      <c r="C59" s="93"/>
      <c r="D59" s="7">
        <f>COUNTIF(D9:D58,1.27)</f>
        <v>10</v>
      </c>
      <c r="E59" s="7">
        <f>COUNTIF(E9:E58,1.5)</f>
        <v>10</v>
      </c>
      <c r="F59" s="8">
        <f>COUNTIF(F9:F58,2)</f>
        <v>10</v>
      </c>
      <c r="G59" s="70">
        <f>M59+G8</f>
        <v>145342.26048627155</v>
      </c>
      <c r="H59" s="71">
        <f>N59+H8</f>
        <v>155296.94217328972</v>
      </c>
      <c r="I59" s="72">
        <f>O59+I8</f>
        <v>179084.76965428537</v>
      </c>
      <c r="J59" s="67" t="s">
        <v>31</v>
      </c>
      <c r="K59" s="68" t="e">
        <f>B58-B9</f>
        <v>#VALUE!</v>
      </c>
      <c r="L59" s="69" t="s">
        <v>32</v>
      </c>
      <c r="M59" s="81">
        <f>SUM(M9:M58)</f>
        <v>45342.260486271553</v>
      </c>
      <c r="N59" s="82">
        <f>SUM(N9:N58)</f>
        <v>55296.942173289717</v>
      </c>
      <c r="O59" s="83">
        <f>SUM(O9:O58)</f>
        <v>79084.769654285366</v>
      </c>
    </row>
    <row r="60" spans="1:15" ht="19.5" thickBot="1" x14ac:dyDescent="0.45">
      <c r="A60" s="9"/>
      <c r="B60" s="86" t="s">
        <v>6</v>
      </c>
      <c r="C60" s="87"/>
      <c r="D60" s="7">
        <f>COUNTIF(D9:D58,-1)</f>
        <v>0</v>
      </c>
      <c r="E60" s="7">
        <f>COUNTIF(E9:E58,-1)</f>
        <v>0</v>
      </c>
      <c r="F60" s="8">
        <f>COUNTIF(F9:F58,-1)</f>
        <v>0</v>
      </c>
      <c r="G60" s="84" t="s">
        <v>30</v>
      </c>
      <c r="H60" s="85"/>
      <c r="I60" s="91"/>
      <c r="J60" s="84" t="s">
        <v>33</v>
      </c>
      <c r="K60" s="85"/>
      <c r="L60" s="91"/>
      <c r="M60" s="9"/>
      <c r="N60" s="3"/>
      <c r="O60" s="4"/>
    </row>
    <row r="61" spans="1:15" ht="19.5" thickBot="1" x14ac:dyDescent="0.45">
      <c r="A61" s="9"/>
      <c r="B61" s="86" t="s">
        <v>35</v>
      </c>
      <c r="C61" s="87"/>
      <c r="D61" s="7">
        <f>COUNTIF(D9:D58,0)</f>
        <v>0</v>
      </c>
      <c r="E61" s="7">
        <f>COUNTIF(E9:E58,0)</f>
        <v>0</v>
      </c>
      <c r="F61" s="7">
        <f>COUNTIF(F9:F58,0)</f>
        <v>0</v>
      </c>
      <c r="G61" s="76">
        <f>G59/G8</f>
        <v>1.4534226048627155</v>
      </c>
      <c r="H61" s="77">
        <f t="shared" ref="H61" si="21">H59/H8</f>
        <v>1.5529694217328971</v>
      </c>
      <c r="I61" s="78">
        <f>I59/I8</f>
        <v>1.7908476965428537</v>
      </c>
      <c r="J61" s="65" t="e">
        <f>(G61-100%)*30/K59</f>
        <v>#VALUE!</v>
      </c>
      <c r="K61" s="65" t="e">
        <f>(H61-100%)*30/K59</f>
        <v>#VALUE!</v>
      </c>
      <c r="L61" s="66" t="e">
        <f>(I61-100%)*30/K59</f>
        <v>#VALUE!</v>
      </c>
      <c r="M61" s="10"/>
      <c r="N61" s="2"/>
      <c r="O61" s="11"/>
    </row>
    <row r="62" spans="1:15" ht="19.5" thickBot="1" x14ac:dyDescent="0.45">
      <c r="A62" s="3"/>
      <c r="B62" s="84" t="s">
        <v>4</v>
      </c>
      <c r="C62" s="85"/>
      <c r="D62" s="79">
        <f t="shared" ref="D62:E62" si="22">D59/(D59+D60+D61)</f>
        <v>1</v>
      </c>
      <c r="E62" s="74">
        <f t="shared" si="22"/>
        <v>1</v>
      </c>
      <c r="F62" s="75">
        <f>F59/(F59+F60+F61)</f>
        <v>1</v>
      </c>
    </row>
    <row r="64" spans="1:15" x14ac:dyDescent="0.4">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B607"/>
  <sheetViews>
    <sheetView tabSelected="1" topLeftCell="A448" zoomScale="80" zoomScaleNormal="80" workbookViewId="0">
      <selection activeCell="A609" sqref="A609"/>
    </sheetView>
  </sheetViews>
  <sheetFormatPr defaultColWidth="8.125" defaultRowHeight="14.25" x14ac:dyDescent="0.4"/>
  <cols>
    <col min="1" max="1" width="6.62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2" spans="1:1" x14ac:dyDescent="0.4">
      <c r="A2" s="53" t="s">
        <v>40</v>
      </c>
    </row>
    <row r="69" spans="1:1" x14ac:dyDescent="0.4">
      <c r="A69" s="53" t="s">
        <v>43</v>
      </c>
    </row>
    <row r="136" spans="1:2" x14ac:dyDescent="0.4">
      <c r="A136" s="53" t="s">
        <v>45</v>
      </c>
      <c r="B136" s="98"/>
    </row>
    <row r="203" spans="1:1" x14ac:dyDescent="0.4">
      <c r="A203" s="53" t="s">
        <v>46</v>
      </c>
    </row>
    <row r="271" spans="1:1" x14ac:dyDescent="0.4">
      <c r="A271" s="53" t="s">
        <v>48</v>
      </c>
    </row>
    <row r="339" spans="1:1" x14ac:dyDescent="0.4">
      <c r="A339" s="53" t="s">
        <v>50</v>
      </c>
    </row>
    <row r="406" spans="1:1" x14ac:dyDescent="0.4">
      <c r="A406" s="53" t="s">
        <v>52</v>
      </c>
    </row>
    <row r="473" spans="1:1" x14ac:dyDescent="0.4">
      <c r="A473" s="53" t="s">
        <v>54</v>
      </c>
    </row>
    <row r="540" spans="1:1" x14ac:dyDescent="0.4">
      <c r="A540" s="53" t="s">
        <v>56</v>
      </c>
    </row>
    <row r="607" spans="1:1" x14ac:dyDescent="0.4">
      <c r="A607" s="53" t="s">
        <v>57</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zoomScale="145" zoomScaleSheetLayoutView="100" workbookViewId="0">
      <selection activeCell="A2" sqref="A2:J9"/>
    </sheetView>
  </sheetViews>
  <sheetFormatPr defaultColWidth="8.125" defaultRowHeight="13.5" x14ac:dyDescent="0.4"/>
  <cols>
    <col min="1" max="16384" width="8.125" style="52"/>
  </cols>
  <sheetData>
    <row r="1" spans="1:10" x14ac:dyDescent="0.4">
      <c r="A1" s="52" t="s">
        <v>26</v>
      </c>
    </row>
    <row r="2" spans="1:10" x14ac:dyDescent="0.4">
      <c r="A2" s="94" t="s">
        <v>38</v>
      </c>
      <c r="B2" s="95"/>
      <c r="C2" s="95"/>
      <c r="D2" s="95"/>
      <c r="E2" s="95"/>
      <c r="F2" s="95"/>
      <c r="G2" s="95"/>
      <c r="H2" s="95"/>
      <c r="I2" s="95"/>
      <c r="J2" s="95"/>
    </row>
    <row r="3" spans="1:10" x14ac:dyDescent="0.4">
      <c r="A3" s="95"/>
      <c r="B3" s="95"/>
      <c r="C3" s="95"/>
      <c r="D3" s="95"/>
      <c r="E3" s="95"/>
      <c r="F3" s="95"/>
      <c r="G3" s="95"/>
      <c r="H3" s="95"/>
      <c r="I3" s="95"/>
      <c r="J3" s="95"/>
    </row>
    <row r="4" spans="1:10" x14ac:dyDescent="0.4">
      <c r="A4" s="95"/>
      <c r="B4" s="95"/>
      <c r="C4" s="95"/>
      <c r="D4" s="95"/>
      <c r="E4" s="95"/>
      <c r="F4" s="95"/>
      <c r="G4" s="95"/>
      <c r="H4" s="95"/>
      <c r="I4" s="95"/>
      <c r="J4" s="95"/>
    </row>
    <row r="5" spans="1:10" x14ac:dyDescent="0.4">
      <c r="A5" s="95"/>
      <c r="B5" s="95"/>
      <c r="C5" s="95"/>
      <c r="D5" s="95"/>
      <c r="E5" s="95"/>
      <c r="F5" s="95"/>
      <c r="G5" s="95"/>
      <c r="H5" s="95"/>
      <c r="I5" s="95"/>
      <c r="J5" s="95"/>
    </row>
    <row r="6" spans="1:10" x14ac:dyDescent="0.4">
      <c r="A6" s="95"/>
      <c r="B6" s="95"/>
      <c r="C6" s="95"/>
      <c r="D6" s="95"/>
      <c r="E6" s="95"/>
      <c r="F6" s="95"/>
      <c r="G6" s="95"/>
      <c r="H6" s="95"/>
      <c r="I6" s="95"/>
      <c r="J6" s="95"/>
    </row>
    <row r="7" spans="1:10" x14ac:dyDescent="0.4">
      <c r="A7" s="95"/>
      <c r="B7" s="95"/>
      <c r="C7" s="95"/>
      <c r="D7" s="95"/>
      <c r="E7" s="95"/>
      <c r="F7" s="95"/>
      <c r="G7" s="95"/>
      <c r="H7" s="95"/>
      <c r="I7" s="95"/>
      <c r="J7" s="95"/>
    </row>
    <row r="8" spans="1:10" x14ac:dyDescent="0.4">
      <c r="A8" s="95"/>
      <c r="B8" s="95"/>
      <c r="C8" s="95"/>
      <c r="D8" s="95"/>
      <c r="E8" s="95"/>
      <c r="F8" s="95"/>
      <c r="G8" s="95"/>
      <c r="H8" s="95"/>
      <c r="I8" s="95"/>
      <c r="J8" s="95"/>
    </row>
    <row r="9" spans="1:10" x14ac:dyDescent="0.4">
      <c r="A9" s="95"/>
      <c r="B9" s="95"/>
      <c r="C9" s="95"/>
      <c r="D9" s="95"/>
      <c r="E9" s="95"/>
      <c r="F9" s="95"/>
      <c r="G9" s="95"/>
      <c r="H9" s="95"/>
      <c r="I9" s="95"/>
      <c r="J9" s="95"/>
    </row>
    <row r="11" spans="1:10" x14ac:dyDescent="0.4">
      <c r="A11" s="52" t="s">
        <v>27</v>
      </c>
    </row>
    <row r="12" spans="1:10" x14ac:dyDescent="0.4">
      <c r="A12" s="96" t="s">
        <v>36</v>
      </c>
      <c r="B12" s="97"/>
      <c r="C12" s="97"/>
      <c r="D12" s="97"/>
      <c r="E12" s="97"/>
      <c r="F12" s="97"/>
      <c r="G12" s="97"/>
      <c r="H12" s="97"/>
      <c r="I12" s="97"/>
      <c r="J12" s="97"/>
    </row>
    <row r="13" spans="1:10" x14ac:dyDescent="0.4">
      <c r="A13" s="97"/>
      <c r="B13" s="97"/>
      <c r="C13" s="97"/>
      <c r="D13" s="97"/>
      <c r="E13" s="97"/>
      <c r="F13" s="97"/>
      <c r="G13" s="97"/>
      <c r="H13" s="97"/>
      <c r="I13" s="97"/>
      <c r="J13" s="97"/>
    </row>
    <row r="14" spans="1:10" x14ac:dyDescent="0.4">
      <c r="A14" s="97"/>
      <c r="B14" s="97"/>
      <c r="C14" s="97"/>
      <c r="D14" s="97"/>
      <c r="E14" s="97"/>
      <c r="F14" s="97"/>
      <c r="G14" s="97"/>
      <c r="H14" s="97"/>
      <c r="I14" s="97"/>
      <c r="J14" s="97"/>
    </row>
    <row r="15" spans="1:10" x14ac:dyDescent="0.4">
      <c r="A15" s="97"/>
      <c r="B15" s="97"/>
      <c r="C15" s="97"/>
      <c r="D15" s="97"/>
      <c r="E15" s="97"/>
      <c r="F15" s="97"/>
      <c r="G15" s="97"/>
      <c r="H15" s="97"/>
      <c r="I15" s="97"/>
      <c r="J15" s="97"/>
    </row>
    <row r="16" spans="1:10" x14ac:dyDescent="0.4">
      <c r="A16" s="97"/>
      <c r="B16" s="97"/>
      <c r="C16" s="97"/>
      <c r="D16" s="97"/>
      <c r="E16" s="97"/>
      <c r="F16" s="97"/>
      <c r="G16" s="97"/>
      <c r="H16" s="97"/>
      <c r="I16" s="97"/>
      <c r="J16" s="97"/>
    </row>
    <row r="17" spans="1:10" x14ac:dyDescent="0.4">
      <c r="A17" s="97"/>
      <c r="B17" s="97"/>
      <c r="C17" s="97"/>
      <c r="D17" s="97"/>
      <c r="E17" s="97"/>
      <c r="F17" s="97"/>
      <c r="G17" s="97"/>
      <c r="H17" s="97"/>
      <c r="I17" s="97"/>
      <c r="J17" s="97"/>
    </row>
    <row r="18" spans="1:10" x14ac:dyDescent="0.4">
      <c r="A18" s="97"/>
      <c r="B18" s="97"/>
      <c r="C18" s="97"/>
      <c r="D18" s="97"/>
      <c r="E18" s="97"/>
      <c r="F18" s="97"/>
      <c r="G18" s="97"/>
      <c r="H18" s="97"/>
      <c r="I18" s="97"/>
      <c r="J18" s="97"/>
    </row>
    <row r="19" spans="1:10" x14ac:dyDescent="0.4">
      <c r="A19" s="97"/>
      <c r="B19" s="97"/>
      <c r="C19" s="97"/>
      <c r="D19" s="97"/>
      <c r="E19" s="97"/>
      <c r="F19" s="97"/>
      <c r="G19" s="97"/>
      <c r="H19" s="97"/>
      <c r="I19" s="97"/>
      <c r="J19" s="97"/>
    </row>
    <row r="21" spans="1:10" x14ac:dyDescent="0.4">
      <c r="A21" s="52" t="s">
        <v>28</v>
      </c>
    </row>
    <row r="22" spans="1:10" x14ac:dyDescent="0.4">
      <c r="A22" s="96" t="s">
        <v>37</v>
      </c>
      <c r="B22" s="96"/>
      <c r="C22" s="96"/>
      <c r="D22" s="96"/>
      <c r="E22" s="96"/>
      <c r="F22" s="96"/>
      <c r="G22" s="96"/>
      <c r="H22" s="96"/>
      <c r="I22" s="96"/>
      <c r="J22" s="96"/>
    </row>
    <row r="23" spans="1:10" x14ac:dyDescent="0.4">
      <c r="A23" s="96"/>
      <c r="B23" s="96"/>
      <c r="C23" s="96"/>
      <c r="D23" s="96"/>
      <c r="E23" s="96"/>
      <c r="F23" s="96"/>
      <c r="G23" s="96"/>
      <c r="H23" s="96"/>
      <c r="I23" s="96"/>
      <c r="J23" s="96"/>
    </row>
    <row r="24" spans="1:10" x14ac:dyDescent="0.4">
      <c r="A24" s="96"/>
      <c r="B24" s="96"/>
      <c r="C24" s="96"/>
      <c r="D24" s="96"/>
      <c r="E24" s="96"/>
      <c r="F24" s="96"/>
      <c r="G24" s="96"/>
      <c r="H24" s="96"/>
      <c r="I24" s="96"/>
      <c r="J24" s="96"/>
    </row>
    <row r="25" spans="1:10" x14ac:dyDescent="0.4">
      <c r="A25" s="96"/>
      <c r="B25" s="96"/>
      <c r="C25" s="96"/>
      <c r="D25" s="96"/>
      <c r="E25" s="96"/>
      <c r="F25" s="96"/>
      <c r="G25" s="96"/>
      <c r="H25" s="96"/>
      <c r="I25" s="96"/>
      <c r="J25" s="96"/>
    </row>
    <row r="26" spans="1:10" x14ac:dyDescent="0.4">
      <c r="A26" s="96"/>
      <c r="B26" s="96"/>
      <c r="C26" s="96"/>
      <c r="D26" s="96"/>
      <c r="E26" s="96"/>
      <c r="F26" s="96"/>
      <c r="G26" s="96"/>
      <c r="H26" s="96"/>
      <c r="I26" s="96"/>
      <c r="J26" s="96"/>
    </row>
    <row r="27" spans="1:10" x14ac:dyDescent="0.4">
      <c r="A27" s="96"/>
      <c r="B27" s="96"/>
      <c r="C27" s="96"/>
      <c r="D27" s="96"/>
      <c r="E27" s="96"/>
      <c r="F27" s="96"/>
      <c r="G27" s="96"/>
      <c r="H27" s="96"/>
      <c r="I27" s="96"/>
      <c r="J27" s="96"/>
    </row>
    <row r="28" spans="1:10" x14ac:dyDescent="0.4">
      <c r="A28" s="96"/>
      <c r="B28" s="96"/>
      <c r="C28" s="96"/>
      <c r="D28" s="96"/>
      <c r="E28" s="96"/>
      <c r="F28" s="96"/>
      <c r="G28" s="96"/>
      <c r="H28" s="96"/>
      <c r="I28" s="96"/>
      <c r="J28" s="96"/>
    </row>
    <row r="29" spans="1:10" x14ac:dyDescent="0.4">
      <c r="A29" s="96"/>
      <c r="B29" s="96"/>
      <c r="C29" s="96"/>
      <c r="D29" s="96"/>
      <c r="E29" s="96"/>
      <c r="F29" s="96"/>
      <c r="G29" s="96"/>
      <c r="H29" s="96"/>
      <c r="I29" s="96"/>
      <c r="J29" s="9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22</v>
      </c>
      <c r="C4" s="37"/>
      <c r="D4" s="38"/>
      <c r="E4" s="37"/>
      <c r="F4" s="38"/>
      <c r="G4" s="37"/>
      <c r="H4" s="38"/>
    </row>
    <row r="5" spans="1:8" x14ac:dyDescent="0.4">
      <c r="A5" s="37" t="s">
        <v>21</v>
      </c>
      <c r="B5" s="37"/>
      <c r="C5" s="37"/>
      <c r="D5" s="38"/>
      <c r="E5" s="37"/>
      <c r="F5" s="39"/>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2021-07-25T23:53:30Z</dcterms:modified>
</cp:coreProperties>
</file>